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4385" activeTab="4"/>
  </bookViews>
  <sheets>
    <sheet name="رصد" sheetId="1" r:id="rId1"/>
    <sheet name="ناجحون" sheetId="4" r:id="rId2"/>
    <sheet name="دور ثان" sheetId="5" r:id="rId3"/>
    <sheet name="راسبون" sheetId="6" r:id="rId4"/>
    <sheet name="شهادات" sheetId="8" r:id="rId5"/>
    <sheet name="ورقة2" sheetId="2" r:id="rId6"/>
    <sheet name="ورقة3" sheetId="3" r:id="rId7"/>
  </sheets>
  <externalReferences>
    <externalReference r:id="rId8"/>
  </externalReferences>
  <calcPr calcId="145621"/>
</workbook>
</file>

<file path=xl/calcChain.xml><?xml version="1.0" encoding="utf-8"?>
<calcChain xmlns="http://schemas.openxmlformats.org/spreadsheetml/2006/main">
  <c r="U1496" i="8" l="1"/>
  <c r="V1496" i="8" s="1"/>
  <c r="N1496" i="8"/>
  <c r="O1496" i="8" s="1"/>
  <c r="G1496" i="8"/>
  <c r="H1495" i="8"/>
  <c r="F1495" i="8"/>
  <c r="E1495" i="8"/>
  <c r="D1495" i="8"/>
  <c r="C1495" i="8"/>
  <c r="B1495" i="8"/>
  <c r="G1494" i="8"/>
  <c r="G1495" i="8" s="1"/>
  <c r="V1481" i="8"/>
  <c r="U1481" i="8"/>
  <c r="O1481" i="8"/>
  <c r="N1481" i="8"/>
  <c r="G1481" i="8"/>
  <c r="H1480" i="8"/>
  <c r="F1480" i="8"/>
  <c r="E1480" i="8"/>
  <c r="D1480" i="8"/>
  <c r="C1480" i="8"/>
  <c r="B1480" i="8"/>
  <c r="G1479" i="8"/>
  <c r="G1480" i="8" s="1"/>
  <c r="U1466" i="8"/>
  <c r="V1466" i="8" s="1"/>
  <c r="N1466" i="8"/>
  <c r="O1466" i="8" s="1"/>
  <c r="G1466" i="8"/>
  <c r="H1465" i="8"/>
  <c r="F1465" i="8"/>
  <c r="E1465" i="8"/>
  <c r="D1465" i="8"/>
  <c r="C1465" i="8"/>
  <c r="B1465" i="8"/>
  <c r="G1464" i="8"/>
  <c r="G1465" i="8" s="1"/>
  <c r="V1451" i="8"/>
  <c r="U1451" i="8"/>
  <c r="O1451" i="8"/>
  <c r="N1451" i="8"/>
  <c r="G1451" i="8"/>
  <c r="H1450" i="8"/>
  <c r="G1450" i="8"/>
  <c r="F1450" i="8"/>
  <c r="E1450" i="8"/>
  <c r="D1450" i="8"/>
  <c r="C1450" i="8"/>
  <c r="B1450" i="8"/>
  <c r="G1449" i="8"/>
  <c r="U1436" i="8"/>
  <c r="V1436" i="8" s="1"/>
  <c r="N1436" i="8"/>
  <c r="O1436" i="8" s="1"/>
  <c r="G1436" i="8"/>
  <c r="H1435" i="8"/>
  <c r="G1435" i="8"/>
  <c r="F1435" i="8"/>
  <c r="E1435" i="8"/>
  <c r="D1435" i="8"/>
  <c r="C1435" i="8"/>
  <c r="B1435" i="8"/>
  <c r="G1434" i="8"/>
  <c r="V1421" i="8"/>
  <c r="U1421" i="8"/>
  <c r="O1421" i="8"/>
  <c r="N1421" i="8"/>
  <c r="G1421" i="8"/>
  <c r="H1420" i="8"/>
  <c r="F1420" i="8"/>
  <c r="E1420" i="8"/>
  <c r="D1420" i="8"/>
  <c r="C1420" i="8"/>
  <c r="B1420" i="8"/>
  <c r="G1419" i="8"/>
  <c r="G1420" i="8" s="1"/>
  <c r="U1406" i="8"/>
  <c r="V1406" i="8" s="1"/>
  <c r="N1406" i="8"/>
  <c r="O1406" i="8" s="1"/>
  <c r="G1406" i="8"/>
  <c r="H1405" i="8"/>
  <c r="F1405" i="8"/>
  <c r="E1405" i="8"/>
  <c r="D1405" i="8"/>
  <c r="C1405" i="8"/>
  <c r="B1405" i="8"/>
  <c r="G1404" i="8"/>
  <c r="G1405" i="8" s="1"/>
  <c r="V1391" i="8"/>
  <c r="U1391" i="8"/>
  <c r="O1391" i="8"/>
  <c r="N1391" i="8"/>
  <c r="G1391" i="8"/>
  <c r="H1390" i="8"/>
  <c r="G1390" i="8"/>
  <c r="F1390" i="8"/>
  <c r="E1390" i="8"/>
  <c r="D1390" i="8"/>
  <c r="C1390" i="8"/>
  <c r="B1390" i="8"/>
  <c r="G1389" i="8"/>
  <c r="U1376" i="8"/>
  <c r="V1376" i="8" s="1"/>
  <c r="N1376" i="8"/>
  <c r="O1376" i="8" s="1"/>
  <c r="G1376" i="8"/>
  <c r="H1375" i="8"/>
  <c r="G1375" i="8"/>
  <c r="F1375" i="8"/>
  <c r="E1375" i="8"/>
  <c r="D1375" i="8"/>
  <c r="C1375" i="8"/>
  <c r="B1375" i="8"/>
  <c r="G1374" i="8"/>
  <c r="V1361" i="8"/>
  <c r="U1361" i="8"/>
  <c r="O1361" i="8"/>
  <c r="N1361" i="8"/>
  <c r="G1361" i="8"/>
  <c r="H1360" i="8"/>
  <c r="F1360" i="8"/>
  <c r="E1360" i="8"/>
  <c r="D1360" i="8"/>
  <c r="C1360" i="8"/>
  <c r="B1360" i="8"/>
  <c r="G1359" i="8"/>
  <c r="G1360" i="8" s="1"/>
  <c r="U1346" i="8"/>
  <c r="V1346" i="8" s="1"/>
  <c r="N1346" i="8"/>
  <c r="O1346" i="8" s="1"/>
  <c r="G1346" i="8"/>
  <c r="H1345" i="8"/>
  <c r="F1345" i="8"/>
  <c r="E1345" i="8"/>
  <c r="D1345" i="8"/>
  <c r="C1345" i="8"/>
  <c r="B1345" i="8"/>
  <c r="G1344" i="8"/>
  <c r="G1345" i="8" s="1"/>
  <c r="V1331" i="8"/>
  <c r="U1331" i="8"/>
  <c r="O1331" i="8"/>
  <c r="N1331" i="8"/>
  <c r="G1331" i="8"/>
  <c r="H1330" i="8"/>
  <c r="F1330" i="8"/>
  <c r="E1330" i="8"/>
  <c r="D1330" i="8"/>
  <c r="C1330" i="8"/>
  <c r="B1330" i="8"/>
  <c r="G1329" i="8"/>
  <c r="G1330" i="8" s="1"/>
  <c r="U1316" i="8"/>
  <c r="V1316" i="8" s="1"/>
  <c r="N1316" i="8"/>
  <c r="O1316" i="8" s="1"/>
  <c r="G1316" i="8"/>
  <c r="H1315" i="8"/>
  <c r="G1315" i="8"/>
  <c r="F1315" i="8"/>
  <c r="E1315" i="8"/>
  <c r="D1315" i="8"/>
  <c r="C1315" i="8"/>
  <c r="B1315" i="8"/>
  <c r="G1314" i="8"/>
  <c r="V1301" i="8"/>
  <c r="U1301" i="8"/>
  <c r="O1301" i="8"/>
  <c r="N1301" i="8"/>
  <c r="G1301" i="8"/>
  <c r="H1300" i="8"/>
  <c r="F1300" i="8"/>
  <c r="E1300" i="8"/>
  <c r="D1300" i="8"/>
  <c r="C1300" i="8"/>
  <c r="B1300" i="8"/>
  <c r="G1299" i="8"/>
  <c r="G1300" i="8" s="1"/>
  <c r="U1286" i="8"/>
  <c r="V1286" i="8" s="1"/>
  <c r="N1286" i="8"/>
  <c r="O1286" i="8" s="1"/>
  <c r="G1286" i="8"/>
  <c r="H1285" i="8"/>
  <c r="F1285" i="8"/>
  <c r="E1285" i="8"/>
  <c r="D1285" i="8"/>
  <c r="C1285" i="8"/>
  <c r="B1285" i="8"/>
  <c r="G1284" i="8"/>
  <c r="G1285" i="8" s="1"/>
  <c r="V1271" i="8"/>
  <c r="U1271" i="8"/>
  <c r="O1271" i="8"/>
  <c r="N1271" i="8"/>
  <c r="G1271" i="8"/>
  <c r="H1270" i="8"/>
  <c r="G1270" i="8"/>
  <c r="F1270" i="8"/>
  <c r="E1270" i="8"/>
  <c r="D1270" i="8"/>
  <c r="C1270" i="8"/>
  <c r="B1270" i="8"/>
  <c r="G1269" i="8"/>
  <c r="U1256" i="8"/>
  <c r="V1256" i="8" s="1"/>
  <c r="N1256" i="8"/>
  <c r="O1256" i="8" s="1"/>
  <c r="G1256" i="8"/>
  <c r="H1255" i="8"/>
  <c r="G1255" i="8"/>
  <c r="F1255" i="8"/>
  <c r="E1255" i="8"/>
  <c r="D1255" i="8"/>
  <c r="C1255" i="8"/>
  <c r="B1255" i="8"/>
  <c r="G1254" i="8"/>
  <c r="V1241" i="8"/>
  <c r="U1241" i="8"/>
  <c r="O1241" i="8"/>
  <c r="N1241" i="8"/>
  <c r="G1241" i="8"/>
  <c r="H1240" i="8"/>
  <c r="F1240" i="8"/>
  <c r="E1240" i="8"/>
  <c r="D1240" i="8"/>
  <c r="C1240" i="8"/>
  <c r="B1240" i="8"/>
  <c r="G1239" i="8"/>
  <c r="G1240" i="8" s="1"/>
  <c r="U1226" i="8"/>
  <c r="V1226" i="8" s="1"/>
  <c r="N1226" i="8"/>
  <c r="O1226" i="8" s="1"/>
  <c r="G1226" i="8"/>
  <c r="H1225" i="8"/>
  <c r="F1225" i="8"/>
  <c r="E1225" i="8"/>
  <c r="D1225" i="8"/>
  <c r="C1225" i="8"/>
  <c r="B1225" i="8"/>
  <c r="G1224" i="8"/>
  <c r="G1225" i="8" s="1"/>
  <c r="V1211" i="8"/>
  <c r="U1211" i="8"/>
  <c r="O1211" i="8"/>
  <c r="N1211" i="8"/>
  <c r="G1211" i="8"/>
  <c r="H1210" i="8"/>
  <c r="G1210" i="8"/>
  <c r="F1210" i="8"/>
  <c r="E1210" i="8"/>
  <c r="D1210" i="8"/>
  <c r="C1210" i="8"/>
  <c r="B1210" i="8"/>
  <c r="G1209" i="8"/>
  <c r="U1196" i="8"/>
  <c r="V1196" i="8" s="1"/>
  <c r="N1196" i="8"/>
  <c r="O1196" i="8" s="1"/>
  <c r="G1196" i="8"/>
  <c r="H1195" i="8"/>
  <c r="G1195" i="8"/>
  <c r="F1195" i="8"/>
  <c r="E1195" i="8"/>
  <c r="D1195" i="8"/>
  <c r="C1195" i="8"/>
  <c r="B1195" i="8"/>
  <c r="G1194" i="8"/>
  <c r="V1181" i="8"/>
  <c r="U1181" i="8"/>
  <c r="O1181" i="8"/>
  <c r="N1181" i="8"/>
  <c r="G1181" i="8"/>
  <c r="H1180" i="8"/>
  <c r="F1180" i="8"/>
  <c r="E1180" i="8"/>
  <c r="D1180" i="8"/>
  <c r="C1180" i="8"/>
  <c r="B1180" i="8"/>
  <c r="G1179" i="8"/>
  <c r="G1180" i="8" s="1"/>
  <c r="U1166" i="8"/>
  <c r="V1166" i="8" s="1"/>
  <c r="N1166" i="8"/>
  <c r="O1166" i="8" s="1"/>
  <c r="G1166" i="8"/>
  <c r="H1165" i="8"/>
  <c r="F1165" i="8"/>
  <c r="E1165" i="8"/>
  <c r="D1165" i="8"/>
  <c r="C1165" i="8"/>
  <c r="B1165" i="8"/>
  <c r="G1164" i="8"/>
  <c r="G1165" i="8" s="1"/>
  <c r="V1151" i="8"/>
  <c r="U1151" i="8"/>
  <c r="O1151" i="8"/>
  <c r="N1151" i="8"/>
  <c r="G1151" i="8"/>
  <c r="H1150" i="8"/>
  <c r="G1150" i="8"/>
  <c r="F1150" i="8"/>
  <c r="E1150" i="8"/>
  <c r="D1150" i="8"/>
  <c r="C1150" i="8"/>
  <c r="B1150" i="8"/>
  <c r="G1149" i="8"/>
  <c r="U1136" i="8"/>
  <c r="V1136" i="8" s="1"/>
  <c r="N1136" i="8"/>
  <c r="O1136" i="8" s="1"/>
  <c r="G1136" i="8"/>
  <c r="H1135" i="8"/>
  <c r="G1135" i="8"/>
  <c r="F1135" i="8"/>
  <c r="E1135" i="8"/>
  <c r="D1135" i="8"/>
  <c r="C1135" i="8"/>
  <c r="B1135" i="8"/>
  <c r="G1134" i="8"/>
  <c r="V1121" i="8"/>
  <c r="U1121" i="8"/>
  <c r="O1121" i="8"/>
  <c r="N1121" i="8"/>
  <c r="G1121" i="8"/>
  <c r="H1120" i="8"/>
  <c r="F1120" i="8"/>
  <c r="E1120" i="8"/>
  <c r="D1120" i="8"/>
  <c r="C1120" i="8"/>
  <c r="B1120" i="8"/>
  <c r="G1119" i="8"/>
  <c r="G1120" i="8" s="1"/>
  <c r="U1106" i="8"/>
  <c r="V1106" i="8" s="1"/>
  <c r="N1106" i="8"/>
  <c r="O1106" i="8" s="1"/>
  <c r="G1106" i="8"/>
  <c r="H1105" i="8"/>
  <c r="F1105" i="8"/>
  <c r="E1105" i="8"/>
  <c r="D1105" i="8"/>
  <c r="C1105" i="8"/>
  <c r="B1105" i="8"/>
  <c r="G1104" i="8"/>
  <c r="G1105" i="8" s="1"/>
  <c r="V1091" i="8"/>
  <c r="U1091" i="8"/>
  <c r="O1091" i="8"/>
  <c r="N1091" i="8"/>
  <c r="G1091" i="8"/>
  <c r="H1090" i="8"/>
  <c r="G1090" i="8"/>
  <c r="F1090" i="8"/>
  <c r="E1090" i="8"/>
  <c r="D1090" i="8"/>
  <c r="C1090" i="8"/>
  <c r="B1090" i="8"/>
  <c r="G1089" i="8"/>
  <c r="U1076" i="8"/>
  <c r="V1076" i="8" s="1"/>
  <c r="N1076" i="8"/>
  <c r="O1076" i="8" s="1"/>
  <c r="G1076" i="8"/>
  <c r="H1075" i="8"/>
  <c r="G1075" i="8"/>
  <c r="F1075" i="8"/>
  <c r="E1075" i="8"/>
  <c r="D1075" i="8"/>
  <c r="C1075" i="8"/>
  <c r="B1075" i="8"/>
  <c r="G1074" i="8"/>
  <c r="V1061" i="8"/>
  <c r="U1061" i="8"/>
  <c r="O1061" i="8"/>
  <c r="N1061" i="8"/>
  <c r="G1061" i="8"/>
  <c r="H1060" i="8"/>
  <c r="F1060" i="8"/>
  <c r="E1060" i="8"/>
  <c r="D1060" i="8"/>
  <c r="C1060" i="8"/>
  <c r="B1060" i="8"/>
  <c r="G1059" i="8"/>
  <c r="G1060" i="8" s="1"/>
  <c r="U1046" i="8"/>
  <c r="V1046" i="8" s="1"/>
  <c r="N1046" i="8"/>
  <c r="O1046" i="8" s="1"/>
  <c r="G1046" i="8"/>
  <c r="H1045" i="8"/>
  <c r="F1045" i="8"/>
  <c r="E1045" i="8"/>
  <c r="D1045" i="8"/>
  <c r="C1045" i="8"/>
  <c r="B1045" i="8"/>
  <c r="G1044" i="8"/>
  <c r="G1045" i="8" s="1"/>
  <c r="V1031" i="8"/>
  <c r="U1031" i="8"/>
  <c r="O1031" i="8"/>
  <c r="N1031" i="8"/>
  <c r="G1031" i="8"/>
  <c r="H1030" i="8"/>
  <c r="G1030" i="8"/>
  <c r="F1030" i="8"/>
  <c r="E1030" i="8"/>
  <c r="D1030" i="8"/>
  <c r="C1030" i="8"/>
  <c r="B1030" i="8"/>
  <c r="G1029" i="8"/>
  <c r="U1016" i="8"/>
  <c r="V1016" i="8" s="1"/>
  <c r="N1016" i="8"/>
  <c r="O1016" i="8" s="1"/>
  <c r="G1016" i="8"/>
  <c r="H1015" i="8"/>
  <c r="G1015" i="8"/>
  <c r="F1015" i="8"/>
  <c r="E1015" i="8"/>
  <c r="D1015" i="8"/>
  <c r="C1015" i="8"/>
  <c r="B1015" i="8"/>
  <c r="G1014" i="8"/>
  <c r="V1001" i="8"/>
  <c r="U1001" i="8"/>
  <c r="O1001" i="8"/>
  <c r="N1001" i="8"/>
  <c r="G1001" i="8"/>
  <c r="H1000" i="8"/>
  <c r="F1000" i="8"/>
  <c r="E1000" i="8"/>
  <c r="D1000" i="8"/>
  <c r="C1000" i="8"/>
  <c r="B1000" i="8"/>
  <c r="G999" i="8"/>
  <c r="G1000" i="8" s="1"/>
  <c r="U986" i="8"/>
  <c r="V986" i="8" s="1"/>
  <c r="N986" i="8"/>
  <c r="O986" i="8" s="1"/>
  <c r="G986" i="8"/>
  <c r="H985" i="8"/>
  <c r="F985" i="8"/>
  <c r="E985" i="8"/>
  <c r="D985" i="8"/>
  <c r="C985" i="8"/>
  <c r="B985" i="8"/>
  <c r="G984" i="8"/>
  <c r="G985" i="8" s="1"/>
  <c r="V971" i="8"/>
  <c r="U971" i="8"/>
  <c r="O971" i="8"/>
  <c r="N971" i="8"/>
  <c r="G971" i="8"/>
  <c r="H970" i="8"/>
  <c r="G970" i="8"/>
  <c r="F970" i="8"/>
  <c r="E970" i="8"/>
  <c r="D970" i="8"/>
  <c r="C970" i="8"/>
  <c r="B970" i="8"/>
  <c r="G969" i="8"/>
  <c r="U956" i="8"/>
  <c r="V956" i="8" s="1"/>
  <c r="N956" i="8"/>
  <c r="O956" i="8" s="1"/>
  <c r="G956" i="8"/>
  <c r="H955" i="8"/>
  <c r="G955" i="8"/>
  <c r="F955" i="8"/>
  <c r="E955" i="8"/>
  <c r="D955" i="8"/>
  <c r="C955" i="8"/>
  <c r="B955" i="8"/>
  <c r="G954" i="8"/>
  <c r="V941" i="8"/>
  <c r="U941" i="8"/>
  <c r="O941" i="8"/>
  <c r="N941" i="8"/>
  <c r="G941" i="8"/>
  <c r="H940" i="8"/>
  <c r="F940" i="8"/>
  <c r="E940" i="8"/>
  <c r="D940" i="8"/>
  <c r="C940" i="8"/>
  <c r="B940" i="8"/>
  <c r="G939" i="8"/>
  <c r="G940" i="8" s="1"/>
  <c r="U926" i="8"/>
  <c r="V926" i="8" s="1"/>
  <c r="N926" i="8"/>
  <c r="O926" i="8" s="1"/>
  <c r="G926" i="8"/>
  <c r="H925" i="8"/>
  <c r="F925" i="8"/>
  <c r="E925" i="8"/>
  <c r="D925" i="8"/>
  <c r="C925" i="8"/>
  <c r="B925" i="8"/>
  <c r="G924" i="8"/>
  <c r="G925" i="8" s="1"/>
  <c r="V911" i="8"/>
  <c r="U911" i="8"/>
  <c r="O911" i="8"/>
  <c r="N911" i="8"/>
  <c r="G911" i="8"/>
  <c r="H910" i="8"/>
  <c r="G910" i="8"/>
  <c r="F910" i="8"/>
  <c r="E910" i="8"/>
  <c r="D910" i="8"/>
  <c r="C910" i="8"/>
  <c r="B910" i="8"/>
  <c r="G909" i="8"/>
  <c r="U896" i="8"/>
  <c r="V896" i="8" s="1"/>
  <c r="N896" i="8"/>
  <c r="O896" i="8" s="1"/>
  <c r="G896" i="8"/>
  <c r="H895" i="8"/>
  <c r="G895" i="8"/>
  <c r="F895" i="8"/>
  <c r="E895" i="8"/>
  <c r="D895" i="8"/>
  <c r="C895" i="8"/>
  <c r="B895" i="8"/>
  <c r="G894" i="8"/>
  <c r="V881" i="8"/>
  <c r="U881" i="8"/>
  <c r="O881" i="8"/>
  <c r="N881" i="8"/>
  <c r="G881" i="8"/>
  <c r="H880" i="8"/>
  <c r="F880" i="8"/>
  <c r="E880" i="8"/>
  <c r="D880" i="8"/>
  <c r="C880" i="8"/>
  <c r="B880" i="8"/>
  <c r="G879" i="8"/>
  <c r="G880" i="8" s="1"/>
  <c r="U866" i="8"/>
  <c r="V866" i="8" s="1"/>
  <c r="N866" i="8"/>
  <c r="O866" i="8" s="1"/>
  <c r="G866" i="8"/>
  <c r="H865" i="8"/>
  <c r="F865" i="8"/>
  <c r="E865" i="8"/>
  <c r="D865" i="8"/>
  <c r="C865" i="8"/>
  <c r="B865" i="8"/>
  <c r="G864" i="8"/>
  <c r="G865" i="8" s="1"/>
  <c r="V851" i="8"/>
  <c r="U851" i="8"/>
  <c r="O851" i="8"/>
  <c r="N851" i="8"/>
  <c r="G851" i="8"/>
  <c r="H850" i="8"/>
  <c r="G850" i="8"/>
  <c r="F850" i="8"/>
  <c r="E850" i="8"/>
  <c r="D850" i="8"/>
  <c r="C850" i="8"/>
  <c r="B850" i="8"/>
  <c r="G849" i="8"/>
  <c r="U836" i="8"/>
  <c r="V836" i="8" s="1"/>
  <c r="N836" i="8"/>
  <c r="O836" i="8" s="1"/>
  <c r="G836" i="8"/>
  <c r="H835" i="8"/>
  <c r="G835" i="8"/>
  <c r="F835" i="8"/>
  <c r="E835" i="8"/>
  <c r="D835" i="8"/>
  <c r="C835" i="8"/>
  <c r="B835" i="8"/>
  <c r="G834" i="8"/>
  <c r="V821" i="8"/>
  <c r="U821" i="8"/>
  <c r="O821" i="8"/>
  <c r="N821" i="8"/>
  <c r="G821" i="8"/>
  <c r="H820" i="8"/>
  <c r="F820" i="8"/>
  <c r="E820" i="8"/>
  <c r="D820" i="8"/>
  <c r="C820" i="8"/>
  <c r="B820" i="8"/>
  <c r="G819" i="8"/>
  <c r="G820" i="8" s="1"/>
  <c r="U806" i="8"/>
  <c r="V806" i="8" s="1"/>
  <c r="N806" i="8"/>
  <c r="O806" i="8" s="1"/>
  <c r="G806" i="8"/>
  <c r="H805" i="8"/>
  <c r="F805" i="8"/>
  <c r="E805" i="8"/>
  <c r="D805" i="8"/>
  <c r="C805" i="8"/>
  <c r="B805" i="8"/>
  <c r="G804" i="8"/>
  <c r="G805" i="8" s="1"/>
  <c r="V791" i="8"/>
  <c r="U791" i="8"/>
  <c r="O791" i="8"/>
  <c r="N791" i="8"/>
  <c r="G791" i="8"/>
  <c r="H790" i="8"/>
  <c r="G790" i="8"/>
  <c r="F790" i="8"/>
  <c r="E790" i="8"/>
  <c r="D790" i="8"/>
  <c r="C790" i="8"/>
  <c r="B790" i="8"/>
  <c r="G789" i="8"/>
  <c r="U776" i="8"/>
  <c r="V776" i="8" s="1"/>
  <c r="N776" i="8"/>
  <c r="O776" i="8" s="1"/>
  <c r="G776" i="8"/>
  <c r="H775" i="8"/>
  <c r="G775" i="8"/>
  <c r="F775" i="8"/>
  <c r="E775" i="8"/>
  <c r="D775" i="8"/>
  <c r="C775" i="8"/>
  <c r="B775" i="8"/>
  <c r="G774" i="8"/>
  <c r="V761" i="8"/>
  <c r="U761" i="8"/>
  <c r="O761" i="8"/>
  <c r="N761" i="8"/>
  <c r="G761" i="8"/>
  <c r="H760" i="8"/>
  <c r="F760" i="8"/>
  <c r="E760" i="8"/>
  <c r="D760" i="8"/>
  <c r="C760" i="8"/>
  <c r="B760" i="8"/>
  <c r="G759" i="8"/>
  <c r="G760" i="8" s="1"/>
  <c r="U746" i="8"/>
  <c r="V746" i="8" s="1"/>
  <c r="N746" i="8"/>
  <c r="O746" i="8" s="1"/>
  <c r="G746" i="8"/>
  <c r="H745" i="8"/>
  <c r="F745" i="8"/>
  <c r="E745" i="8"/>
  <c r="D745" i="8"/>
  <c r="C745" i="8"/>
  <c r="B745" i="8"/>
  <c r="G744" i="8"/>
  <c r="G745" i="8" s="1"/>
  <c r="V731" i="8"/>
  <c r="U731" i="8"/>
  <c r="O731" i="8"/>
  <c r="N731" i="8"/>
  <c r="G731" i="8"/>
  <c r="H730" i="8"/>
  <c r="G730" i="8"/>
  <c r="F730" i="8"/>
  <c r="E730" i="8"/>
  <c r="D730" i="8"/>
  <c r="C730" i="8"/>
  <c r="B730" i="8"/>
  <c r="G729" i="8"/>
  <c r="U716" i="8"/>
  <c r="V716" i="8" s="1"/>
  <c r="N716" i="8"/>
  <c r="O716" i="8" s="1"/>
  <c r="G716" i="8"/>
  <c r="H715" i="8"/>
  <c r="G715" i="8"/>
  <c r="F715" i="8"/>
  <c r="E715" i="8"/>
  <c r="D715" i="8"/>
  <c r="C715" i="8"/>
  <c r="B715" i="8"/>
  <c r="G714" i="8"/>
  <c r="V701" i="8"/>
  <c r="U701" i="8"/>
  <c r="O701" i="8"/>
  <c r="N701" i="8"/>
  <c r="G701" i="8"/>
  <c r="H700" i="8"/>
  <c r="F700" i="8"/>
  <c r="E700" i="8"/>
  <c r="D700" i="8"/>
  <c r="C700" i="8"/>
  <c r="B700" i="8"/>
  <c r="G699" i="8"/>
  <c r="G700" i="8" s="1"/>
  <c r="U686" i="8"/>
  <c r="V686" i="8" s="1"/>
  <c r="N686" i="8"/>
  <c r="O686" i="8" s="1"/>
  <c r="G686" i="8"/>
  <c r="H685" i="8"/>
  <c r="F685" i="8"/>
  <c r="E685" i="8"/>
  <c r="D685" i="8"/>
  <c r="C685" i="8"/>
  <c r="B685" i="8"/>
  <c r="G684" i="8"/>
  <c r="G685" i="8" s="1"/>
  <c r="V671" i="8"/>
  <c r="U671" i="8"/>
  <c r="O671" i="8"/>
  <c r="N671" i="8"/>
  <c r="G671" i="8"/>
  <c r="H670" i="8"/>
  <c r="G670" i="8"/>
  <c r="F670" i="8"/>
  <c r="E670" i="8"/>
  <c r="D670" i="8"/>
  <c r="C670" i="8"/>
  <c r="B670" i="8"/>
  <c r="G669" i="8"/>
  <c r="U656" i="8"/>
  <c r="V656" i="8" s="1"/>
  <c r="N656" i="8"/>
  <c r="O656" i="8" s="1"/>
  <c r="G656" i="8"/>
  <c r="H655" i="8"/>
  <c r="G655" i="8"/>
  <c r="F655" i="8"/>
  <c r="E655" i="8"/>
  <c r="D655" i="8"/>
  <c r="C655" i="8"/>
  <c r="B655" i="8"/>
  <c r="G654" i="8"/>
  <c r="V641" i="8"/>
  <c r="U641" i="8"/>
  <c r="O641" i="8"/>
  <c r="N641" i="8"/>
  <c r="G641" i="8"/>
  <c r="H640" i="8"/>
  <c r="F640" i="8"/>
  <c r="E640" i="8"/>
  <c r="D640" i="8"/>
  <c r="C640" i="8"/>
  <c r="B640" i="8"/>
  <c r="G639" i="8"/>
  <c r="G640" i="8" s="1"/>
  <c r="U626" i="8"/>
  <c r="V626" i="8" s="1"/>
  <c r="N626" i="8"/>
  <c r="O626" i="8" s="1"/>
  <c r="G626" i="8"/>
  <c r="H625" i="8"/>
  <c r="F625" i="8"/>
  <c r="E625" i="8"/>
  <c r="D625" i="8"/>
  <c r="C625" i="8"/>
  <c r="B625" i="8"/>
  <c r="G624" i="8"/>
  <c r="G625" i="8" s="1"/>
  <c r="V611" i="8"/>
  <c r="U611" i="8"/>
  <c r="O611" i="8"/>
  <c r="N611" i="8"/>
  <c r="G611" i="8"/>
  <c r="H610" i="8"/>
  <c r="G610" i="8"/>
  <c r="F610" i="8"/>
  <c r="E610" i="8"/>
  <c r="D610" i="8"/>
  <c r="C610" i="8"/>
  <c r="B610" i="8"/>
  <c r="G609" i="8"/>
  <c r="U596" i="8"/>
  <c r="V596" i="8" s="1"/>
  <c r="N596" i="8"/>
  <c r="O596" i="8" s="1"/>
  <c r="G596" i="8"/>
  <c r="H595" i="8"/>
  <c r="G595" i="8"/>
  <c r="F595" i="8"/>
  <c r="E595" i="8"/>
  <c r="D595" i="8"/>
  <c r="C595" i="8"/>
  <c r="B595" i="8"/>
  <c r="G594" i="8"/>
  <c r="V581" i="8"/>
  <c r="U581" i="8"/>
  <c r="O581" i="8"/>
  <c r="N581" i="8"/>
  <c r="G581" i="8"/>
  <c r="H580" i="8"/>
  <c r="F580" i="8"/>
  <c r="E580" i="8"/>
  <c r="D580" i="8"/>
  <c r="C580" i="8"/>
  <c r="B580" i="8"/>
  <c r="G579" i="8"/>
  <c r="G580" i="8" s="1"/>
  <c r="U566" i="8"/>
  <c r="V566" i="8" s="1"/>
  <c r="N566" i="8"/>
  <c r="O566" i="8" s="1"/>
  <c r="G566" i="8"/>
  <c r="H565" i="8"/>
  <c r="F565" i="8"/>
  <c r="E565" i="8"/>
  <c r="D565" i="8"/>
  <c r="C565" i="8"/>
  <c r="B565" i="8"/>
  <c r="G564" i="8"/>
  <c r="G565" i="8" s="1"/>
  <c r="V551" i="8"/>
  <c r="U551" i="8"/>
  <c r="O551" i="8"/>
  <c r="N551" i="8"/>
  <c r="G551" i="8"/>
  <c r="H550" i="8"/>
  <c r="G550" i="8"/>
  <c r="F550" i="8"/>
  <c r="E550" i="8"/>
  <c r="D550" i="8"/>
  <c r="C550" i="8"/>
  <c r="B550" i="8"/>
  <c r="G549" i="8"/>
  <c r="U536" i="8"/>
  <c r="V536" i="8" s="1"/>
  <c r="N536" i="8"/>
  <c r="O536" i="8" s="1"/>
  <c r="G536" i="8"/>
  <c r="H535" i="8"/>
  <c r="G535" i="8"/>
  <c r="F535" i="8"/>
  <c r="E535" i="8"/>
  <c r="D535" i="8"/>
  <c r="C535" i="8"/>
  <c r="B535" i="8"/>
  <c r="G534" i="8"/>
  <c r="V521" i="8"/>
  <c r="U521" i="8"/>
  <c r="O521" i="8"/>
  <c r="N521" i="8"/>
  <c r="G521" i="8"/>
  <c r="H520" i="8"/>
  <c r="F520" i="8"/>
  <c r="E520" i="8"/>
  <c r="D520" i="8"/>
  <c r="C520" i="8"/>
  <c r="B520" i="8"/>
  <c r="G519" i="8"/>
  <c r="G520" i="8" s="1"/>
  <c r="U506" i="8"/>
  <c r="V506" i="8" s="1"/>
  <c r="N506" i="8"/>
  <c r="O506" i="8" s="1"/>
  <c r="G506" i="8"/>
  <c r="H505" i="8"/>
  <c r="F505" i="8"/>
  <c r="E505" i="8"/>
  <c r="D505" i="8"/>
  <c r="C505" i="8"/>
  <c r="B505" i="8"/>
  <c r="G504" i="8"/>
  <c r="G505" i="8" s="1"/>
  <c r="V491" i="8"/>
  <c r="U491" i="8"/>
  <c r="O491" i="8"/>
  <c r="N491" i="8"/>
  <c r="G491" i="8"/>
  <c r="H490" i="8"/>
  <c r="G490" i="8"/>
  <c r="F490" i="8"/>
  <c r="E490" i="8"/>
  <c r="D490" i="8"/>
  <c r="C490" i="8"/>
  <c r="B490" i="8"/>
  <c r="G489" i="8"/>
  <c r="U476" i="8"/>
  <c r="V476" i="8" s="1"/>
  <c r="N476" i="8"/>
  <c r="O476" i="8" s="1"/>
  <c r="G476" i="8"/>
  <c r="H475" i="8"/>
  <c r="G475" i="8"/>
  <c r="F475" i="8"/>
  <c r="E475" i="8"/>
  <c r="D475" i="8"/>
  <c r="C475" i="8"/>
  <c r="B475" i="8"/>
  <c r="G474" i="8"/>
  <c r="V461" i="8"/>
  <c r="U461" i="8"/>
  <c r="O461" i="8"/>
  <c r="N461" i="8"/>
  <c r="G461" i="8"/>
  <c r="H460" i="8"/>
  <c r="F460" i="8"/>
  <c r="E460" i="8"/>
  <c r="D460" i="8"/>
  <c r="C460" i="8"/>
  <c r="B460" i="8"/>
  <c r="G459" i="8"/>
  <c r="G460" i="8" s="1"/>
  <c r="U446" i="8"/>
  <c r="V446" i="8" s="1"/>
  <c r="N446" i="8"/>
  <c r="O446" i="8" s="1"/>
  <c r="G446" i="8"/>
  <c r="H445" i="8"/>
  <c r="F445" i="8"/>
  <c r="E445" i="8"/>
  <c r="D445" i="8"/>
  <c r="C445" i="8"/>
  <c r="B445" i="8"/>
  <c r="G444" i="8"/>
  <c r="G445" i="8" s="1"/>
  <c r="V431" i="8"/>
  <c r="U431" i="8"/>
  <c r="O431" i="8"/>
  <c r="N431" i="8"/>
  <c r="G431" i="8"/>
  <c r="H430" i="8"/>
  <c r="G430" i="8"/>
  <c r="F430" i="8"/>
  <c r="E430" i="8"/>
  <c r="D430" i="8"/>
  <c r="C430" i="8"/>
  <c r="B430" i="8"/>
  <c r="G429" i="8"/>
  <c r="U416" i="8"/>
  <c r="V416" i="8" s="1"/>
  <c r="N416" i="8"/>
  <c r="O416" i="8" s="1"/>
  <c r="G416" i="8"/>
  <c r="H415" i="8"/>
  <c r="G415" i="8"/>
  <c r="F415" i="8"/>
  <c r="E415" i="8"/>
  <c r="D415" i="8"/>
  <c r="C415" i="8"/>
  <c r="B415" i="8"/>
  <c r="G414" i="8"/>
  <c r="V401" i="8"/>
  <c r="U401" i="8"/>
  <c r="O401" i="8"/>
  <c r="N401" i="8"/>
  <c r="G401" i="8"/>
  <c r="H400" i="8"/>
  <c r="F400" i="8"/>
  <c r="E400" i="8"/>
  <c r="D400" i="8"/>
  <c r="C400" i="8"/>
  <c r="B400" i="8"/>
  <c r="G399" i="8"/>
  <c r="G400" i="8" s="1"/>
  <c r="U386" i="8"/>
  <c r="V386" i="8" s="1"/>
  <c r="N386" i="8"/>
  <c r="O386" i="8" s="1"/>
  <c r="G386" i="8"/>
  <c r="H385" i="8"/>
  <c r="F385" i="8"/>
  <c r="E385" i="8"/>
  <c r="D385" i="8"/>
  <c r="C385" i="8"/>
  <c r="B385" i="8"/>
  <c r="G384" i="8"/>
  <c r="G385" i="8" s="1"/>
  <c r="V371" i="8"/>
  <c r="U371" i="8"/>
  <c r="O371" i="8"/>
  <c r="N371" i="8"/>
  <c r="G371" i="8"/>
  <c r="H370" i="8"/>
  <c r="G370" i="8"/>
  <c r="F370" i="8"/>
  <c r="E370" i="8"/>
  <c r="D370" i="8"/>
  <c r="C370" i="8"/>
  <c r="B370" i="8"/>
  <c r="G369" i="8"/>
  <c r="U356" i="8"/>
  <c r="V356" i="8" s="1"/>
  <c r="N356" i="8"/>
  <c r="O356" i="8" s="1"/>
  <c r="G356" i="8"/>
  <c r="H355" i="8"/>
  <c r="G355" i="8"/>
  <c r="F355" i="8"/>
  <c r="E355" i="8"/>
  <c r="D355" i="8"/>
  <c r="C355" i="8"/>
  <c r="B355" i="8"/>
  <c r="G354" i="8"/>
  <c r="V341" i="8"/>
  <c r="U341" i="8"/>
  <c r="O341" i="8"/>
  <c r="N341" i="8"/>
  <c r="G341" i="8"/>
  <c r="H340" i="8"/>
  <c r="F340" i="8"/>
  <c r="E340" i="8"/>
  <c r="D340" i="8"/>
  <c r="C340" i="8"/>
  <c r="B340" i="8"/>
  <c r="G339" i="8"/>
  <c r="G340" i="8" s="1"/>
  <c r="U326" i="8"/>
  <c r="V326" i="8" s="1"/>
  <c r="N326" i="8"/>
  <c r="O326" i="8" s="1"/>
  <c r="G326" i="8"/>
  <c r="H325" i="8"/>
  <c r="F325" i="8"/>
  <c r="E325" i="8"/>
  <c r="D325" i="8"/>
  <c r="C325" i="8"/>
  <c r="B325" i="8"/>
  <c r="G324" i="8"/>
  <c r="G325" i="8" s="1"/>
  <c r="V311" i="8"/>
  <c r="U311" i="8"/>
  <c r="O311" i="8"/>
  <c r="N311" i="8"/>
  <c r="G311" i="8"/>
  <c r="H310" i="8"/>
  <c r="G310" i="8"/>
  <c r="F310" i="8"/>
  <c r="E310" i="8"/>
  <c r="D310" i="8"/>
  <c r="C310" i="8"/>
  <c r="B310" i="8"/>
  <c r="G309" i="8"/>
  <c r="U296" i="8"/>
  <c r="V296" i="8" s="1"/>
  <c r="N296" i="8"/>
  <c r="O296" i="8" s="1"/>
  <c r="G296" i="8"/>
  <c r="H295" i="8"/>
  <c r="G295" i="8"/>
  <c r="F295" i="8"/>
  <c r="E295" i="8"/>
  <c r="D295" i="8"/>
  <c r="C295" i="8"/>
  <c r="B295" i="8"/>
  <c r="G294" i="8"/>
  <c r="V281" i="8"/>
  <c r="U281" i="8"/>
  <c r="O281" i="8"/>
  <c r="N281" i="8"/>
  <c r="G281" i="8"/>
  <c r="H280" i="8"/>
  <c r="F280" i="8"/>
  <c r="E280" i="8"/>
  <c r="D280" i="8"/>
  <c r="C280" i="8"/>
  <c r="B280" i="8"/>
  <c r="G279" i="8"/>
  <c r="G280" i="8" s="1"/>
  <c r="U266" i="8"/>
  <c r="V266" i="8" s="1"/>
  <c r="N266" i="8"/>
  <c r="O266" i="8" s="1"/>
  <c r="G266" i="8"/>
  <c r="H265" i="8"/>
  <c r="F265" i="8"/>
  <c r="E265" i="8"/>
  <c r="D265" i="8"/>
  <c r="C265" i="8"/>
  <c r="B265" i="8"/>
  <c r="G264" i="8"/>
  <c r="G265" i="8" s="1"/>
  <c r="V251" i="8"/>
  <c r="U251" i="8"/>
  <c r="O251" i="8"/>
  <c r="N251" i="8"/>
  <c r="G251" i="8"/>
  <c r="H250" i="8"/>
  <c r="G250" i="8"/>
  <c r="F250" i="8"/>
  <c r="E250" i="8"/>
  <c r="D250" i="8"/>
  <c r="C250" i="8"/>
  <c r="B250" i="8"/>
  <c r="G249" i="8"/>
  <c r="U236" i="8"/>
  <c r="V236" i="8" s="1"/>
  <c r="N236" i="8"/>
  <c r="O236" i="8" s="1"/>
  <c r="G236" i="8"/>
  <c r="H235" i="8"/>
  <c r="G235" i="8"/>
  <c r="F235" i="8"/>
  <c r="E235" i="8"/>
  <c r="D235" i="8"/>
  <c r="C235" i="8"/>
  <c r="B235" i="8"/>
  <c r="G234" i="8"/>
  <c r="V221" i="8"/>
  <c r="U221" i="8"/>
  <c r="O221" i="8"/>
  <c r="N221" i="8"/>
  <c r="G221" i="8"/>
  <c r="H220" i="8"/>
  <c r="F220" i="8"/>
  <c r="E220" i="8"/>
  <c r="D220" i="8"/>
  <c r="C220" i="8"/>
  <c r="B220" i="8"/>
  <c r="G219" i="8"/>
  <c r="G220" i="8" s="1"/>
  <c r="U206" i="8"/>
  <c r="V206" i="8" s="1"/>
  <c r="N206" i="8"/>
  <c r="O206" i="8" s="1"/>
  <c r="G206" i="8"/>
  <c r="H205" i="8"/>
  <c r="F205" i="8"/>
  <c r="E205" i="8"/>
  <c r="D205" i="8"/>
  <c r="C205" i="8"/>
  <c r="B205" i="8"/>
  <c r="G204" i="8"/>
  <c r="G205" i="8" s="1"/>
  <c r="V191" i="8"/>
  <c r="U191" i="8"/>
  <c r="O191" i="8"/>
  <c r="N191" i="8"/>
  <c r="G191" i="8"/>
  <c r="H190" i="8"/>
  <c r="G190" i="8"/>
  <c r="F190" i="8"/>
  <c r="E190" i="8"/>
  <c r="D190" i="8"/>
  <c r="C190" i="8"/>
  <c r="B190" i="8"/>
  <c r="G189" i="8"/>
  <c r="U176" i="8"/>
  <c r="V176" i="8" s="1"/>
  <c r="N176" i="8"/>
  <c r="O176" i="8" s="1"/>
  <c r="G176" i="8"/>
  <c r="H175" i="8"/>
  <c r="G175" i="8"/>
  <c r="F175" i="8"/>
  <c r="E175" i="8"/>
  <c r="D175" i="8"/>
  <c r="C175" i="8"/>
  <c r="B175" i="8"/>
  <c r="G174" i="8"/>
  <c r="V161" i="8"/>
  <c r="U161" i="8"/>
  <c r="O161" i="8"/>
  <c r="N161" i="8"/>
  <c r="G161" i="8"/>
  <c r="H160" i="8"/>
  <c r="F160" i="8"/>
  <c r="E160" i="8"/>
  <c r="D160" i="8"/>
  <c r="C160" i="8"/>
  <c r="B160" i="8"/>
  <c r="G159" i="8"/>
  <c r="G160" i="8" s="1"/>
  <c r="U146" i="8"/>
  <c r="V146" i="8" s="1"/>
  <c r="N146" i="8"/>
  <c r="O146" i="8" s="1"/>
  <c r="G146" i="8"/>
  <c r="H145" i="8"/>
  <c r="F145" i="8"/>
  <c r="E145" i="8"/>
  <c r="D145" i="8"/>
  <c r="C145" i="8"/>
  <c r="B145" i="8"/>
  <c r="G144" i="8"/>
  <c r="G145" i="8" s="1"/>
  <c r="V131" i="8"/>
  <c r="U131" i="8"/>
  <c r="O131" i="8"/>
  <c r="N131" i="8"/>
  <c r="G131" i="8"/>
  <c r="H130" i="8"/>
  <c r="G130" i="8"/>
  <c r="F130" i="8"/>
  <c r="E130" i="8"/>
  <c r="D130" i="8"/>
  <c r="C130" i="8"/>
  <c r="B130" i="8"/>
  <c r="G129" i="8"/>
  <c r="U116" i="8"/>
  <c r="V116" i="8" s="1"/>
  <c r="N116" i="8"/>
  <c r="O116" i="8" s="1"/>
  <c r="G116" i="8"/>
  <c r="H115" i="8"/>
  <c r="G115" i="8"/>
  <c r="F115" i="8"/>
  <c r="E115" i="8"/>
  <c r="D115" i="8"/>
  <c r="C115" i="8"/>
  <c r="B115" i="8"/>
  <c r="G114" i="8"/>
  <c r="V101" i="8"/>
  <c r="U101" i="8"/>
  <c r="O101" i="8"/>
  <c r="N101" i="8"/>
  <c r="G101" i="8"/>
  <c r="H100" i="8"/>
  <c r="F100" i="8"/>
  <c r="E100" i="8"/>
  <c r="D100" i="8"/>
  <c r="C100" i="8"/>
  <c r="B100" i="8"/>
  <c r="G99" i="8"/>
  <c r="G100" i="8" s="1"/>
  <c r="U86" i="8"/>
  <c r="V86" i="8" s="1"/>
  <c r="N86" i="8"/>
  <c r="O86" i="8" s="1"/>
  <c r="G86" i="8"/>
  <c r="H85" i="8"/>
  <c r="F85" i="8"/>
  <c r="E85" i="8"/>
  <c r="D85" i="8"/>
  <c r="C85" i="8"/>
  <c r="B85" i="8"/>
  <c r="G84" i="8"/>
  <c r="G85" i="8" s="1"/>
  <c r="V71" i="8"/>
  <c r="U71" i="8"/>
  <c r="O71" i="8"/>
  <c r="N71" i="8"/>
  <c r="G71" i="8"/>
  <c r="H70" i="8"/>
  <c r="G70" i="8"/>
  <c r="F70" i="8"/>
  <c r="E70" i="8"/>
  <c r="D70" i="8"/>
  <c r="C70" i="8"/>
  <c r="B70" i="8"/>
  <c r="G69" i="8"/>
  <c r="U56" i="8"/>
  <c r="V56" i="8" s="1"/>
  <c r="N56" i="8"/>
  <c r="O56" i="8" s="1"/>
  <c r="G56" i="8"/>
  <c r="H55" i="8"/>
  <c r="G55" i="8"/>
  <c r="F55" i="8"/>
  <c r="E55" i="8"/>
  <c r="D55" i="8"/>
  <c r="C55" i="8"/>
  <c r="B55" i="8"/>
  <c r="G54" i="8"/>
  <c r="V41" i="8"/>
  <c r="U41" i="8"/>
  <c r="O41" i="8"/>
  <c r="N41" i="8"/>
  <c r="G41" i="8"/>
  <c r="H40" i="8"/>
  <c r="F40" i="8"/>
  <c r="E40" i="8"/>
  <c r="D40" i="8"/>
  <c r="C40" i="8"/>
  <c r="B40" i="8"/>
  <c r="G39" i="8"/>
  <c r="G40" i="8" s="1"/>
  <c r="U26" i="8"/>
  <c r="V26" i="8" s="1"/>
  <c r="N26" i="8"/>
  <c r="O26" i="8" s="1"/>
  <c r="G26" i="8"/>
  <c r="H25" i="8"/>
  <c r="F25" i="8"/>
  <c r="E25" i="8"/>
  <c r="D25" i="8"/>
  <c r="C25" i="8"/>
  <c r="B25" i="8"/>
  <c r="G24" i="8"/>
  <c r="G25" i="8" s="1"/>
  <c r="V11" i="8"/>
  <c r="U11" i="8"/>
  <c r="O11" i="8"/>
  <c r="N11" i="8"/>
  <c r="G11" i="8"/>
  <c r="H10" i="8"/>
  <c r="F10" i="8"/>
  <c r="E10" i="8"/>
  <c r="D10" i="8"/>
  <c r="C10" i="8"/>
  <c r="B10" i="8"/>
  <c r="G9" i="8"/>
  <c r="G10" i="8" s="1"/>
  <c r="E2" i="6" l="1"/>
  <c r="E3" i="6"/>
  <c r="U6" i="6"/>
  <c r="V6" i="6"/>
  <c r="W6" i="6"/>
  <c r="X6" i="6"/>
  <c r="Y6" i="6"/>
  <c r="AB6" i="6"/>
  <c r="AC6" i="6"/>
  <c r="AD6" i="6"/>
  <c r="AE6" i="6"/>
  <c r="AF6" i="6"/>
  <c r="S7" i="6"/>
  <c r="S8" i="6" s="1"/>
  <c r="N8" i="6"/>
  <c r="O8" i="6"/>
  <c r="P8" i="6"/>
  <c r="Q8" i="6"/>
  <c r="R8" i="6"/>
  <c r="T8" i="6"/>
  <c r="F9" i="6"/>
  <c r="I9" i="6" s="1"/>
  <c r="L9" i="6"/>
  <c r="G9" i="6" s="1"/>
  <c r="J9" i="6" s="1"/>
  <c r="S9" i="6"/>
  <c r="Z9" i="6"/>
  <c r="AA9" i="6" s="1"/>
  <c r="AG9" i="6"/>
  <c r="AH9" i="6" s="1"/>
  <c r="L10" i="6"/>
  <c r="G10" i="6" s="1"/>
  <c r="J10" i="6" s="1"/>
  <c r="S10" i="6"/>
  <c r="Z10" i="6"/>
  <c r="AA10" i="6" s="1"/>
  <c r="AG10" i="6"/>
  <c r="AH10" i="6"/>
  <c r="L11" i="6"/>
  <c r="G11" i="6" s="1"/>
  <c r="J11" i="6" s="1"/>
  <c r="S11" i="6"/>
  <c r="Z11" i="6"/>
  <c r="AA11" i="6" s="1"/>
  <c r="AG11" i="6"/>
  <c r="AH11" i="6" s="1"/>
  <c r="L12" i="6"/>
  <c r="G12" i="6" s="1"/>
  <c r="J12" i="6" s="1"/>
  <c r="S12" i="6"/>
  <c r="Z12" i="6"/>
  <c r="AA12" i="6" s="1"/>
  <c r="AG12" i="6"/>
  <c r="AH12" i="6" s="1"/>
  <c r="H13" i="6"/>
  <c r="K13" i="6" s="1"/>
  <c r="J13" i="6"/>
  <c r="L13" i="6"/>
  <c r="G13" i="6" s="1"/>
  <c r="S13" i="6"/>
  <c r="Z13" i="6"/>
  <c r="AA13" i="6" s="1"/>
  <c r="AG13" i="6"/>
  <c r="AH13" i="6" s="1"/>
  <c r="L14" i="6"/>
  <c r="G14" i="6" s="1"/>
  <c r="J14" i="6" s="1"/>
  <c r="S14" i="6"/>
  <c r="Z14" i="6"/>
  <c r="AA14" i="6" s="1"/>
  <c r="AG14" i="6"/>
  <c r="AH14" i="6"/>
  <c r="H15" i="6"/>
  <c r="K15" i="6" s="1"/>
  <c r="J15" i="6"/>
  <c r="L15" i="6"/>
  <c r="G15" i="6" s="1"/>
  <c r="S15" i="6"/>
  <c r="Z15" i="6"/>
  <c r="AA15" i="6" s="1"/>
  <c r="AG15" i="6"/>
  <c r="AH15" i="6" s="1"/>
  <c r="L16" i="6"/>
  <c r="G16" i="6" s="1"/>
  <c r="J16" i="6" s="1"/>
  <c r="S16" i="6"/>
  <c r="Z16" i="6"/>
  <c r="AA16" i="6" s="1"/>
  <c r="AG16" i="6"/>
  <c r="AH16" i="6" s="1"/>
  <c r="H17" i="6"/>
  <c r="K17" i="6" s="1"/>
  <c r="J17" i="6"/>
  <c r="L17" i="6"/>
  <c r="G17" i="6" s="1"/>
  <c r="S17" i="6"/>
  <c r="Z17" i="6"/>
  <c r="AA17" i="6" s="1"/>
  <c r="AG17" i="6"/>
  <c r="AH17" i="6" s="1"/>
  <c r="L18" i="6"/>
  <c r="G18" i="6" s="1"/>
  <c r="J18" i="6" s="1"/>
  <c r="S18" i="6"/>
  <c r="Z18" i="6"/>
  <c r="AA18" i="6" s="1"/>
  <c r="AG18" i="6"/>
  <c r="AH18" i="6"/>
  <c r="H19" i="6"/>
  <c r="K19" i="6" s="1"/>
  <c r="J19" i="6"/>
  <c r="L19" i="6"/>
  <c r="G19" i="6" s="1"/>
  <c r="S19" i="6"/>
  <c r="Z19" i="6"/>
  <c r="AA19" i="6" s="1"/>
  <c r="AG19" i="6"/>
  <c r="AH19" i="6" s="1"/>
  <c r="L20" i="6"/>
  <c r="G20" i="6" s="1"/>
  <c r="J20" i="6" s="1"/>
  <c r="S20" i="6"/>
  <c r="Z20" i="6"/>
  <c r="AA20" i="6" s="1"/>
  <c r="AG20" i="6"/>
  <c r="AH20" i="6" s="1"/>
  <c r="H21" i="6"/>
  <c r="K21" i="6" s="1"/>
  <c r="J21" i="6"/>
  <c r="L21" i="6"/>
  <c r="G21" i="6" s="1"/>
  <c r="S21" i="6"/>
  <c r="Z21" i="6"/>
  <c r="AA21" i="6" s="1"/>
  <c r="AG21" i="6"/>
  <c r="AH21" i="6" s="1"/>
  <c r="L22" i="6"/>
  <c r="G22" i="6" s="1"/>
  <c r="J22" i="6" s="1"/>
  <c r="S22" i="6"/>
  <c r="Z22" i="6"/>
  <c r="AA22" i="6" s="1"/>
  <c r="AG22" i="6"/>
  <c r="AH22" i="6"/>
  <c r="H23" i="6"/>
  <c r="K23" i="6" s="1"/>
  <c r="J23" i="6"/>
  <c r="L23" i="6"/>
  <c r="G23" i="6" s="1"/>
  <c r="S23" i="6"/>
  <c r="Z23" i="6"/>
  <c r="AA23" i="6" s="1"/>
  <c r="AG23" i="6"/>
  <c r="AH23" i="6" s="1"/>
  <c r="L24" i="6"/>
  <c r="G24" i="6" s="1"/>
  <c r="J24" i="6" s="1"/>
  <c r="S24" i="6"/>
  <c r="Z24" i="6"/>
  <c r="AA24" i="6" s="1"/>
  <c r="AG24" i="6"/>
  <c r="AH24" i="6" s="1"/>
  <c r="H25" i="6"/>
  <c r="K25" i="6" s="1"/>
  <c r="J25" i="6"/>
  <c r="L25" i="6"/>
  <c r="G25" i="6" s="1"/>
  <c r="S25" i="6"/>
  <c r="Z25" i="6"/>
  <c r="AA25" i="6" s="1"/>
  <c r="AG25" i="6"/>
  <c r="AH25" i="6" s="1"/>
  <c r="L26" i="6"/>
  <c r="G26" i="6" s="1"/>
  <c r="J26" i="6" s="1"/>
  <c r="S26" i="6"/>
  <c r="Z26" i="6"/>
  <c r="AA26" i="6" s="1"/>
  <c r="AG26" i="6"/>
  <c r="AH26" i="6"/>
  <c r="H27" i="6"/>
  <c r="K27" i="6" s="1"/>
  <c r="J27" i="6"/>
  <c r="L27" i="6"/>
  <c r="G27" i="6" s="1"/>
  <c r="S27" i="6"/>
  <c r="Z27" i="6"/>
  <c r="AA27" i="6" s="1"/>
  <c r="AG27" i="6"/>
  <c r="AH27" i="6" s="1"/>
  <c r="L28" i="6"/>
  <c r="G28" i="6" s="1"/>
  <c r="J28" i="6" s="1"/>
  <c r="S28" i="6"/>
  <c r="Z28" i="6"/>
  <c r="AA28" i="6" s="1"/>
  <c r="AG28" i="6"/>
  <c r="AH28" i="6" s="1"/>
  <c r="H29" i="6"/>
  <c r="K29" i="6" s="1"/>
  <c r="J29" i="6"/>
  <c r="L29" i="6"/>
  <c r="G29" i="6" s="1"/>
  <c r="S29" i="6"/>
  <c r="Z29" i="6"/>
  <c r="AA29" i="6" s="1"/>
  <c r="AG29" i="6"/>
  <c r="AH29" i="6" s="1"/>
  <c r="L30" i="6"/>
  <c r="G30" i="6" s="1"/>
  <c r="J30" i="6" s="1"/>
  <c r="S30" i="6"/>
  <c r="Z30" i="6"/>
  <c r="AA30" i="6" s="1"/>
  <c r="AG30" i="6"/>
  <c r="AH30" i="6"/>
  <c r="H31" i="6"/>
  <c r="K31" i="6" s="1"/>
  <c r="J31" i="6"/>
  <c r="L31" i="6"/>
  <c r="G31" i="6" s="1"/>
  <c r="S31" i="6"/>
  <c r="Z31" i="6"/>
  <c r="AA31" i="6" s="1"/>
  <c r="AG31" i="6"/>
  <c r="AH31" i="6" s="1"/>
  <c r="L32" i="6"/>
  <c r="G32" i="6" s="1"/>
  <c r="J32" i="6" s="1"/>
  <c r="S32" i="6"/>
  <c r="Z32" i="6"/>
  <c r="AA32" i="6" s="1"/>
  <c r="AG32" i="6"/>
  <c r="AH32" i="6" s="1"/>
  <c r="L33" i="6"/>
  <c r="G33" i="6" s="1"/>
  <c r="J33" i="6" s="1"/>
  <c r="S33" i="6"/>
  <c r="Z33" i="6"/>
  <c r="AA33" i="6" s="1"/>
  <c r="AG33" i="6"/>
  <c r="AH33" i="6" s="1"/>
  <c r="C36" i="6"/>
  <c r="O36" i="6"/>
  <c r="S36" i="6"/>
  <c r="W36" i="6"/>
  <c r="C37" i="6"/>
  <c r="C38" i="6"/>
  <c r="C39" i="6"/>
  <c r="E41" i="6"/>
  <c r="E42" i="6"/>
  <c r="U45" i="6"/>
  <c r="V45" i="6"/>
  <c r="W45" i="6"/>
  <c r="X45" i="6"/>
  <c r="Y45" i="6"/>
  <c r="AB45" i="6"/>
  <c r="AC45" i="6"/>
  <c r="AD45" i="6"/>
  <c r="AE45" i="6"/>
  <c r="AF45" i="6"/>
  <c r="S46" i="6"/>
  <c r="S47" i="6" s="1"/>
  <c r="N47" i="6"/>
  <c r="O47" i="6"/>
  <c r="P47" i="6"/>
  <c r="Q47" i="6"/>
  <c r="R47" i="6"/>
  <c r="T47" i="6"/>
  <c r="G48" i="6"/>
  <c r="J48" i="6" s="1"/>
  <c r="L48" i="6"/>
  <c r="H48" i="6" s="1"/>
  <c r="K48" i="6" s="1"/>
  <c r="S48" i="6"/>
  <c r="Z48" i="6"/>
  <c r="AA48" i="6" s="1"/>
  <c r="AG48" i="6"/>
  <c r="AH48" i="6"/>
  <c r="L49" i="6"/>
  <c r="H49" i="6" s="1"/>
  <c r="K49" i="6" s="1"/>
  <c r="S49" i="6"/>
  <c r="Z49" i="6"/>
  <c r="AA49" i="6" s="1"/>
  <c r="AG49" i="6"/>
  <c r="AH49" i="6" s="1"/>
  <c r="L50" i="6"/>
  <c r="H50" i="6" s="1"/>
  <c r="K50" i="6" s="1"/>
  <c r="S50" i="6"/>
  <c r="Z50" i="6"/>
  <c r="AA50" i="6" s="1"/>
  <c r="AG50" i="6"/>
  <c r="AH50" i="6" s="1"/>
  <c r="L51" i="6"/>
  <c r="G51" i="6" s="1"/>
  <c r="J51" i="6" s="1"/>
  <c r="S51" i="6"/>
  <c r="Z51" i="6"/>
  <c r="AA51" i="6" s="1"/>
  <c r="AG51" i="6"/>
  <c r="AH51" i="6" s="1"/>
  <c r="L52" i="6"/>
  <c r="G52" i="6" s="1"/>
  <c r="J52" i="6" s="1"/>
  <c r="S52" i="6"/>
  <c r="Z52" i="6"/>
  <c r="AA52" i="6" s="1"/>
  <c r="AG52" i="6"/>
  <c r="AH52" i="6" s="1"/>
  <c r="F53" i="6"/>
  <c r="I53" i="6" s="1"/>
  <c r="L53" i="6"/>
  <c r="G53" i="6" s="1"/>
  <c r="J53" i="6" s="1"/>
  <c r="S53" i="6"/>
  <c r="Z53" i="6"/>
  <c r="AA53" i="6" s="1"/>
  <c r="AG53" i="6"/>
  <c r="AH53" i="6"/>
  <c r="L54" i="6"/>
  <c r="G54" i="6" s="1"/>
  <c r="J54" i="6" s="1"/>
  <c r="S54" i="6"/>
  <c r="Z54" i="6"/>
  <c r="AA54" i="6" s="1"/>
  <c r="AG54" i="6"/>
  <c r="AH54" i="6"/>
  <c r="J55" i="6"/>
  <c r="L55" i="6"/>
  <c r="G55" i="6" s="1"/>
  <c r="S55" i="6"/>
  <c r="Z55" i="6"/>
  <c r="AA55" i="6" s="1"/>
  <c r="AG55" i="6"/>
  <c r="AH55" i="6" s="1"/>
  <c r="H56" i="6"/>
  <c r="K56" i="6" s="1"/>
  <c r="L56" i="6"/>
  <c r="G56" i="6" s="1"/>
  <c r="J56" i="6" s="1"/>
  <c r="S56" i="6"/>
  <c r="Z56" i="6"/>
  <c r="AA56" i="6" s="1"/>
  <c r="AG56" i="6"/>
  <c r="AH56" i="6" s="1"/>
  <c r="H57" i="6"/>
  <c r="K57" i="6" s="1"/>
  <c r="L57" i="6"/>
  <c r="G57" i="6" s="1"/>
  <c r="J57" i="6" s="1"/>
  <c r="S57" i="6"/>
  <c r="Z57" i="6"/>
  <c r="AA57" i="6" s="1"/>
  <c r="AG57" i="6"/>
  <c r="AH57" i="6"/>
  <c r="L58" i="6"/>
  <c r="G58" i="6" s="1"/>
  <c r="J58" i="6" s="1"/>
  <c r="S58" i="6"/>
  <c r="Z58" i="6"/>
  <c r="AA58" i="6" s="1"/>
  <c r="AG58" i="6"/>
  <c r="AH58" i="6"/>
  <c r="H59" i="6"/>
  <c r="K59" i="6" s="1"/>
  <c r="J59" i="6"/>
  <c r="L59" i="6"/>
  <c r="G59" i="6" s="1"/>
  <c r="S59" i="6"/>
  <c r="Z59" i="6"/>
  <c r="AA59" i="6" s="1"/>
  <c r="AG59" i="6"/>
  <c r="AH59" i="6" s="1"/>
  <c r="H60" i="6"/>
  <c r="K60" i="6" s="1"/>
  <c r="L60" i="6"/>
  <c r="G60" i="6" s="1"/>
  <c r="J60" i="6" s="1"/>
  <c r="S60" i="6"/>
  <c r="Z60" i="6"/>
  <c r="AA60" i="6" s="1"/>
  <c r="AG60" i="6"/>
  <c r="AH60" i="6"/>
  <c r="H61" i="6"/>
  <c r="K61" i="6" s="1"/>
  <c r="L61" i="6"/>
  <c r="G61" i="6" s="1"/>
  <c r="J61" i="6" s="1"/>
  <c r="S61" i="6"/>
  <c r="Z61" i="6"/>
  <c r="AA61" i="6" s="1"/>
  <c r="AG61" i="6"/>
  <c r="AH61" i="6"/>
  <c r="L62" i="6"/>
  <c r="G62" i="6" s="1"/>
  <c r="J62" i="6" s="1"/>
  <c r="S62" i="6"/>
  <c r="Z62" i="6"/>
  <c r="AA62" i="6" s="1"/>
  <c r="AG62" i="6"/>
  <c r="AH62" i="6"/>
  <c r="H63" i="6"/>
  <c r="K63" i="6" s="1"/>
  <c r="J63" i="6"/>
  <c r="L63" i="6"/>
  <c r="G63" i="6" s="1"/>
  <c r="S63" i="6"/>
  <c r="Z63" i="6"/>
  <c r="AA63" i="6" s="1"/>
  <c r="AG63" i="6"/>
  <c r="AH63" i="6" s="1"/>
  <c r="H64" i="6"/>
  <c r="K64" i="6" s="1"/>
  <c r="L64" i="6"/>
  <c r="G64" i="6" s="1"/>
  <c r="J64" i="6" s="1"/>
  <c r="S64" i="6"/>
  <c r="Z64" i="6"/>
  <c r="AA64" i="6" s="1"/>
  <c r="AG64" i="6"/>
  <c r="AH64" i="6"/>
  <c r="H65" i="6"/>
  <c r="K65" i="6" s="1"/>
  <c r="L65" i="6"/>
  <c r="G65" i="6" s="1"/>
  <c r="J65" i="6" s="1"/>
  <c r="S65" i="6"/>
  <c r="Z65" i="6"/>
  <c r="AA65" i="6" s="1"/>
  <c r="AG65" i="6"/>
  <c r="AH65" i="6"/>
  <c r="F66" i="6"/>
  <c r="I66" i="6" s="1"/>
  <c r="L66" i="6"/>
  <c r="H66" i="6" s="1"/>
  <c r="K66" i="6" s="1"/>
  <c r="S66" i="6"/>
  <c r="Z66" i="6"/>
  <c r="AA66" i="6" s="1"/>
  <c r="AG66" i="6"/>
  <c r="AH66" i="6" s="1"/>
  <c r="F67" i="6"/>
  <c r="I67" i="6" s="1"/>
  <c r="L67" i="6"/>
  <c r="H67" i="6" s="1"/>
  <c r="K67" i="6" s="1"/>
  <c r="S67" i="6"/>
  <c r="Z67" i="6"/>
  <c r="AA67" i="6" s="1"/>
  <c r="AG67" i="6"/>
  <c r="AH67" i="6" s="1"/>
  <c r="L68" i="6"/>
  <c r="H68" i="6" s="1"/>
  <c r="K68" i="6" s="1"/>
  <c r="S68" i="6"/>
  <c r="Z68" i="6"/>
  <c r="AA68" i="6" s="1"/>
  <c r="AG68" i="6"/>
  <c r="AH68" i="6" s="1"/>
  <c r="L69" i="6"/>
  <c r="H69" i="6" s="1"/>
  <c r="K69" i="6" s="1"/>
  <c r="S69" i="6"/>
  <c r="Z69" i="6"/>
  <c r="AA69" i="6" s="1"/>
  <c r="AG69" i="6"/>
  <c r="AH69" i="6" s="1"/>
  <c r="L70" i="6"/>
  <c r="H70" i="6" s="1"/>
  <c r="K70" i="6" s="1"/>
  <c r="S70" i="6"/>
  <c r="Z70" i="6"/>
  <c r="AA70" i="6" s="1"/>
  <c r="AG70" i="6"/>
  <c r="AH70" i="6" s="1"/>
  <c r="L71" i="6"/>
  <c r="H71" i="6" s="1"/>
  <c r="K71" i="6" s="1"/>
  <c r="S71" i="6"/>
  <c r="Z71" i="6"/>
  <c r="AA71" i="6" s="1"/>
  <c r="AG71" i="6"/>
  <c r="AH71" i="6" s="1"/>
  <c r="L72" i="6"/>
  <c r="H72" i="6" s="1"/>
  <c r="K72" i="6" s="1"/>
  <c r="S72" i="6"/>
  <c r="Z72" i="6"/>
  <c r="AA72" i="6" s="1"/>
  <c r="AG72" i="6"/>
  <c r="AH72" i="6" s="1"/>
  <c r="C75" i="6"/>
  <c r="O75" i="6"/>
  <c r="S75" i="6"/>
  <c r="W75" i="6"/>
  <c r="C76" i="6"/>
  <c r="C77" i="6"/>
  <c r="C78" i="6"/>
  <c r="E80" i="6"/>
  <c r="E81" i="6"/>
  <c r="U84" i="6"/>
  <c r="V84" i="6"/>
  <c r="W84" i="6"/>
  <c r="X84" i="6"/>
  <c r="Y84" i="6"/>
  <c r="AB84" i="6"/>
  <c r="AC84" i="6"/>
  <c r="AD84" i="6"/>
  <c r="AE84" i="6"/>
  <c r="AF84" i="6"/>
  <c r="S85" i="6"/>
  <c r="S86" i="6" s="1"/>
  <c r="N86" i="6"/>
  <c r="O86" i="6"/>
  <c r="P86" i="6"/>
  <c r="Q86" i="6"/>
  <c r="R86" i="6"/>
  <c r="T86" i="6"/>
  <c r="F87" i="6"/>
  <c r="G87" i="6"/>
  <c r="J87" i="6" s="1"/>
  <c r="I87" i="6"/>
  <c r="L87" i="6"/>
  <c r="H87" i="6" s="1"/>
  <c r="K87" i="6" s="1"/>
  <c r="S87" i="6"/>
  <c r="Z87" i="6"/>
  <c r="AA87" i="6"/>
  <c r="AG87" i="6"/>
  <c r="AH87" i="6"/>
  <c r="F88" i="6"/>
  <c r="G88" i="6"/>
  <c r="J88" i="6" s="1"/>
  <c r="I88" i="6"/>
  <c r="L88" i="6"/>
  <c r="H88" i="6" s="1"/>
  <c r="K88" i="6" s="1"/>
  <c r="S88" i="6"/>
  <c r="Z88" i="6"/>
  <c r="AA88" i="6"/>
  <c r="AG88" i="6"/>
  <c r="AH88" i="6"/>
  <c r="F89" i="6"/>
  <c r="G89" i="6"/>
  <c r="J89" i="6" s="1"/>
  <c r="I89" i="6"/>
  <c r="L89" i="6"/>
  <c r="H89" i="6" s="1"/>
  <c r="K89" i="6" s="1"/>
  <c r="S89" i="6"/>
  <c r="Z89" i="6"/>
  <c r="AA89" i="6"/>
  <c r="AG89" i="6"/>
  <c r="AH89" i="6"/>
  <c r="G90" i="6"/>
  <c r="J90" i="6" s="1"/>
  <c r="L90" i="6"/>
  <c r="F90" i="6" s="1"/>
  <c r="I90" i="6" s="1"/>
  <c r="S90" i="6"/>
  <c r="Z90" i="6"/>
  <c r="AA90" i="6"/>
  <c r="AG90" i="6"/>
  <c r="AH90" i="6"/>
  <c r="G91" i="6"/>
  <c r="J91" i="6" s="1"/>
  <c r="L91" i="6"/>
  <c r="F91" i="6" s="1"/>
  <c r="I91" i="6" s="1"/>
  <c r="S91" i="6"/>
  <c r="Z91" i="6"/>
  <c r="AA91" i="6"/>
  <c r="AG91" i="6"/>
  <c r="AH91" i="6"/>
  <c r="L92" i="6"/>
  <c r="F92" i="6" s="1"/>
  <c r="I92" i="6" s="1"/>
  <c r="S92" i="6"/>
  <c r="Z92" i="6"/>
  <c r="AA92" i="6"/>
  <c r="AG92" i="6"/>
  <c r="AH92" i="6" s="1"/>
  <c r="H93" i="6"/>
  <c r="K93" i="6" s="1"/>
  <c r="L93" i="6"/>
  <c r="S93" i="6"/>
  <c r="Z93" i="6"/>
  <c r="AA93" i="6"/>
  <c r="AG93" i="6"/>
  <c r="AH93" i="6" s="1"/>
  <c r="L94" i="6"/>
  <c r="S94" i="6"/>
  <c r="Z94" i="6"/>
  <c r="AA94" i="6" s="1"/>
  <c r="AG94" i="6"/>
  <c r="AH94" i="6" s="1"/>
  <c r="L95" i="6"/>
  <c r="S95" i="6"/>
  <c r="Z95" i="6"/>
  <c r="AA95" i="6" s="1"/>
  <c r="AG95" i="6"/>
  <c r="AH95" i="6" s="1"/>
  <c r="H96" i="6"/>
  <c r="K96" i="6" s="1"/>
  <c r="L96" i="6"/>
  <c r="S96" i="6"/>
  <c r="Z96" i="6"/>
  <c r="AA96" i="6" s="1"/>
  <c r="AG96" i="6"/>
  <c r="AH96" i="6" s="1"/>
  <c r="H97" i="6"/>
  <c r="K97" i="6" s="1"/>
  <c r="L97" i="6"/>
  <c r="S97" i="6"/>
  <c r="Z97" i="6"/>
  <c r="AA97" i="6" s="1"/>
  <c r="AG97" i="6"/>
  <c r="AH97" i="6" s="1"/>
  <c r="L98" i="6"/>
  <c r="S98" i="6"/>
  <c r="Z98" i="6"/>
  <c r="AA98" i="6" s="1"/>
  <c r="AG98" i="6"/>
  <c r="AH98" i="6" s="1"/>
  <c r="L99" i="6"/>
  <c r="S99" i="6"/>
  <c r="Z99" i="6"/>
  <c r="AA99" i="6" s="1"/>
  <c r="AG99" i="6"/>
  <c r="AH99" i="6" s="1"/>
  <c r="H100" i="6"/>
  <c r="K100" i="6" s="1"/>
  <c r="L100" i="6"/>
  <c r="S100" i="6"/>
  <c r="Z100" i="6"/>
  <c r="AA100" i="6" s="1"/>
  <c r="AG100" i="6"/>
  <c r="AH100" i="6" s="1"/>
  <c r="H101" i="6"/>
  <c r="K101" i="6" s="1"/>
  <c r="L101" i="6"/>
  <c r="S101" i="6"/>
  <c r="Z101" i="6"/>
  <c r="AA101" i="6" s="1"/>
  <c r="AG101" i="6"/>
  <c r="AH101" i="6" s="1"/>
  <c r="L102" i="6"/>
  <c r="S102" i="6"/>
  <c r="Z102" i="6"/>
  <c r="AA102" i="6" s="1"/>
  <c r="AG102" i="6"/>
  <c r="AH102" i="6" s="1"/>
  <c r="L103" i="6"/>
  <c r="S103" i="6"/>
  <c r="Z103" i="6"/>
  <c r="AA103" i="6" s="1"/>
  <c r="AG103" i="6"/>
  <c r="AH103" i="6" s="1"/>
  <c r="H104" i="6"/>
  <c r="K104" i="6" s="1"/>
  <c r="L104" i="6"/>
  <c r="S104" i="6"/>
  <c r="Z104" i="6"/>
  <c r="AA104" i="6" s="1"/>
  <c r="AG104" i="6"/>
  <c r="AH104" i="6" s="1"/>
  <c r="H105" i="6"/>
  <c r="K105" i="6" s="1"/>
  <c r="L105" i="6"/>
  <c r="S105" i="6"/>
  <c r="Z105" i="6"/>
  <c r="AA105" i="6" s="1"/>
  <c r="AG105" i="6"/>
  <c r="AH105" i="6" s="1"/>
  <c r="L106" i="6"/>
  <c r="S106" i="6"/>
  <c r="Z106" i="6"/>
  <c r="AA106" i="6" s="1"/>
  <c r="AG106" i="6"/>
  <c r="AH106" i="6" s="1"/>
  <c r="L107" i="6"/>
  <c r="S107" i="6"/>
  <c r="Z107" i="6"/>
  <c r="AA107" i="6" s="1"/>
  <c r="AG107" i="6"/>
  <c r="AH107" i="6" s="1"/>
  <c r="H108" i="6"/>
  <c r="K108" i="6" s="1"/>
  <c r="L108" i="6"/>
  <c r="S108" i="6"/>
  <c r="Z108" i="6"/>
  <c r="AA108" i="6" s="1"/>
  <c r="AG108" i="6"/>
  <c r="AH108" i="6" s="1"/>
  <c r="H109" i="6"/>
  <c r="K109" i="6" s="1"/>
  <c r="L109" i="6"/>
  <c r="S109" i="6"/>
  <c r="Z109" i="6"/>
  <c r="AA109" i="6" s="1"/>
  <c r="AG109" i="6"/>
  <c r="AH109" i="6" s="1"/>
  <c r="L110" i="6"/>
  <c r="S110" i="6"/>
  <c r="Z110" i="6"/>
  <c r="AA110" i="6" s="1"/>
  <c r="AG110" i="6"/>
  <c r="AH110" i="6" s="1"/>
  <c r="L111" i="6"/>
  <c r="S111" i="6"/>
  <c r="Z111" i="6"/>
  <c r="AA111" i="6" s="1"/>
  <c r="AG111" i="6"/>
  <c r="AH111" i="6" s="1"/>
  <c r="C114" i="6"/>
  <c r="O114" i="6"/>
  <c r="S114" i="6"/>
  <c r="W114" i="6"/>
  <c r="C115" i="6"/>
  <c r="C116" i="6"/>
  <c r="C117" i="6"/>
  <c r="E119" i="6"/>
  <c r="E120" i="6"/>
  <c r="U123" i="6"/>
  <c r="V123" i="6"/>
  <c r="W123" i="6"/>
  <c r="X123" i="6"/>
  <c r="Y123" i="6"/>
  <c r="AB123" i="6"/>
  <c r="AC123" i="6"/>
  <c r="AD123" i="6"/>
  <c r="AE123" i="6"/>
  <c r="AF123" i="6"/>
  <c r="S124" i="6"/>
  <c r="S125" i="6" s="1"/>
  <c r="N125" i="6"/>
  <c r="O125" i="6"/>
  <c r="P125" i="6"/>
  <c r="Q125" i="6"/>
  <c r="R125" i="6"/>
  <c r="T125" i="6"/>
  <c r="F126" i="6"/>
  <c r="G126" i="6"/>
  <c r="J126" i="6" s="1"/>
  <c r="I126" i="6"/>
  <c r="L126" i="6"/>
  <c r="H126" i="6" s="1"/>
  <c r="K126" i="6" s="1"/>
  <c r="S126" i="6"/>
  <c r="Z126" i="6"/>
  <c r="AA126" i="6"/>
  <c r="AG126" i="6"/>
  <c r="AH126" i="6"/>
  <c r="H127" i="6"/>
  <c r="K127" i="6" s="1"/>
  <c r="L127" i="6"/>
  <c r="S127" i="6"/>
  <c r="Z127" i="6"/>
  <c r="AA127" i="6"/>
  <c r="AG127" i="6"/>
  <c r="AH127" i="6" s="1"/>
  <c r="H128" i="6"/>
  <c r="K128" i="6" s="1"/>
  <c r="L128" i="6"/>
  <c r="S128" i="6"/>
  <c r="Z128" i="6"/>
  <c r="AA128" i="6"/>
  <c r="AG128" i="6"/>
  <c r="AH128" i="6" s="1"/>
  <c r="L129" i="6"/>
  <c r="H129" i="6" s="1"/>
  <c r="K129" i="6" s="1"/>
  <c r="S129" i="6"/>
  <c r="Z129" i="6"/>
  <c r="AA129" i="6"/>
  <c r="AG129" i="6"/>
  <c r="AH129" i="6" s="1"/>
  <c r="L130" i="6"/>
  <c r="H130" i="6" s="1"/>
  <c r="K130" i="6" s="1"/>
  <c r="S130" i="6"/>
  <c r="Z130" i="6"/>
  <c r="AA130" i="6"/>
  <c r="AG130" i="6"/>
  <c r="AH130" i="6" s="1"/>
  <c r="L131" i="6"/>
  <c r="H131" i="6" s="1"/>
  <c r="K131" i="6" s="1"/>
  <c r="S131" i="6"/>
  <c r="Z131" i="6"/>
  <c r="AA131" i="6"/>
  <c r="AG131" i="6"/>
  <c r="AH131" i="6" s="1"/>
  <c r="L132" i="6"/>
  <c r="H132" i="6" s="1"/>
  <c r="K132" i="6" s="1"/>
  <c r="S132" i="6"/>
  <c r="Z132" i="6"/>
  <c r="AA132" i="6"/>
  <c r="AG132" i="6"/>
  <c r="AH132" i="6" s="1"/>
  <c r="H133" i="6"/>
  <c r="K133" i="6" s="1"/>
  <c r="I133" i="6"/>
  <c r="L133" i="6"/>
  <c r="F133" i="6" s="1"/>
  <c r="S133" i="6"/>
  <c r="Z133" i="6"/>
  <c r="AA133" i="6"/>
  <c r="AG133" i="6"/>
  <c r="AH133" i="6"/>
  <c r="L134" i="6"/>
  <c r="F134" i="6" s="1"/>
  <c r="I134" i="6" s="1"/>
  <c r="S134" i="6"/>
  <c r="Z134" i="6"/>
  <c r="AA134" i="6"/>
  <c r="AG134" i="6"/>
  <c r="AH134" i="6" s="1"/>
  <c r="H135" i="6"/>
  <c r="K135" i="6" s="1"/>
  <c r="I135" i="6"/>
  <c r="L135" i="6"/>
  <c r="F135" i="6" s="1"/>
  <c r="S135" i="6"/>
  <c r="Z135" i="6"/>
  <c r="AA135" i="6"/>
  <c r="AG135" i="6"/>
  <c r="AH135" i="6"/>
  <c r="L136" i="6"/>
  <c r="S136" i="6"/>
  <c r="Z136" i="6"/>
  <c r="AA136" i="6"/>
  <c r="AG136" i="6"/>
  <c r="AH136" i="6" s="1"/>
  <c r="H137" i="6"/>
  <c r="K137" i="6" s="1"/>
  <c r="I137" i="6"/>
  <c r="L137" i="6"/>
  <c r="F137" i="6" s="1"/>
  <c r="S137" i="6"/>
  <c r="Z137" i="6"/>
  <c r="AA137" i="6"/>
  <c r="AG137" i="6"/>
  <c r="AH137" i="6"/>
  <c r="G138" i="6"/>
  <c r="J138" i="6" s="1"/>
  <c r="L138" i="6"/>
  <c r="S138" i="6"/>
  <c r="Z138" i="6"/>
  <c r="AA138" i="6"/>
  <c r="AG138" i="6"/>
  <c r="AH138" i="6" s="1"/>
  <c r="H139" i="6"/>
  <c r="K139" i="6" s="1"/>
  <c r="L139" i="6"/>
  <c r="F139" i="6" s="1"/>
  <c r="I139" i="6" s="1"/>
  <c r="S139" i="6"/>
  <c r="Z139" i="6"/>
  <c r="AA139" i="6"/>
  <c r="AG139" i="6"/>
  <c r="AH139" i="6" s="1"/>
  <c r="H140" i="6"/>
  <c r="K140" i="6" s="1"/>
  <c r="L140" i="6"/>
  <c r="F140" i="6" s="1"/>
  <c r="I140" i="6" s="1"/>
  <c r="S140" i="6"/>
  <c r="Z140" i="6"/>
  <c r="AA140" i="6"/>
  <c r="AG140" i="6"/>
  <c r="AH140" i="6" s="1"/>
  <c r="H141" i="6"/>
  <c r="K141" i="6" s="1"/>
  <c r="L141" i="6"/>
  <c r="F141" i="6" s="1"/>
  <c r="I141" i="6" s="1"/>
  <c r="S141" i="6"/>
  <c r="Z141" i="6"/>
  <c r="AA141" i="6"/>
  <c r="AG141" i="6"/>
  <c r="AH141" i="6" s="1"/>
  <c r="H142" i="6"/>
  <c r="K142" i="6" s="1"/>
  <c r="L142" i="6"/>
  <c r="F142" i="6" s="1"/>
  <c r="I142" i="6" s="1"/>
  <c r="S142" i="6"/>
  <c r="Z142" i="6"/>
  <c r="AA142" i="6"/>
  <c r="AG142" i="6"/>
  <c r="AH142" i="6" s="1"/>
  <c r="H143" i="6"/>
  <c r="K143" i="6" s="1"/>
  <c r="L143" i="6"/>
  <c r="F143" i="6" s="1"/>
  <c r="I143" i="6" s="1"/>
  <c r="S143" i="6"/>
  <c r="Z143" i="6"/>
  <c r="AA143" i="6"/>
  <c r="AG143" i="6"/>
  <c r="AH143" i="6" s="1"/>
  <c r="H144" i="6"/>
  <c r="K144" i="6" s="1"/>
  <c r="L144" i="6"/>
  <c r="F144" i="6" s="1"/>
  <c r="I144" i="6" s="1"/>
  <c r="S144" i="6"/>
  <c r="Z144" i="6"/>
  <c r="AA144" i="6"/>
  <c r="AG144" i="6"/>
  <c r="AH144" i="6" s="1"/>
  <c r="H145" i="6"/>
  <c r="K145" i="6" s="1"/>
  <c r="L145" i="6"/>
  <c r="F145" i="6" s="1"/>
  <c r="I145" i="6" s="1"/>
  <c r="S145" i="6"/>
  <c r="Z145" i="6"/>
  <c r="AA145" i="6"/>
  <c r="AG145" i="6"/>
  <c r="AH145" i="6" s="1"/>
  <c r="H146" i="6"/>
  <c r="K146" i="6" s="1"/>
  <c r="L146" i="6"/>
  <c r="F146" i="6" s="1"/>
  <c r="I146" i="6" s="1"/>
  <c r="S146" i="6"/>
  <c r="Z146" i="6"/>
  <c r="AA146" i="6"/>
  <c r="AG146" i="6"/>
  <c r="AH146" i="6" s="1"/>
  <c r="H147" i="6"/>
  <c r="K147" i="6" s="1"/>
  <c r="L147" i="6"/>
  <c r="F147" i="6" s="1"/>
  <c r="I147" i="6" s="1"/>
  <c r="S147" i="6"/>
  <c r="Z147" i="6"/>
  <c r="AA147" i="6"/>
  <c r="AG147" i="6"/>
  <c r="AH147" i="6" s="1"/>
  <c r="H148" i="6"/>
  <c r="K148" i="6" s="1"/>
  <c r="L148" i="6"/>
  <c r="F148" i="6" s="1"/>
  <c r="I148" i="6" s="1"/>
  <c r="S148" i="6"/>
  <c r="Z148" i="6"/>
  <c r="AA148" i="6"/>
  <c r="AG148" i="6"/>
  <c r="AH148" i="6" s="1"/>
  <c r="H149" i="6"/>
  <c r="K149" i="6" s="1"/>
  <c r="L149" i="6"/>
  <c r="F149" i="6" s="1"/>
  <c r="I149" i="6" s="1"/>
  <c r="S149" i="6"/>
  <c r="Z149" i="6"/>
  <c r="AA149" i="6" s="1"/>
  <c r="AG149" i="6"/>
  <c r="AH149" i="6" s="1"/>
  <c r="G150" i="6"/>
  <c r="J150" i="6" s="1"/>
  <c r="L150" i="6"/>
  <c r="S150" i="6"/>
  <c r="Z150" i="6"/>
  <c r="AA150" i="6" s="1"/>
  <c r="AG150" i="6"/>
  <c r="AH150" i="6" s="1"/>
  <c r="C153" i="6"/>
  <c r="O153" i="6"/>
  <c r="S153" i="6"/>
  <c r="W153" i="6"/>
  <c r="C154" i="6"/>
  <c r="C155" i="6"/>
  <c r="C156" i="6"/>
  <c r="E2" i="5"/>
  <c r="E3" i="5"/>
  <c r="U6" i="5"/>
  <c r="V6" i="5"/>
  <c r="W6" i="5"/>
  <c r="X6" i="5"/>
  <c r="Y6" i="5"/>
  <c r="AB6" i="5"/>
  <c r="AC6" i="5"/>
  <c r="AD6" i="5"/>
  <c r="AE6" i="5"/>
  <c r="AF6" i="5"/>
  <c r="S7" i="5"/>
  <c r="N8" i="5"/>
  <c r="O8" i="5"/>
  <c r="P8" i="5"/>
  <c r="Q8" i="5"/>
  <c r="R8" i="5"/>
  <c r="S8" i="5"/>
  <c r="T8" i="5"/>
  <c r="L9" i="5"/>
  <c r="S9" i="5"/>
  <c r="Z9" i="5"/>
  <c r="AA9" i="5"/>
  <c r="AG9" i="5"/>
  <c r="AH9" i="5" s="1"/>
  <c r="L10" i="5"/>
  <c r="G10" i="5" s="1"/>
  <c r="S10" i="5"/>
  <c r="Z10" i="5"/>
  <c r="AA10" i="5" s="1"/>
  <c r="AG10" i="5"/>
  <c r="AH10" i="5" s="1"/>
  <c r="G11" i="5"/>
  <c r="J11" i="5" s="1"/>
  <c r="L11" i="5"/>
  <c r="S11" i="5"/>
  <c r="Z11" i="5"/>
  <c r="AA11" i="5"/>
  <c r="AG11" i="5"/>
  <c r="AH11" i="5" s="1"/>
  <c r="L12" i="5"/>
  <c r="G12" i="5" s="1"/>
  <c r="J12" i="5" s="1"/>
  <c r="S12" i="5"/>
  <c r="Z12" i="5"/>
  <c r="AA12" i="5"/>
  <c r="AG12" i="5"/>
  <c r="AH12" i="5" s="1"/>
  <c r="L13" i="5"/>
  <c r="S13" i="5"/>
  <c r="Z13" i="5"/>
  <c r="AA13" i="5"/>
  <c r="AG13" i="5"/>
  <c r="AH13" i="5" s="1"/>
  <c r="G14" i="5"/>
  <c r="J14" i="5" s="1"/>
  <c r="L14" i="5"/>
  <c r="S14" i="5"/>
  <c r="Z14" i="5"/>
  <c r="AA14" i="5"/>
  <c r="AG14" i="5"/>
  <c r="AH14" i="5" s="1"/>
  <c r="G15" i="5"/>
  <c r="J15" i="5" s="1"/>
  <c r="L15" i="5"/>
  <c r="S15" i="5"/>
  <c r="Z15" i="5"/>
  <c r="AA15" i="5"/>
  <c r="AG15" i="5"/>
  <c r="AH15" i="5" s="1"/>
  <c r="L16" i="5"/>
  <c r="G16" i="5" s="1"/>
  <c r="J16" i="5" s="1"/>
  <c r="S16" i="5"/>
  <c r="Z16" i="5"/>
  <c r="AA16" i="5"/>
  <c r="AG16" i="5"/>
  <c r="AH16" i="5" s="1"/>
  <c r="L17" i="5"/>
  <c r="S17" i="5"/>
  <c r="Z17" i="5"/>
  <c r="AA17" i="5"/>
  <c r="AG17" i="5"/>
  <c r="AH17" i="5" s="1"/>
  <c r="G18" i="5"/>
  <c r="J18" i="5" s="1"/>
  <c r="L18" i="5"/>
  <c r="S18" i="5"/>
  <c r="Z18" i="5"/>
  <c r="AA18" i="5"/>
  <c r="AG18" i="5"/>
  <c r="AH18" i="5" s="1"/>
  <c r="G19" i="5"/>
  <c r="J19" i="5" s="1"/>
  <c r="L19" i="5"/>
  <c r="S19" i="5"/>
  <c r="Z19" i="5"/>
  <c r="AA19" i="5"/>
  <c r="AG19" i="5"/>
  <c r="AH19" i="5" s="1"/>
  <c r="L20" i="5"/>
  <c r="G20" i="5" s="1"/>
  <c r="J20" i="5" s="1"/>
  <c r="S20" i="5"/>
  <c r="Z20" i="5"/>
  <c r="AA20" i="5"/>
  <c r="AG20" i="5"/>
  <c r="AH20" i="5" s="1"/>
  <c r="L21" i="5"/>
  <c r="S21" i="5"/>
  <c r="Z21" i="5"/>
  <c r="AA21" i="5"/>
  <c r="AG21" i="5"/>
  <c r="AH21" i="5" s="1"/>
  <c r="G22" i="5"/>
  <c r="J22" i="5" s="1"/>
  <c r="L22" i="5"/>
  <c r="S22" i="5"/>
  <c r="Z22" i="5"/>
  <c r="AA22" i="5"/>
  <c r="AG22" i="5"/>
  <c r="AH22" i="5" s="1"/>
  <c r="G23" i="5"/>
  <c r="J23" i="5" s="1"/>
  <c r="L23" i="5"/>
  <c r="S23" i="5"/>
  <c r="Z23" i="5"/>
  <c r="AA23" i="5"/>
  <c r="AG23" i="5"/>
  <c r="AH23" i="5" s="1"/>
  <c r="L24" i="5"/>
  <c r="G24" i="5" s="1"/>
  <c r="J24" i="5" s="1"/>
  <c r="S24" i="5"/>
  <c r="Z24" i="5"/>
  <c r="AA24" i="5"/>
  <c r="AG24" i="5"/>
  <c r="AH24" i="5" s="1"/>
  <c r="L25" i="5"/>
  <c r="S25" i="5"/>
  <c r="Z25" i="5"/>
  <c r="AA25" i="5"/>
  <c r="AG25" i="5"/>
  <c r="AH25" i="5" s="1"/>
  <c r="G26" i="5"/>
  <c r="J26" i="5" s="1"/>
  <c r="L26" i="5"/>
  <c r="S26" i="5"/>
  <c r="Z26" i="5"/>
  <c r="AA26" i="5"/>
  <c r="AG26" i="5"/>
  <c r="AH26" i="5" s="1"/>
  <c r="G27" i="5"/>
  <c r="J27" i="5" s="1"/>
  <c r="L27" i="5"/>
  <c r="S27" i="5"/>
  <c r="Z27" i="5"/>
  <c r="AA27" i="5"/>
  <c r="AG27" i="5"/>
  <c r="AH27" i="5" s="1"/>
  <c r="L28" i="5"/>
  <c r="G28" i="5" s="1"/>
  <c r="J28" i="5" s="1"/>
  <c r="S28" i="5"/>
  <c r="Z28" i="5"/>
  <c r="AA28" i="5"/>
  <c r="AG28" i="5"/>
  <c r="AH28" i="5" s="1"/>
  <c r="L29" i="5"/>
  <c r="S29" i="5"/>
  <c r="Z29" i="5"/>
  <c r="AA29" i="5"/>
  <c r="AG29" i="5"/>
  <c r="AH29" i="5" s="1"/>
  <c r="G30" i="5"/>
  <c r="J30" i="5" s="1"/>
  <c r="L30" i="5"/>
  <c r="S30" i="5"/>
  <c r="Z30" i="5"/>
  <c r="AA30" i="5"/>
  <c r="AG30" i="5"/>
  <c r="AH30" i="5" s="1"/>
  <c r="G31" i="5"/>
  <c r="J31" i="5" s="1"/>
  <c r="L31" i="5"/>
  <c r="S31" i="5"/>
  <c r="Z31" i="5"/>
  <c r="AA31" i="5"/>
  <c r="AG31" i="5"/>
  <c r="AH31" i="5" s="1"/>
  <c r="L32" i="5"/>
  <c r="G32" i="5" s="1"/>
  <c r="J32" i="5" s="1"/>
  <c r="S32" i="5"/>
  <c r="Z32" i="5"/>
  <c r="AA32" i="5"/>
  <c r="AG32" i="5"/>
  <c r="AH32" i="5" s="1"/>
  <c r="L33" i="5"/>
  <c r="S33" i="5"/>
  <c r="Z33" i="5"/>
  <c r="AA33" i="5"/>
  <c r="AG33" i="5"/>
  <c r="AH33" i="5" s="1"/>
  <c r="C36" i="5"/>
  <c r="O36" i="5"/>
  <c r="S36" i="5"/>
  <c r="W36" i="5"/>
  <c r="C37" i="5"/>
  <c r="C38" i="5"/>
  <c r="C39" i="5"/>
  <c r="E41" i="5"/>
  <c r="E42" i="5"/>
  <c r="U45" i="5"/>
  <c r="V45" i="5"/>
  <c r="W45" i="5"/>
  <c r="X45" i="5"/>
  <c r="Y45" i="5"/>
  <c r="AB45" i="5"/>
  <c r="AC45" i="5"/>
  <c r="AD45" i="5"/>
  <c r="AE45" i="5"/>
  <c r="AF45" i="5"/>
  <c r="S46" i="5"/>
  <c r="N47" i="5"/>
  <c r="O47" i="5"/>
  <c r="P47" i="5"/>
  <c r="Q47" i="5"/>
  <c r="R47" i="5"/>
  <c r="S47" i="5"/>
  <c r="T47" i="5"/>
  <c r="H48" i="5"/>
  <c r="K48" i="5" s="1"/>
  <c r="J48" i="5"/>
  <c r="L48" i="5"/>
  <c r="G48" i="5" s="1"/>
  <c r="S48" i="5"/>
  <c r="Z48" i="5"/>
  <c r="AA48" i="5" s="1"/>
  <c r="AG48" i="5"/>
  <c r="AH48" i="5" s="1"/>
  <c r="L49" i="5"/>
  <c r="S49" i="5"/>
  <c r="Z49" i="5"/>
  <c r="AA49" i="5" s="1"/>
  <c r="AG49" i="5"/>
  <c r="AH49" i="5"/>
  <c r="H50" i="5"/>
  <c r="K50" i="5" s="1"/>
  <c r="J50" i="5"/>
  <c r="L50" i="5"/>
  <c r="G50" i="5" s="1"/>
  <c r="S50" i="5"/>
  <c r="Z50" i="5"/>
  <c r="AA50" i="5" s="1"/>
  <c r="AG50" i="5"/>
  <c r="AH50" i="5" s="1"/>
  <c r="L51" i="5"/>
  <c r="F51" i="5" s="1"/>
  <c r="I51" i="5" s="1"/>
  <c r="S51" i="5"/>
  <c r="Z51" i="5"/>
  <c r="AA51" i="5" s="1"/>
  <c r="AG51" i="5"/>
  <c r="AH51" i="5"/>
  <c r="H52" i="5"/>
  <c r="K52" i="5" s="1"/>
  <c r="J52" i="5"/>
  <c r="L52" i="5"/>
  <c r="G52" i="5" s="1"/>
  <c r="S52" i="5"/>
  <c r="Z52" i="5"/>
  <c r="AA52" i="5" s="1"/>
  <c r="AG52" i="5"/>
  <c r="AH52" i="5" s="1"/>
  <c r="F53" i="5"/>
  <c r="I53" i="5" s="1"/>
  <c r="L53" i="5"/>
  <c r="S53" i="5"/>
  <c r="Z53" i="5"/>
  <c r="AA53" i="5" s="1"/>
  <c r="AG53" i="5"/>
  <c r="AH53" i="5"/>
  <c r="H54" i="5"/>
  <c r="K54" i="5" s="1"/>
  <c r="J54" i="5"/>
  <c r="L54" i="5"/>
  <c r="G54" i="5" s="1"/>
  <c r="S54" i="5"/>
  <c r="Z54" i="5"/>
  <c r="AA54" i="5" s="1"/>
  <c r="AG54" i="5"/>
  <c r="AH54" i="5" s="1"/>
  <c r="F55" i="5"/>
  <c r="I55" i="5" s="1"/>
  <c r="L55" i="5"/>
  <c r="S55" i="5"/>
  <c r="Z55" i="5"/>
  <c r="AA55" i="5" s="1"/>
  <c r="AG55" i="5"/>
  <c r="AH55" i="5"/>
  <c r="H56" i="5"/>
  <c r="K56" i="5" s="1"/>
  <c r="J56" i="5"/>
  <c r="L56" i="5"/>
  <c r="G56" i="5" s="1"/>
  <c r="S56" i="5"/>
  <c r="Z56" i="5"/>
  <c r="AA56" i="5" s="1"/>
  <c r="AG56" i="5"/>
  <c r="AH56" i="5" s="1"/>
  <c r="L57" i="5"/>
  <c r="S57" i="5"/>
  <c r="Z57" i="5"/>
  <c r="AA57" i="5" s="1"/>
  <c r="AG57" i="5"/>
  <c r="AH57" i="5"/>
  <c r="H58" i="5"/>
  <c r="K58" i="5" s="1"/>
  <c r="J58" i="5"/>
  <c r="L58" i="5"/>
  <c r="G58" i="5" s="1"/>
  <c r="S58" i="5"/>
  <c r="Z58" i="5"/>
  <c r="AA58" i="5" s="1"/>
  <c r="AG58" i="5"/>
  <c r="AH58" i="5" s="1"/>
  <c r="L59" i="5"/>
  <c r="F59" i="5" s="1"/>
  <c r="I59" i="5" s="1"/>
  <c r="S59" i="5"/>
  <c r="Z59" i="5"/>
  <c r="AA59" i="5" s="1"/>
  <c r="AG59" i="5"/>
  <c r="AH59" i="5"/>
  <c r="H60" i="5"/>
  <c r="K60" i="5" s="1"/>
  <c r="J60" i="5"/>
  <c r="L60" i="5"/>
  <c r="G60" i="5" s="1"/>
  <c r="S60" i="5"/>
  <c r="Z60" i="5"/>
  <c r="AA60" i="5" s="1"/>
  <c r="AG60" i="5"/>
  <c r="AH60" i="5" s="1"/>
  <c r="F61" i="5"/>
  <c r="I61" i="5" s="1"/>
  <c r="L61" i="5"/>
  <c r="S61" i="5"/>
  <c r="Z61" i="5"/>
  <c r="AA61" i="5" s="1"/>
  <c r="AG61" i="5"/>
  <c r="AH61" i="5"/>
  <c r="H62" i="5"/>
  <c r="K62" i="5" s="1"/>
  <c r="J62" i="5"/>
  <c r="L62" i="5"/>
  <c r="G62" i="5" s="1"/>
  <c r="S62" i="5"/>
  <c r="Z62" i="5"/>
  <c r="AA62" i="5" s="1"/>
  <c r="AG62" i="5"/>
  <c r="AH62" i="5" s="1"/>
  <c r="F63" i="5"/>
  <c r="I63" i="5" s="1"/>
  <c r="L63" i="5"/>
  <c r="S63" i="5"/>
  <c r="Z63" i="5"/>
  <c r="AA63" i="5" s="1"/>
  <c r="AG63" i="5"/>
  <c r="AH63" i="5"/>
  <c r="H64" i="5"/>
  <c r="K64" i="5" s="1"/>
  <c r="J64" i="5"/>
  <c r="L64" i="5"/>
  <c r="G64" i="5" s="1"/>
  <c r="S64" i="5"/>
  <c r="Z64" i="5"/>
  <c r="AA64" i="5" s="1"/>
  <c r="AG64" i="5"/>
  <c r="AH64" i="5" s="1"/>
  <c r="L65" i="5"/>
  <c r="S65" i="5"/>
  <c r="Z65" i="5"/>
  <c r="AA65" i="5" s="1"/>
  <c r="AG65" i="5"/>
  <c r="AH65" i="5"/>
  <c r="H66" i="5"/>
  <c r="K66" i="5" s="1"/>
  <c r="J66" i="5"/>
  <c r="L66" i="5"/>
  <c r="G66" i="5" s="1"/>
  <c r="S66" i="5"/>
  <c r="Z66" i="5"/>
  <c r="AA66" i="5" s="1"/>
  <c r="AG66" i="5"/>
  <c r="AH66" i="5" s="1"/>
  <c r="L67" i="5"/>
  <c r="F67" i="5" s="1"/>
  <c r="I67" i="5" s="1"/>
  <c r="S67" i="5"/>
  <c r="Z67" i="5"/>
  <c r="AA67" i="5" s="1"/>
  <c r="AG67" i="5"/>
  <c r="AH67" i="5"/>
  <c r="H68" i="5"/>
  <c r="K68" i="5" s="1"/>
  <c r="J68" i="5"/>
  <c r="L68" i="5"/>
  <c r="G68" i="5" s="1"/>
  <c r="S68" i="5"/>
  <c r="Z68" i="5"/>
  <c r="AA68" i="5" s="1"/>
  <c r="AG68" i="5"/>
  <c r="AH68" i="5" s="1"/>
  <c r="F69" i="5"/>
  <c r="I69" i="5" s="1"/>
  <c r="L69" i="5"/>
  <c r="S69" i="5"/>
  <c r="Z69" i="5"/>
  <c r="AA69" i="5" s="1"/>
  <c r="AG69" i="5"/>
  <c r="AH69" i="5"/>
  <c r="H70" i="5"/>
  <c r="K70" i="5" s="1"/>
  <c r="J70" i="5"/>
  <c r="L70" i="5"/>
  <c r="G70" i="5" s="1"/>
  <c r="S70" i="5"/>
  <c r="Z70" i="5"/>
  <c r="AA70" i="5" s="1"/>
  <c r="AG70" i="5"/>
  <c r="AH70" i="5" s="1"/>
  <c r="F71" i="5"/>
  <c r="I71" i="5" s="1"/>
  <c r="L71" i="5"/>
  <c r="S71" i="5"/>
  <c r="Z71" i="5"/>
  <c r="AA71" i="5" s="1"/>
  <c r="AG71" i="5"/>
  <c r="AH71" i="5"/>
  <c r="H72" i="5"/>
  <c r="K72" i="5" s="1"/>
  <c r="J72" i="5"/>
  <c r="L72" i="5"/>
  <c r="G72" i="5" s="1"/>
  <c r="S72" i="5"/>
  <c r="Z72" i="5"/>
  <c r="AA72" i="5" s="1"/>
  <c r="AG72" i="5"/>
  <c r="AH72" i="5" s="1"/>
  <c r="C75" i="5"/>
  <c r="O75" i="5"/>
  <c r="S75" i="5"/>
  <c r="W75" i="5"/>
  <c r="C76" i="5"/>
  <c r="C77" i="5"/>
  <c r="C78" i="5"/>
  <c r="E80" i="5"/>
  <c r="E81" i="5"/>
  <c r="U84" i="5"/>
  <c r="V84" i="5"/>
  <c r="W84" i="5"/>
  <c r="X84" i="5"/>
  <c r="Y84" i="5"/>
  <c r="AB84" i="5"/>
  <c r="AC84" i="5"/>
  <c r="AD84" i="5"/>
  <c r="AE84" i="5"/>
  <c r="AF84" i="5"/>
  <c r="S85" i="5"/>
  <c r="N86" i="5"/>
  <c r="O86" i="5"/>
  <c r="P86" i="5"/>
  <c r="Q86" i="5"/>
  <c r="R86" i="5"/>
  <c r="S86" i="5"/>
  <c r="T86" i="5"/>
  <c r="G87" i="5"/>
  <c r="J87" i="5" s="1"/>
  <c r="L87" i="5"/>
  <c r="F87" i="5" s="1"/>
  <c r="I87" i="5" s="1"/>
  <c r="S87" i="5"/>
  <c r="Z87" i="5"/>
  <c r="AA87" i="5"/>
  <c r="AG87" i="5"/>
  <c r="AH87" i="5"/>
  <c r="G88" i="5"/>
  <c r="J88" i="5" s="1"/>
  <c r="L88" i="5"/>
  <c r="F88" i="5" s="1"/>
  <c r="I88" i="5" s="1"/>
  <c r="S88" i="5"/>
  <c r="Z88" i="5"/>
  <c r="AA88" i="5"/>
  <c r="AG88" i="5"/>
  <c r="AH88" i="5"/>
  <c r="G89" i="5"/>
  <c r="J89" i="5" s="1"/>
  <c r="I89" i="5"/>
  <c r="L89" i="5"/>
  <c r="F89" i="5" s="1"/>
  <c r="S89" i="5"/>
  <c r="Z89" i="5"/>
  <c r="AA89" i="5"/>
  <c r="AG89" i="5"/>
  <c r="AH89" i="5"/>
  <c r="G90" i="5"/>
  <c r="J90" i="5" s="1"/>
  <c r="I90" i="5"/>
  <c r="L90" i="5"/>
  <c r="F90" i="5" s="1"/>
  <c r="S90" i="5"/>
  <c r="Z90" i="5"/>
  <c r="AA90" i="5"/>
  <c r="AG90" i="5"/>
  <c r="AH90" i="5"/>
  <c r="G91" i="5"/>
  <c r="J91" i="5" s="1"/>
  <c r="L91" i="5"/>
  <c r="F91" i="5" s="1"/>
  <c r="I91" i="5" s="1"/>
  <c r="S91" i="5"/>
  <c r="Z91" i="5"/>
  <c r="AA91" i="5"/>
  <c r="AG91" i="5"/>
  <c r="AH91" i="5"/>
  <c r="G92" i="5"/>
  <c r="J92" i="5" s="1"/>
  <c r="L92" i="5"/>
  <c r="F92" i="5" s="1"/>
  <c r="I92" i="5" s="1"/>
  <c r="S92" i="5"/>
  <c r="Z92" i="5"/>
  <c r="AA92" i="5"/>
  <c r="AG92" i="5"/>
  <c r="AH92" i="5"/>
  <c r="G93" i="5"/>
  <c r="J93" i="5" s="1"/>
  <c r="I93" i="5"/>
  <c r="L93" i="5"/>
  <c r="F93" i="5" s="1"/>
  <c r="S93" i="5"/>
  <c r="Z93" i="5"/>
  <c r="AA93" i="5"/>
  <c r="AG93" i="5"/>
  <c r="AH93" i="5"/>
  <c r="G94" i="5"/>
  <c r="J94" i="5" s="1"/>
  <c r="I94" i="5"/>
  <c r="L94" i="5"/>
  <c r="F94" i="5" s="1"/>
  <c r="S94" i="5"/>
  <c r="Z94" i="5"/>
  <c r="AA94" i="5"/>
  <c r="AG94" i="5"/>
  <c r="AH94" i="5"/>
  <c r="G95" i="5"/>
  <c r="J95" i="5" s="1"/>
  <c r="L95" i="5"/>
  <c r="F95" i="5" s="1"/>
  <c r="I95" i="5" s="1"/>
  <c r="S95" i="5"/>
  <c r="Z95" i="5"/>
  <c r="AA95" i="5"/>
  <c r="AG95" i="5"/>
  <c r="AH95" i="5"/>
  <c r="G96" i="5"/>
  <c r="J96" i="5" s="1"/>
  <c r="L96" i="5"/>
  <c r="F96" i="5" s="1"/>
  <c r="I96" i="5" s="1"/>
  <c r="S96" i="5"/>
  <c r="Z96" i="5"/>
  <c r="AA96" i="5"/>
  <c r="AG96" i="5"/>
  <c r="AH96" i="5"/>
  <c r="G97" i="5"/>
  <c r="J97" i="5" s="1"/>
  <c r="I97" i="5"/>
  <c r="L97" i="5"/>
  <c r="F97" i="5" s="1"/>
  <c r="S97" i="5"/>
  <c r="Z97" i="5"/>
  <c r="AA97" i="5"/>
  <c r="AG97" i="5"/>
  <c r="AH97" i="5"/>
  <c r="G98" i="5"/>
  <c r="J98" i="5" s="1"/>
  <c r="I98" i="5"/>
  <c r="L98" i="5"/>
  <c r="F98" i="5" s="1"/>
  <c r="S98" i="5"/>
  <c r="Z98" i="5"/>
  <c r="AA98" i="5"/>
  <c r="AG98" i="5"/>
  <c r="AH98" i="5"/>
  <c r="G99" i="5"/>
  <c r="J99" i="5" s="1"/>
  <c r="L99" i="5"/>
  <c r="F99" i="5" s="1"/>
  <c r="I99" i="5" s="1"/>
  <c r="S99" i="5"/>
  <c r="Z99" i="5"/>
  <c r="AA99" i="5"/>
  <c r="AG99" i="5"/>
  <c r="AH99" i="5"/>
  <c r="G100" i="5"/>
  <c r="J100" i="5" s="1"/>
  <c r="L100" i="5"/>
  <c r="F100" i="5" s="1"/>
  <c r="I100" i="5" s="1"/>
  <c r="S100" i="5"/>
  <c r="Z100" i="5"/>
  <c r="AA100" i="5"/>
  <c r="AG100" i="5"/>
  <c r="AH100" i="5"/>
  <c r="G101" i="5"/>
  <c r="J101" i="5" s="1"/>
  <c r="I101" i="5"/>
  <c r="L101" i="5"/>
  <c r="F101" i="5" s="1"/>
  <c r="S101" i="5"/>
  <c r="Z101" i="5"/>
  <c r="AA101" i="5"/>
  <c r="AG101" i="5"/>
  <c r="AH101" i="5"/>
  <c r="G102" i="5"/>
  <c r="J102" i="5" s="1"/>
  <c r="I102" i="5"/>
  <c r="L102" i="5"/>
  <c r="F102" i="5" s="1"/>
  <c r="S102" i="5"/>
  <c r="Z102" i="5"/>
  <c r="AA102" i="5"/>
  <c r="AG102" i="5"/>
  <c r="AH102" i="5"/>
  <c r="G103" i="5"/>
  <c r="J103" i="5" s="1"/>
  <c r="L103" i="5"/>
  <c r="F103" i="5" s="1"/>
  <c r="I103" i="5" s="1"/>
  <c r="S103" i="5"/>
  <c r="Z103" i="5"/>
  <c r="AA103" i="5"/>
  <c r="AG103" i="5"/>
  <c r="AH103" i="5"/>
  <c r="G104" i="5"/>
  <c r="J104" i="5" s="1"/>
  <c r="L104" i="5"/>
  <c r="F104" i="5" s="1"/>
  <c r="I104" i="5" s="1"/>
  <c r="S104" i="5"/>
  <c r="Z104" i="5"/>
  <c r="AA104" i="5"/>
  <c r="AG104" i="5"/>
  <c r="AH104" i="5" s="1"/>
  <c r="H105" i="5"/>
  <c r="K105" i="5" s="1"/>
  <c r="I105" i="5"/>
  <c r="L105" i="5"/>
  <c r="F105" i="5" s="1"/>
  <c r="S105" i="5"/>
  <c r="Z105" i="5"/>
  <c r="AA105" i="5"/>
  <c r="AG105" i="5"/>
  <c r="AH105" i="5"/>
  <c r="L106" i="5"/>
  <c r="F106" i="5" s="1"/>
  <c r="I106" i="5" s="1"/>
  <c r="S106" i="5"/>
  <c r="Z106" i="5"/>
  <c r="AA106" i="5"/>
  <c r="AG106" i="5"/>
  <c r="AH106" i="5" s="1"/>
  <c r="H107" i="5"/>
  <c r="K107" i="5" s="1"/>
  <c r="I107" i="5"/>
  <c r="L107" i="5"/>
  <c r="F107" i="5" s="1"/>
  <c r="S107" i="5"/>
  <c r="Z107" i="5"/>
  <c r="AA107" i="5"/>
  <c r="AG107" i="5"/>
  <c r="AH107" i="5"/>
  <c r="L108" i="5"/>
  <c r="F108" i="5" s="1"/>
  <c r="I108" i="5" s="1"/>
  <c r="S108" i="5"/>
  <c r="Z108" i="5"/>
  <c r="AA108" i="5"/>
  <c r="AG108" i="5"/>
  <c r="AH108" i="5" s="1"/>
  <c r="H109" i="5"/>
  <c r="K109" i="5" s="1"/>
  <c r="I109" i="5"/>
  <c r="L109" i="5"/>
  <c r="F109" i="5" s="1"/>
  <c r="S109" i="5"/>
  <c r="Z109" i="5"/>
  <c r="AA109" i="5"/>
  <c r="AG109" i="5"/>
  <c r="AH109" i="5"/>
  <c r="L110" i="5"/>
  <c r="F110" i="5" s="1"/>
  <c r="I110" i="5" s="1"/>
  <c r="S110" i="5"/>
  <c r="Z110" i="5"/>
  <c r="AA110" i="5"/>
  <c r="AG110" i="5"/>
  <c r="AH110" i="5" s="1"/>
  <c r="H111" i="5"/>
  <c r="K111" i="5" s="1"/>
  <c r="I111" i="5"/>
  <c r="L111" i="5"/>
  <c r="F111" i="5" s="1"/>
  <c r="S111" i="5"/>
  <c r="Z111" i="5"/>
  <c r="AA111" i="5"/>
  <c r="AG111" i="5"/>
  <c r="AH111" i="5"/>
  <c r="C114" i="5"/>
  <c r="O114" i="5"/>
  <c r="S114" i="5"/>
  <c r="W114" i="5"/>
  <c r="C115" i="5"/>
  <c r="C116" i="5"/>
  <c r="C117" i="5"/>
  <c r="E119" i="5"/>
  <c r="E120" i="5"/>
  <c r="U123" i="5"/>
  <c r="V123" i="5"/>
  <c r="W123" i="5"/>
  <c r="X123" i="5"/>
  <c r="Y123" i="5"/>
  <c r="AB123" i="5"/>
  <c r="AC123" i="5"/>
  <c r="AD123" i="5"/>
  <c r="AE123" i="5"/>
  <c r="AF123" i="5"/>
  <c r="S124" i="5"/>
  <c r="S125" i="5" s="1"/>
  <c r="N125" i="5"/>
  <c r="O125" i="5"/>
  <c r="P125" i="5"/>
  <c r="Q125" i="5"/>
  <c r="R125" i="5"/>
  <c r="T125" i="5"/>
  <c r="L126" i="5"/>
  <c r="G126" i="5" s="1"/>
  <c r="J126" i="5" s="1"/>
  <c r="S126" i="5"/>
  <c r="Z126" i="5"/>
  <c r="AA126" i="5" s="1"/>
  <c r="AG126" i="5"/>
  <c r="AH126" i="5"/>
  <c r="J127" i="5"/>
  <c r="L127" i="5"/>
  <c r="G127" i="5" s="1"/>
  <c r="S127" i="5"/>
  <c r="Z127" i="5"/>
  <c r="AA127" i="5" s="1"/>
  <c r="AG127" i="5"/>
  <c r="AH127" i="5" s="1"/>
  <c r="H128" i="5"/>
  <c r="K128" i="5" s="1"/>
  <c r="J128" i="5"/>
  <c r="L128" i="5"/>
  <c r="G128" i="5" s="1"/>
  <c r="S128" i="5"/>
  <c r="Z128" i="5"/>
  <c r="AA128" i="5" s="1"/>
  <c r="AG128" i="5"/>
  <c r="AH128" i="5" s="1"/>
  <c r="H129" i="5"/>
  <c r="K129" i="5" s="1"/>
  <c r="L129" i="5"/>
  <c r="G129" i="5" s="1"/>
  <c r="J129" i="5" s="1"/>
  <c r="S129" i="5"/>
  <c r="Z129" i="5"/>
  <c r="AA129" i="5" s="1"/>
  <c r="AG129" i="5"/>
  <c r="AH129" i="5"/>
  <c r="L130" i="5"/>
  <c r="G130" i="5" s="1"/>
  <c r="J130" i="5" s="1"/>
  <c r="S130" i="5"/>
  <c r="Z130" i="5"/>
  <c r="AA130" i="5" s="1"/>
  <c r="AG130" i="5"/>
  <c r="AH130" i="5"/>
  <c r="J131" i="5"/>
  <c r="L131" i="5"/>
  <c r="G131" i="5" s="1"/>
  <c r="S131" i="5"/>
  <c r="Z131" i="5"/>
  <c r="AA131" i="5" s="1"/>
  <c r="AG131" i="5"/>
  <c r="AH131" i="5" s="1"/>
  <c r="H132" i="5"/>
  <c r="K132" i="5" s="1"/>
  <c r="J132" i="5"/>
  <c r="L132" i="5"/>
  <c r="G132" i="5" s="1"/>
  <c r="S132" i="5"/>
  <c r="Z132" i="5"/>
  <c r="AA132" i="5" s="1"/>
  <c r="AG132" i="5"/>
  <c r="AH132" i="5" s="1"/>
  <c r="H133" i="5"/>
  <c r="K133" i="5" s="1"/>
  <c r="L133" i="5"/>
  <c r="G133" i="5" s="1"/>
  <c r="J133" i="5" s="1"/>
  <c r="S133" i="5"/>
  <c r="Z133" i="5"/>
  <c r="AA133" i="5" s="1"/>
  <c r="AG133" i="5"/>
  <c r="AH133" i="5"/>
  <c r="L134" i="5"/>
  <c r="G134" i="5" s="1"/>
  <c r="J134" i="5" s="1"/>
  <c r="S134" i="5"/>
  <c r="Z134" i="5"/>
  <c r="AA134" i="5" s="1"/>
  <c r="AG134" i="5"/>
  <c r="AH134" i="5"/>
  <c r="J135" i="5"/>
  <c r="L135" i="5"/>
  <c r="G135" i="5" s="1"/>
  <c r="S135" i="5"/>
  <c r="Z135" i="5"/>
  <c r="AA135" i="5" s="1"/>
  <c r="AG135" i="5"/>
  <c r="AH135" i="5" s="1"/>
  <c r="H136" i="5"/>
  <c r="K136" i="5" s="1"/>
  <c r="J136" i="5"/>
  <c r="L136" i="5"/>
  <c r="G136" i="5" s="1"/>
  <c r="S136" i="5"/>
  <c r="Z136" i="5"/>
  <c r="AA136" i="5" s="1"/>
  <c r="AG136" i="5"/>
  <c r="AH136" i="5"/>
  <c r="F137" i="5"/>
  <c r="I137" i="5" s="1"/>
  <c r="G137" i="5"/>
  <c r="J137" i="5"/>
  <c r="L137" i="5"/>
  <c r="H137" i="5" s="1"/>
  <c r="K137" i="5" s="1"/>
  <c r="S137" i="5"/>
  <c r="Z137" i="5"/>
  <c r="AA137" i="5" s="1"/>
  <c r="AG137" i="5"/>
  <c r="AH137" i="5"/>
  <c r="F138" i="5"/>
  <c r="I138" i="5" s="1"/>
  <c r="G138" i="5"/>
  <c r="J138" i="5"/>
  <c r="L138" i="5"/>
  <c r="H138" i="5" s="1"/>
  <c r="K138" i="5" s="1"/>
  <c r="S138" i="5"/>
  <c r="Z138" i="5"/>
  <c r="AA138" i="5" s="1"/>
  <c r="AG138" i="5"/>
  <c r="AH138" i="5" s="1"/>
  <c r="F139" i="5"/>
  <c r="I139" i="5" s="1"/>
  <c r="G139" i="5"/>
  <c r="J139" i="5"/>
  <c r="L139" i="5"/>
  <c r="H139" i="5" s="1"/>
  <c r="K139" i="5" s="1"/>
  <c r="S139" i="5"/>
  <c r="Z139" i="5"/>
  <c r="AA139" i="5" s="1"/>
  <c r="AG139" i="5"/>
  <c r="AH139" i="5" s="1"/>
  <c r="F140" i="5"/>
  <c r="I140" i="5" s="1"/>
  <c r="G140" i="5"/>
  <c r="J140" i="5"/>
  <c r="L140" i="5"/>
  <c r="H140" i="5" s="1"/>
  <c r="K140" i="5" s="1"/>
  <c r="S140" i="5"/>
  <c r="Z140" i="5"/>
  <c r="AA140" i="5" s="1"/>
  <c r="AG140" i="5"/>
  <c r="AH140" i="5" s="1"/>
  <c r="F141" i="5"/>
  <c r="I141" i="5" s="1"/>
  <c r="G141" i="5"/>
  <c r="J141" i="5"/>
  <c r="L141" i="5"/>
  <c r="H141" i="5" s="1"/>
  <c r="K141" i="5" s="1"/>
  <c r="S141" i="5"/>
  <c r="Z141" i="5"/>
  <c r="AA141" i="5" s="1"/>
  <c r="AG141" i="5"/>
  <c r="AH141" i="5" s="1"/>
  <c r="F142" i="5"/>
  <c r="I142" i="5" s="1"/>
  <c r="G142" i="5"/>
  <c r="J142" i="5"/>
  <c r="L142" i="5"/>
  <c r="H142" i="5" s="1"/>
  <c r="K142" i="5" s="1"/>
  <c r="S142" i="5"/>
  <c r="Z142" i="5"/>
  <c r="AA142" i="5" s="1"/>
  <c r="AG142" i="5"/>
  <c r="AH142" i="5" s="1"/>
  <c r="F143" i="5"/>
  <c r="I143" i="5" s="1"/>
  <c r="G143" i="5"/>
  <c r="J143" i="5"/>
  <c r="L143" i="5"/>
  <c r="H143" i="5" s="1"/>
  <c r="K143" i="5" s="1"/>
  <c r="S143" i="5"/>
  <c r="Z143" i="5"/>
  <c r="AA143" i="5" s="1"/>
  <c r="AG143" i="5"/>
  <c r="AH143" i="5" s="1"/>
  <c r="F144" i="5"/>
  <c r="I144" i="5" s="1"/>
  <c r="G144" i="5"/>
  <c r="J144" i="5"/>
  <c r="L144" i="5"/>
  <c r="H144" i="5" s="1"/>
  <c r="K144" i="5" s="1"/>
  <c r="S144" i="5"/>
  <c r="Z144" i="5"/>
  <c r="AA144" i="5" s="1"/>
  <c r="AG144" i="5"/>
  <c r="AH144" i="5" s="1"/>
  <c r="F145" i="5"/>
  <c r="I145" i="5" s="1"/>
  <c r="G145" i="5"/>
  <c r="J145" i="5"/>
  <c r="L145" i="5"/>
  <c r="H145" i="5" s="1"/>
  <c r="K145" i="5" s="1"/>
  <c r="S145" i="5"/>
  <c r="Z145" i="5"/>
  <c r="AA145" i="5" s="1"/>
  <c r="AG145" i="5"/>
  <c r="AH145" i="5" s="1"/>
  <c r="F146" i="5"/>
  <c r="I146" i="5" s="1"/>
  <c r="G146" i="5"/>
  <c r="J146" i="5"/>
  <c r="L146" i="5"/>
  <c r="H146" i="5" s="1"/>
  <c r="K146" i="5" s="1"/>
  <c r="S146" i="5"/>
  <c r="Z146" i="5"/>
  <c r="AA146" i="5" s="1"/>
  <c r="AG146" i="5"/>
  <c r="AH146" i="5" s="1"/>
  <c r="F147" i="5"/>
  <c r="I147" i="5" s="1"/>
  <c r="G147" i="5"/>
  <c r="J147" i="5"/>
  <c r="L147" i="5"/>
  <c r="H147" i="5" s="1"/>
  <c r="K147" i="5" s="1"/>
  <c r="S147" i="5"/>
  <c r="Z147" i="5"/>
  <c r="AA147" i="5" s="1"/>
  <c r="AG147" i="5"/>
  <c r="AH147" i="5" s="1"/>
  <c r="F148" i="5"/>
  <c r="I148" i="5" s="1"/>
  <c r="G148" i="5"/>
  <c r="J148" i="5"/>
  <c r="L148" i="5"/>
  <c r="H148" i="5" s="1"/>
  <c r="K148" i="5" s="1"/>
  <c r="S148" i="5"/>
  <c r="Z148" i="5"/>
  <c r="AA148" i="5" s="1"/>
  <c r="AG148" i="5"/>
  <c r="AH148" i="5" s="1"/>
  <c r="F149" i="5"/>
  <c r="I149" i="5" s="1"/>
  <c r="G149" i="5"/>
  <c r="J149" i="5"/>
  <c r="L149" i="5"/>
  <c r="H149" i="5" s="1"/>
  <c r="K149" i="5" s="1"/>
  <c r="S149" i="5"/>
  <c r="Z149" i="5"/>
  <c r="AA149" i="5" s="1"/>
  <c r="AG149" i="5"/>
  <c r="AH149" i="5" s="1"/>
  <c r="F150" i="5"/>
  <c r="I150" i="5" s="1"/>
  <c r="G150" i="5"/>
  <c r="J150" i="5"/>
  <c r="L150" i="5"/>
  <c r="H150" i="5" s="1"/>
  <c r="K150" i="5" s="1"/>
  <c r="S150" i="5"/>
  <c r="Z150" i="5"/>
  <c r="AA150" i="5" s="1"/>
  <c r="AG150" i="5"/>
  <c r="AH150" i="5" s="1"/>
  <c r="C153" i="5"/>
  <c r="O153" i="5"/>
  <c r="S153" i="5"/>
  <c r="W153" i="5"/>
  <c r="C154" i="5"/>
  <c r="C155" i="5"/>
  <c r="C156" i="5"/>
  <c r="S7" i="4"/>
  <c r="N8" i="4"/>
  <c r="O8" i="4"/>
  <c r="P8" i="4"/>
  <c r="Q8" i="4"/>
  <c r="R8" i="4"/>
  <c r="S8" i="4"/>
  <c r="T8" i="4"/>
  <c r="L9" i="4"/>
  <c r="H9" i="4" s="1"/>
  <c r="S9" i="4"/>
  <c r="Z9" i="4"/>
  <c r="AA9" i="4" s="1"/>
  <c r="AG9" i="4"/>
  <c r="AH9" i="4" s="1"/>
  <c r="G10" i="4"/>
  <c r="L10" i="4"/>
  <c r="H10" i="4" s="1"/>
  <c r="S10" i="4"/>
  <c r="Z10" i="4"/>
  <c r="AA10" i="4" s="1"/>
  <c r="AG10" i="4"/>
  <c r="AH10" i="4" s="1"/>
  <c r="L11" i="4"/>
  <c r="H11" i="4" s="1"/>
  <c r="S11" i="4"/>
  <c r="Z11" i="4"/>
  <c r="AA11" i="4" s="1"/>
  <c r="AG11" i="4"/>
  <c r="AH11" i="4" s="1"/>
  <c r="L12" i="4"/>
  <c r="H12" i="4" s="1"/>
  <c r="S12" i="4"/>
  <c r="Z12" i="4"/>
  <c r="AA12" i="4" s="1"/>
  <c r="AG12" i="4"/>
  <c r="AH12" i="4" s="1"/>
  <c r="L13" i="4"/>
  <c r="H13" i="4" s="1"/>
  <c r="S13" i="4"/>
  <c r="Z13" i="4"/>
  <c r="AA13" i="4" s="1"/>
  <c r="AG13" i="4"/>
  <c r="AH13" i="4" s="1"/>
  <c r="L14" i="4"/>
  <c r="H14" i="4" s="1"/>
  <c r="S14" i="4"/>
  <c r="Z14" i="4"/>
  <c r="AA14" i="4" s="1"/>
  <c r="AG14" i="4"/>
  <c r="AH14" i="4" s="1"/>
  <c r="L15" i="4"/>
  <c r="H15" i="4" s="1"/>
  <c r="S15" i="4"/>
  <c r="Z15" i="4"/>
  <c r="AA15" i="4" s="1"/>
  <c r="AG15" i="4"/>
  <c r="AH15" i="4" s="1"/>
  <c r="L16" i="4"/>
  <c r="H16" i="4" s="1"/>
  <c r="S16" i="4"/>
  <c r="Z16" i="4"/>
  <c r="AA16" i="4" s="1"/>
  <c r="AG16" i="4"/>
  <c r="AH16" i="4" s="1"/>
  <c r="G17" i="4"/>
  <c r="L17" i="4"/>
  <c r="H17" i="4" s="1"/>
  <c r="S17" i="4"/>
  <c r="Z17" i="4"/>
  <c r="AA17" i="4" s="1"/>
  <c r="AG17" i="4"/>
  <c r="AH17" i="4" s="1"/>
  <c r="L18" i="4"/>
  <c r="H18" i="4" s="1"/>
  <c r="S18" i="4"/>
  <c r="Z18" i="4"/>
  <c r="AA18" i="4" s="1"/>
  <c r="AG18" i="4"/>
  <c r="AH18" i="4" s="1"/>
  <c r="L19" i="4"/>
  <c r="F19" i="4" s="1"/>
  <c r="S19" i="4"/>
  <c r="Z19" i="4"/>
  <c r="AA19" i="4" s="1"/>
  <c r="AG19" i="4"/>
  <c r="AH19" i="4" s="1"/>
  <c r="G20" i="4"/>
  <c r="L20" i="4"/>
  <c r="F20" i="4" s="1"/>
  <c r="S20" i="4"/>
  <c r="Z20" i="4"/>
  <c r="AA20" i="4" s="1"/>
  <c r="AG20" i="4"/>
  <c r="AH20" i="4" s="1"/>
  <c r="L21" i="4"/>
  <c r="F21" i="4" s="1"/>
  <c r="S21" i="4"/>
  <c r="Z21" i="4"/>
  <c r="AA21" i="4" s="1"/>
  <c r="AG21" i="4"/>
  <c r="AH21" i="4" s="1"/>
  <c r="L22" i="4"/>
  <c r="F22" i="4" s="1"/>
  <c r="S22" i="4"/>
  <c r="Z22" i="4"/>
  <c r="AA22" i="4"/>
  <c r="AG22" i="4"/>
  <c r="AH22" i="4" s="1"/>
  <c r="L23" i="4"/>
  <c r="F23" i="4" s="1"/>
  <c r="S23" i="4"/>
  <c r="Z23" i="4"/>
  <c r="AA23" i="4" s="1"/>
  <c r="AG23" i="4"/>
  <c r="AH23" i="4" s="1"/>
  <c r="L24" i="4"/>
  <c r="F24" i="4" s="1"/>
  <c r="S24" i="4"/>
  <c r="Z24" i="4"/>
  <c r="AA24" i="4" s="1"/>
  <c r="AG24" i="4"/>
  <c r="AH24" i="4" s="1"/>
  <c r="G25" i="4"/>
  <c r="L25" i="4"/>
  <c r="F25" i="4" s="1"/>
  <c r="S25" i="4"/>
  <c r="Z25" i="4"/>
  <c r="AA25" i="4" s="1"/>
  <c r="AG25" i="4"/>
  <c r="AH25" i="4" s="1"/>
  <c r="L26" i="4"/>
  <c r="F26" i="4" s="1"/>
  <c r="S26" i="4"/>
  <c r="Z26" i="4"/>
  <c r="AA26" i="4" s="1"/>
  <c r="AG26" i="4"/>
  <c r="AH26" i="4" s="1"/>
  <c r="L27" i="4"/>
  <c r="F27" i="4" s="1"/>
  <c r="S27" i="4"/>
  <c r="Z27" i="4"/>
  <c r="AA27" i="4" s="1"/>
  <c r="AG27" i="4"/>
  <c r="AH27" i="4" s="1"/>
  <c r="L28" i="4"/>
  <c r="F28" i="4" s="1"/>
  <c r="S28" i="4"/>
  <c r="Z28" i="4"/>
  <c r="AA28" i="4" s="1"/>
  <c r="AG28" i="4"/>
  <c r="AH28" i="4" s="1"/>
  <c r="L29" i="4"/>
  <c r="F29" i="4" s="1"/>
  <c r="S29" i="4"/>
  <c r="Z29" i="4"/>
  <c r="AA29" i="4" s="1"/>
  <c r="AG29" i="4"/>
  <c r="AH29" i="4" s="1"/>
  <c r="L30" i="4"/>
  <c r="F30" i="4" s="1"/>
  <c r="S30" i="4"/>
  <c r="Z30" i="4"/>
  <c r="AA30" i="4" s="1"/>
  <c r="AG30" i="4"/>
  <c r="AH30" i="4" s="1"/>
  <c r="L31" i="4"/>
  <c r="F31" i="4" s="1"/>
  <c r="S31" i="4"/>
  <c r="Z31" i="4"/>
  <c r="AA31" i="4" s="1"/>
  <c r="AG31" i="4"/>
  <c r="AH31" i="4" s="1"/>
  <c r="L32" i="4"/>
  <c r="F32" i="4" s="1"/>
  <c r="S32" i="4"/>
  <c r="Z32" i="4"/>
  <c r="AA32" i="4" s="1"/>
  <c r="AG32" i="4"/>
  <c r="AH32" i="4" s="1"/>
  <c r="L33" i="4"/>
  <c r="F33" i="4" s="1"/>
  <c r="S33" i="4"/>
  <c r="Z33" i="4"/>
  <c r="AA33" i="4" s="1"/>
  <c r="AG33" i="4"/>
  <c r="AH33" i="4" s="1"/>
  <c r="E41" i="4"/>
  <c r="E42" i="4"/>
  <c r="U45" i="4"/>
  <c r="V45" i="4"/>
  <c r="W45" i="4"/>
  <c r="X45" i="4"/>
  <c r="Y45" i="4"/>
  <c r="AB45" i="4"/>
  <c r="AC45" i="4"/>
  <c r="AD45" i="4"/>
  <c r="AE45" i="4"/>
  <c r="AF45" i="4"/>
  <c r="S46" i="4"/>
  <c r="N47" i="4"/>
  <c r="O47" i="4"/>
  <c r="P47" i="4"/>
  <c r="Q47" i="4"/>
  <c r="R47" i="4"/>
  <c r="S47" i="4"/>
  <c r="T47" i="4"/>
  <c r="L48" i="4"/>
  <c r="F48" i="4" s="1"/>
  <c r="S48" i="4"/>
  <c r="Z48" i="4"/>
  <c r="AA48" i="4" s="1"/>
  <c r="AG48" i="4"/>
  <c r="AH48" i="4" s="1"/>
  <c r="L49" i="4"/>
  <c r="F49" i="4" s="1"/>
  <c r="S49" i="4"/>
  <c r="Z49" i="4"/>
  <c r="AA49" i="4"/>
  <c r="AG49" i="4"/>
  <c r="AH49" i="4" s="1"/>
  <c r="L50" i="4"/>
  <c r="F50" i="4" s="1"/>
  <c r="S50" i="4"/>
  <c r="Z50" i="4"/>
  <c r="AA50" i="4" s="1"/>
  <c r="AG50" i="4"/>
  <c r="AH50" i="4" s="1"/>
  <c r="L51" i="4"/>
  <c r="F51" i="4" s="1"/>
  <c r="S51" i="4"/>
  <c r="Z51" i="4"/>
  <c r="AA51" i="4"/>
  <c r="AG51" i="4"/>
  <c r="AH51" i="4" s="1"/>
  <c r="L52" i="4"/>
  <c r="F52" i="4" s="1"/>
  <c r="S52" i="4"/>
  <c r="Z52" i="4"/>
  <c r="AA52" i="4" s="1"/>
  <c r="AG52" i="4"/>
  <c r="AH52" i="4" s="1"/>
  <c r="L53" i="4"/>
  <c r="F53" i="4" s="1"/>
  <c r="I53" i="4" s="1"/>
  <c r="S53" i="4"/>
  <c r="Z53" i="4"/>
  <c r="AA53" i="4"/>
  <c r="AG53" i="4"/>
  <c r="AH53" i="4" s="1"/>
  <c r="L54" i="4"/>
  <c r="F54" i="4" s="1"/>
  <c r="I54" i="4" s="1"/>
  <c r="S54" i="4"/>
  <c r="Z54" i="4"/>
  <c r="AA54" i="4"/>
  <c r="AG54" i="4"/>
  <c r="AH54" i="4" s="1"/>
  <c r="L55" i="4"/>
  <c r="F55" i="4" s="1"/>
  <c r="I55" i="4" s="1"/>
  <c r="S55" i="4"/>
  <c r="Z55" i="4"/>
  <c r="AA55" i="4"/>
  <c r="AG55" i="4"/>
  <c r="AH55" i="4" s="1"/>
  <c r="L56" i="4"/>
  <c r="F56" i="4" s="1"/>
  <c r="I56" i="4" s="1"/>
  <c r="S56" i="4"/>
  <c r="Z56" i="4"/>
  <c r="AA56" i="4"/>
  <c r="AG56" i="4"/>
  <c r="AH56" i="4" s="1"/>
  <c r="L57" i="4"/>
  <c r="F57" i="4" s="1"/>
  <c r="I57" i="4" s="1"/>
  <c r="S57" i="4"/>
  <c r="Z57" i="4"/>
  <c r="AA57" i="4"/>
  <c r="AG57" i="4"/>
  <c r="AH57" i="4" s="1"/>
  <c r="L58" i="4"/>
  <c r="F58" i="4" s="1"/>
  <c r="I58" i="4" s="1"/>
  <c r="S58" i="4"/>
  <c r="Z58" i="4"/>
  <c r="AA58" i="4"/>
  <c r="AG58" i="4"/>
  <c r="AH58" i="4" s="1"/>
  <c r="L59" i="4"/>
  <c r="F59" i="4" s="1"/>
  <c r="I59" i="4" s="1"/>
  <c r="S59" i="4"/>
  <c r="Z59" i="4"/>
  <c r="AA59" i="4"/>
  <c r="AG59" i="4"/>
  <c r="AH59" i="4" s="1"/>
  <c r="L60" i="4"/>
  <c r="F60" i="4" s="1"/>
  <c r="I60" i="4" s="1"/>
  <c r="S60" i="4"/>
  <c r="Z60" i="4"/>
  <c r="AA60" i="4"/>
  <c r="AG60" i="4"/>
  <c r="AH60" i="4" s="1"/>
  <c r="L61" i="4"/>
  <c r="F61" i="4" s="1"/>
  <c r="I61" i="4" s="1"/>
  <c r="S61" i="4"/>
  <c r="Z61" i="4"/>
  <c r="AA61" i="4"/>
  <c r="AG61" i="4"/>
  <c r="AH61" i="4" s="1"/>
  <c r="L62" i="4"/>
  <c r="F62" i="4" s="1"/>
  <c r="I62" i="4" s="1"/>
  <c r="S62" i="4"/>
  <c r="Z62" i="4"/>
  <c r="AA62" i="4"/>
  <c r="AG62" i="4"/>
  <c r="AH62" i="4" s="1"/>
  <c r="L63" i="4"/>
  <c r="F63" i="4" s="1"/>
  <c r="I63" i="4" s="1"/>
  <c r="S63" i="4"/>
  <c r="Z63" i="4"/>
  <c r="AA63" i="4"/>
  <c r="AG63" i="4"/>
  <c r="AH63" i="4" s="1"/>
  <c r="L64" i="4"/>
  <c r="F64" i="4" s="1"/>
  <c r="I64" i="4" s="1"/>
  <c r="S64" i="4"/>
  <c r="Z64" i="4"/>
  <c r="AA64" i="4"/>
  <c r="AG64" i="4"/>
  <c r="AH64" i="4" s="1"/>
  <c r="L65" i="4"/>
  <c r="F65" i="4" s="1"/>
  <c r="I65" i="4" s="1"/>
  <c r="S65" i="4"/>
  <c r="Z65" i="4"/>
  <c r="AA65" i="4"/>
  <c r="AG65" i="4"/>
  <c r="AH65" i="4" s="1"/>
  <c r="L66" i="4"/>
  <c r="F66" i="4" s="1"/>
  <c r="I66" i="4" s="1"/>
  <c r="S66" i="4"/>
  <c r="Z66" i="4"/>
  <c r="AA66" i="4"/>
  <c r="AG66" i="4"/>
  <c r="AH66" i="4" s="1"/>
  <c r="L67" i="4"/>
  <c r="F67" i="4" s="1"/>
  <c r="I67" i="4" s="1"/>
  <c r="S67" i="4"/>
  <c r="Z67" i="4"/>
  <c r="AA67" i="4"/>
  <c r="AG67" i="4"/>
  <c r="AH67" i="4" s="1"/>
  <c r="L68" i="4"/>
  <c r="F68" i="4" s="1"/>
  <c r="I68" i="4" s="1"/>
  <c r="S68" i="4"/>
  <c r="Z68" i="4"/>
  <c r="AA68" i="4"/>
  <c r="AG68" i="4"/>
  <c r="AH68" i="4" s="1"/>
  <c r="L69" i="4"/>
  <c r="F69" i="4" s="1"/>
  <c r="I69" i="4" s="1"/>
  <c r="S69" i="4"/>
  <c r="Z69" i="4"/>
  <c r="AA69" i="4"/>
  <c r="AG69" i="4"/>
  <c r="AH69" i="4" s="1"/>
  <c r="L70" i="4"/>
  <c r="F70" i="4" s="1"/>
  <c r="I70" i="4" s="1"/>
  <c r="S70" i="4"/>
  <c r="Z70" i="4"/>
  <c r="AA70" i="4"/>
  <c r="AG70" i="4"/>
  <c r="AH70" i="4" s="1"/>
  <c r="F71" i="4"/>
  <c r="I71" i="4" s="1"/>
  <c r="H71" i="4"/>
  <c r="K71" i="4" s="1"/>
  <c r="L71" i="4"/>
  <c r="G71" i="4" s="1"/>
  <c r="J71" i="4" s="1"/>
  <c r="S71" i="4"/>
  <c r="Z71" i="4"/>
  <c r="AA71" i="4" s="1"/>
  <c r="AG71" i="4"/>
  <c r="AH71" i="4" s="1"/>
  <c r="L72" i="4"/>
  <c r="F72" i="4" s="1"/>
  <c r="I72" i="4" s="1"/>
  <c r="S72" i="4"/>
  <c r="Z72" i="4"/>
  <c r="AA72" i="4"/>
  <c r="AG72" i="4"/>
  <c r="AH72" i="4" s="1"/>
  <c r="C75" i="4"/>
  <c r="O75" i="4"/>
  <c r="S75" i="4"/>
  <c r="W75" i="4"/>
  <c r="C76" i="4"/>
  <c r="C77" i="4"/>
  <c r="C78" i="4"/>
  <c r="E80" i="4"/>
  <c r="E81" i="4"/>
  <c r="U84" i="4"/>
  <c r="V84" i="4"/>
  <c r="W84" i="4"/>
  <c r="X84" i="4"/>
  <c r="Y84" i="4"/>
  <c r="AB84" i="4"/>
  <c r="AC84" i="4"/>
  <c r="AD84" i="4"/>
  <c r="AE84" i="4"/>
  <c r="AF84" i="4"/>
  <c r="S85" i="4"/>
  <c r="N86" i="4"/>
  <c r="O86" i="4"/>
  <c r="P86" i="4"/>
  <c r="Q86" i="4"/>
  <c r="R86" i="4"/>
  <c r="S86" i="4"/>
  <c r="T86" i="4"/>
  <c r="L87" i="4"/>
  <c r="F87" i="4" s="1"/>
  <c r="I87" i="4" s="1"/>
  <c r="S87" i="4"/>
  <c r="Z87" i="4"/>
  <c r="AA87" i="4"/>
  <c r="AG87" i="4"/>
  <c r="AH87" i="4" s="1"/>
  <c r="H88" i="4"/>
  <c r="K88" i="4" s="1"/>
  <c r="I88" i="4"/>
  <c r="L88" i="4"/>
  <c r="F88" i="4" s="1"/>
  <c r="S88" i="4"/>
  <c r="Z88" i="4"/>
  <c r="AA88" i="4"/>
  <c r="AG88" i="4"/>
  <c r="AH88" i="4"/>
  <c r="L89" i="4"/>
  <c r="F89" i="4" s="1"/>
  <c r="I89" i="4" s="1"/>
  <c r="S89" i="4"/>
  <c r="Z89" i="4"/>
  <c r="AA89" i="4"/>
  <c r="AG89" i="4"/>
  <c r="AH89" i="4" s="1"/>
  <c r="H90" i="4"/>
  <c r="K90" i="4" s="1"/>
  <c r="I90" i="4"/>
  <c r="L90" i="4"/>
  <c r="F90" i="4" s="1"/>
  <c r="S90" i="4"/>
  <c r="Z90" i="4"/>
  <c r="AA90" i="4"/>
  <c r="AG90" i="4"/>
  <c r="AH90" i="4"/>
  <c r="L91" i="4"/>
  <c r="F91" i="4" s="1"/>
  <c r="I91" i="4" s="1"/>
  <c r="S91" i="4"/>
  <c r="Z91" i="4"/>
  <c r="AA91" i="4"/>
  <c r="AG91" i="4"/>
  <c r="AH91" i="4" s="1"/>
  <c r="H92" i="4"/>
  <c r="K92" i="4" s="1"/>
  <c r="I92" i="4"/>
  <c r="L92" i="4"/>
  <c r="F92" i="4" s="1"/>
  <c r="S92" i="4"/>
  <c r="Z92" i="4"/>
  <c r="AA92" i="4"/>
  <c r="AG92" i="4"/>
  <c r="AH92" i="4"/>
  <c r="L93" i="4"/>
  <c r="F93" i="4" s="1"/>
  <c r="I93" i="4" s="1"/>
  <c r="S93" i="4"/>
  <c r="Z93" i="4"/>
  <c r="AA93" i="4"/>
  <c r="AG93" i="4"/>
  <c r="AH93" i="4" s="1"/>
  <c r="H94" i="4"/>
  <c r="K94" i="4" s="1"/>
  <c r="I94" i="4"/>
  <c r="L94" i="4"/>
  <c r="F94" i="4" s="1"/>
  <c r="S94" i="4"/>
  <c r="Z94" i="4"/>
  <c r="AA94" i="4"/>
  <c r="AG94" i="4"/>
  <c r="AH94" i="4"/>
  <c r="L95" i="4"/>
  <c r="F95" i="4" s="1"/>
  <c r="I95" i="4" s="1"/>
  <c r="S95" i="4"/>
  <c r="Z95" i="4"/>
  <c r="AA95" i="4"/>
  <c r="AG95" i="4"/>
  <c r="AH95" i="4" s="1"/>
  <c r="H96" i="4"/>
  <c r="K96" i="4" s="1"/>
  <c r="I96" i="4"/>
  <c r="L96" i="4"/>
  <c r="F96" i="4" s="1"/>
  <c r="S96" i="4"/>
  <c r="Z96" i="4"/>
  <c r="AA96" i="4"/>
  <c r="AG96" i="4"/>
  <c r="AH96" i="4"/>
  <c r="F97" i="4"/>
  <c r="I97" i="4" s="1"/>
  <c r="G97" i="4"/>
  <c r="J97" i="4"/>
  <c r="L97" i="4"/>
  <c r="H97" i="4" s="1"/>
  <c r="K97" i="4" s="1"/>
  <c r="S97" i="4"/>
  <c r="Z97" i="4"/>
  <c r="AA97" i="4" s="1"/>
  <c r="AG97" i="4"/>
  <c r="AH97" i="4"/>
  <c r="F98" i="4"/>
  <c r="I98" i="4" s="1"/>
  <c r="G98" i="4"/>
  <c r="J98" i="4"/>
  <c r="L98" i="4"/>
  <c r="H98" i="4" s="1"/>
  <c r="K98" i="4" s="1"/>
  <c r="S98" i="4"/>
  <c r="Z98" i="4"/>
  <c r="AA98" i="4" s="1"/>
  <c r="AG98" i="4"/>
  <c r="AH98" i="4"/>
  <c r="F99" i="4"/>
  <c r="I99" i="4" s="1"/>
  <c r="G99" i="4"/>
  <c r="J99" i="4"/>
  <c r="L99" i="4"/>
  <c r="H99" i="4" s="1"/>
  <c r="K99" i="4" s="1"/>
  <c r="S99" i="4"/>
  <c r="Z99" i="4"/>
  <c r="AA99" i="4" s="1"/>
  <c r="AG99" i="4"/>
  <c r="AH99" i="4"/>
  <c r="F100" i="4"/>
  <c r="I100" i="4" s="1"/>
  <c r="G100" i="4"/>
  <c r="J100" i="4"/>
  <c r="L100" i="4"/>
  <c r="H100" i="4" s="1"/>
  <c r="K100" i="4" s="1"/>
  <c r="S100" i="4"/>
  <c r="Z100" i="4"/>
  <c r="AA100" i="4" s="1"/>
  <c r="AG100" i="4"/>
  <c r="AH100" i="4"/>
  <c r="F101" i="4"/>
  <c r="I101" i="4" s="1"/>
  <c r="G101" i="4"/>
  <c r="J101" i="4"/>
  <c r="L101" i="4"/>
  <c r="H101" i="4" s="1"/>
  <c r="K101" i="4" s="1"/>
  <c r="S101" i="4"/>
  <c r="Z101" i="4"/>
  <c r="AA101" i="4" s="1"/>
  <c r="AG101" i="4"/>
  <c r="AH101" i="4"/>
  <c r="F102" i="4"/>
  <c r="I102" i="4" s="1"/>
  <c r="G102" i="4"/>
  <c r="J102" i="4"/>
  <c r="L102" i="4"/>
  <c r="H102" i="4" s="1"/>
  <c r="K102" i="4" s="1"/>
  <c r="S102" i="4"/>
  <c r="Z102" i="4"/>
  <c r="AA102" i="4" s="1"/>
  <c r="AG102" i="4"/>
  <c r="AH102" i="4"/>
  <c r="F103" i="4"/>
  <c r="I103" i="4" s="1"/>
  <c r="L103" i="4"/>
  <c r="G103" i="4" s="1"/>
  <c r="J103" i="4" s="1"/>
  <c r="S103" i="4"/>
  <c r="Z103" i="4"/>
  <c r="AA103" i="4" s="1"/>
  <c r="AG103" i="4"/>
  <c r="AH103" i="4"/>
  <c r="F104" i="4"/>
  <c r="I104" i="4" s="1"/>
  <c r="L104" i="4"/>
  <c r="G104" i="4" s="1"/>
  <c r="J104" i="4" s="1"/>
  <c r="S104" i="4"/>
  <c r="Z104" i="4"/>
  <c r="AA104" i="4" s="1"/>
  <c r="AG104" i="4"/>
  <c r="AH104" i="4"/>
  <c r="F105" i="4"/>
  <c r="I105" i="4" s="1"/>
  <c r="L105" i="4"/>
  <c r="G105" i="4" s="1"/>
  <c r="J105" i="4" s="1"/>
  <c r="S105" i="4"/>
  <c r="Z105" i="4"/>
  <c r="AA105" i="4" s="1"/>
  <c r="AG105" i="4"/>
  <c r="AH105" i="4" s="1"/>
  <c r="F106" i="4"/>
  <c r="I106" i="4" s="1"/>
  <c r="L106" i="4"/>
  <c r="G106" i="4" s="1"/>
  <c r="J106" i="4" s="1"/>
  <c r="S106" i="4"/>
  <c r="Z106" i="4"/>
  <c r="AA106" i="4" s="1"/>
  <c r="AG106" i="4"/>
  <c r="AH106" i="4" s="1"/>
  <c r="F107" i="4"/>
  <c r="I107" i="4" s="1"/>
  <c r="L107" i="4"/>
  <c r="G107" i="4" s="1"/>
  <c r="J107" i="4" s="1"/>
  <c r="S107" i="4"/>
  <c r="Z107" i="4"/>
  <c r="AA107" i="4" s="1"/>
  <c r="AG107" i="4"/>
  <c r="AH107" i="4" s="1"/>
  <c r="F108" i="4"/>
  <c r="I108" i="4" s="1"/>
  <c r="L108" i="4"/>
  <c r="G108" i="4" s="1"/>
  <c r="J108" i="4" s="1"/>
  <c r="S108" i="4"/>
  <c r="Z108" i="4"/>
  <c r="AA108" i="4" s="1"/>
  <c r="AG108" i="4"/>
  <c r="AH108" i="4" s="1"/>
  <c r="F109" i="4"/>
  <c r="I109" i="4" s="1"/>
  <c r="L109" i="4"/>
  <c r="G109" i="4" s="1"/>
  <c r="J109" i="4" s="1"/>
  <c r="S109" i="4"/>
  <c r="Z109" i="4"/>
  <c r="AA109" i="4" s="1"/>
  <c r="AG109" i="4"/>
  <c r="AH109" i="4" s="1"/>
  <c r="F110" i="4"/>
  <c r="I110" i="4" s="1"/>
  <c r="L110" i="4"/>
  <c r="G110" i="4" s="1"/>
  <c r="J110" i="4" s="1"/>
  <c r="S110" i="4"/>
  <c r="Z110" i="4"/>
  <c r="AA110" i="4" s="1"/>
  <c r="AG110" i="4"/>
  <c r="AH110" i="4" s="1"/>
  <c r="F111" i="4"/>
  <c r="I111" i="4" s="1"/>
  <c r="L111" i="4"/>
  <c r="G111" i="4" s="1"/>
  <c r="J111" i="4" s="1"/>
  <c r="S111" i="4"/>
  <c r="Z111" i="4"/>
  <c r="AA111" i="4" s="1"/>
  <c r="AG111" i="4"/>
  <c r="AH111" i="4" s="1"/>
  <c r="C114" i="4"/>
  <c r="O114" i="4"/>
  <c r="S114" i="4"/>
  <c r="W114" i="4"/>
  <c r="C115" i="4"/>
  <c r="C116" i="4"/>
  <c r="C117" i="4"/>
  <c r="E119" i="4"/>
  <c r="E120" i="4"/>
  <c r="U123" i="4"/>
  <c r="V123" i="4"/>
  <c r="W123" i="4"/>
  <c r="X123" i="4"/>
  <c r="Y123" i="4"/>
  <c r="AB123" i="4"/>
  <c r="AC123" i="4"/>
  <c r="AD123" i="4"/>
  <c r="AE123" i="4"/>
  <c r="AF123" i="4"/>
  <c r="S124" i="4"/>
  <c r="S125" i="4" s="1"/>
  <c r="N125" i="4"/>
  <c r="O125" i="4"/>
  <c r="P125" i="4"/>
  <c r="Q125" i="4"/>
  <c r="R125" i="4"/>
  <c r="T125" i="4"/>
  <c r="G126" i="4"/>
  <c r="J126" i="4" s="1"/>
  <c r="L126" i="4"/>
  <c r="F126" i="4" s="1"/>
  <c r="I126" i="4" s="1"/>
  <c r="S126" i="4"/>
  <c r="Z126" i="4"/>
  <c r="AA126" i="4"/>
  <c r="AG126" i="4"/>
  <c r="AH126" i="4"/>
  <c r="G127" i="4"/>
  <c r="J127" i="4" s="1"/>
  <c r="L127" i="4"/>
  <c r="F127" i="4" s="1"/>
  <c r="I127" i="4" s="1"/>
  <c r="S127" i="4"/>
  <c r="Z127" i="4"/>
  <c r="AA127" i="4"/>
  <c r="AG127" i="4"/>
  <c r="AH127" i="4"/>
  <c r="G128" i="4"/>
  <c r="J128" i="4" s="1"/>
  <c r="L128" i="4"/>
  <c r="F128" i="4" s="1"/>
  <c r="I128" i="4" s="1"/>
  <c r="S128" i="4"/>
  <c r="Z128" i="4"/>
  <c r="AA128" i="4"/>
  <c r="AG128" i="4"/>
  <c r="AH128" i="4"/>
  <c r="G129" i="4"/>
  <c r="J129" i="4" s="1"/>
  <c r="L129" i="4"/>
  <c r="F129" i="4" s="1"/>
  <c r="I129" i="4" s="1"/>
  <c r="S129" i="4"/>
  <c r="Z129" i="4"/>
  <c r="AA129" i="4"/>
  <c r="AG129" i="4"/>
  <c r="AH129" i="4"/>
  <c r="G130" i="4"/>
  <c r="J130" i="4" s="1"/>
  <c r="L130" i="4"/>
  <c r="F130" i="4" s="1"/>
  <c r="I130" i="4" s="1"/>
  <c r="S130" i="4"/>
  <c r="Z130" i="4"/>
  <c r="AA130" i="4"/>
  <c r="AG130" i="4"/>
  <c r="AH130" i="4"/>
  <c r="G131" i="4"/>
  <c r="J131" i="4" s="1"/>
  <c r="L131" i="4"/>
  <c r="F131" i="4" s="1"/>
  <c r="I131" i="4" s="1"/>
  <c r="S131" i="4"/>
  <c r="Z131" i="4"/>
  <c r="AA131" i="4"/>
  <c r="AG131" i="4"/>
  <c r="AH131" i="4"/>
  <c r="G132" i="4"/>
  <c r="J132" i="4" s="1"/>
  <c r="L132" i="4"/>
  <c r="F132" i="4" s="1"/>
  <c r="I132" i="4" s="1"/>
  <c r="S132" i="4"/>
  <c r="Z132" i="4"/>
  <c r="AA132" i="4"/>
  <c r="AG132" i="4"/>
  <c r="AH132" i="4" s="1"/>
  <c r="G133" i="4"/>
  <c r="J133" i="4" s="1"/>
  <c r="L133" i="4"/>
  <c r="F133" i="4" s="1"/>
  <c r="I133" i="4" s="1"/>
  <c r="S133" i="4"/>
  <c r="Z133" i="4"/>
  <c r="AA133" i="4"/>
  <c r="AG133" i="4"/>
  <c r="AH133" i="4" s="1"/>
  <c r="G134" i="4"/>
  <c r="J134" i="4" s="1"/>
  <c r="L134" i="4"/>
  <c r="F134" i="4" s="1"/>
  <c r="I134" i="4" s="1"/>
  <c r="S134" i="4"/>
  <c r="Z134" i="4"/>
  <c r="AA134" i="4"/>
  <c r="AG134" i="4"/>
  <c r="AH134" i="4" s="1"/>
  <c r="G135" i="4"/>
  <c r="J135" i="4" s="1"/>
  <c r="L135" i="4"/>
  <c r="F135" i="4" s="1"/>
  <c r="I135" i="4" s="1"/>
  <c r="S135" i="4"/>
  <c r="Z135" i="4"/>
  <c r="AA135" i="4"/>
  <c r="AG135" i="4"/>
  <c r="AH135" i="4" s="1"/>
  <c r="G136" i="4"/>
  <c r="J136" i="4" s="1"/>
  <c r="L136" i="4"/>
  <c r="F136" i="4" s="1"/>
  <c r="I136" i="4" s="1"/>
  <c r="S136" i="4"/>
  <c r="Z136" i="4"/>
  <c r="AA136" i="4"/>
  <c r="AG136" i="4"/>
  <c r="AH136" i="4" s="1"/>
  <c r="G137" i="4"/>
  <c r="J137" i="4" s="1"/>
  <c r="L137" i="4"/>
  <c r="F137" i="4" s="1"/>
  <c r="I137" i="4" s="1"/>
  <c r="S137" i="4"/>
  <c r="Z137" i="4"/>
  <c r="AA137" i="4"/>
  <c r="AG137" i="4"/>
  <c r="AH137" i="4" s="1"/>
  <c r="G138" i="4"/>
  <c r="J138" i="4" s="1"/>
  <c r="L138" i="4"/>
  <c r="F138" i="4" s="1"/>
  <c r="I138" i="4" s="1"/>
  <c r="S138" i="4"/>
  <c r="Z138" i="4"/>
  <c r="AA138" i="4"/>
  <c r="AG138" i="4"/>
  <c r="AH138" i="4" s="1"/>
  <c r="G139" i="4"/>
  <c r="J139" i="4" s="1"/>
  <c r="L139" i="4"/>
  <c r="F139" i="4" s="1"/>
  <c r="I139" i="4" s="1"/>
  <c r="S139" i="4"/>
  <c r="Z139" i="4"/>
  <c r="AA139" i="4"/>
  <c r="AG139" i="4"/>
  <c r="AH139" i="4" s="1"/>
  <c r="G140" i="4"/>
  <c r="J140" i="4" s="1"/>
  <c r="L140" i="4"/>
  <c r="H140" i="4" s="1"/>
  <c r="K140" i="4" s="1"/>
  <c r="S140" i="4"/>
  <c r="Z140" i="4"/>
  <c r="AA140" i="4"/>
  <c r="AG140" i="4"/>
  <c r="AH140" i="4" s="1"/>
  <c r="G141" i="4"/>
  <c r="J141" i="4" s="1"/>
  <c r="L141" i="4"/>
  <c r="F141" i="4" s="1"/>
  <c r="I141" i="4" s="1"/>
  <c r="S141" i="4"/>
  <c r="Z141" i="4"/>
  <c r="AA141" i="4"/>
  <c r="AG141" i="4"/>
  <c r="AH141" i="4" s="1"/>
  <c r="G142" i="4"/>
  <c r="J142" i="4" s="1"/>
  <c r="L142" i="4"/>
  <c r="H142" i="4" s="1"/>
  <c r="K142" i="4" s="1"/>
  <c r="S142" i="4"/>
  <c r="Z142" i="4"/>
  <c r="AA142" i="4"/>
  <c r="AG142" i="4"/>
  <c r="AH142" i="4" s="1"/>
  <c r="G143" i="4"/>
  <c r="J143" i="4" s="1"/>
  <c r="L143" i="4"/>
  <c r="F143" i="4" s="1"/>
  <c r="I143" i="4" s="1"/>
  <c r="S143" i="4"/>
  <c r="Z143" i="4"/>
  <c r="AA143" i="4"/>
  <c r="AG143" i="4"/>
  <c r="AH143" i="4" s="1"/>
  <c r="G144" i="4"/>
  <c r="J144" i="4" s="1"/>
  <c r="L144" i="4"/>
  <c r="H144" i="4" s="1"/>
  <c r="K144" i="4" s="1"/>
  <c r="S144" i="4"/>
  <c r="Z144" i="4"/>
  <c r="AA144" i="4"/>
  <c r="AG144" i="4"/>
  <c r="AH144" i="4" s="1"/>
  <c r="G145" i="4"/>
  <c r="J145" i="4" s="1"/>
  <c r="L145" i="4"/>
  <c r="F145" i="4" s="1"/>
  <c r="I145" i="4" s="1"/>
  <c r="S145" i="4"/>
  <c r="Z145" i="4"/>
  <c r="AA145" i="4"/>
  <c r="AG145" i="4"/>
  <c r="AH145" i="4" s="1"/>
  <c r="G146" i="4"/>
  <c r="J146" i="4" s="1"/>
  <c r="L146" i="4"/>
  <c r="H146" i="4" s="1"/>
  <c r="K146" i="4" s="1"/>
  <c r="S146" i="4"/>
  <c r="Z146" i="4"/>
  <c r="AA146" i="4"/>
  <c r="AG146" i="4"/>
  <c r="AH146" i="4" s="1"/>
  <c r="G147" i="4"/>
  <c r="J147" i="4" s="1"/>
  <c r="L147" i="4"/>
  <c r="F147" i="4" s="1"/>
  <c r="I147" i="4" s="1"/>
  <c r="S147" i="4"/>
  <c r="Z147" i="4"/>
  <c r="AA147" i="4"/>
  <c r="AG147" i="4"/>
  <c r="AH147" i="4" s="1"/>
  <c r="G148" i="4"/>
  <c r="J148" i="4" s="1"/>
  <c r="L148" i="4"/>
  <c r="H148" i="4" s="1"/>
  <c r="K148" i="4" s="1"/>
  <c r="S148" i="4"/>
  <c r="Z148" i="4"/>
  <c r="AA148" i="4"/>
  <c r="AG148" i="4"/>
  <c r="AH148" i="4" s="1"/>
  <c r="G149" i="4"/>
  <c r="J149" i="4" s="1"/>
  <c r="L149" i="4"/>
  <c r="F149" i="4" s="1"/>
  <c r="I149" i="4" s="1"/>
  <c r="S149" i="4"/>
  <c r="Z149" i="4"/>
  <c r="AA149" i="4"/>
  <c r="AG149" i="4"/>
  <c r="AH149" i="4" s="1"/>
  <c r="G150" i="4"/>
  <c r="J150" i="4" s="1"/>
  <c r="L150" i="4"/>
  <c r="H150" i="4" s="1"/>
  <c r="K150" i="4" s="1"/>
  <c r="S150" i="4"/>
  <c r="Z150" i="4"/>
  <c r="AA150" i="4"/>
  <c r="AG150" i="4"/>
  <c r="AH150" i="4" s="1"/>
  <c r="C153" i="4"/>
  <c r="O153" i="4"/>
  <c r="S153" i="4"/>
  <c r="W153" i="4"/>
  <c r="C154" i="4"/>
  <c r="C155" i="4"/>
  <c r="C156" i="4"/>
  <c r="G23" i="4" l="1"/>
  <c r="G18" i="4"/>
  <c r="G15" i="4"/>
  <c r="G12" i="4"/>
  <c r="G9" i="4"/>
  <c r="G22" i="4"/>
  <c r="G19" i="4"/>
  <c r="G14" i="4"/>
  <c r="G11" i="4"/>
  <c r="G24" i="4"/>
  <c r="G21" i="4"/>
  <c r="G16" i="4"/>
  <c r="G13" i="4"/>
  <c r="G91" i="4"/>
  <c r="J91" i="4" s="1"/>
  <c r="G89" i="4"/>
  <c r="J89" i="4" s="1"/>
  <c r="G72" i="4"/>
  <c r="J72" i="4" s="1"/>
  <c r="F150" i="4"/>
  <c r="I150" i="4" s="1"/>
  <c r="F148" i="4"/>
  <c r="I148" i="4" s="1"/>
  <c r="F146" i="4"/>
  <c r="I146" i="4" s="1"/>
  <c r="F144" i="4"/>
  <c r="I144" i="4" s="1"/>
  <c r="F142" i="4"/>
  <c r="I142" i="4" s="1"/>
  <c r="F140" i="4"/>
  <c r="I140" i="4" s="1"/>
  <c r="H111" i="4"/>
  <c r="K111" i="4" s="1"/>
  <c r="H110" i="4"/>
  <c r="K110" i="4" s="1"/>
  <c r="H109" i="4"/>
  <c r="K109" i="4" s="1"/>
  <c r="H108" i="4"/>
  <c r="K108" i="4" s="1"/>
  <c r="H107" i="4"/>
  <c r="K107" i="4" s="1"/>
  <c r="H106" i="4"/>
  <c r="K106" i="4" s="1"/>
  <c r="H105" i="4"/>
  <c r="K105" i="4" s="1"/>
  <c r="H104" i="4"/>
  <c r="K104" i="4" s="1"/>
  <c r="H103" i="4"/>
  <c r="K103" i="4" s="1"/>
  <c r="G96" i="4"/>
  <c r="J96" i="4" s="1"/>
  <c r="G94" i="4"/>
  <c r="J94" i="4" s="1"/>
  <c r="G92" i="4"/>
  <c r="J92" i="4" s="1"/>
  <c r="G90" i="4"/>
  <c r="J90" i="4" s="1"/>
  <c r="G88" i="4"/>
  <c r="J88" i="4" s="1"/>
  <c r="H70" i="4"/>
  <c r="K70" i="4" s="1"/>
  <c r="H69" i="4"/>
  <c r="K69" i="4" s="1"/>
  <c r="H68" i="4"/>
  <c r="K68" i="4" s="1"/>
  <c r="H67" i="4"/>
  <c r="K67" i="4" s="1"/>
  <c r="H66" i="4"/>
  <c r="K66" i="4" s="1"/>
  <c r="H65" i="4"/>
  <c r="K65" i="4" s="1"/>
  <c r="H64" i="4"/>
  <c r="K64" i="4" s="1"/>
  <c r="H63" i="4"/>
  <c r="K63" i="4" s="1"/>
  <c r="H62" i="4"/>
  <c r="K62" i="4" s="1"/>
  <c r="H61" i="4"/>
  <c r="K61" i="4" s="1"/>
  <c r="H60" i="4"/>
  <c r="K60" i="4" s="1"/>
  <c r="H59" i="4"/>
  <c r="K59" i="4" s="1"/>
  <c r="H58" i="4"/>
  <c r="K58" i="4" s="1"/>
  <c r="H57" i="4"/>
  <c r="K57" i="4" s="1"/>
  <c r="H56" i="4"/>
  <c r="K56" i="4" s="1"/>
  <c r="H55" i="4"/>
  <c r="K55" i="4" s="1"/>
  <c r="H54" i="4"/>
  <c r="K54" i="4" s="1"/>
  <c r="H53" i="4"/>
  <c r="K53" i="4" s="1"/>
  <c r="H52" i="4"/>
  <c r="H51" i="4"/>
  <c r="H50" i="4"/>
  <c r="H49" i="4"/>
  <c r="H48" i="4"/>
  <c r="H33" i="4"/>
  <c r="H32" i="4"/>
  <c r="H31" i="4"/>
  <c r="H30" i="4"/>
  <c r="H29" i="4"/>
  <c r="H28" i="4"/>
  <c r="H27" i="4"/>
  <c r="H26" i="4"/>
  <c r="H25" i="4"/>
  <c r="K25" i="4" s="1"/>
  <c r="H24" i="4"/>
  <c r="K24" i="4" s="1"/>
  <c r="H23" i="4"/>
  <c r="K23" i="4" s="1"/>
  <c r="H22" i="4"/>
  <c r="K22" i="4" s="1"/>
  <c r="H21" i="4"/>
  <c r="K21" i="4" s="1"/>
  <c r="H20" i="4"/>
  <c r="K20" i="4" s="1"/>
  <c r="H19" i="4"/>
  <c r="K19" i="4" s="1"/>
  <c r="H149" i="4"/>
  <c r="K149" i="4" s="1"/>
  <c r="H147" i="4"/>
  <c r="K147" i="4" s="1"/>
  <c r="H145" i="4"/>
  <c r="K145" i="4" s="1"/>
  <c r="H143" i="4"/>
  <c r="K143" i="4" s="1"/>
  <c r="H141" i="4"/>
  <c r="K141" i="4" s="1"/>
  <c r="H139" i="4"/>
  <c r="K139" i="4" s="1"/>
  <c r="H138" i="4"/>
  <c r="K138" i="4" s="1"/>
  <c r="H137" i="4"/>
  <c r="K137" i="4" s="1"/>
  <c r="H136" i="4"/>
  <c r="K136" i="4" s="1"/>
  <c r="H135" i="4"/>
  <c r="K135" i="4" s="1"/>
  <c r="H134" i="4"/>
  <c r="K134" i="4" s="1"/>
  <c r="H133" i="4"/>
  <c r="K133" i="4" s="1"/>
  <c r="H132" i="4"/>
  <c r="K132" i="4" s="1"/>
  <c r="H131" i="4"/>
  <c r="K131" i="4" s="1"/>
  <c r="H130" i="4"/>
  <c r="K130" i="4" s="1"/>
  <c r="H129" i="4"/>
  <c r="K129" i="4" s="1"/>
  <c r="H128" i="4"/>
  <c r="K128" i="4" s="1"/>
  <c r="H127" i="4"/>
  <c r="K127" i="4" s="1"/>
  <c r="H126" i="4"/>
  <c r="K126" i="4" s="1"/>
  <c r="H95" i="4"/>
  <c r="K95" i="4" s="1"/>
  <c r="H93" i="4"/>
  <c r="K93" i="4" s="1"/>
  <c r="H91" i="4"/>
  <c r="K91" i="4" s="1"/>
  <c r="H89" i="4"/>
  <c r="K89" i="4" s="1"/>
  <c r="H87" i="4"/>
  <c r="K87" i="4" s="1"/>
  <c r="H72" i="4"/>
  <c r="K72" i="4" s="1"/>
  <c r="G70" i="4"/>
  <c r="J70" i="4" s="1"/>
  <c r="G69" i="4"/>
  <c r="J69" i="4" s="1"/>
  <c r="G68" i="4"/>
  <c r="J68" i="4" s="1"/>
  <c r="G67" i="4"/>
  <c r="J67" i="4" s="1"/>
  <c r="G66" i="4"/>
  <c r="J66" i="4" s="1"/>
  <c r="G65" i="4"/>
  <c r="J65" i="4" s="1"/>
  <c r="G64" i="4"/>
  <c r="J64" i="4" s="1"/>
  <c r="G63" i="4"/>
  <c r="J63" i="4" s="1"/>
  <c r="G62" i="4"/>
  <c r="J62" i="4" s="1"/>
  <c r="G61" i="4"/>
  <c r="J61" i="4" s="1"/>
  <c r="G60" i="4"/>
  <c r="J60" i="4" s="1"/>
  <c r="G59" i="4"/>
  <c r="J59" i="4" s="1"/>
  <c r="G58" i="4"/>
  <c r="J58" i="4" s="1"/>
  <c r="G57" i="4"/>
  <c r="J57" i="4" s="1"/>
  <c r="G56" i="4"/>
  <c r="J56" i="4" s="1"/>
  <c r="G55" i="4"/>
  <c r="J55" i="4" s="1"/>
  <c r="G54" i="4"/>
  <c r="J54" i="4" s="1"/>
  <c r="G53" i="4"/>
  <c r="J53" i="4" s="1"/>
  <c r="G52" i="4"/>
  <c r="J52" i="4" s="1"/>
  <c r="G51" i="4"/>
  <c r="J51" i="4" s="1"/>
  <c r="G50" i="4"/>
  <c r="J50" i="4" s="1"/>
  <c r="G49" i="4"/>
  <c r="J49" i="4" s="1"/>
  <c r="G48" i="4"/>
  <c r="J48" i="4" s="1"/>
  <c r="G33" i="4"/>
  <c r="J33" i="4" s="1"/>
  <c r="G32" i="4"/>
  <c r="J32" i="4" s="1"/>
  <c r="G31" i="4"/>
  <c r="J31" i="4" s="1"/>
  <c r="G30" i="4"/>
  <c r="J30" i="4" s="1"/>
  <c r="G29" i="4"/>
  <c r="J29" i="4" s="1"/>
  <c r="G28" i="4"/>
  <c r="J28" i="4" s="1"/>
  <c r="G27" i="4"/>
  <c r="J27" i="4" s="1"/>
  <c r="G26" i="4"/>
  <c r="J26" i="4" s="1"/>
  <c r="J25" i="4"/>
  <c r="J24" i="4"/>
  <c r="J23" i="4"/>
  <c r="J22" i="4"/>
  <c r="J21" i="4"/>
  <c r="J20" i="4"/>
  <c r="J19" i="4"/>
  <c r="G95" i="4"/>
  <c r="J95" i="4" s="1"/>
  <c r="G93" i="4"/>
  <c r="J93" i="4" s="1"/>
  <c r="I52" i="4"/>
  <c r="I51" i="4"/>
  <c r="I50" i="4"/>
  <c r="I49" i="4"/>
  <c r="I48" i="4"/>
  <c r="I33" i="4"/>
  <c r="I32" i="4"/>
  <c r="I31" i="4"/>
  <c r="I30" i="4"/>
  <c r="I29" i="4"/>
  <c r="I28" i="4"/>
  <c r="I27" i="4"/>
  <c r="I26" i="4"/>
  <c r="I25" i="4"/>
  <c r="I24" i="4"/>
  <c r="I23" i="4"/>
  <c r="I22" i="4"/>
  <c r="I21" i="4"/>
  <c r="I20" i="4"/>
  <c r="I19" i="4"/>
  <c r="G87" i="4"/>
  <c r="J87" i="4" s="1"/>
  <c r="F134" i="5"/>
  <c r="I134" i="5" s="1"/>
  <c r="F130" i="5"/>
  <c r="I130" i="5" s="1"/>
  <c r="F126" i="5"/>
  <c r="I126" i="5" s="1"/>
  <c r="G65" i="5"/>
  <c r="J65" i="5" s="1"/>
  <c r="H65" i="5"/>
  <c r="K65" i="5" s="1"/>
  <c r="G57" i="5"/>
  <c r="J57" i="5" s="1"/>
  <c r="H57" i="5"/>
  <c r="K57" i="5" s="1"/>
  <c r="G49" i="5"/>
  <c r="J49" i="5" s="1"/>
  <c r="H49" i="5"/>
  <c r="K49" i="5" s="1"/>
  <c r="F33" i="5"/>
  <c r="I33" i="5" s="1"/>
  <c r="H33" i="5"/>
  <c r="K33" i="5" s="1"/>
  <c r="F29" i="5"/>
  <c r="I29" i="5" s="1"/>
  <c r="H29" i="5"/>
  <c r="K29" i="5" s="1"/>
  <c r="F25" i="5"/>
  <c r="I25" i="5" s="1"/>
  <c r="H25" i="5"/>
  <c r="K25" i="5" s="1"/>
  <c r="F21" i="5"/>
  <c r="I21" i="5" s="1"/>
  <c r="H21" i="5"/>
  <c r="K21" i="5" s="1"/>
  <c r="F17" i="5"/>
  <c r="I17" i="5" s="1"/>
  <c r="H17" i="5"/>
  <c r="K17" i="5" s="1"/>
  <c r="F13" i="5"/>
  <c r="I13" i="5" s="1"/>
  <c r="H13" i="5"/>
  <c r="K13" i="5" s="1"/>
  <c r="F9" i="5"/>
  <c r="I9" i="5" s="1"/>
  <c r="H9" i="5"/>
  <c r="K9" i="5" s="1"/>
  <c r="F107" i="6"/>
  <c r="I107" i="6" s="1"/>
  <c r="G107" i="6"/>
  <c r="J107" i="6" s="1"/>
  <c r="H107" i="6"/>
  <c r="K107" i="6" s="1"/>
  <c r="F99" i="6"/>
  <c r="I99" i="6" s="1"/>
  <c r="G99" i="6"/>
  <c r="J99" i="6" s="1"/>
  <c r="H99" i="6"/>
  <c r="K99" i="6" s="1"/>
  <c r="F18" i="4"/>
  <c r="F17" i="4"/>
  <c r="I17" i="4" s="1"/>
  <c r="F16" i="4"/>
  <c r="I16" i="4" s="1"/>
  <c r="F15" i="4"/>
  <c r="I15" i="4" s="1"/>
  <c r="F14" i="4"/>
  <c r="I14" i="4" s="1"/>
  <c r="F13" i="4"/>
  <c r="I13" i="4" s="1"/>
  <c r="F12" i="4"/>
  <c r="I12" i="4" s="1"/>
  <c r="F11" i="4"/>
  <c r="I11" i="4" s="1"/>
  <c r="F10" i="4"/>
  <c r="I10" i="4" s="1"/>
  <c r="F9" i="4"/>
  <c r="I9" i="4" s="1"/>
  <c r="F133" i="5"/>
  <c r="I133" i="5" s="1"/>
  <c r="F129" i="5"/>
  <c r="I129" i="5" s="1"/>
  <c r="G111" i="5"/>
  <c r="J111" i="5" s="1"/>
  <c r="G109" i="5"/>
  <c r="J109" i="5" s="1"/>
  <c r="G107" i="5"/>
  <c r="J107" i="5" s="1"/>
  <c r="G105" i="5"/>
  <c r="J105" i="5" s="1"/>
  <c r="G71" i="5"/>
  <c r="J71" i="5" s="1"/>
  <c r="H71" i="5"/>
  <c r="K71" i="5" s="1"/>
  <c r="G63" i="5"/>
  <c r="J63" i="5" s="1"/>
  <c r="H63" i="5"/>
  <c r="K63" i="5" s="1"/>
  <c r="G55" i="5"/>
  <c r="J55" i="5" s="1"/>
  <c r="H55" i="5"/>
  <c r="K55" i="5" s="1"/>
  <c r="F30" i="5"/>
  <c r="I30" i="5" s="1"/>
  <c r="H30" i="5"/>
  <c r="K30" i="5" s="1"/>
  <c r="F26" i="5"/>
  <c r="I26" i="5" s="1"/>
  <c r="H26" i="5"/>
  <c r="K26" i="5" s="1"/>
  <c r="F22" i="5"/>
  <c r="I22" i="5" s="1"/>
  <c r="H22" i="5"/>
  <c r="K22" i="5" s="1"/>
  <c r="F18" i="5"/>
  <c r="I18" i="5" s="1"/>
  <c r="H18" i="5"/>
  <c r="K18" i="5" s="1"/>
  <c r="F14" i="5"/>
  <c r="I14" i="5" s="1"/>
  <c r="H14" i="5"/>
  <c r="K14" i="5" s="1"/>
  <c r="F10" i="5"/>
  <c r="H10" i="5"/>
  <c r="K10" i="5" s="1"/>
  <c r="H150" i="6"/>
  <c r="K150" i="6" s="1"/>
  <c r="F150" i="6"/>
  <c r="I150" i="6" s="1"/>
  <c r="F136" i="5"/>
  <c r="I136" i="5" s="1"/>
  <c r="H135" i="5"/>
  <c r="K135" i="5" s="1"/>
  <c r="F132" i="5"/>
  <c r="I132" i="5" s="1"/>
  <c r="H131" i="5"/>
  <c r="K131" i="5" s="1"/>
  <c r="F128" i="5"/>
  <c r="I128" i="5" s="1"/>
  <c r="H127" i="5"/>
  <c r="K127" i="5" s="1"/>
  <c r="H110" i="5"/>
  <c r="K110" i="5" s="1"/>
  <c r="H108" i="5"/>
  <c r="K108" i="5" s="1"/>
  <c r="H106" i="5"/>
  <c r="K106" i="5" s="1"/>
  <c r="G69" i="5"/>
  <c r="J69" i="5" s="1"/>
  <c r="H69" i="5"/>
  <c r="K69" i="5" s="1"/>
  <c r="F65" i="5"/>
  <c r="I65" i="5" s="1"/>
  <c r="G61" i="5"/>
  <c r="J61" i="5" s="1"/>
  <c r="H61" i="5"/>
  <c r="K61" i="5" s="1"/>
  <c r="F57" i="5"/>
  <c r="I57" i="5" s="1"/>
  <c r="G53" i="5"/>
  <c r="J53" i="5" s="1"/>
  <c r="H53" i="5"/>
  <c r="K53" i="5" s="1"/>
  <c r="F49" i="5"/>
  <c r="I49" i="5" s="1"/>
  <c r="G33" i="5"/>
  <c r="J33" i="5" s="1"/>
  <c r="F31" i="5"/>
  <c r="I31" i="5" s="1"/>
  <c r="H31" i="5"/>
  <c r="K31" i="5" s="1"/>
  <c r="G29" i="5"/>
  <c r="J29" i="5" s="1"/>
  <c r="F27" i="5"/>
  <c r="I27" i="5" s="1"/>
  <c r="H27" i="5"/>
  <c r="K27" i="5" s="1"/>
  <c r="G25" i="5"/>
  <c r="J25" i="5" s="1"/>
  <c r="F23" i="5"/>
  <c r="I23" i="5" s="1"/>
  <c r="H23" i="5"/>
  <c r="K23" i="5" s="1"/>
  <c r="G21" i="5"/>
  <c r="J21" i="5" s="1"/>
  <c r="F19" i="5"/>
  <c r="I19" i="5" s="1"/>
  <c r="H19" i="5"/>
  <c r="K19" i="5" s="1"/>
  <c r="G17" i="5"/>
  <c r="J17" i="5" s="1"/>
  <c r="F15" i="5"/>
  <c r="I15" i="5" s="1"/>
  <c r="H15" i="5"/>
  <c r="K15" i="5" s="1"/>
  <c r="G13" i="5"/>
  <c r="J13" i="5" s="1"/>
  <c r="F11" i="5"/>
  <c r="I11" i="5" s="1"/>
  <c r="H11" i="5"/>
  <c r="K11" i="5" s="1"/>
  <c r="G9" i="5"/>
  <c r="J9" i="5" s="1"/>
  <c r="F135" i="5"/>
  <c r="I135" i="5" s="1"/>
  <c r="H134" i="5"/>
  <c r="K134" i="5" s="1"/>
  <c r="F131" i="5"/>
  <c r="I131" i="5" s="1"/>
  <c r="H130" i="5"/>
  <c r="K130" i="5" s="1"/>
  <c r="F127" i="5"/>
  <c r="I127" i="5" s="1"/>
  <c r="H126" i="5"/>
  <c r="K126" i="5" s="1"/>
  <c r="G110" i="5"/>
  <c r="J110" i="5" s="1"/>
  <c r="G108" i="5"/>
  <c r="J108" i="5" s="1"/>
  <c r="G106" i="5"/>
  <c r="J106" i="5" s="1"/>
  <c r="G67" i="5"/>
  <c r="J67" i="5" s="1"/>
  <c r="H67" i="5"/>
  <c r="K67" i="5" s="1"/>
  <c r="G59" i="5"/>
  <c r="J59" i="5" s="1"/>
  <c r="H59" i="5"/>
  <c r="K59" i="5" s="1"/>
  <c r="G51" i="5"/>
  <c r="J51" i="5" s="1"/>
  <c r="H51" i="5"/>
  <c r="K51" i="5" s="1"/>
  <c r="F32" i="5"/>
  <c r="I32" i="5" s="1"/>
  <c r="H32" i="5"/>
  <c r="K32" i="5" s="1"/>
  <c r="F28" i="5"/>
  <c r="I28" i="5" s="1"/>
  <c r="H28" i="5"/>
  <c r="K28" i="5" s="1"/>
  <c r="F24" i="5"/>
  <c r="I24" i="5" s="1"/>
  <c r="H24" i="5"/>
  <c r="K24" i="5" s="1"/>
  <c r="F20" i="5"/>
  <c r="I20" i="5" s="1"/>
  <c r="H20" i="5"/>
  <c r="K20" i="5" s="1"/>
  <c r="F16" i="5"/>
  <c r="I16" i="5" s="1"/>
  <c r="H16" i="5"/>
  <c r="K16" i="5" s="1"/>
  <c r="F12" i="5"/>
  <c r="I12" i="5" s="1"/>
  <c r="H12" i="5"/>
  <c r="K12" i="5" s="1"/>
  <c r="J10" i="5"/>
  <c r="H104" i="5"/>
  <c r="K104" i="5" s="1"/>
  <c r="H103" i="5"/>
  <c r="K103" i="5" s="1"/>
  <c r="H102" i="5"/>
  <c r="K102" i="5" s="1"/>
  <c r="H101" i="5"/>
  <c r="K101" i="5" s="1"/>
  <c r="H100" i="5"/>
  <c r="K100" i="5" s="1"/>
  <c r="H99" i="5"/>
  <c r="K99" i="5" s="1"/>
  <c r="H98" i="5"/>
  <c r="K98" i="5" s="1"/>
  <c r="H97" i="5"/>
  <c r="K97" i="5" s="1"/>
  <c r="H96" i="5"/>
  <c r="K96" i="5" s="1"/>
  <c r="H95" i="5"/>
  <c r="K95" i="5" s="1"/>
  <c r="H94" i="5"/>
  <c r="K94" i="5" s="1"/>
  <c r="H93" i="5"/>
  <c r="K93" i="5" s="1"/>
  <c r="H92" i="5"/>
  <c r="K92" i="5" s="1"/>
  <c r="H91" i="5"/>
  <c r="K91" i="5" s="1"/>
  <c r="H90" i="5"/>
  <c r="K90" i="5" s="1"/>
  <c r="H89" i="5"/>
  <c r="K89" i="5" s="1"/>
  <c r="H88" i="5"/>
  <c r="K88" i="5" s="1"/>
  <c r="H87" i="5"/>
  <c r="K87" i="5" s="1"/>
  <c r="F70" i="5"/>
  <c r="I70" i="5" s="1"/>
  <c r="F66" i="5"/>
  <c r="I66" i="5" s="1"/>
  <c r="F62" i="5"/>
  <c r="I62" i="5" s="1"/>
  <c r="F58" i="5"/>
  <c r="I58" i="5" s="1"/>
  <c r="F54" i="5"/>
  <c r="I54" i="5" s="1"/>
  <c r="F50" i="5"/>
  <c r="I50" i="5" s="1"/>
  <c r="G149" i="6"/>
  <c r="J149" i="6" s="1"/>
  <c r="G148" i="6"/>
  <c r="J148" i="6" s="1"/>
  <c r="G147" i="6"/>
  <c r="J147" i="6" s="1"/>
  <c r="G146" i="6"/>
  <c r="J146" i="6" s="1"/>
  <c r="G145" i="6"/>
  <c r="J145" i="6" s="1"/>
  <c r="G144" i="6"/>
  <c r="J144" i="6" s="1"/>
  <c r="G143" i="6"/>
  <c r="J143" i="6" s="1"/>
  <c r="G142" i="6"/>
  <c r="J142" i="6" s="1"/>
  <c r="G141" i="6"/>
  <c r="J141" i="6" s="1"/>
  <c r="G140" i="6"/>
  <c r="J140" i="6" s="1"/>
  <c r="G139" i="6"/>
  <c r="J139" i="6" s="1"/>
  <c r="F136" i="6"/>
  <c r="I136" i="6" s="1"/>
  <c r="H136" i="6"/>
  <c r="K136" i="6" s="1"/>
  <c r="F138" i="6"/>
  <c r="I138" i="6" s="1"/>
  <c r="H138" i="6"/>
  <c r="K138" i="6" s="1"/>
  <c r="F111" i="6"/>
  <c r="I111" i="6" s="1"/>
  <c r="G111" i="6"/>
  <c r="J111" i="6" s="1"/>
  <c r="H111" i="6"/>
  <c r="K111" i="6" s="1"/>
  <c r="F103" i="6"/>
  <c r="I103" i="6" s="1"/>
  <c r="G103" i="6"/>
  <c r="J103" i="6" s="1"/>
  <c r="H103" i="6"/>
  <c r="K103" i="6" s="1"/>
  <c r="F95" i="6"/>
  <c r="I95" i="6" s="1"/>
  <c r="G95" i="6"/>
  <c r="J95" i="6" s="1"/>
  <c r="H95" i="6"/>
  <c r="K95" i="6" s="1"/>
  <c r="F72" i="5"/>
  <c r="I72" i="5" s="1"/>
  <c r="F68" i="5"/>
  <c r="I68" i="5" s="1"/>
  <c r="F64" i="5"/>
  <c r="I64" i="5" s="1"/>
  <c r="F60" i="5"/>
  <c r="I60" i="5" s="1"/>
  <c r="F56" i="5"/>
  <c r="I56" i="5" s="1"/>
  <c r="F52" i="5"/>
  <c r="I52" i="5" s="1"/>
  <c r="F48" i="5"/>
  <c r="I48" i="5" s="1"/>
  <c r="G136" i="6"/>
  <c r="J136" i="6" s="1"/>
  <c r="G137" i="6"/>
  <c r="J137" i="6" s="1"/>
  <c r="G135" i="6"/>
  <c r="J135" i="6" s="1"/>
  <c r="G133" i="6"/>
  <c r="J133" i="6" s="1"/>
  <c r="F110" i="6"/>
  <c r="I110" i="6" s="1"/>
  <c r="G110" i="6"/>
  <c r="J110" i="6" s="1"/>
  <c r="F106" i="6"/>
  <c r="I106" i="6" s="1"/>
  <c r="G106" i="6"/>
  <c r="J106" i="6" s="1"/>
  <c r="F102" i="6"/>
  <c r="I102" i="6" s="1"/>
  <c r="G102" i="6"/>
  <c r="J102" i="6" s="1"/>
  <c r="F98" i="6"/>
  <c r="I98" i="6" s="1"/>
  <c r="G98" i="6"/>
  <c r="J98" i="6" s="1"/>
  <c r="F94" i="6"/>
  <c r="I94" i="6" s="1"/>
  <c r="G94" i="6"/>
  <c r="J94" i="6" s="1"/>
  <c r="H134" i="6"/>
  <c r="K134" i="6" s="1"/>
  <c r="H110" i="6"/>
  <c r="K110" i="6" s="1"/>
  <c r="F109" i="6"/>
  <c r="I109" i="6" s="1"/>
  <c r="G109" i="6"/>
  <c r="J109" i="6" s="1"/>
  <c r="H106" i="6"/>
  <c r="K106" i="6" s="1"/>
  <c r="F105" i="6"/>
  <c r="I105" i="6" s="1"/>
  <c r="G105" i="6"/>
  <c r="J105" i="6" s="1"/>
  <c r="H102" i="6"/>
  <c r="K102" i="6" s="1"/>
  <c r="F101" i="6"/>
  <c r="I101" i="6" s="1"/>
  <c r="G101" i="6"/>
  <c r="J101" i="6" s="1"/>
  <c r="H98" i="6"/>
  <c r="K98" i="6" s="1"/>
  <c r="F97" i="6"/>
  <c r="I97" i="6" s="1"/>
  <c r="G97" i="6"/>
  <c r="J97" i="6" s="1"/>
  <c r="H94" i="6"/>
  <c r="K94" i="6" s="1"/>
  <c r="G134" i="6"/>
  <c r="J134" i="6" s="1"/>
  <c r="F132" i="6"/>
  <c r="I132" i="6" s="1"/>
  <c r="G132" i="6"/>
  <c r="J132" i="6" s="1"/>
  <c r="F131" i="6"/>
  <c r="I131" i="6" s="1"/>
  <c r="G131" i="6"/>
  <c r="J131" i="6" s="1"/>
  <c r="F130" i="6"/>
  <c r="I130" i="6" s="1"/>
  <c r="G130" i="6"/>
  <c r="J130" i="6" s="1"/>
  <c r="F129" i="6"/>
  <c r="I129" i="6" s="1"/>
  <c r="G129" i="6"/>
  <c r="J129" i="6" s="1"/>
  <c r="F128" i="6"/>
  <c r="I128" i="6" s="1"/>
  <c r="G128" i="6"/>
  <c r="J128" i="6" s="1"/>
  <c r="F127" i="6"/>
  <c r="I127" i="6" s="1"/>
  <c r="G127" i="6"/>
  <c r="J127" i="6" s="1"/>
  <c r="F108" i="6"/>
  <c r="I108" i="6" s="1"/>
  <c r="G108" i="6"/>
  <c r="J108" i="6" s="1"/>
  <c r="F104" i="6"/>
  <c r="I104" i="6" s="1"/>
  <c r="G104" i="6"/>
  <c r="J104" i="6" s="1"/>
  <c r="F100" i="6"/>
  <c r="I100" i="6" s="1"/>
  <c r="G100" i="6"/>
  <c r="J100" i="6" s="1"/>
  <c r="F96" i="6"/>
  <c r="I96" i="6" s="1"/>
  <c r="G96" i="6"/>
  <c r="J96" i="6" s="1"/>
  <c r="F93" i="6"/>
  <c r="I93" i="6" s="1"/>
  <c r="G93" i="6"/>
  <c r="J93" i="6" s="1"/>
  <c r="H92" i="6"/>
  <c r="K92" i="6" s="1"/>
  <c r="H91" i="6"/>
  <c r="K91" i="6" s="1"/>
  <c r="H90" i="6"/>
  <c r="K90" i="6" s="1"/>
  <c r="G72" i="6"/>
  <c r="J72" i="6" s="1"/>
  <c r="G71" i="6"/>
  <c r="J71" i="6" s="1"/>
  <c r="G70" i="6"/>
  <c r="J70" i="6" s="1"/>
  <c r="G69" i="6"/>
  <c r="J69" i="6" s="1"/>
  <c r="G68" i="6"/>
  <c r="J68" i="6" s="1"/>
  <c r="G67" i="6"/>
  <c r="J67" i="6" s="1"/>
  <c r="G66" i="6"/>
  <c r="J66" i="6" s="1"/>
  <c r="F63" i="6"/>
  <c r="I63" i="6" s="1"/>
  <c r="H62" i="6"/>
  <c r="K62" i="6" s="1"/>
  <c r="F59" i="6"/>
  <c r="I59" i="6" s="1"/>
  <c r="H58" i="6"/>
  <c r="K58" i="6" s="1"/>
  <c r="F55" i="6"/>
  <c r="I55" i="6" s="1"/>
  <c r="H54" i="6"/>
  <c r="K54" i="6" s="1"/>
  <c r="H53" i="6"/>
  <c r="K53" i="6" s="1"/>
  <c r="F52" i="6"/>
  <c r="I52" i="6" s="1"/>
  <c r="G92" i="6"/>
  <c r="J92" i="6" s="1"/>
  <c r="F72" i="6"/>
  <c r="I72" i="6" s="1"/>
  <c r="F71" i="6"/>
  <c r="I71" i="6" s="1"/>
  <c r="F70" i="6"/>
  <c r="I70" i="6" s="1"/>
  <c r="F69" i="6"/>
  <c r="I69" i="6" s="1"/>
  <c r="F68" i="6"/>
  <c r="I68" i="6" s="1"/>
  <c r="F62" i="6"/>
  <c r="I62" i="6" s="1"/>
  <c r="F58" i="6"/>
  <c r="I58" i="6" s="1"/>
  <c r="F54" i="6"/>
  <c r="I54" i="6" s="1"/>
  <c r="F65" i="6"/>
  <c r="I65" i="6" s="1"/>
  <c r="F61" i="6"/>
  <c r="I61" i="6" s="1"/>
  <c r="F57" i="6"/>
  <c r="I57" i="6" s="1"/>
  <c r="H51" i="6"/>
  <c r="K51" i="6" s="1"/>
  <c r="F64" i="6"/>
  <c r="I64" i="6" s="1"/>
  <c r="F60" i="6"/>
  <c r="I60" i="6" s="1"/>
  <c r="F56" i="6"/>
  <c r="I56" i="6" s="1"/>
  <c r="H55" i="6"/>
  <c r="K55" i="6" s="1"/>
  <c r="H52" i="6"/>
  <c r="K52" i="6" s="1"/>
  <c r="F51" i="6"/>
  <c r="I51" i="6" s="1"/>
  <c r="G50" i="6"/>
  <c r="J50" i="6" s="1"/>
  <c r="G49" i="6"/>
  <c r="J49" i="6" s="1"/>
  <c r="F33" i="6"/>
  <c r="I33" i="6" s="1"/>
  <c r="F31" i="6"/>
  <c r="I31" i="6" s="1"/>
  <c r="H30" i="6"/>
  <c r="K30" i="6" s="1"/>
  <c r="F27" i="6"/>
  <c r="I27" i="6" s="1"/>
  <c r="H26" i="6"/>
  <c r="K26" i="6" s="1"/>
  <c r="F23" i="6"/>
  <c r="I23" i="6" s="1"/>
  <c r="H22" i="6"/>
  <c r="K22" i="6" s="1"/>
  <c r="F19" i="6"/>
  <c r="I19" i="6" s="1"/>
  <c r="H18" i="6"/>
  <c r="K18" i="6" s="1"/>
  <c r="F15" i="6"/>
  <c r="I15" i="6" s="1"/>
  <c r="H14" i="6"/>
  <c r="K14" i="6" s="1"/>
  <c r="F11" i="6"/>
  <c r="I11" i="6" s="1"/>
  <c r="H10" i="6"/>
  <c r="K10" i="6" s="1"/>
  <c r="F50" i="6"/>
  <c r="I50" i="6" s="1"/>
  <c r="F49" i="6"/>
  <c r="I49" i="6" s="1"/>
  <c r="F48" i="6"/>
  <c r="I48" i="6" s="1"/>
  <c r="F30" i="6"/>
  <c r="I30" i="6" s="1"/>
  <c r="F26" i="6"/>
  <c r="I26" i="6" s="1"/>
  <c r="F22" i="6"/>
  <c r="I22" i="6" s="1"/>
  <c r="F18" i="6"/>
  <c r="I18" i="6" s="1"/>
  <c r="F14" i="6"/>
  <c r="I14" i="6" s="1"/>
  <c r="F10" i="6"/>
  <c r="I10" i="6" s="1"/>
  <c r="H33" i="6"/>
  <c r="K33" i="6" s="1"/>
  <c r="H32" i="6"/>
  <c r="K32" i="6" s="1"/>
  <c r="F29" i="6"/>
  <c r="I29" i="6" s="1"/>
  <c r="H28" i="6"/>
  <c r="K28" i="6" s="1"/>
  <c r="F25" i="6"/>
  <c r="I25" i="6" s="1"/>
  <c r="H24" i="6"/>
  <c r="K24" i="6" s="1"/>
  <c r="F21" i="6"/>
  <c r="I21" i="6" s="1"/>
  <c r="H20" i="6"/>
  <c r="K20" i="6" s="1"/>
  <c r="F17" i="6"/>
  <c r="I17" i="6" s="1"/>
  <c r="H16" i="6"/>
  <c r="K16" i="6" s="1"/>
  <c r="F13" i="6"/>
  <c r="I13" i="6" s="1"/>
  <c r="H12" i="6"/>
  <c r="K12" i="6" s="1"/>
  <c r="F32" i="6"/>
  <c r="I32" i="6" s="1"/>
  <c r="F28" i="6"/>
  <c r="I28" i="6" s="1"/>
  <c r="F24" i="6"/>
  <c r="I24" i="6" s="1"/>
  <c r="F20" i="6"/>
  <c r="I20" i="6" s="1"/>
  <c r="F16" i="6"/>
  <c r="I16" i="6" s="1"/>
  <c r="F12" i="6"/>
  <c r="I12" i="6" s="1"/>
  <c r="H11" i="6"/>
  <c r="K11" i="6" s="1"/>
  <c r="H9" i="6"/>
  <c r="K9" i="6" s="1"/>
  <c r="EC5" i="1"/>
  <c r="ED5" i="1"/>
  <c r="EE5" i="1"/>
  <c r="EE27" i="1" s="1"/>
  <c r="EF5" i="1"/>
  <c r="EJ5" i="1"/>
  <c r="EK5" i="1"/>
  <c r="EK27" i="1" s="1"/>
  <c r="EL5" i="1"/>
  <c r="EM5" i="1"/>
  <c r="EM27" i="1" s="1"/>
  <c r="EQ5" i="1"/>
  <c r="EQ27" i="1" s="1"/>
  <c r="ER5" i="1"/>
  <c r="EC6" i="1"/>
  <c r="ED6" i="1"/>
  <c r="EE6" i="1"/>
  <c r="EF6" i="1"/>
  <c r="EJ6" i="1"/>
  <c r="EK6" i="1"/>
  <c r="EL6" i="1"/>
  <c r="EM6" i="1"/>
  <c r="EQ6" i="1"/>
  <c r="ER6" i="1"/>
  <c r="ED7" i="1"/>
  <c r="EE7" i="1"/>
  <c r="EF7" i="1"/>
  <c r="EJ7" i="1"/>
  <c r="EM7" i="1"/>
  <c r="EQ7" i="1"/>
  <c r="ER7" i="1"/>
  <c r="ED8" i="1"/>
  <c r="EE8" i="1"/>
  <c r="EF8" i="1"/>
  <c r="EJ8" i="1"/>
  <c r="EM8" i="1"/>
  <c r="EQ8" i="1"/>
  <c r="ER8" i="1"/>
  <c r="ED9" i="1"/>
  <c r="EE9" i="1"/>
  <c r="EF9" i="1"/>
  <c r="EJ9" i="1"/>
  <c r="EM9" i="1"/>
  <c r="EQ9" i="1"/>
  <c r="ER9" i="1"/>
  <c r="ED10" i="1"/>
  <c r="EE10" i="1"/>
  <c r="EF10" i="1"/>
  <c r="EJ10" i="1"/>
  <c r="EM10" i="1"/>
  <c r="EQ10" i="1"/>
  <c r="ER10" i="1"/>
  <c r="ED11" i="1"/>
  <c r="EE11" i="1"/>
  <c r="EF11" i="1"/>
  <c r="EJ11" i="1"/>
  <c r="EM11" i="1"/>
  <c r="EQ11" i="1"/>
  <c r="ER11" i="1"/>
  <c r="ED12" i="1"/>
  <c r="EE12" i="1"/>
  <c r="EF12" i="1"/>
  <c r="EJ12" i="1"/>
  <c r="EM12" i="1"/>
  <c r="EQ12" i="1"/>
  <c r="ER12" i="1"/>
  <c r="ED13" i="1"/>
  <c r="EE13" i="1"/>
  <c r="EF13" i="1"/>
  <c r="EJ13" i="1"/>
  <c r="EM13" i="1"/>
  <c r="EQ13" i="1"/>
  <c r="ER13" i="1"/>
  <c r="ED14" i="1"/>
  <c r="EE14" i="1"/>
  <c r="EF14" i="1"/>
  <c r="EJ14" i="1"/>
  <c r="EM14" i="1"/>
  <c r="EQ14" i="1"/>
  <c r="ER14" i="1"/>
  <c r="ED15" i="1"/>
  <c r="EE15" i="1"/>
  <c r="EF15" i="1"/>
  <c r="EJ15" i="1"/>
  <c r="EM15" i="1"/>
  <c r="EQ15" i="1"/>
  <c r="ER15" i="1"/>
  <c r="ED16" i="1"/>
  <c r="EE16" i="1"/>
  <c r="EF16" i="1"/>
  <c r="EJ16" i="1"/>
  <c r="EM16" i="1"/>
  <c r="EQ16" i="1"/>
  <c r="ER16" i="1"/>
  <c r="ED17" i="1"/>
  <c r="EE17" i="1"/>
  <c r="EF17" i="1"/>
  <c r="EJ17" i="1"/>
  <c r="EM17" i="1"/>
  <c r="EQ17" i="1"/>
  <c r="ER17" i="1"/>
  <c r="ED18" i="1"/>
  <c r="EE18" i="1"/>
  <c r="EF18" i="1"/>
  <c r="EJ18" i="1"/>
  <c r="EM18" i="1"/>
  <c r="EQ18" i="1"/>
  <c r="ER18" i="1"/>
  <c r="ED19" i="1"/>
  <c r="EE19" i="1"/>
  <c r="EF19" i="1"/>
  <c r="EJ19" i="1"/>
  <c r="EM19" i="1"/>
  <c r="EQ19" i="1"/>
  <c r="ER19" i="1"/>
  <c r="ED20" i="1"/>
  <c r="EE20" i="1"/>
  <c r="EF20" i="1"/>
  <c r="EJ20" i="1"/>
  <c r="EM20" i="1"/>
  <c r="EQ20" i="1"/>
  <c r="ER20" i="1"/>
  <c r="ED21" i="1"/>
  <c r="EE21" i="1"/>
  <c r="EF21" i="1"/>
  <c r="EJ21" i="1"/>
  <c r="EM21" i="1"/>
  <c r="EQ21" i="1"/>
  <c r="ER21" i="1"/>
  <c r="ED22" i="1"/>
  <c r="EE22" i="1"/>
  <c r="EF22" i="1"/>
  <c r="EJ22" i="1"/>
  <c r="EM22" i="1"/>
  <c r="EQ22" i="1"/>
  <c r="ER22" i="1"/>
  <c r="ED23" i="1"/>
  <c r="EE23" i="1"/>
  <c r="EF23" i="1"/>
  <c r="EJ23" i="1"/>
  <c r="EM23" i="1"/>
  <c r="EQ23" i="1"/>
  <c r="ER23" i="1"/>
  <c r="ED24" i="1"/>
  <c r="EE24" i="1"/>
  <c r="EF24" i="1"/>
  <c r="EJ24" i="1"/>
  <c r="EM24" i="1"/>
  <c r="EQ24" i="1"/>
  <c r="ER24" i="1"/>
  <c r="ED25" i="1"/>
  <c r="EE25" i="1"/>
  <c r="EF25" i="1"/>
  <c r="EJ25" i="1"/>
  <c r="EM25" i="1"/>
  <c r="EQ25" i="1"/>
  <c r="ER25" i="1"/>
  <c r="ED26" i="1"/>
  <c r="EE26" i="1"/>
  <c r="EF26" i="1"/>
  <c r="EJ26" i="1"/>
  <c r="EM26" i="1"/>
  <c r="ER26" i="1"/>
  <c r="ED27" i="1"/>
  <c r="EF27" i="1"/>
  <c r="EJ27" i="1"/>
  <c r="EL27" i="1"/>
  <c r="ER27" i="1"/>
  <c r="EC28" i="1"/>
  <c r="ED28" i="1"/>
  <c r="EE28" i="1"/>
  <c r="EF28" i="1"/>
  <c r="EJ28" i="1"/>
  <c r="EK28" i="1"/>
  <c r="EL28" i="1"/>
  <c r="EM28" i="1"/>
  <c r="EQ28" i="1"/>
  <c r="ER28" i="1"/>
  <c r="EC29" i="1"/>
  <c r="ED29" i="1"/>
  <c r="EE29" i="1"/>
  <c r="EF29" i="1"/>
  <c r="EJ29" i="1"/>
  <c r="EK29" i="1"/>
  <c r="EL29" i="1"/>
  <c r="EM29" i="1"/>
  <c r="EQ29" i="1"/>
  <c r="ER29" i="1"/>
  <c r="EC30" i="1"/>
  <c r="ED30" i="1"/>
  <c r="EE30" i="1"/>
  <c r="EF30" i="1"/>
  <c r="EJ30" i="1"/>
  <c r="EK30" i="1"/>
  <c r="EL30" i="1"/>
  <c r="EM30" i="1"/>
  <c r="EQ30" i="1"/>
  <c r="ER30" i="1"/>
  <c r="EC31" i="1"/>
  <c r="ED31" i="1"/>
  <c r="EE31" i="1"/>
  <c r="EF31" i="1"/>
  <c r="EJ31" i="1"/>
  <c r="EK31" i="1"/>
  <c r="EL31" i="1"/>
  <c r="EM31" i="1"/>
  <c r="EQ31" i="1"/>
  <c r="ER31" i="1"/>
  <c r="EC32" i="1"/>
  <c r="ED32" i="1"/>
  <c r="EE32" i="1"/>
  <c r="EF32" i="1"/>
  <c r="EJ32" i="1"/>
  <c r="EK32" i="1"/>
  <c r="EL32" i="1"/>
  <c r="EM32" i="1"/>
  <c r="EQ32" i="1"/>
  <c r="ER32" i="1"/>
  <c r="EC33" i="1"/>
  <c r="ED33" i="1"/>
  <c r="EE33" i="1"/>
  <c r="EF33" i="1"/>
  <c r="EJ33" i="1"/>
  <c r="EK33" i="1"/>
  <c r="EL33" i="1"/>
  <c r="EM33" i="1"/>
  <c r="EQ33" i="1"/>
  <c r="ER33" i="1"/>
  <c r="EC34" i="1"/>
  <c r="ED34" i="1"/>
  <c r="EE34" i="1"/>
  <c r="EF34" i="1"/>
  <c r="EJ34" i="1"/>
  <c r="EK34" i="1"/>
  <c r="EL34" i="1"/>
  <c r="EM34" i="1"/>
  <c r="EQ34" i="1"/>
  <c r="ER34" i="1"/>
  <c r="EC35" i="1"/>
  <c r="ED35" i="1"/>
  <c r="EE35" i="1"/>
  <c r="EF35" i="1"/>
  <c r="EJ35" i="1"/>
  <c r="EK35" i="1"/>
  <c r="EL35" i="1"/>
  <c r="EM35" i="1"/>
  <c r="EQ35" i="1"/>
  <c r="ER35" i="1"/>
  <c r="EC36" i="1"/>
  <c r="ED36" i="1"/>
  <c r="EE36" i="1"/>
  <c r="EF36" i="1"/>
  <c r="EJ36" i="1"/>
  <c r="EK36" i="1"/>
  <c r="EL36" i="1"/>
  <c r="EM36" i="1"/>
  <c r="EQ36" i="1"/>
  <c r="ER36" i="1"/>
  <c r="EC37" i="1"/>
  <c r="ED37" i="1"/>
  <c r="EE37" i="1"/>
  <c r="EF37" i="1"/>
  <c r="EJ37" i="1"/>
  <c r="EK37" i="1"/>
  <c r="EL37" i="1"/>
  <c r="EM37" i="1"/>
  <c r="EQ37" i="1"/>
  <c r="ER37" i="1"/>
  <c r="EC38" i="1"/>
  <c r="ED38" i="1"/>
  <c r="EE38" i="1"/>
  <c r="EF38" i="1"/>
  <c r="EJ38" i="1"/>
  <c r="EK38" i="1"/>
  <c r="EL38" i="1"/>
  <c r="EM38" i="1"/>
  <c r="EQ38" i="1"/>
  <c r="ER38" i="1"/>
  <c r="EC39" i="1"/>
  <c r="ED39" i="1"/>
  <c r="EE39" i="1"/>
  <c r="EF39" i="1"/>
  <c r="EJ39" i="1"/>
  <c r="EK39" i="1"/>
  <c r="EL39" i="1"/>
  <c r="EM39" i="1"/>
  <c r="EQ39" i="1"/>
  <c r="ER39" i="1"/>
  <c r="EC40" i="1"/>
  <c r="ED40" i="1"/>
  <c r="EE40" i="1"/>
  <c r="EF40" i="1"/>
  <c r="EJ40" i="1"/>
  <c r="EK40" i="1"/>
  <c r="EL40" i="1"/>
  <c r="EM40" i="1"/>
  <c r="EQ40" i="1"/>
  <c r="ER40" i="1"/>
  <c r="EC41" i="1"/>
  <c r="ED41" i="1"/>
  <c r="EE41" i="1"/>
  <c r="EF41" i="1"/>
  <c r="EJ41" i="1"/>
  <c r="EK41" i="1"/>
  <c r="EL41" i="1"/>
  <c r="EM41" i="1"/>
  <c r="EQ41" i="1"/>
  <c r="ER41" i="1"/>
  <c r="EC42" i="1"/>
  <c r="ED42" i="1"/>
  <c r="EE42" i="1"/>
  <c r="EF42" i="1"/>
  <c r="EJ42" i="1"/>
  <c r="EK42" i="1"/>
  <c r="EL42" i="1"/>
  <c r="EM42" i="1"/>
  <c r="EQ42" i="1"/>
  <c r="ER42" i="1"/>
  <c r="EC43" i="1"/>
  <c r="ED43" i="1"/>
  <c r="EE43" i="1"/>
  <c r="EF43" i="1"/>
  <c r="EJ43" i="1"/>
  <c r="EK43" i="1"/>
  <c r="EL43" i="1"/>
  <c r="EM43" i="1"/>
  <c r="EQ43" i="1"/>
  <c r="ER43" i="1"/>
  <c r="EC44" i="1"/>
  <c r="ED44" i="1"/>
  <c r="EE44" i="1"/>
  <c r="EF44" i="1"/>
  <c r="EJ44" i="1"/>
  <c r="EK44" i="1"/>
  <c r="EL44" i="1"/>
  <c r="EM44" i="1"/>
  <c r="EQ44" i="1"/>
  <c r="ER44" i="1"/>
  <c r="EC45" i="1"/>
  <c r="ED45" i="1"/>
  <c r="EE45" i="1"/>
  <c r="EF45" i="1"/>
  <c r="EJ45" i="1"/>
  <c r="EK45" i="1"/>
  <c r="EL45" i="1"/>
  <c r="EM45" i="1"/>
  <c r="EQ45" i="1"/>
  <c r="ER45" i="1"/>
  <c r="EC46" i="1"/>
  <c r="ED46" i="1"/>
  <c r="EE46" i="1"/>
  <c r="EF46" i="1"/>
  <c r="EJ46" i="1"/>
  <c r="EK46" i="1"/>
  <c r="EL46" i="1"/>
  <c r="EM46" i="1"/>
  <c r="EQ46" i="1"/>
  <c r="ER46" i="1"/>
  <c r="EC47" i="1"/>
  <c r="ED47" i="1"/>
  <c r="EE47" i="1"/>
  <c r="EF47" i="1"/>
  <c r="EJ47" i="1"/>
  <c r="EK47" i="1"/>
  <c r="EL47" i="1"/>
  <c r="EM47" i="1"/>
  <c r="EQ47" i="1"/>
  <c r="ER47" i="1"/>
  <c r="EC48" i="1"/>
  <c r="ED48" i="1"/>
  <c r="EE48" i="1"/>
  <c r="EF48" i="1"/>
  <c r="EJ48" i="1"/>
  <c r="EK48" i="1"/>
  <c r="EL48" i="1"/>
  <c r="EM48" i="1"/>
  <c r="EQ48" i="1"/>
  <c r="ER48" i="1"/>
  <c r="EC49" i="1"/>
  <c r="ED49" i="1"/>
  <c r="EE49" i="1"/>
  <c r="EF49" i="1"/>
  <c r="EJ49" i="1"/>
  <c r="EK49" i="1"/>
  <c r="EL49" i="1"/>
  <c r="EM49" i="1"/>
  <c r="EQ49" i="1"/>
  <c r="ER49" i="1"/>
  <c r="EC50" i="1"/>
  <c r="ED50" i="1"/>
  <c r="EE50" i="1"/>
  <c r="EF50" i="1"/>
  <c r="EJ50" i="1"/>
  <c r="EK50" i="1"/>
  <c r="EL50" i="1"/>
  <c r="EM50" i="1"/>
  <c r="EQ50" i="1"/>
  <c r="ER50" i="1"/>
  <c r="EC51" i="1"/>
  <c r="ED51" i="1"/>
  <c r="EE51" i="1"/>
  <c r="EF51" i="1"/>
  <c r="EJ51" i="1"/>
  <c r="EK51" i="1"/>
  <c r="EL51" i="1"/>
  <c r="EM51" i="1"/>
  <c r="EQ51" i="1"/>
  <c r="ER51" i="1"/>
  <c r="EC52" i="1"/>
  <c r="ED52" i="1"/>
  <c r="EE52" i="1"/>
  <c r="EF52" i="1"/>
  <c r="EJ52" i="1"/>
  <c r="EK52" i="1"/>
  <c r="EL52" i="1"/>
  <c r="EM52" i="1"/>
  <c r="EQ52" i="1"/>
  <c r="ER52" i="1"/>
  <c r="EC53" i="1"/>
  <c r="ED53" i="1"/>
  <c r="EE53" i="1"/>
  <c r="EF53" i="1"/>
  <c r="EJ53" i="1"/>
  <c r="EK53" i="1"/>
  <c r="EL53" i="1"/>
  <c r="EM53" i="1"/>
  <c r="EQ53" i="1"/>
  <c r="ER53" i="1"/>
  <c r="EC54" i="1"/>
  <c r="ED54" i="1"/>
  <c r="EE54" i="1"/>
  <c r="EF54" i="1"/>
  <c r="EJ54" i="1"/>
  <c r="EK54" i="1"/>
  <c r="EL54" i="1"/>
  <c r="EM54" i="1"/>
  <c r="EQ54" i="1"/>
  <c r="ER54" i="1"/>
  <c r="EC55" i="1"/>
  <c r="ED55" i="1"/>
  <c r="EE55" i="1"/>
  <c r="EF55" i="1"/>
  <c r="EJ55" i="1"/>
  <c r="EK55" i="1"/>
  <c r="EL55" i="1"/>
  <c r="EM55" i="1"/>
  <c r="EQ55" i="1"/>
  <c r="ER55" i="1"/>
  <c r="EC56" i="1"/>
  <c r="ED56" i="1"/>
  <c r="EE56" i="1"/>
  <c r="EF56" i="1"/>
  <c r="EJ56" i="1"/>
  <c r="EK56" i="1"/>
  <c r="EL56" i="1"/>
  <c r="EM56" i="1"/>
  <c r="EQ56" i="1"/>
  <c r="ER56" i="1"/>
  <c r="EC57" i="1"/>
  <c r="ED57" i="1"/>
  <c r="EE57" i="1"/>
  <c r="EF57" i="1"/>
  <c r="EJ57" i="1"/>
  <c r="EK57" i="1"/>
  <c r="EL57" i="1"/>
  <c r="EM57" i="1"/>
  <c r="EQ57" i="1"/>
  <c r="ER57" i="1"/>
  <c r="EC58" i="1"/>
  <c r="ED58" i="1"/>
  <c r="EE58" i="1"/>
  <c r="EF58" i="1"/>
  <c r="EJ58" i="1"/>
  <c r="EK58" i="1"/>
  <c r="EL58" i="1"/>
  <c r="EM58" i="1"/>
  <c r="EQ58" i="1"/>
  <c r="ER58" i="1"/>
  <c r="EC59" i="1"/>
  <c r="ED59" i="1"/>
  <c r="EE59" i="1"/>
  <c r="EF59" i="1"/>
  <c r="EJ59" i="1"/>
  <c r="EK59" i="1"/>
  <c r="EL59" i="1"/>
  <c r="EM59" i="1"/>
  <c r="EQ59" i="1"/>
  <c r="ER59" i="1"/>
  <c r="EC60" i="1"/>
  <c r="ED60" i="1"/>
  <c r="EE60" i="1"/>
  <c r="EF60" i="1"/>
  <c r="EJ60" i="1"/>
  <c r="EK60" i="1"/>
  <c r="EL60" i="1"/>
  <c r="EM60" i="1"/>
  <c r="EQ60" i="1"/>
  <c r="ER60" i="1"/>
  <c r="EC61" i="1"/>
  <c r="ED61" i="1"/>
  <c r="EE61" i="1"/>
  <c r="EF61" i="1"/>
  <c r="EJ61" i="1"/>
  <c r="EK61" i="1"/>
  <c r="EL61" i="1"/>
  <c r="EM61" i="1"/>
  <c r="EQ61" i="1"/>
  <c r="ER61" i="1"/>
  <c r="EC62" i="1"/>
  <c r="ED62" i="1"/>
  <c r="EE62" i="1"/>
  <c r="EF62" i="1"/>
  <c r="EJ62" i="1"/>
  <c r="EK62" i="1"/>
  <c r="EL62" i="1"/>
  <c r="EM62" i="1"/>
  <c r="EQ62" i="1"/>
  <c r="ER62" i="1"/>
  <c r="EC63" i="1"/>
  <c r="ED63" i="1"/>
  <c r="EE63" i="1"/>
  <c r="EF63" i="1"/>
  <c r="EJ63" i="1"/>
  <c r="EK63" i="1"/>
  <c r="EL63" i="1"/>
  <c r="EM63" i="1"/>
  <c r="EQ63" i="1"/>
  <c r="ER63" i="1"/>
  <c r="EC64" i="1"/>
  <c r="ED64" i="1"/>
  <c r="EE64" i="1"/>
  <c r="EF64" i="1"/>
  <c r="EJ64" i="1"/>
  <c r="EK64" i="1"/>
  <c r="EL64" i="1"/>
  <c r="EM64" i="1"/>
  <c r="EQ64" i="1"/>
  <c r="ER64" i="1"/>
  <c r="EC65" i="1"/>
  <c r="ED65" i="1"/>
  <c r="EE65" i="1"/>
  <c r="EF65" i="1"/>
  <c r="EJ65" i="1"/>
  <c r="EK65" i="1"/>
  <c r="EL65" i="1"/>
  <c r="EM65" i="1"/>
  <c r="EQ65" i="1"/>
  <c r="ER65" i="1"/>
  <c r="EC66" i="1"/>
  <c r="ED66" i="1"/>
  <c r="EE66" i="1"/>
  <c r="EF66" i="1"/>
  <c r="EJ66" i="1"/>
  <c r="EK66" i="1"/>
  <c r="EL66" i="1"/>
  <c r="EM66" i="1"/>
  <c r="EQ66" i="1"/>
  <c r="ER66" i="1"/>
  <c r="EC67" i="1"/>
  <c r="ED67" i="1"/>
  <c r="EE67" i="1"/>
  <c r="EF67" i="1"/>
  <c r="EJ67" i="1"/>
  <c r="EK67" i="1"/>
  <c r="EL67" i="1"/>
  <c r="EM67" i="1"/>
  <c r="EQ67" i="1"/>
  <c r="ER67" i="1"/>
  <c r="EC68" i="1"/>
  <c r="ED68" i="1"/>
  <c r="EE68" i="1"/>
  <c r="EF68" i="1"/>
  <c r="EJ68" i="1"/>
  <c r="EK68" i="1"/>
  <c r="EL68" i="1"/>
  <c r="EM68" i="1"/>
  <c r="EQ68" i="1"/>
  <c r="ER68" i="1"/>
  <c r="EC69" i="1"/>
  <c r="ED69" i="1"/>
  <c r="EE69" i="1"/>
  <c r="EF69" i="1"/>
  <c r="EJ69" i="1"/>
  <c r="EK69" i="1"/>
  <c r="EL69" i="1"/>
  <c r="EM69" i="1"/>
  <c r="EQ69" i="1"/>
  <c r="ER69" i="1"/>
  <c r="EC70" i="1"/>
  <c r="ED70" i="1"/>
  <c r="EE70" i="1"/>
  <c r="EF70" i="1"/>
  <c r="EJ70" i="1"/>
  <c r="EK70" i="1"/>
  <c r="EL70" i="1"/>
  <c r="EM70" i="1"/>
  <c r="EQ70" i="1"/>
  <c r="ER70" i="1"/>
  <c r="EC71" i="1"/>
  <c r="ED71" i="1"/>
  <c r="EE71" i="1"/>
  <c r="EF71" i="1"/>
  <c r="EJ71" i="1"/>
  <c r="EK71" i="1"/>
  <c r="EL71" i="1"/>
  <c r="EM71" i="1"/>
  <c r="EQ71" i="1"/>
  <c r="ER71" i="1"/>
  <c r="EC72" i="1"/>
  <c r="ED72" i="1"/>
  <c r="EE72" i="1"/>
  <c r="EF72" i="1"/>
  <c r="EJ72" i="1"/>
  <c r="EK72" i="1"/>
  <c r="EL72" i="1"/>
  <c r="EM72" i="1"/>
  <c r="EQ72" i="1"/>
  <c r="ER72" i="1"/>
  <c r="EC73" i="1"/>
  <c r="ED73" i="1"/>
  <c r="EE73" i="1"/>
  <c r="EF73" i="1"/>
  <c r="EJ73" i="1"/>
  <c r="EK73" i="1"/>
  <c r="EL73" i="1"/>
  <c r="EM73" i="1"/>
  <c r="EQ73" i="1"/>
  <c r="ER73" i="1"/>
  <c r="EC74" i="1"/>
  <c r="ED74" i="1"/>
  <c r="EE74" i="1"/>
  <c r="EF74" i="1"/>
  <c r="EJ74" i="1"/>
  <c r="EK74" i="1"/>
  <c r="EL74" i="1"/>
  <c r="EM74" i="1"/>
  <c r="EQ74" i="1"/>
  <c r="ER74" i="1"/>
  <c r="EC75" i="1"/>
  <c r="ED75" i="1"/>
  <c r="EE75" i="1"/>
  <c r="EF75" i="1"/>
  <c r="EJ75" i="1"/>
  <c r="EK75" i="1"/>
  <c r="EL75" i="1"/>
  <c r="EM75" i="1"/>
  <c r="EQ75" i="1"/>
  <c r="ER75" i="1"/>
  <c r="EC76" i="1"/>
  <c r="ED76" i="1"/>
  <c r="EE76" i="1"/>
  <c r="EF76" i="1"/>
  <c r="EJ76" i="1"/>
  <c r="EK76" i="1"/>
  <c r="EL76" i="1"/>
  <c r="EM76" i="1"/>
  <c r="EQ76" i="1"/>
  <c r="ER76" i="1"/>
  <c r="EC77" i="1"/>
  <c r="ED77" i="1"/>
  <c r="EE77" i="1"/>
  <c r="EF77" i="1"/>
  <c r="EJ77" i="1"/>
  <c r="EK77" i="1"/>
  <c r="EL77" i="1"/>
  <c r="EM77" i="1"/>
  <c r="EQ77" i="1"/>
  <c r="ER77" i="1"/>
  <c r="EC78" i="1"/>
  <c r="ED78" i="1"/>
  <c r="EE78" i="1"/>
  <c r="EF78" i="1"/>
  <c r="EJ78" i="1"/>
  <c r="EK78" i="1"/>
  <c r="EL78" i="1"/>
  <c r="EM78" i="1"/>
  <c r="EQ78" i="1"/>
  <c r="ER78" i="1"/>
  <c r="EC79" i="1"/>
  <c r="ED79" i="1"/>
  <c r="EE79" i="1"/>
  <c r="EF79" i="1"/>
  <c r="EJ79" i="1"/>
  <c r="EK79" i="1"/>
  <c r="EL79" i="1"/>
  <c r="EM79" i="1"/>
  <c r="EQ79" i="1"/>
  <c r="ER79" i="1"/>
  <c r="EC80" i="1"/>
  <c r="ED80" i="1"/>
  <c r="EE80" i="1"/>
  <c r="EF80" i="1"/>
  <c r="EJ80" i="1"/>
  <c r="EK80" i="1"/>
  <c r="EL80" i="1"/>
  <c r="EM80" i="1"/>
  <c r="EQ80" i="1"/>
  <c r="ER80" i="1"/>
  <c r="EC81" i="1"/>
  <c r="ED81" i="1"/>
  <c r="EE81" i="1"/>
  <c r="EF81" i="1"/>
  <c r="EJ81" i="1"/>
  <c r="EK81" i="1"/>
  <c r="EL81" i="1"/>
  <c r="EM81" i="1"/>
  <c r="EQ81" i="1"/>
  <c r="ER81" i="1"/>
  <c r="EC82" i="1"/>
  <c r="ED82" i="1"/>
  <c r="EE82" i="1"/>
  <c r="EF82" i="1"/>
  <c r="EJ82" i="1"/>
  <c r="EK82" i="1"/>
  <c r="EL82" i="1"/>
  <c r="EM82" i="1"/>
  <c r="EQ82" i="1"/>
  <c r="ER82" i="1"/>
  <c r="EC83" i="1"/>
  <c r="ED83" i="1"/>
  <c r="EE83" i="1"/>
  <c r="EF83" i="1"/>
  <c r="EJ83" i="1"/>
  <c r="EK83" i="1"/>
  <c r="EL83" i="1"/>
  <c r="EM83" i="1"/>
  <c r="EQ83" i="1"/>
  <c r="ER83" i="1"/>
  <c r="EC84" i="1"/>
  <c r="ED84" i="1"/>
  <c r="EE84" i="1"/>
  <c r="EF84" i="1"/>
  <c r="EJ84" i="1"/>
  <c r="EK84" i="1"/>
  <c r="EL84" i="1"/>
  <c r="EM84" i="1"/>
  <c r="EQ84" i="1"/>
  <c r="ER84" i="1"/>
  <c r="EC85" i="1"/>
  <c r="ED85" i="1"/>
  <c r="EE85" i="1"/>
  <c r="EF85" i="1"/>
  <c r="EJ85" i="1"/>
  <c r="EK85" i="1"/>
  <c r="EL85" i="1"/>
  <c r="EM85" i="1"/>
  <c r="EQ85" i="1"/>
  <c r="ER85" i="1"/>
  <c r="EC86" i="1"/>
  <c r="ED86" i="1"/>
  <c r="EE86" i="1"/>
  <c r="EF86" i="1"/>
  <c r="EJ86" i="1"/>
  <c r="EK86" i="1"/>
  <c r="EL86" i="1"/>
  <c r="EM86" i="1"/>
  <c r="EQ86" i="1"/>
  <c r="ER86" i="1"/>
  <c r="EC87" i="1"/>
  <c r="ED87" i="1"/>
  <c r="EE87" i="1"/>
  <c r="EF87" i="1"/>
  <c r="EJ87" i="1"/>
  <c r="EK87" i="1"/>
  <c r="EL87" i="1"/>
  <c r="EM87" i="1"/>
  <c r="EQ87" i="1"/>
  <c r="ER87" i="1"/>
  <c r="EC88" i="1"/>
  <c r="ED88" i="1"/>
  <c r="EE88" i="1"/>
  <c r="EF88" i="1"/>
  <c r="EJ88" i="1"/>
  <c r="EK88" i="1"/>
  <c r="EL88" i="1"/>
  <c r="EM88" i="1"/>
  <c r="EQ88" i="1"/>
  <c r="ER88" i="1"/>
  <c r="EC89" i="1"/>
  <c r="ED89" i="1"/>
  <c r="EE89" i="1"/>
  <c r="EF89" i="1"/>
  <c r="EJ89" i="1"/>
  <c r="EK89" i="1"/>
  <c r="EL89" i="1"/>
  <c r="EM89" i="1"/>
  <c r="EQ89" i="1"/>
  <c r="ER89" i="1"/>
  <c r="EC90" i="1"/>
  <c r="ED90" i="1"/>
  <c r="EE90" i="1"/>
  <c r="EF90" i="1"/>
  <c r="EJ90" i="1"/>
  <c r="EK90" i="1"/>
  <c r="EL90" i="1"/>
  <c r="EM90" i="1"/>
  <c r="EQ90" i="1"/>
  <c r="ER90" i="1"/>
  <c r="EC91" i="1"/>
  <c r="ED91" i="1"/>
  <c r="EE91" i="1"/>
  <c r="EF91" i="1"/>
  <c r="EJ91" i="1"/>
  <c r="EK91" i="1"/>
  <c r="EL91" i="1"/>
  <c r="EM91" i="1"/>
  <c r="EQ91" i="1"/>
  <c r="ER91" i="1"/>
  <c r="EC92" i="1"/>
  <c r="ED92" i="1"/>
  <c r="EE92" i="1"/>
  <c r="EF92" i="1"/>
  <c r="EJ92" i="1"/>
  <c r="EK92" i="1"/>
  <c r="EL92" i="1"/>
  <c r="EM92" i="1"/>
  <c r="EQ92" i="1"/>
  <c r="ER92" i="1"/>
  <c r="EC93" i="1"/>
  <c r="ED93" i="1"/>
  <c r="EE93" i="1"/>
  <c r="EF93" i="1"/>
  <c r="EJ93" i="1"/>
  <c r="EK93" i="1"/>
  <c r="EL93" i="1"/>
  <c r="EM93" i="1"/>
  <c r="EQ93" i="1"/>
  <c r="ER93" i="1"/>
  <c r="EC94" i="1"/>
  <c r="ED94" i="1"/>
  <c r="EE94" i="1"/>
  <c r="EF94" i="1"/>
  <c r="EJ94" i="1"/>
  <c r="EK94" i="1"/>
  <c r="EL94" i="1"/>
  <c r="EM94" i="1"/>
  <c r="EQ94" i="1"/>
  <c r="ER94" i="1"/>
  <c r="EC95" i="1"/>
  <c r="ED95" i="1"/>
  <c r="EE95" i="1"/>
  <c r="EF95" i="1"/>
  <c r="EJ95" i="1"/>
  <c r="EK95" i="1"/>
  <c r="EL95" i="1"/>
  <c r="EM95" i="1"/>
  <c r="EQ95" i="1"/>
  <c r="ER95" i="1"/>
  <c r="EC96" i="1"/>
  <c r="ED96" i="1"/>
  <c r="EE96" i="1"/>
  <c r="EF96" i="1"/>
  <c r="EJ96" i="1"/>
  <c r="EK96" i="1"/>
  <c r="EL96" i="1"/>
  <c r="EM96" i="1"/>
  <c r="EQ96" i="1"/>
  <c r="ER96" i="1"/>
  <c r="EC97" i="1"/>
  <c r="ED97" i="1"/>
  <c r="EE97" i="1"/>
  <c r="EF97" i="1"/>
  <c r="EJ97" i="1"/>
  <c r="EK97" i="1"/>
  <c r="EL97" i="1"/>
  <c r="EM97" i="1"/>
  <c r="EQ97" i="1"/>
  <c r="ER97" i="1"/>
  <c r="EC98" i="1"/>
  <c r="ED98" i="1"/>
  <c r="EE98" i="1"/>
  <c r="EF98" i="1"/>
  <c r="EJ98" i="1"/>
  <c r="EK98" i="1"/>
  <c r="EL98" i="1"/>
  <c r="EM98" i="1"/>
  <c r="EQ98" i="1"/>
  <c r="ER98" i="1"/>
  <c r="EC99" i="1"/>
  <c r="ED99" i="1"/>
  <c r="EE99" i="1"/>
  <c r="EF99" i="1"/>
  <c r="EJ99" i="1"/>
  <c r="EK99" i="1"/>
  <c r="EL99" i="1"/>
  <c r="EM99" i="1"/>
  <c r="EQ99" i="1"/>
  <c r="ER99" i="1"/>
  <c r="EC100" i="1"/>
  <c r="ED100" i="1"/>
  <c r="EE100" i="1"/>
  <c r="EF100" i="1"/>
  <c r="EJ100" i="1"/>
  <c r="EK100" i="1"/>
  <c r="EL100" i="1"/>
  <c r="EM100" i="1"/>
  <c r="EQ100" i="1"/>
  <c r="ER100" i="1"/>
  <c r="EC101" i="1"/>
  <c r="ED101" i="1"/>
  <c r="EE101" i="1"/>
  <c r="EF101" i="1"/>
  <c r="EJ101" i="1"/>
  <c r="EK101" i="1"/>
  <c r="EL101" i="1"/>
  <c r="EM101" i="1"/>
  <c r="EQ101" i="1"/>
  <c r="ER101" i="1"/>
  <c r="EC102" i="1"/>
  <c r="ED102" i="1"/>
  <c r="EE102" i="1"/>
  <c r="EF102" i="1"/>
  <c r="EJ102" i="1"/>
  <c r="EK102" i="1"/>
  <c r="EL102" i="1"/>
  <c r="EM102" i="1"/>
  <c r="EQ102" i="1"/>
  <c r="ER102" i="1"/>
  <c r="EC103" i="1"/>
  <c r="ED103" i="1"/>
  <c r="EE103" i="1"/>
  <c r="EF103" i="1"/>
  <c r="EJ103" i="1"/>
  <c r="EK103" i="1"/>
  <c r="EL103" i="1"/>
  <c r="EM103" i="1"/>
  <c r="EQ103" i="1"/>
  <c r="ER103" i="1"/>
  <c r="EC104" i="1"/>
  <c r="ED104" i="1"/>
  <c r="EE104" i="1"/>
  <c r="EF104" i="1"/>
  <c r="EJ104" i="1"/>
  <c r="EK104" i="1"/>
  <c r="EL104" i="1"/>
  <c r="EM104" i="1"/>
  <c r="EQ104" i="1"/>
  <c r="ER104" i="1"/>
  <c r="EC105" i="1"/>
  <c r="ED105" i="1"/>
  <c r="EE105" i="1"/>
  <c r="EF105" i="1"/>
  <c r="EJ105" i="1"/>
  <c r="EK105" i="1"/>
  <c r="EL105" i="1"/>
  <c r="EM105" i="1"/>
  <c r="EQ105" i="1"/>
  <c r="ER105" i="1"/>
  <c r="EC106" i="1"/>
  <c r="ED106" i="1"/>
  <c r="EE106" i="1"/>
  <c r="EF106" i="1"/>
  <c r="EJ106" i="1"/>
  <c r="EK106" i="1"/>
  <c r="EL106" i="1"/>
  <c r="EM106" i="1"/>
  <c r="EQ106" i="1"/>
  <c r="ER106" i="1"/>
  <c r="EC107" i="1"/>
  <c r="ED107" i="1"/>
  <c r="EE107" i="1"/>
  <c r="EF107" i="1"/>
  <c r="EJ107" i="1"/>
  <c r="EK107" i="1"/>
  <c r="EL107" i="1"/>
  <c r="EM107" i="1"/>
  <c r="EQ107" i="1"/>
  <c r="ER107" i="1"/>
  <c r="EC108" i="1"/>
  <c r="ED108" i="1"/>
  <c r="EE108" i="1"/>
  <c r="EF108" i="1"/>
  <c r="EJ108" i="1"/>
  <c r="EK108" i="1"/>
  <c r="EL108" i="1"/>
  <c r="EM108" i="1"/>
  <c r="EQ108" i="1"/>
  <c r="ER108" i="1"/>
  <c r="EC109" i="1"/>
  <c r="ED109" i="1"/>
  <c r="EE109" i="1"/>
  <c r="EF109" i="1"/>
  <c r="EJ109" i="1"/>
  <c r="EK109" i="1"/>
  <c r="EL109" i="1"/>
  <c r="EM109" i="1"/>
  <c r="EQ109" i="1"/>
  <c r="ER109" i="1"/>
  <c r="EC110" i="1"/>
  <c r="ED110" i="1"/>
  <c r="EE110" i="1"/>
  <c r="EF110" i="1"/>
  <c r="EJ110" i="1"/>
  <c r="EK110" i="1"/>
  <c r="EL110" i="1"/>
  <c r="EM110" i="1"/>
  <c r="EQ110" i="1"/>
  <c r="ER110" i="1"/>
  <c r="EC111" i="1"/>
  <c r="ED111" i="1"/>
  <c r="EE111" i="1"/>
  <c r="EF111" i="1"/>
  <c r="EJ111" i="1"/>
  <c r="EK111" i="1"/>
  <c r="EL111" i="1"/>
  <c r="EM111" i="1"/>
  <c r="EQ111" i="1"/>
  <c r="ER111" i="1"/>
  <c r="EC112" i="1"/>
  <c r="ED112" i="1"/>
  <c r="EE112" i="1"/>
  <c r="EF112" i="1"/>
  <c r="EJ112" i="1"/>
  <c r="EK112" i="1"/>
  <c r="EL112" i="1"/>
  <c r="EM112" i="1"/>
  <c r="EQ112" i="1"/>
  <c r="ER112" i="1"/>
  <c r="EC113" i="1"/>
  <c r="ED113" i="1"/>
  <c r="EE113" i="1"/>
  <c r="EF113" i="1"/>
  <c r="EJ113" i="1"/>
  <c r="EK113" i="1"/>
  <c r="EL113" i="1"/>
  <c r="EM113" i="1"/>
  <c r="EQ113" i="1"/>
  <c r="ER113" i="1"/>
  <c r="EC114" i="1"/>
  <c r="ED114" i="1"/>
  <c r="EE114" i="1"/>
  <c r="EF114" i="1"/>
  <c r="EJ114" i="1"/>
  <c r="EK114" i="1"/>
  <c r="EL114" i="1"/>
  <c r="EM114" i="1"/>
  <c r="EQ114" i="1"/>
  <c r="ER114" i="1"/>
  <c r="EC115" i="1"/>
  <c r="ED115" i="1"/>
  <c r="EE115" i="1"/>
  <c r="EF115" i="1"/>
  <c r="EJ115" i="1"/>
  <c r="EK115" i="1"/>
  <c r="EL115" i="1"/>
  <c r="EM115" i="1"/>
  <c r="EQ115" i="1"/>
  <c r="ER115" i="1"/>
  <c r="EC116" i="1"/>
  <c r="ED116" i="1"/>
  <c r="EE116" i="1"/>
  <c r="EF116" i="1"/>
  <c r="EJ116" i="1"/>
  <c r="EK116" i="1"/>
  <c r="EL116" i="1"/>
  <c r="EM116" i="1"/>
  <c r="EQ116" i="1"/>
  <c r="ER116" i="1"/>
  <c r="EC117" i="1"/>
  <c r="ED117" i="1"/>
  <c r="EE117" i="1"/>
  <c r="EF117" i="1"/>
  <c r="EJ117" i="1"/>
  <c r="EK117" i="1"/>
  <c r="EL117" i="1"/>
  <c r="EM117" i="1"/>
  <c r="EQ117" i="1"/>
  <c r="ER117" i="1"/>
  <c r="EC118" i="1"/>
  <c r="ED118" i="1"/>
  <c r="EE118" i="1"/>
  <c r="EF118" i="1"/>
  <c r="EJ118" i="1"/>
  <c r="EK118" i="1"/>
  <c r="EL118" i="1"/>
  <c r="EM118" i="1"/>
  <c r="EQ118" i="1"/>
  <c r="ER118" i="1"/>
  <c r="EC119" i="1"/>
  <c r="ED119" i="1"/>
  <c r="EE119" i="1"/>
  <c r="EF119" i="1"/>
  <c r="EJ119" i="1"/>
  <c r="EK119" i="1"/>
  <c r="EL119" i="1"/>
  <c r="EM119" i="1"/>
  <c r="EQ119" i="1"/>
  <c r="ER119" i="1"/>
  <c r="EC120" i="1"/>
  <c r="ED120" i="1"/>
  <c r="EE120" i="1"/>
  <c r="EF120" i="1"/>
  <c r="EJ120" i="1"/>
  <c r="EK120" i="1"/>
  <c r="EL120" i="1"/>
  <c r="EM120" i="1"/>
  <c r="EQ120" i="1"/>
  <c r="ER120" i="1"/>
  <c r="EC121" i="1"/>
  <c r="ED121" i="1"/>
  <c r="EE121" i="1"/>
  <c r="EF121" i="1"/>
  <c r="EJ121" i="1"/>
  <c r="EK121" i="1"/>
  <c r="EL121" i="1"/>
  <c r="EM121" i="1"/>
  <c r="EQ121" i="1"/>
  <c r="ER121" i="1"/>
  <c r="EC122" i="1"/>
  <c r="ED122" i="1"/>
  <c r="EE122" i="1"/>
  <c r="EF122" i="1"/>
  <c r="EJ122" i="1"/>
  <c r="EK122" i="1"/>
  <c r="EL122" i="1"/>
  <c r="EM122" i="1"/>
  <c r="EQ122" i="1"/>
  <c r="ER122" i="1"/>
  <c r="EC123" i="1"/>
  <c r="ED123" i="1"/>
  <c r="EE123" i="1"/>
  <c r="EF123" i="1"/>
  <c r="EJ123" i="1"/>
  <c r="EK123" i="1"/>
  <c r="EL123" i="1"/>
  <c r="EM123" i="1"/>
  <c r="EQ123" i="1"/>
  <c r="ER123" i="1"/>
  <c r="EC124" i="1"/>
  <c r="ED124" i="1"/>
  <c r="EE124" i="1"/>
  <c r="EF124" i="1"/>
  <c r="EJ124" i="1"/>
  <c r="EK124" i="1"/>
  <c r="EL124" i="1"/>
  <c r="EM124" i="1"/>
  <c r="EQ124" i="1"/>
  <c r="ER124" i="1"/>
  <c r="EC125" i="1"/>
  <c r="ED125" i="1"/>
  <c r="EE125" i="1"/>
  <c r="EF125" i="1"/>
  <c r="EJ125" i="1"/>
  <c r="EK125" i="1"/>
  <c r="EL125" i="1"/>
  <c r="EM125" i="1"/>
  <c r="EQ125" i="1"/>
  <c r="ER125" i="1"/>
  <c r="EC126" i="1"/>
  <c r="ED126" i="1"/>
  <c r="EE126" i="1"/>
  <c r="EF126" i="1"/>
  <c r="EJ126" i="1"/>
  <c r="EK126" i="1"/>
  <c r="EL126" i="1"/>
  <c r="EM126" i="1"/>
  <c r="EQ126" i="1"/>
  <c r="ER126" i="1"/>
  <c r="EC127" i="1"/>
  <c r="ED127" i="1"/>
  <c r="EE127" i="1"/>
  <c r="EF127" i="1"/>
  <c r="EJ127" i="1"/>
  <c r="EK127" i="1"/>
  <c r="EL127" i="1"/>
  <c r="EM127" i="1"/>
  <c r="EQ127" i="1"/>
  <c r="ER127" i="1"/>
  <c r="EC128" i="1"/>
  <c r="ED128" i="1"/>
  <c r="EE128" i="1"/>
  <c r="EF128" i="1"/>
  <c r="EJ128" i="1"/>
  <c r="EK128" i="1"/>
  <c r="EL128" i="1"/>
  <c r="EM128" i="1"/>
  <c r="EQ128" i="1"/>
  <c r="ER128" i="1"/>
  <c r="EC129" i="1"/>
  <c r="ED129" i="1"/>
  <c r="EE129" i="1"/>
  <c r="EF129" i="1"/>
  <c r="EJ129" i="1"/>
  <c r="EK129" i="1"/>
  <c r="EL129" i="1"/>
  <c r="EM129" i="1"/>
  <c r="EQ129" i="1"/>
  <c r="ER129" i="1"/>
  <c r="EC130" i="1"/>
  <c r="ED130" i="1"/>
  <c r="EE130" i="1"/>
  <c r="EF130" i="1"/>
  <c r="EJ130" i="1"/>
  <c r="EK130" i="1"/>
  <c r="EL130" i="1"/>
  <c r="EM130" i="1"/>
  <c r="EQ130" i="1"/>
  <c r="ER130" i="1"/>
  <c r="EC131" i="1"/>
  <c r="ED131" i="1"/>
  <c r="EE131" i="1"/>
  <c r="EF131" i="1"/>
  <c r="EJ131" i="1"/>
  <c r="EK131" i="1"/>
  <c r="EL131" i="1"/>
  <c r="EM131" i="1"/>
  <c r="EQ131" i="1"/>
  <c r="ER131" i="1"/>
  <c r="EC132" i="1"/>
  <c r="ED132" i="1"/>
  <c r="EE132" i="1"/>
  <c r="EF132" i="1"/>
  <c r="EJ132" i="1"/>
  <c r="EK132" i="1"/>
  <c r="EL132" i="1"/>
  <c r="EM132" i="1"/>
  <c r="EQ132" i="1"/>
  <c r="ER132" i="1"/>
  <c r="EC133" i="1"/>
  <c r="ED133" i="1"/>
  <c r="EE133" i="1"/>
  <c r="EF133" i="1"/>
  <c r="EJ133" i="1"/>
  <c r="EK133" i="1"/>
  <c r="EL133" i="1"/>
  <c r="EM133" i="1"/>
  <c r="EQ133" i="1"/>
  <c r="ER133" i="1"/>
  <c r="EC134" i="1"/>
  <c r="ED134" i="1"/>
  <c r="EE134" i="1"/>
  <c r="EF134" i="1"/>
  <c r="EJ134" i="1"/>
  <c r="EK134" i="1"/>
  <c r="EL134" i="1"/>
  <c r="EM134" i="1"/>
  <c r="EQ134" i="1"/>
  <c r="ER134" i="1"/>
  <c r="EC135" i="1"/>
  <c r="ED135" i="1"/>
  <c r="EE135" i="1"/>
  <c r="EF135" i="1"/>
  <c r="EJ135" i="1"/>
  <c r="EK135" i="1"/>
  <c r="EL135" i="1"/>
  <c r="EM135" i="1"/>
  <c r="EQ135" i="1"/>
  <c r="ER135" i="1"/>
  <c r="EC136" i="1"/>
  <c r="ED136" i="1"/>
  <c r="EE136" i="1"/>
  <c r="EF136" i="1"/>
  <c r="EJ136" i="1"/>
  <c r="EK136" i="1"/>
  <c r="EL136" i="1"/>
  <c r="EM136" i="1"/>
  <c r="EQ136" i="1"/>
  <c r="ER136" i="1"/>
  <c r="EC137" i="1"/>
  <c r="ED137" i="1"/>
  <c r="EE137" i="1"/>
  <c r="EF137" i="1"/>
  <c r="EJ137" i="1"/>
  <c r="EK137" i="1"/>
  <c r="EL137" i="1"/>
  <c r="EM137" i="1"/>
  <c r="EQ137" i="1"/>
  <c r="ER137" i="1"/>
  <c r="EC138" i="1"/>
  <c r="ED138" i="1"/>
  <c r="EE138" i="1"/>
  <c r="EF138" i="1"/>
  <c r="EJ138" i="1"/>
  <c r="EK138" i="1"/>
  <c r="EL138" i="1"/>
  <c r="EM138" i="1"/>
  <c r="EQ138" i="1"/>
  <c r="ER138" i="1"/>
  <c r="EC139" i="1"/>
  <c r="ED139" i="1"/>
  <c r="EE139" i="1"/>
  <c r="EF139" i="1"/>
  <c r="EJ139" i="1"/>
  <c r="EK139" i="1"/>
  <c r="EL139" i="1"/>
  <c r="EM139" i="1"/>
  <c r="EQ139" i="1"/>
  <c r="ER139" i="1"/>
  <c r="EC140" i="1"/>
  <c r="ED140" i="1"/>
  <c r="EE140" i="1"/>
  <c r="EF140" i="1"/>
  <c r="EJ140" i="1"/>
  <c r="EK140" i="1"/>
  <c r="EL140" i="1"/>
  <c r="EM140" i="1"/>
  <c r="EQ140" i="1"/>
  <c r="ER140" i="1"/>
  <c r="EC141" i="1"/>
  <c r="ED141" i="1"/>
  <c r="EE141" i="1"/>
  <c r="EF141" i="1"/>
  <c r="EJ141" i="1"/>
  <c r="EK141" i="1"/>
  <c r="EL141" i="1"/>
  <c r="EM141" i="1"/>
  <c r="EQ141" i="1"/>
  <c r="ER141" i="1"/>
  <c r="EC142" i="1"/>
  <c r="ED142" i="1"/>
  <c r="EE142" i="1"/>
  <c r="EF142" i="1"/>
  <c r="EJ142" i="1"/>
  <c r="EK142" i="1"/>
  <c r="EL142" i="1"/>
  <c r="EM142" i="1"/>
  <c r="EQ142" i="1"/>
  <c r="ER142" i="1"/>
  <c r="EC143" i="1"/>
  <c r="ED143" i="1"/>
  <c r="EE143" i="1"/>
  <c r="EF143" i="1"/>
  <c r="EJ143" i="1"/>
  <c r="EK143" i="1"/>
  <c r="EL143" i="1"/>
  <c r="EM143" i="1"/>
  <c r="EQ143" i="1"/>
  <c r="ER143" i="1"/>
  <c r="EC144" i="1"/>
  <c r="ED144" i="1"/>
  <c r="EE144" i="1"/>
  <c r="EF144" i="1"/>
  <c r="EJ144" i="1"/>
  <c r="EK144" i="1"/>
  <c r="EL144" i="1"/>
  <c r="EM144" i="1"/>
  <c r="EQ144" i="1"/>
  <c r="ER144" i="1"/>
  <c r="EC145" i="1"/>
  <c r="ED145" i="1"/>
  <c r="EE145" i="1"/>
  <c r="EF145" i="1"/>
  <c r="EJ145" i="1"/>
  <c r="EK145" i="1"/>
  <c r="EL145" i="1"/>
  <c r="EM145" i="1"/>
  <c r="EQ145" i="1"/>
  <c r="ER145" i="1"/>
  <c r="EC146" i="1"/>
  <c r="ED146" i="1"/>
  <c r="EE146" i="1"/>
  <c r="EF146" i="1"/>
  <c r="EJ146" i="1"/>
  <c r="EK146" i="1"/>
  <c r="EL146" i="1"/>
  <c r="EM146" i="1"/>
  <c r="EQ146" i="1"/>
  <c r="ER146" i="1"/>
  <c r="EC147" i="1"/>
  <c r="ED147" i="1"/>
  <c r="EE147" i="1"/>
  <c r="EF147" i="1"/>
  <c r="EJ147" i="1"/>
  <c r="EK147" i="1"/>
  <c r="EL147" i="1"/>
  <c r="EM147" i="1"/>
  <c r="EQ147" i="1"/>
  <c r="ER147" i="1"/>
  <c r="EC148" i="1"/>
  <c r="ED148" i="1"/>
  <c r="EE148" i="1"/>
  <c r="EF148" i="1"/>
  <c r="EJ148" i="1"/>
  <c r="EK148" i="1"/>
  <c r="EL148" i="1"/>
  <c r="EM148" i="1"/>
  <c r="EQ148" i="1"/>
  <c r="ER148" i="1"/>
  <c r="EC149" i="1"/>
  <c r="ED149" i="1"/>
  <c r="EE149" i="1"/>
  <c r="EF149" i="1"/>
  <c r="EJ149" i="1"/>
  <c r="EK149" i="1"/>
  <c r="EL149" i="1"/>
  <c r="EM149" i="1"/>
  <c r="EQ149" i="1"/>
  <c r="ER149" i="1"/>
  <c r="EC150" i="1"/>
  <c r="ED150" i="1"/>
  <c r="EE150" i="1"/>
  <c r="EF150" i="1"/>
  <c r="EJ150" i="1"/>
  <c r="EK150" i="1"/>
  <c r="EL150" i="1"/>
  <c r="EM150" i="1"/>
  <c r="EQ150" i="1"/>
  <c r="ER150" i="1"/>
  <c r="EC151" i="1"/>
  <c r="ED151" i="1"/>
  <c r="EE151" i="1"/>
  <c r="EF151" i="1"/>
  <c r="EJ151" i="1"/>
  <c r="EK151" i="1"/>
  <c r="EL151" i="1"/>
  <c r="EM151" i="1"/>
  <c r="EQ151" i="1"/>
  <c r="ER151" i="1"/>
  <c r="EC152" i="1"/>
  <c r="ED152" i="1"/>
  <c r="EE152" i="1"/>
  <c r="EF152" i="1"/>
  <c r="EJ152" i="1"/>
  <c r="EK152" i="1"/>
  <c r="EL152" i="1"/>
  <c r="EM152" i="1"/>
  <c r="EQ152" i="1"/>
  <c r="ER152" i="1"/>
  <c r="EC153" i="1"/>
  <c r="ED153" i="1"/>
  <c r="EE153" i="1"/>
  <c r="EF153" i="1"/>
  <c r="EJ153" i="1"/>
  <c r="EK153" i="1"/>
  <c r="EL153" i="1"/>
  <c r="EM153" i="1"/>
  <c r="EQ153" i="1"/>
  <c r="ER153" i="1"/>
  <c r="EC154" i="1"/>
  <c r="ED154" i="1"/>
  <c r="EE154" i="1"/>
  <c r="EF154" i="1"/>
  <c r="EJ154" i="1"/>
  <c r="EK154" i="1"/>
  <c r="EL154" i="1"/>
  <c r="EM154" i="1"/>
  <c r="EQ154" i="1"/>
  <c r="ER154" i="1"/>
  <c r="EC155" i="1"/>
  <c r="ED155" i="1"/>
  <c r="EE155" i="1"/>
  <c r="EF155" i="1"/>
  <c r="EJ155" i="1"/>
  <c r="EK155" i="1"/>
  <c r="EL155" i="1"/>
  <c r="EM155" i="1"/>
  <c r="EQ155" i="1"/>
  <c r="ER155" i="1"/>
  <c r="EC156" i="1"/>
  <c r="ED156" i="1"/>
  <c r="EE156" i="1"/>
  <c r="EF156" i="1"/>
  <c r="EJ156" i="1"/>
  <c r="EK156" i="1"/>
  <c r="EL156" i="1"/>
  <c r="EM156" i="1"/>
  <c r="EQ156" i="1"/>
  <c r="ER156" i="1"/>
  <c r="EC157" i="1"/>
  <c r="ED157" i="1"/>
  <c r="EE157" i="1"/>
  <c r="EF157" i="1"/>
  <c r="EJ157" i="1"/>
  <c r="EK157" i="1"/>
  <c r="EL157" i="1"/>
  <c r="EM157" i="1"/>
  <c r="EQ157" i="1"/>
  <c r="ER157" i="1"/>
  <c r="EC158" i="1"/>
  <c r="ED158" i="1"/>
  <c r="EE158" i="1"/>
  <c r="EF158" i="1"/>
  <c r="EJ158" i="1"/>
  <c r="EK158" i="1"/>
  <c r="EL158" i="1"/>
  <c r="EM158" i="1"/>
  <c r="EQ158" i="1"/>
  <c r="ER158" i="1"/>
  <c r="EC159" i="1"/>
  <c r="ED159" i="1"/>
  <c r="EE159" i="1"/>
  <c r="EF159" i="1"/>
  <c r="EJ159" i="1"/>
  <c r="EK159" i="1"/>
  <c r="EL159" i="1"/>
  <c r="EM159" i="1"/>
  <c r="EQ159" i="1"/>
  <c r="ER159" i="1"/>
  <c r="EC160" i="1"/>
  <c r="ED160" i="1"/>
  <c r="EE160" i="1"/>
  <c r="EF160" i="1"/>
  <c r="EJ160" i="1"/>
  <c r="EK160" i="1"/>
  <c r="EL160" i="1"/>
  <c r="EM160" i="1"/>
  <c r="EQ160" i="1"/>
  <c r="ER160" i="1"/>
  <c r="EC161" i="1"/>
  <c r="ED161" i="1"/>
  <c r="EE161" i="1"/>
  <c r="EF161" i="1"/>
  <c r="EJ161" i="1"/>
  <c r="EK161" i="1"/>
  <c r="EL161" i="1"/>
  <c r="EM161" i="1"/>
  <c r="EQ161" i="1"/>
  <c r="ER161" i="1"/>
  <c r="EC162" i="1"/>
  <c r="ED162" i="1"/>
  <c r="EE162" i="1"/>
  <c r="EF162" i="1"/>
  <c r="EJ162" i="1"/>
  <c r="EK162" i="1"/>
  <c r="EL162" i="1"/>
  <c r="EM162" i="1"/>
  <c r="EQ162" i="1"/>
  <c r="ER162" i="1"/>
  <c r="EC163" i="1"/>
  <c r="ED163" i="1"/>
  <c r="EE163" i="1"/>
  <c r="EF163" i="1"/>
  <c r="EJ163" i="1"/>
  <c r="EK163" i="1"/>
  <c r="EL163" i="1"/>
  <c r="EM163" i="1"/>
  <c r="EQ163" i="1"/>
  <c r="ER163" i="1"/>
  <c r="EC164" i="1"/>
  <c r="ED164" i="1"/>
  <c r="EE164" i="1"/>
  <c r="EF164" i="1"/>
  <c r="EJ164" i="1"/>
  <c r="EK164" i="1"/>
  <c r="EL164" i="1"/>
  <c r="EM164" i="1"/>
  <c r="EQ164" i="1"/>
  <c r="ER164" i="1"/>
  <c r="EC165" i="1"/>
  <c r="ED165" i="1"/>
  <c r="EE165" i="1"/>
  <c r="EF165" i="1"/>
  <c r="EJ165" i="1"/>
  <c r="EK165" i="1"/>
  <c r="EL165" i="1"/>
  <c r="EM165" i="1"/>
  <c r="EQ165" i="1"/>
  <c r="ER165" i="1"/>
  <c r="EC166" i="1"/>
  <c r="ED166" i="1"/>
  <c r="EE166" i="1"/>
  <c r="EF166" i="1"/>
  <c r="EJ166" i="1"/>
  <c r="EK166" i="1"/>
  <c r="EL166" i="1"/>
  <c r="EM166" i="1"/>
  <c r="EQ166" i="1"/>
  <c r="ER166" i="1"/>
  <c r="EC167" i="1"/>
  <c r="ED167" i="1"/>
  <c r="EE167" i="1"/>
  <c r="EF167" i="1"/>
  <c r="EJ167" i="1"/>
  <c r="EK167" i="1"/>
  <c r="EL167" i="1"/>
  <c r="EM167" i="1"/>
  <c r="EQ167" i="1"/>
  <c r="ER167" i="1"/>
  <c r="EC168" i="1"/>
  <c r="ED168" i="1"/>
  <c r="EE168" i="1"/>
  <c r="EF168" i="1"/>
  <c r="EJ168" i="1"/>
  <c r="EK168" i="1"/>
  <c r="EL168" i="1"/>
  <c r="EM168" i="1"/>
  <c r="EQ168" i="1"/>
  <c r="ER168" i="1"/>
  <c r="EC169" i="1"/>
  <c r="ED169" i="1"/>
  <c r="EE169" i="1"/>
  <c r="EF169" i="1"/>
  <c r="EJ169" i="1"/>
  <c r="EK169" i="1"/>
  <c r="EL169" i="1"/>
  <c r="EM169" i="1"/>
  <c r="EQ169" i="1"/>
  <c r="ER169" i="1"/>
  <c r="EC170" i="1"/>
  <c r="ED170" i="1"/>
  <c r="EE170" i="1"/>
  <c r="EF170" i="1"/>
  <c r="EJ170" i="1"/>
  <c r="EK170" i="1"/>
  <c r="EL170" i="1"/>
  <c r="EM170" i="1"/>
  <c r="EQ170" i="1"/>
  <c r="ER170" i="1"/>
  <c r="EC171" i="1"/>
  <c r="ED171" i="1"/>
  <c r="EE171" i="1"/>
  <c r="EF171" i="1"/>
  <c r="EJ171" i="1"/>
  <c r="EK171" i="1"/>
  <c r="EL171" i="1"/>
  <c r="EM171" i="1"/>
  <c r="EQ171" i="1"/>
  <c r="ER171" i="1"/>
  <c r="EC172" i="1"/>
  <c r="ED172" i="1"/>
  <c r="EE172" i="1"/>
  <c r="EF172" i="1"/>
  <c r="EJ172" i="1"/>
  <c r="EK172" i="1"/>
  <c r="EL172" i="1"/>
  <c r="EM172" i="1"/>
  <c r="EQ172" i="1"/>
  <c r="ER172" i="1"/>
  <c r="EC173" i="1"/>
  <c r="ED173" i="1"/>
  <c r="EE173" i="1"/>
  <c r="EF173" i="1"/>
  <c r="EJ173" i="1"/>
  <c r="EK173" i="1"/>
  <c r="EL173" i="1"/>
  <c r="EM173" i="1"/>
  <c r="EQ173" i="1"/>
  <c r="ER173" i="1"/>
  <c r="EC174" i="1"/>
  <c r="ED174" i="1"/>
  <c r="EE174" i="1"/>
  <c r="EF174" i="1"/>
  <c r="EJ174" i="1"/>
  <c r="EK174" i="1"/>
  <c r="EL174" i="1"/>
  <c r="EM174" i="1"/>
  <c r="EQ174" i="1"/>
  <c r="ER174" i="1"/>
  <c r="EC175" i="1"/>
  <c r="ED175" i="1"/>
  <c r="EE175" i="1"/>
  <c r="EF175" i="1"/>
  <c r="EJ175" i="1"/>
  <c r="EK175" i="1"/>
  <c r="EL175" i="1"/>
  <c r="EM175" i="1"/>
  <c r="EQ175" i="1"/>
  <c r="ER175" i="1"/>
  <c r="EC176" i="1"/>
  <c r="ED176" i="1"/>
  <c r="EE176" i="1"/>
  <c r="EF176" i="1"/>
  <c r="EJ176" i="1"/>
  <c r="EK176" i="1"/>
  <c r="EL176" i="1"/>
  <c r="EM176" i="1"/>
  <c r="EQ176" i="1"/>
  <c r="ER176" i="1"/>
  <c r="EC177" i="1"/>
  <c r="ED177" i="1"/>
  <c r="EE177" i="1"/>
  <c r="EF177" i="1"/>
  <c r="EJ177" i="1"/>
  <c r="EK177" i="1"/>
  <c r="EL177" i="1"/>
  <c r="EM177" i="1"/>
  <c r="EQ177" i="1"/>
  <c r="ER177" i="1"/>
  <c r="EC178" i="1"/>
  <c r="ED178" i="1"/>
  <c r="EE178" i="1"/>
  <c r="EF178" i="1"/>
  <c r="EJ178" i="1"/>
  <c r="EK178" i="1"/>
  <c r="EL178" i="1"/>
  <c r="EM178" i="1"/>
  <c r="EQ178" i="1"/>
  <c r="ER178" i="1"/>
  <c r="EC179" i="1"/>
  <c r="ED179" i="1"/>
  <c r="EE179" i="1"/>
  <c r="EF179" i="1"/>
  <c r="EJ179" i="1"/>
  <c r="EK179" i="1"/>
  <c r="EL179" i="1"/>
  <c r="EM179" i="1"/>
  <c r="EQ179" i="1"/>
  <c r="ER179" i="1"/>
  <c r="EC180" i="1"/>
  <c r="ED180" i="1"/>
  <c r="EE180" i="1"/>
  <c r="EF180" i="1"/>
  <c r="EJ180" i="1"/>
  <c r="EK180" i="1"/>
  <c r="EL180" i="1"/>
  <c r="EM180" i="1"/>
  <c r="EQ180" i="1"/>
  <c r="ER180" i="1"/>
  <c r="EC181" i="1"/>
  <c r="ED181" i="1"/>
  <c r="EE181" i="1"/>
  <c r="EF181" i="1"/>
  <c r="EJ181" i="1"/>
  <c r="EK181" i="1"/>
  <c r="EL181" i="1"/>
  <c r="EM181" i="1"/>
  <c r="EQ181" i="1"/>
  <c r="ER181" i="1"/>
  <c r="EC182" i="1"/>
  <c r="ED182" i="1"/>
  <c r="EE182" i="1"/>
  <c r="EF182" i="1"/>
  <c r="EJ182" i="1"/>
  <c r="EK182" i="1"/>
  <c r="EL182" i="1"/>
  <c r="EM182" i="1"/>
  <c r="EQ182" i="1"/>
  <c r="ER182" i="1"/>
  <c r="EC183" i="1"/>
  <c r="ED183" i="1"/>
  <c r="EE183" i="1"/>
  <c r="EF183" i="1"/>
  <c r="EJ183" i="1"/>
  <c r="EK183" i="1"/>
  <c r="EL183" i="1"/>
  <c r="EM183" i="1"/>
  <c r="EQ183" i="1"/>
  <c r="ER183" i="1"/>
  <c r="EC184" i="1"/>
  <c r="ED184" i="1"/>
  <c r="EE184" i="1"/>
  <c r="EF184" i="1"/>
  <c r="EJ184" i="1"/>
  <c r="EK184" i="1"/>
  <c r="EL184" i="1"/>
  <c r="EM184" i="1"/>
  <c r="EQ184" i="1"/>
  <c r="ER184" i="1"/>
  <c r="EC185" i="1"/>
  <c r="ED185" i="1"/>
  <c r="EE185" i="1"/>
  <c r="EF185" i="1"/>
  <c r="EJ185" i="1"/>
  <c r="EK185" i="1"/>
  <c r="EL185" i="1"/>
  <c r="EM185" i="1"/>
  <c r="EQ185" i="1"/>
  <c r="ER185" i="1"/>
  <c r="EC186" i="1"/>
  <c r="ED186" i="1"/>
  <c r="EE186" i="1"/>
  <c r="EF186" i="1"/>
  <c r="EJ186" i="1"/>
  <c r="EK186" i="1"/>
  <c r="EL186" i="1"/>
  <c r="EM186" i="1"/>
  <c r="EQ186" i="1"/>
  <c r="ER186" i="1"/>
  <c r="EC187" i="1"/>
  <c r="ED187" i="1"/>
  <c r="EE187" i="1"/>
  <c r="EF187" i="1"/>
  <c r="EJ187" i="1"/>
  <c r="EK187" i="1"/>
  <c r="EL187" i="1"/>
  <c r="EM187" i="1"/>
  <c r="EQ187" i="1"/>
  <c r="ER187" i="1"/>
  <c r="EC188" i="1"/>
  <c r="ED188" i="1"/>
  <c r="EE188" i="1"/>
  <c r="EF188" i="1"/>
  <c r="EJ188" i="1"/>
  <c r="EK188" i="1"/>
  <c r="EL188" i="1"/>
  <c r="EM188" i="1"/>
  <c r="EQ188" i="1"/>
  <c r="ER188" i="1"/>
  <c r="EC189" i="1"/>
  <c r="ED189" i="1"/>
  <c r="EE189" i="1"/>
  <c r="EF189" i="1"/>
  <c r="EJ189" i="1"/>
  <c r="EK189" i="1"/>
  <c r="EL189" i="1"/>
  <c r="EM189" i="1"/>
  <c r="EQ189" i="1"/>
  <c r="ER189" i="1"/>
  <c r="EC190" i="1"/>
  <c r="ED190" i="1"/>
  <c r="EE190" i="1"/>
  <c r="EF190" i="1"/>
  <c r="EJ190" i="1"/>
  <c r="EK190" i="1"/>
  <c r="EL190" i="1"/>
  <c r="EM190" i="1"/>
  <c r="EQ190" i="1"/>
  <c r="ER190" i="1"/>
  <c r="EC191" i="1"/>
  <c r="ED191" i="1"/>
  <c r="EE191" i="1"/>
  <c r="EF191" i="1"/>
  <c r="EJ191" i="1"/>
  <c r="EK191" i="1"/>
  <c r="EL191" i="1"/>
  <c r="EM191" i="1"/>
  <c r="EQ191" i="1"/>
  <c r="ER191" i="1"/>
  <c r="EC192" i="1"/>
  <c r="ED192" i="1"/>
  <c r="EE192" i="1"/>
  <c r="EF192" i="1"/>
  <c r="EJ192" i="1"/>
  <c r="EK192" i="1"/>
  <c r="EL192" i="1"/>
  <c r="EM192" i="1"/>
  <c r="EQ192" i="1"/>
  <c r="ER192" i="1"/>
  <c r="EC193" i="1"/>
  <c r="ED193" i="1"/>
  <c r="EE193" i="1"/>
  <c r="EF193" i="1"/>
  <c r="EJ193" i="1"/>
  <c r="EK193" i="1"/>
  <c r="EL193" i="1"/>
  <c r="EM193" i="1"/>
  <c r="EQ193" i="1"/>
  <c r="ER193" i="1"/>
  <c r="EC194" i="1"/>
  <c r="ED194" i="1"/>
  <c r="EE194" i="1"/>
  <c r="EF194" i="1"/>
  <c r="EJ194" i="1"/>
  <c r="EK194" i="1"/>
  <c r="EL194" i="1"/>
  <c r="EM194" i="1"/>
  <c r="EQ194" i="1"/>
  <c r="ER194" i="1"/>
  <c r="EC195" i="1"/>
  <c r="ED195" i="1"/>
  <c r="EE195" i="1"/>
  <c r="EF195" i="1"/>
  <c r="EJ195" i="1"/>
  <c r="EK195" i="1"/>
  <c r="EL195" i="1"/>
  <c r="EM195" i="1"/>
  <c r="EQ195" i="1"/>
  <c r="ER195" i="1"/>
  <c r="EC196" i="1"/>
  <c r="ED196" i="1"/>
  <c r="EE196" i="1"/>
  <c r="EF196" i="1"/>
  <c r="EJ196" i="1"/>
  <c r="EK196" i="1"/>
  <c r="EL196" i="1"/>
  <c r="EM196" i="1"/>
  <c r="EQ196" i="1"/>
  <c r="ER196" i="1"/>
  <c r="EC197" i="1"/>
  <c r="ED197" i="1"/>
  <c r="EE197" i="1"/>
  <c r="EF197" i="1"/>
  <c r="EJ197" i="1"/>
  <c r="EK197" i="1"/>
  <c r="EL197" i="1"/>
  <c r="EM197" i="1"/>
  <c r="EQ197" i="1"/>
  <c r="ER197" i="1"/>
  <c r="EC198" i="1"/>
  <c r="ED198" i="1"/>
  <c r="EE198" i="1"/>
  <c r="EF198" i="1"/>
  <c r="EJ198" i="1"/>
  <c r="EK198" i="1"/>
  <c r="EL198" i="1"/>
  <c r="EM198" i="1"/>
  <c r="EQ198" i="1"/>
  <c r="ER198" i="1"/>
  <c r="EC199" i="1"/>
  <c r="ED199" i="1"/>
  <c r="EE199" i="1"/>
  <c r="EF199" i="1"/>
  <c r="EJ199" i="1"/>
  <c r="EK199" i="1"/>
  <c r="EL199" i="1"/>
  <c r="EM199" i="1"/>
  <c r="EQ199" i="1"/>
  <c r="ER199" i="1"/>
  <c r="EC200" i="1"/>
  <c r="ED200" i="1"/>
  <c r="EE200" i="1"/>
  <c r="EF200" i="1"/>
  <c r="EJ200" i="1"/>
  <c r="EK200" i="1"/>
  <c r="EL200" i="1"/>
  <c r="EM200" i="1"/>
  <c r="EQ200" i="1"/>
  <c r="ER200" i="1"/>
  <c r="EC201" i="1"/>
  <c r="ED201" i="1"/>
  <c r="EE201" i="1"/>
  <c r="EF201" i="1"/>
  <c r="EJ201" i="1"/>
  <c r="EK201" i="1"/>
  <c r="EL201" i="1"/>
  <c r="EM201" i="1"/>
  <c r="EQ201" i="1"/>
  <c r="ER201" i="1"/>
  <c r="EC202" i="1"/>
  <c r="ED202" i="1"/>
  <c r="EE202" i="1"/>
  <c r="EF202" i="1"/>
  <c r="EJ202" i="1"/>
  <c r="EK202" i="1"/>
  <c r="EL202" i="1"/>
  <c r="EM202" i="1"/>
  <c r="EQ202" i="1"/>
  <c r="ER202" i="1"/>
  <c r="EC203" i="1"/>
  <c r="ED203" i="1"/>
  <c r="EE203" i="1"/>
  <c r="EF203" i="1"/>
  <c r="EJ203" i="1"/>
  <c r="EK203" i="1"/>
  <c r="EL203" i="1"/>
  <c r="EM203" i="1"/>
  <c r="EQ203" i="1"/>
  <c r="ER203" i="1"/>
  <c r="EC204" i="1"/>
  <c r="ED204" i="1"/>
  <c r="EE204" i="1"/>
  <c r="EF204" i="1"/>
  <c r="EJ204" i="1"/>
  <c r="EK204" i="1"/>
  <c r="EL204" i="1"/>
  <c r="EM204" i="1"/>
  <c r="EQ204" i="1"/>
  <c r="ER204" i="1"/>
  <c r="EC205" i="1"/>
  <c r="ED205" i="1"/>
  <c r="EE205" i="1"/>
  <c r="EF205" i="1"/>
  <c r="EJ205" i="1"/>
  <c r="EK205" i="1"/>
  <c r="EL205" i="1"/>
  <c r="EM205" i="1"/>
  <c r="EQ205" i="1"/>
  <c r="ER205" i="1"/>
  <c r="EC206" i="1"/>
  <c r="ED206" i="1"/>
  <c r="EE206" i="1"/>
  <c r="EF206" i="1"/>
  <c r="EJ206" i="1"/>
  <c r="EK206" i="1"/>
  <c r="EL206" i="1"/>
  <c r="EM206" i="1"/>
  <c r="EQ206" i="1"/>
  <c r="ER206" i="1"/>
  <c r="EC207" i="1"/>
  <c r="ED207" i="1"/>
  <c r="EE207" i="1"/>
  <c r="EF207" i="1"/>
  <c r="EJ207" i="1"/>
  <c r="EK207" i="1"/>
  <c r="EL207" i="1"/>
  <c r="EM207" i="1"/>
  <c r="EQ207" i="1"/>
  <c r="ER207" i="1"/>
  <c r="EC208" i="1"/>
  <c r="ED208" i="1"/>
  <c r="EE208" i="1"/>
  <c r="EF208" i="1"/>
  <c r="EJ208" i="1"/>
  <c r="EK208" i="1"/>
  <c r="EL208" i="1"/>
  <c r="EM208" i="1"/>
  <c r="EQ208" i="1"/>
  <c r="ER208" i="1"/>
  <c r="EC209" i="1"/>
  <c r="ED209" i="1"/>
  <c r="EE209" i="1"/>
  <c r="EF209" i="1"/>
  <c r="EJ209" i="1"/>
  <c r="EK209" i="1"/>
  <c r="EL209" i="1"/>
  <c r="EM209" i="1"/>
  <c r="EQ209" i="1"/>
  <c r="ER209" i="1"/>
  <c r="EC210" i="1"/>
  <c r="ED210" i="1"/>
  <c r="EE210" i="1"/>
  <c r="EF210" i="1"/>
  <c r="EJ210" i="1"/>
  <c r="EK210" i="1"/>
  <c r="EL210" i="1"/>
  <c r="EM210" i="1"/>
  <c r="EQ210" i="1"/>
  <c r="ER210" i="1"/>
  <c r="EC211" i="1"/>
  <c r="ED211" i="1"/>
  <c r="EE211" i="1"/>
  <c r="EF211" i="1"/>
  <c r="EJ211" i="1"/>
  <c r="EK211" i="1"/>
  <c r="EL211" i="1"/>
  <c r="EM211" i="1"/>
  <c r="EQ211" i="1"/>
  <c r="ER211" i="1"/>
  <c r="EC212" i="1"/>
  <c r="ED212" i="1"/>
  <c r="EE212" i="1"/>
  <c r="EF212" i="1"/>
  <c r="EJ212" i="1"/>
  <c r="EK212" i="1"/>
  <c r="EL212" i="1"/>
  <c r="EM212" i="1"/>
  <c r="EQ212" i="1"/>
  <c r="ER212" i="1"/>
  <c r="EC213" i="1"/>
  <c r="ED213" i="1"/>
  <c r="EE213" i="1"/>
  <c r="EF213" i="1"/>
  <c r="EJ213" i="1"/>
  <c r="EK213" i="1"/>
  <c r="EL213" i="1"/>
  <c r="EM213" i="1"/>
  <c r="EQ213" i="1"/>
  <c r="ER213" i="1"/>
  <c r="EC214" i="1"/>
  <c r="ED214" i="1"/>
  <c r="EE214" i="1"/>
  <c r="EF214" i="1"/>
  <c r="EJ214" i="1"/>
  <c r="EK214" i="1"/>
  <c r="EL214" i="1"/>
  <c r="EM214" i="1"/>
  <c r="EQ214" i="1"/>
  <c r="ER214" i="1"/>
  <c r="EC215" i="1"/>
  <c r="ED215" i="1"/>
  <c r="EE215" i="1"/>
  <c r="EF215" i="1"/>
  <c r="EJ215" i="1"/>
  <c r="EK215" i="1"/>
  <c r="EL215" i="1"/>
  <c r="EM215" i="1"/>
  <c r="EQ215" i="1"/>
  <c r="ER215" i="1"/>
  <c r="EC216" i="1"/>
  <c r="ED216" i="1"/>
  <c r="EE216" i="1"/>
  <c r="EF216" i="1"/>
  <c r="EJ216" i="1"/>
  <c r="EK216" i="1"/>
  <c r="EL216" i="1"/>
  <c r="EM216" i="1"/>
  <c r="EQ216" i="1"/>
  <c r="ER216" i="1"/>
  <c r="EC217" i="1"/>
  <c r="ED217" i="1"/>
  <c r="EE217" i="1"/>
  <c r="EF217" i="1"/>
  <c r="EJ217" i="1"/>
  <c r="EK217" i="1"/>
  <c r="EL217" i="1"/>
  <c r="EM217" i="1"/>
  <c r="EQ217" i="1"/>
  <c r="ER217" i="1"/>
  <c r="EC218" i="1"/>
  <c r="ED218" i="1"/>
  <c r="EE218" i="1"/>
  <c r="EF218" i="1"/>
  <c r="EJ218" i="1"/>
  <c r="EK218" i="1"/>
  <c r="EL218" i="1"/>
  <c r="EM218" i="1"/>
  <c r="EQ218" i="1"/>
  <c r="ER218" i="1"/>
  <c r="EC219" i="1"/>
  <c r="ED219" i="1"/>
  <c r="EE219" i="1"/>
  <c r="EF219" i="1"/>
  <c r="EJ219" i="1"/>
  <c r="EK219" i="1"/>
  <c r="EL219" i="1"/>
  <c r="EM219" i="1"/>
  <c r="EQ219" i="1"/>
  <c r="ER219" i="1"/>
  <c r="EC220" i="1"/>
  <c r="ED220" i="1"/>
  <c r="EE220" i="1"/>
  <c r="EF220" i="1"/>
  <c r="EJ220" i="1"/>
  <c r="EK220" i="1"/>
  <c r="EL220" i="1"/>
  <c r="EM220" i="1"/>
  <c r="EQ220" i="1"/>
  <c r="ER220" i="1"/>
  <c r="EC221" i="1"/>
  <c r="ED221" i="1"/>
  <c r="EE221" i="1"/>
  <c r="EF221" i="1"/>
  <c r="EJ221" i="1"/>
  <c r="EK221" i="1"/>
  <c r="EL221" i="1"/>
  <c r="EM221" i="1"/>
  <c r="EQ221" i="1"/>
  <c r="ER221" i="1"/>
  <c r="EC222" i="1"/>
  <c r="ED222" i="1"/>
  <c r="EE222" i="1"/>
  <c r="EF222" i="1"/>
  <c r="EJ222" i="1"/>
  <c r="EK222" i="1"/>
  <c r="EL222" i="1"/>
  <c r="EM222" i="1"/>
  <c r="EQ222" i="1"/>
  <c r="ER222" i="1"/>
  <c r="EC223" i="1"/>
  <c r="ED223" i="1"/>
  <c r="EE223" i="1"/>
  <c r="EF223" i="1"/>
  <c r="EJ223" i="1"/>
  <c r="EK223" i="1"/>
  <c r="EL223" i="1"/>
  <c r="EM223" i="1"/>
  <c r="EQ223" i="1"/>
  <c r="ER223" i="1"/>
  <c r="EC224" i="1"/>
  <c r="ED224" i="1"/>
  <c r="EE224" i="1"/>
  <c r="EF224" i="1"/>
  <c r="EJ224" i="1"/>
  <c r="EK224" i="1"/>
  <c r="EL224" i="1"/>
  <c r="EM224" i="1"/>
  <c r="EQ224" i="1"/>
  <c r="ER224" i="1"/>
  <c r="EC225" i="1"/>
  <c r="ED225" i="1"/>
  <c r="EE225" i="1"/>
  <c r="EF225" i="1"/>
  <c r="EJ225" i="1"/>
  <c r="EK225" i="1"/>
  <c r="EL225" i="1"/>
  <c r="EM225" i="1"/>
  <c r="EQ225" i="1"/>
  <c r="ER225" i="1"/>
  <c r="EC226" i="1"/>
  <c r="ED226" i="1"/>
  <c r="EE226" i="1"/>
  <c r="EF226" i="1"/>
  <c r="EJ226" i="1"/>
  <c r="EK226" i="1"/>
  <c r="EL226" i="1"/>
  <c r="EM226" i="1"/>
  <c r="EQ226" i="1"/>
  <c r="ER226" i="1"/>
  <c r="EC227" i="1"/>
  <c r="ED227" i="1"/>
  <c r="EE227" i="1"/>
  <c r="EF227" i="1"/>
  <c r="EJ227" i="1"/>
  <c r="EK227" i="1"/>
  <c r="EL227" i="1"/>
  <c r="EM227" i="1"/>
  <c r="EQ227" i="1"/>
  <c r="ER227" i="1"/>
  <c r="EC228" i="1"/>
  <c r="ED228" i="1"/>
  <c r="EE228" i="1"/>
  <c r="EF228" i="1"/>
  <c r="EJ228" i="1"/>
  <c r="EK228" i="1"/>
  <c r="EL228" i="1"/>
  <c r="EM228" i="1"/>
  <c r="EQ228" i="1"/>
  <c r="ER228" i="1"/>
  <c r="EC229" i="1"/>
  <c r="ED229" i="1"/>
  <c r="EE229" i="1"/>
  <c r="EF229" i="1"/>
  <c r="EJ229" i="1"/>
  <c r="EK229" i="1"/>
  <c r="EL229" i="1"/>
  <c r="EM229" i="1"/>
  <c r="EQ229" i="1"/>
  <c r="ER229" i="1"/>
  <c r="EC230" i="1"/>
  <c r="ED230" i="1"/>
  <c r="EE230" i="1"/>
  <c r="EF230" i="1"/>
  <c r="EJ230" i="1"/>
  <c r="EK230" i="1"/>
  <c r="EL230" i="1"/>
  <c r="EM230" i="1"/>
  <c r="EQ230" i="1"/>
  <c r="ER230" i="1"/>
  <c r="EC231" i="1"/>
  <c r="ED231" i="1"/>
  <c r="EE231" i="1"/>
  <c r="EF231" i="1"/>
  <c r="EJ231" i="1"/>
  <c r="EK231" i="1"/>
  <c r="EL231" i="1"/>
  <c r="EM231" i="1"/>
  <c r="EQ231" i="1"/>
  <c r="ER231" i="1"/>
  <c r="EC232" i="1"/>
  <c r="ED232" i="1"/>
  <c r="EE232" i="1"/>
  <c r="EF232" i="1"/>
  <c r="EJ232" i="1"/>
  <c r="EK232" i="1"/>
  <c r="EL232" i="1"/>
  <c r="EM232" i="1"/>
  <c r="EQ232" i="1"/>
  <c r="ER232" i="1"/>
  <c r="EC233" i="1"/>
  <c r="ED233" i="1"/>
  <c r="EE233" i="1"/>
  <c r="EF233" i="1"/>
  <c r="EJ233" i="1"/>
  <c r="EK233" i="1"/>
  <c r="EL233" i="1"/>
  <c r="EM233" i="1"/>
  <c r="EQ233" i="1"/>
  <c r="ER233" i="1"/>
  <c r="EC234" i="1"/>
  <c r="ED234" i="1"/>
  <c r="EE234" i="1"/>
  <c r="EF234" i="1"/>
  <c r="EJ234" i="1"/>
  <c r="EK234" i="1"/>
  <c r="EL234" i="1"/>
  <c r="EM234" i="1"/>
  <c r="EQ234" i="1"/>
  <c r="ER234" i="1"/>
  <c r="EC235" i="1"/>
  <c r="ED235" i="1"/>
  <c r="EE235" i="1"/>
  <c r="EF235" i="1"/>
  <c r="EJ235" i="1"/>
  <c r="EK235" i="1"/>
  <c r="EL235" i="1"/>
  <c r="EM235" i="1"/>
  <c r="EQ235" i="1"/>
  <c r="ER235" i="1"/>
  <c r="EC236" i="1"/>
  <c r="ED236" i="1"/>
  <c r="EE236" i="1"/>
  <c r="EF236" i="1"/>
  <c r="EJ236" i="1"/>
  <c r="EK236" i="1"/>
  <c r="EL236" i="1"/>
  <c r="EM236" i="1"/>
  <c r="EQ236" i="1"/>
  <c r="ER236" i="1"/>
  <c r="EC237" i="1"/>
  <c r="ED237" i="1"/>
  <c r="EE237" i="1"/>
  <c r="EF237" i="1"/>
  <c r="EJ237" i="1"/>
  <c r="EK237" i="1"/>
  <c r="EL237" i="1"/>
  <c r="EM237" i="1"/>
  <c r="EQ237" i="1"/>
  <c r="ER237" i="1"/>
  <c r="EC238" i="1"/>
  <c r="ED238" i="1"/>
  <c r="EE238" i="1"/>
  <c r="EF238" i="1"/>
  <c r="EJ238" i="1"/>
  <c r="EK238" i="1"/>
  <c r="EL238" i="1"/>
  <c r="EM238" i="1"/>
  <c r="EQ238" i="1"/>
  <c r="ER238" i="1"/>
  <c r="EC239" i="1"/>
  <c r="ED239" i="1"/>
  <c r="EE239" i="1"/>
  <c r="EF239" i="1"/>
  <c r="EJ239" i="1"/>
  <c r="EK239" i="1"/>
  <c r="EL239" i="1"/>
  <c r="EM239" i="1"/>
  <c r="EQ239" i="1"/>
  <c r="ER239" i="1"/>
  <c r="EC240" i="1"/>
  <c r="ED240" i="1"/>
  <c r="EE240" i="1"/>
  <c r="EF240" i="1"/>
  <c r="EJ240" i="1"/>
  <c r="EK240" i="1"/>
  <c r="EL240" i="1"/>
  <c r="EM240" i="1"/>
  <c r="EQ240" i="1"/>
  <c r="ER240" i="1"/>
  <c r="EC241" i="1"/>
  <c r="ED241" i="1"/>
  <c r="EE241" i="1"/>
  <c r="EF241" i="1"/>
  <c r="EJ241" i="1"/>
  <c r="EK241" i="1"/>
  <c r="EL241" i="1"/>
  <c r="EM241" i="1"/>
  <c r="EQ241" i="1"/>
  <c r="ER241" i="1"/>
  <c r="EC242" i="1"/>
  <c r="ED242" i="1"/>
  <c r="EE242" i="1"/>
  <c r="EF242" i="1"/>
  <c r="EJ242" i="1"/>
  <c r="EK242" i="1"/>
  <c r="EL242" i="1"/>
  <c r="EM242" i="1"/>
  <c r="EQ242" i="1"/>
  <c r="ER242" i="1"/>
  <c r="EC243" i="1"/>
  <c r="ED243" i="1"/>
  <c r="EE243" i="1"/>
  <c r="EF243" i="1"/>
  <c r="EJ243" i="1"/>
  <c r="EK243" i="1"/>
  <c r="EL243" i="1"/>
  <c r="EM243" i="1"/>
  <c r="EQ243" i="1"/>
  <c r="ER243" i="1"/>
  <c r="EC244" i="1"/>
  <c r="ED244" i="1"/>
  <c r="EE244" i="1"/>
  <c r="EF244" i="1"/>
  <c r="EJ244" i="1"/>
  <c r="EK244" i="1"/>
  <c r="EL244" i="1"/>
  <c r="EM244" i="1"/>
  <c r="EQ244" i="1"/>
  <c r="ER244" i="1"/>
  <c r="EC245" i="1"/>
  <c r="ED245" i="1"/>
  <c r="EE245" i="1"/>
  <c r="EF245" i="1"/>
  <c r="EJ245" i="1"/>
  <c r="EK245" i="1"/>
  <c r="EL245" i="1"/>
  <c r="EM245" i="1"/>
  <c r="EQ245" i="1"/>
  <c r="ER245" i="1"/>
  <c r="EC246" i="1"/>
  <c r="ED246" i="1"/>
  <c r="EE246" i="1"/>
  <c r="EF246" i="1"/>
  <c r="EJ246" i="1"/>
  <c r="EK246" i="1"/>
  <c r="EL246" i="1"/>
  <c r="EM246" i="1"/>
  <c r="EQ246" i="1"/>
  <c r="ER246" i="1"/>
  <c r="EC247" i="1"/>
  <c r="ED247" i="1"/>
  <c r="EE247" i="1"/>
  <c r="EF247" i="1"/>
  <c r="EJ247" i="1"/>
  <c r="EK247" i="1"/>
  <c r="EL247" i="1"/>
  <c r="EM247" i="1"/>
  <c r="EQ247" i="1"/>
  <c r="ER247" i="1"/>
  <c r="EC248" i="1"/>
  <c r="ED248" i="1"/>
  <c r="EE248" i="1"/>
  <c r="EF248" i="1"/>
  <c r="EJ248" i="1"/>
  <c r="EK248" i="1"/>
  <c r="EL248" i="1"/>
  <c r="EM248" i="1"/>
  <c r="EQ248" i="1"/>
  <c r="ER248" i="1"/>
  <c r="EC249" i="1"/>
  <c r="ED249" i="1"/>
  <c r="EE249" i="1"/>
  <c r="EF249" i="1"/>
  <c r="EJ249" i="1"/>
  <c r="EK249" i="1"/>
  <c r="EL249" i="1"/>
  <c r="EM249" i="1"/>
  <c r="EQ249" i="1"/>
  <c r="ER249" i="1"/>
  <c r="EC250" i="1"/>
  <c r="ED250" i="1"/>
  <c r="EE250" i="1"/>
  <c r="EF250" i="1"/>
  <c r="EJ250" i="1"/>
  <c r="EK250" i="1"/>
  <c r="EL250" i="1"/>
  <c r="EM250" i="1"/>
  <c r="EQ250" i="1"/>
  <c r="ER250" i="1"/>
  <c r="EC251" i="1"/>
  <c r="ED251" i="1"/>
  <c r="EE251" i="1"/>
  <c r="EF251" i="1"/>
  <c r="EJ251" i="1"/>
  <c r="EK251" i="1"/>
  <c r="EL251" i="1"/>
  <c r="EM251" i="1"/>
  <c r="EQ251" i="1"/>
  <c r="ER251" i="1"/>
  <c r="EC252" i="1"/>
  <c r="ED252" i="1"/>
  <c r="EE252" i="1"/>
  <c r="EF252" i="1"/>
  <c r="EJ252" i="1"/>
  <c r="EK252" i="1"/>
  <c r="EL252" i="1"/>
  <c r="EM252" i="1"/>
  <c r="EQ252" i="1"/>
  <c r="ER252" i="1"/>
  <c r="EC253" i="1"/>
  <c r="ED253" i="1"/>
  <c r="EE253" i="1"/>
  <c r="EF253" i="1"/>
  <c r="EJ253" i="1"/>
  <c r="EK253" i="1"/>
  <c r="EL253" i="1"/>
  <c r="EM253" i="1"/>
  <c r="EQ253" i="1"/>
  <c r="ER253" i="1"/>
  <c r="EC254" i="1"/>
  <c r="ED254" i="1"/>
  <c r="EE254" i="1"/>
  <c r="EF254" i="1"/>
  <c r="EJ254" i="1"/>
  <c r="EK254" i="1"/>
  <c r="EL254" i="1"/>
  <c r="EM254" i="1"/>
  <c r="EQ254" i="1"/>
  <c r="ER254" i="1"/>
  <c r="EC255" i="1"/>
  <c r="ED255" i="1"/>
  <c r="EE255" i="1"/>
  <c r="EF255" i="1"/>
  <c r="EJ255" i="1"/>
  <c r="EK255" i="1"/>
  <c r="EL255" i="1"/>
  <c r="EM255" i="1"/>
  <c r="EQ255" i="1"/>
  <c r="ER255" i="1"/>
  <c r="EC256" i="1"/>
  <c r="ED256" i="1"/>
  <c r="EE256" i="1"/>
  <c r="EF256" i="1"/>
  <c r="EJ256" i="1"/>
  <c r="EK256" i="1"/>
  <c r="EL256" i="1"/>
  <c r="EM256" i="1"/>
  <c r="EQ256" i="1"/>
  <c r="ER256" i="1"/>
  <c r="EC257" i="1"/>
  <c r="ED257" i="1"/>
  <c r="EE257" i="1"/>
  <c r="EF257" i="1"/>
  <c r="EJ257" i="1"/>
  <c r="EK257" i="1"/>
  <c r="EL257" i="1"/>
  <c r="EM257" i="1"/>
  <c r="EQ257" i="1"/>
  <c r="ER257" i="1"/>
  <c r="EC258" i="1"/>
  <c r="ED258" i="1"/>
  <c r="EE258" i="1"/>
  <c r="EF258" i="1"/>
  <c r="EJ258" i="1"/>
  <c r="EK258" i="1"/>
  <c r="EL258" i="1"/>
  <c r="EM258" i="1"/>
  <c r="EQ258" i="1"/>
  <c r="ER258" i="1"/>
  <c r="EC259" i="1"/>
  <c r="ED259" i="1"/>
  <c r="EE259" i="1"/>
  <c r="EF259" i="1"/>
  <c r="EJ259" i="1"/>
  <c r="EK259" i="1"/>
  <c r="EL259" i="1"/>
  <c r="EM259" i="1"/>
  <c r="EQ259" i="1"/>
  <c r="ER259" i="1"/>
  <c r="EC260" i="1"/>
  <c r="ED260" i="1"/>
  <c r="EE260" i="1"/>
  <c r="EF260" i="1"/>
  <c r="EJ260" i="1"/>
  <c r="EK260" i="1"/>
  <c r="EL260" i="1"/>
  <c r="EM260" i="1"/>
  <c r="EQ260" i="1"/>
  <c r="ER260" i="1"/>
  <c r="EC261" i="1"/>
  <c r="ED261" i="1"/>
  <c r="EE261" i="1"/>
  <c r="EF261" i="1"/>
  <c r="EJ261" i="1"/>
  <c r="EK261" i="1"/>
  <c r="EL261" i="1"/>
  <c r="EM261" i="1"/>
  <c r="EQ261" i="1"/>
  <c r="ER261" i="1"/>
  <c r="EC262" i="1"/>
  <c r="ED262" i="1"/>
  <c r="EE262" i="1"/>
  <c r="EF262" i="1"/>
  <c r="EJ262" i="1"/>
  <c r="EK262" i="1"/>
  <c r="EL262" i="1"/>
  <c r="EM262" i="1"/>
  <c r="EQ262" i="1"/>
  <c r="ER262" i="1"/>
  <c r="EC263" i="1"/>
  <c r="ED263" i="1"/>
  <c r="EE263" i="1"/>
  <c r="EF263" i="1"/>
  <c r="EJ263" i="1"/>
  <c r="EK263" i="1"/>
  <c r="EL263" i="1"/>
  <c r="EM263" i="1"/>
  <c r="EQ263" i="1"/>
  <c r="ER263" i="1"/>
  <c r="EC264" i="1"/>
  <c r="ED264" i="1"/>
  <c r="EE264" i="1"/>
  <c r="EF264" i="1"/>
  <c r="EJ264" i="1"/>
  <c r="EK264" i="1"/>
  <c r="EL264" i="1"/>
  <c r="EM264" i="1"/>
  <c r="EQ264" i="1"/>
  <c r="ER264" i="1"/>
  <c r="EC265" i="1"/>
  <c r="ED265" i="1"/>
  <c r="EE265" i="1"/>
  <c r="EF265" i="1"/>
  <c r="EJ265" i="1"/>
  <c r="EK265" i="1"/>
  <c r="EL265" i="1"/>
  <c r="EM265" i="1"/>
  <c r="EQ265" i="1"/>
  <c r="ER265" i="1"/>
  <c r="EC266" i="1"/>
  <c r="ED266" i="1"/>
  <c r="EE266" i="1"/>
  <c r="EF266" i="1"/>
  <c r="EJ266" i="1"/>
  <c r="EK266" i="1"/>
  <c r="EL266" i="1"/>
  <c r="EM266" i="1"/>
  <c r="EQ266" i="1"/>
  <c r="ER266" i="1"/>
  <c r="EC267" i="1"/>
  <c r="ED267" i="1"/>
  <c r="EE267" i="1"/>
  <c r="EF267" i="1"/>
  <c r="EJ267" i="1"/>
  <c r="EK267" i="1"/>
  <c r="EL267" i="1"/>
  <c r="EM267" i="1"/>
  <c r="EQ267" i="1"/>
  <c r="ER267" i="1"/>
  <c r="EC268" i="1"/>
  <c r="ED268" i="1"/>
  <c r="EE268" i="1"/>
  <c r="EF268" i="1"/>
  <c r="EJ268" i="1"/>
  <c r="EK268" i="1"/>
  <c r="EL268" i="1"/>
  <c r="EM268" i="1"/>
  <c r="EQ268" i="1"/>
  <c r="ER268" i="1"/>
  <c r="EC269" i="1"/>
  <c r="ED269" i="1"/>
  <c r="EE269" i="1"/>
  <c r="EF269" i="1"/>
  <c r="EJ269" i="1"/>
  <c r="EK269" i="1"/>
  <c r="EL269" i="1"/>
  <c r="EM269" i="1"/>
  <c r="EQ269" i="1"/>
  <c r="ER269" i="1"/>
  <c r="EC270" i="1"/>
  <c r="ED270" i="1"/>
  <c r="EE270" i="1"/>
  <c r="EF270" i="1"/>
  <c r="EJ270" i="1"/>
  <c r="EK270" i="1"/>
  <c r="EL270" i="1"/>
  <c r="EM270" i="1"/>
  <c r="EQ270" i="1"/>
  <c r="ER270" i="1"/>
  <c r="EC271" i="1"/>
  <c r="ED271" i="1"/>
  <c r="EE271" i="1"/>
  <c r="EF271" i="1"/>
  <c r="EJ271" i="1"/>
  <c r="EK271" i="1"/>
  <c r="EL271" i="1"/>
  <c r="EM271" i="1"/>
  <c r="EQ271" i="1"/>
  <c r="ER271" i="1"/>
  <c r="EC272" i="1"/>
  <c r="ED272" i="1"/>
  <c r="EE272" i="1"/>
  <c r="EF272" i="1"/>
  <c r="EJ272" i="1"/>
  <c r="EK272" i="1"/>
  <c r="EL272" i="1"/>
  <c r="EM272" i="1"/>
  <c r="EQ272" i="1"/>
  <c r="ER272" i="1"/>
  <c r="EC273" i="1"/>
  <c r="ED273" i="1"/>
  <c r="EE273" i="1"/>
  <c r="EF273" i="1"/>
  <c r="EJ273" i="1"/>
  <c r="EK273" i="1"/>
  <c r="EL273" i="1"/>
  <c r="EM273" i="1"/>
  <c r="EQ273" i="1"/>
  <c r="ER273" i="1"/>
  <c r="EC274" i="1"/>
  <c r="ED274" i="1"/>
  <c r="EE274" i="1"/>
  <c r="EF274" i="1"/>
  <c r="EJ274" i="1"/>
  <c r="EK274" i="1"/>
  <c r="EL274" i="1"/>
  <c r="EM274" i="1"/>
  <c r="EQ274" i="1"/>
  <c r="ER274" i="1"/>
  <c r="EC275" i="1"/>
  <c r="ED275" i="1"/>
  <c r="EE275" i="1"/>
  <c r="EF275" i="1"/>
  <c r="EJ275" i="1"/>
  <c r="EK275" i="1"/>
  <c r="EL275" i="1"/>
  <c r="EM275" i="1"/>
  <c r="EQ275" i="1"/>
  <c r="ER275" i="1"/>
  <c r="EC276" i="1"/>
  <c r="ED276" i="1"/>
  <c r="EE276" i="1"/>
  <c r="EF276" i="1"/>
  <c r="EJ276" i="1"/>
  <c r="EK276" i="1"/>
  <c r="EL276" i="1"/>
  <c r="EM276" i="1"/>
  <c r="EQ276" i="1"/>
  <c r="ER276" i="1"/>
  <c r="EC277" i="1"/>
  <c r="ED277" i="1"/>
  <c r="EE277" i="1"/>
  <c r="EF277" i="1"/>
  <c r="EJ277" i="1"/>
  <c r="EK277" i="1"/>
  <c r="EL277" i="1"/>
  <c r="EM277" i="1"/>
  <c r="EQ277" i="1"/>
  <c r="ER277" i="1"/>
  <c r="EC278" i="1"/>
  <c r="ED278" i="1"/>
  <c r="EE278" i="1"/>
  <c r="EF278" i="1"/>
  <c r="EJ278" i="1"/>
  <c r="EK278" i="1"/>
  <c r="EL278" i="1"/>
  <c r="EM278" i="1"/>
  <c r="EQ278" i="1"/>
  <c r="ER278" i="1"/>
  <c r="EC279" i="1"/>
  <c r="ED279" i="1"/>
  <c r="EE279" i="1"/>
  <c r="EF279" i="1"/>
  <c r="EJ279" i="1"/>
  <c r="EK279" i="1"/>
  <c r="EL279" i="1"/>
  <c r="EM279" i="1"/>
  <c r="EQ279" i="1"/>
  <c r="ER279" i="1"/>
  <c r="EC280" i="1"/>
  <c r="ED280" i="1"/>
  <c r="EE280" i="1"/>
  <c r="EF280" i="1"/>
  <c r="EJ280" i="1"/>
  <c r="EK280" i="1"/>
  <c r="EL280" i="1"/>
  <c r="EM280" i="1"/>
  <c r="EQ280" i="1"/>
  <c r="ER280" i="1"/>
  <c r="EC281" i="1"/>
  <c r="ED281" i="1"/>
  <c r="EE281" i="1"/>
  <c r="EF281" i="1"/>
  <c r="EJ281" i="1"/>
  <c r="EK281" i="1"/>
  <c r="EL281" i="1"/>
  <c r="EM281" i="1"/>
  <c r="EQ281" i="1"/>
  <c r="ER281" i="1"/>
  <c r="EC282" i="1"/>
  <c r="ED282" i="1"/>
  <c r="EE282" i="1"/>
  <c r="EF282" i="1"/>
  <c r="EJ282" i="1"/>
  <c r="EK282" i="1"/>
  <c r="EL282" i="1"/>
  <c r="EM282" i="1"/>
  <c r="EQ282" i="1"/>
  <c r="ER282" i="1"/>
  <c r="EC283" i="1"/>
  <c r="ED283" i="1"/>
  <c r="EE283" i="1"/>
  <c r="EF283" i="1"/>
  <c r="EJ283" i="1"/>
  <c r="EK283" i="1"/>
  <c r="EL283" i="1"/>
  <c r="EM283" i="1"/>
  <c r="EQ283" i="1"/>
  <c r="ER283" i="1"/>
  <c r="EC284" i="1"/>
  <c r="ED284" i="1"/>
  <c r="EE284" i="1"/>
  <c r="EF284" i="1"/>
  <c r="EJ284" i="1"/>
  <c r="EK284" i="1"/>
  <c r="EL284" i="1"/>
  <c r="EM284" i="1"/>
  <c r="EQ284" i="1"/>
  <c r="ER284" i="1"/>
  <c r="EC285" i="1"/>
  <c r="ED285" i="1"/>
  <c r="EE285" i="1"/>
  <c r="EF285" i="1"/>
  <c r="EJ285" i="1"/>
  <c r="EK285" i="1"/>
  <c r="EL285" i="1"/>
  <c r="EM285" i="1"/>
  <c r="EQ285" i="1"/>
  <c r="ER285" i="1"/>
  <c r="EC286" i="1"/>
  <c r="ED286" i="1"/>
  <c r="EE286" i="1"/>
  <c r="EF286" i="1"/>
  <c r="EJ286" i="1"/>
  <c r="EK286" i="1"/>
  <c r="EL286" i="1"/>
  <c r="EM286" i="1"/>
  <c r="EQ286" i="1"/>
  <c r="ER286" i="1"/>
  <c r="EC287" i="1"/>
  <c r="ED287" i="1"/>
  <c r="EE287" i="1"/>
  <c r="EF287" i="1"/>
  <c r="EJ287" i="1"/>
  <c r="EK287" i="1"/>
  <c r="EL287" i="1"/>
  <c r="EM287" i="1"/>
  <c r="EQ287" i="1"/>
  <c r="ER287" i="1"/>
  <c r="EC288" i="1"/>
  <c r="ED288" i="1"/>
  <c r="EE288" i="1"/>
  <c r="EF288" i="1"/>
  <c r="EJ288" i="1"/>
  <c r="EK288" i="1"/>
  <c r="EL288" i="1"/>
  <c r="EM288" i="1"/>
  <c r="EQ288" i="1"/>
  <c r="ER288" i="1"/>
  <c r="EC289" i="1"/>
  <c r="ED289" i="1"/>
  <c r="EE289" i="1"/>
  <c r="EF289" i="1"/>
  <c r="EJ289" i="1"/>
  <c r="EK289" i="1"/>
  <c r="EL289" i="1"/>
  <c r="EM289" i="1"/>
  <c r="EQ289" i="1"/>
  <c r="ER289" i="1"/>
  <c r="EC290" i="1"/>
  <c r="ED290" i="1"/>
  <c r="EE290" i="1"/>
  <c r="EF290" i="1"/>
  <c r="EJ290" i="1"/>
  <c r="EK290" i="1"/>
  <c r="EL290" i="1"/>
  <c r="EM290" i="1"/>
  <c r="EQ290" i="1"/>
  <c r="ER290" i="1"/>
  <c r="EC291" i="1"/>
  <c r="ED291" i="1"/>
  <c r="EE291" i="1"/>
  <c r="EF291" i="1"/>
  <c r="EJ291" i="1"/>
  <c r="EK291" i="1"/>
  <c r="EL291" i="1"/>
  <c r="EM291" i="1"/>
  <c r="EQ291" i="1"/>
  <c r="ER291" i="1"/>
  <c r="EC292" i="1"/>
  <c r="ED292" i="1"/>
  <c r="EE292" i="1"/>
  <c r="EF292" i="1"/>
  <c r="EJ292" i="1"/>
  <c r="EK292" i="1"/>
  <c r="EL292" i="1"/>
  <c r="EM292" i="1"/>
  <c r="EQ292" i="1"/>
  <c r="ER292" i="1"/>
  <c r="EC293" i="1"/>
  <c r="ED293" i="1"/>
  <c r="EE293" i="1"/>
  <c r="EF293" i="1"/>
  <c r="EJ293" i="1"/>
  <c r="EK293" i="1"/>
  <c r="EL293" i="1"/>
  <c r="EM293" i="1"/>
  <c r="EQ293" i="1"/>
  <c r="ER293" i="1"/>
  <c r="EC294" i="1"/>
  <c r="ED294" i="1"/>
  <c r="EE294" i="1"/>
  <c r="EF294" i="1"/>
  <c r="EJ294" i="1"/>
  <c r="EK294" i="1"/>
  <c r="EL294" i="1"/>
  <c r="EM294" i="1"/>
  <c r="EQ294" i="1"/>
  <c r="ER294" i="1"/>
  <c r="EC295" i="1"/>
  <c r="ED295" i="1"/>
  <c r="EE295" i="1"/>
  <c r="EF295" i="1"/>
  <c r="EJ295" i="1"/>
  <c r="EK295" i="1"/>
  <c r="EL295" i="1"/>
  <c r="EM295" i="1"/>
  <c r="EQ295" i="1"/>
  <c r="ER295" i="1"/>
  <c r="EC296" i="1"/>
  <c r="ED296" i="1"/>
  <c r="EE296" i="1"/>
  <c r="EF296" i="1"/>
  <c r="EJ296" i="1"/>
  <c r="EK296" i="1"/>
  <c r="EL296" i="1"/>
  <c r="EM296" i="1"/>
  <c r="EQ296" i="1"/>
  <c r="ER296" i="1"/>
  <c r="EC297" i="1"/>
  <c r="ED297" i="1"/>
  <c r="EE297" i="1"/>
  <c r="EF297" i="1"/>
  <c r="EJ297" i="1"/>
  <c r="EK297" i="1"/>
  <c r="EL297" i="1"/>
  <c r="EM297" i="1"/>
  <c r="EQ297" i="1"/>
  <c r="ER297" i="1"/>
  <c r="EC298" i="1"/>
  <c r="ED298" i="1"/>
  <c r="EE298" i="1"/>
  <c r="EF298" i="1"/>
  <c r="EJ298" i="1"/>
  <c r="EK298" i="1"/>
  <c r="EL298" i="1"/>
  <c r="EM298" i="1"/>
  <c r="EQ298" i="1"/>
  <c r="ER298" i="1"/>
  <c r="EC299" i="1"/>
  <c r="ED299" i="1"/>
  <c r="EE299" i="1"/>
  <c r="EF299" i="1"/>
  <c r="EJ299" i="1"/>
  <c r="EK299" i="1"/>
  <c r="EL299" i="1"/>
  <c r="EM299" i="1"/>
  <c r="EQ299" i="1"/>
  <c r="ER299" i="1"/>
  <c r="EC300" i="1"/>
  <c r="ED300" i="1"/>
  <c r="EE300" i="1"/>
  <c r="EF300" i="1"/>
  <c r="EJ300" i="1"/>
  <c r="EK300" i="1"/>
  <c r="EL300" i="1"/>
  <c r="EM300" i="1"/>
  <c r="EQ300" i="1"/>
  <c r="ER300" i="1"/>
  <c r="EC301" i="1"/>
  <c r="ED301" i="1"/>
  <c r="EE301" i="1"/>
  <c r="EF301" i="1"/>
  <c r="EJ301" i="1"/>
  <c r="EK301" i="1"/>
  <c r="EL301" i="1"/>
  <c r="EM301" i="1"/>
  <c r="EQ301" i="1"/>
  <c r="ER301" i="1"/>
  <c r="EC302" i="1"/>
  <c r="ED302" i="1"/>
  <c r="EE302" i="1"/>
  <c r="EF302" i="1"/>
  <c r="EJ302" i="1"/>
  <c r="EK302" i="1"/>
  <c r="EL302" i="1"/>
  <c r="EM302" i="1"/>
  <c r="EQ302" i="1"/>
  <c r="ER302" i="1"/>
  <c r="EC303" i="1"/>
  <c r="ED303" i="1"/>
  <c r="EE303" i="1"/>
  <c r="EF303" i="1"/>
  <c r="EJ303" i="1"/>
  <c r="EK303" i="1"/>
  <c r="EL303" i="1"/>
  <c r="EM303" i="1"/>
  <c r="EQ303" i="1"/>
  <c r="ER303" i="1"/>
  <c r="EC304" i="1"/>
  <c r="ED304" i="1"/>
  <c r="EE304" i="1"/>
  <c r="EF304" i="1"/>
  <c r="EJ304" i="1"/>
  <c r="EK304" i="1"/>
  <c r="EL304" i="1"/>
  <c r="EM304" i="1"/>
  <c r="EQ304" i="1"/>
  <c r="ER304" i="1"/>
  <c r="EC305" i="1"/>
  <c r="ED305" i="1"/>
  <c r="EE305" i="1"/>
  <c r="EF305" i="1"/>
  <c r="EJ305" i="1"/>
  <c r="EK305" i="1"/>
  <c r="EL305" i="1"/>
  <c r="EM305" i="1"/>
  <c r="EQ305" i="1"/>
  <c r="ER305" i="1"/>
  <c r="EC306" i="1"/>
  <c r="ED306" i="1"/>
  <c r="EE306" i="1"/>
  <c r="EF306" i="1"/>
  <c r="EJ306" i="1"/>
  <c r="EK306" i="1"/>
  <c r="EL306" i="1"/>
  <c r="EM306" i="1"/>
  <c r="EQ306" i="1"/>
  <c r="ER306" i="1"/>
  <c r="EC307" i="1"/>
  <c r="ED307" i="1"/>
  <c r="EE307" i="1"/>
  <c r="EF307" i="1"/>
  <c r="EJ307" i="1"/>
  <c r="EK307" i="1"/>
  <c r="EL307" i="1"/>
  <c r="EM307" i="1"/>
  <c r="EQ307" i="1"/>
  <c r="ER307" i="1"/>
  <c r="EC308" i="1"/>
  <c r="ED308" i="1"/>
  <c r="EE308" i="1"/>
  <c r="EF308" i="1"/>
  <c r="EJ308" i="1"/>
  <c r="EK308" i="1"/>
  <c r="EL308" i="1"/>
  <c r="EM308" i="1"/>
  <c r="EQ308" i="1"/>
  <c r="ER308" i="1"/>
  <c r="EC309" i="1"/>
  <c r="ED309" i="1"/>
  <c r="EE309" i="1"/>
  <c r="EF309" i="1"/>
  <c r="EJ309" i="1"/>
  <c r="EK309" i="1"/>
  <c r="EL309" i="1"/>
  <c r="EM309" i="1"/>
  <c r="EQ309" i="1"/>
  <c r="ER309" i="1"/>
  <c r="EC310" i="1"/>
  <c r="ED310" i="1"/>
  <c r="EE310" i="1"/>
  <c r="EF310" i="1"/>
  <c r="EJ310" i="1"/>
  <c r="EK310" i="1"/>
  <c r="EL310" i="1"/>
  <c r="EM310" i="1"/>
  <c r="EQ310" i="1"/>
  <c r="ER310" i="1"/>
  <c r="EC311" i="1"/>
  <c r="ED311" i="1"/>
  <c r="EE311" i="1"/>
  <c r="EF311" i="1"/>
  <c r="EJ311" i="1"/>
  <c r="EK311" i="1"/>
  <c r="EL311" i="1"/>
  <c r="EM311" i="1"/>
  <c r="EQ311" i="1"/>
  <c r="ER311" i="1"/>
  <c r="EC312" i="1"/>
  <c r="ED312" i="1"/>
  <c r="EE312" i="1"/>
  <c r="EF312" i="1"/>
  <c r="EJ312" i="1"/>
  <c r="EK312" i="1"/>
  <c r="EL312" i="1"/>
  <c r="EM312" i="1"/>
  <c r="EQ312" i="1"/>
  <c r="ER312" i="1"/>
  <c r="EC313" i="1"/>
  <c r="ED313" i="1"/>
  <c r="EE313" i="1"/>
  <c r="EF313" i="1"/>
  <c r="EJ313" i="1"/>
  <c r="EK313" i="1"/>
  <c r="EL313" i="1"/>
  <c r="EM313" i="1"/>
  <c r="EQ313" i="1"/>
  <c r="ER313" i="1"/>
  <c r="EC314" i="1"/>
  <c r="ED314" i="1"/>
  <c r="EE314" i="1"/>
  <c r="EF314" i="1"/>
  <c r="EJ314" i="1"/>
  <c r="EK314" i="1"/>
  <c r="EL314" i="1"/>
  <c r="EM314" i="1"/>
  <c r="EQ314" i="1"/>
  <c r="ER314" i="1"/>
  <c r="EC315" i="1"/>
  <c r="ED315" i="1"/>
  <c r="EE315" i="1"/>
  <c r="EF315" i="1"/>
  <c r="EJ315" i="1"/>
  <c r="EK315" i="1"/>
  <c r="EL315" i="1"/>
  <c r="EM315" i="1"/>
  <c r="EQ315" i="1"/>
  <c r="ER315" i="1"/>
  <c r="EC316" i="1"/>
  <c r="ED316" i="1"/>
  <c r="EE316" i="1"/>
  <c r="EF316" i="1"/>
  <c r="EJ316" i="1"/>
  <c r="EK316" i="1"/>
  <c r="EL316" i="1"/>
  <c r="EM316" i="1"/>
  <c r="EQ316" i="1"/>
  <c r="ER316" i="1"/>
  <c r="EC317" i="1"/>
  <c r="ED317" i="1"/>
  <c r="EE317" i="1"/>
  <c r="EF317" i="1"/>
  <c r="EJ317" i="1"/>
  <c r="EK317" i="1"/>
  <c r="EL317" i="1"/>
  <c r="EM317" i="1"/>
  <c r="EQ317" i="1"/>
  <c r="ER317" i="1"/>
  <c r="EC318" i="1"/>
  <c r="ED318" i="1"/>
  <c r="EE318" i="1"/>
  <c r="EF318" i="1"/>
  <c r="EJ318" i="1"/>
  <c r="EK318" i="1"/>
  <c r="EL318" i="1"/>
  <c r="EM318" i="1"/>
  <c r="EQ318" i="1"/>
  <c r="ER318" i="1"/>
  <c r="EC319" i="1"/>
  <c r="ED319" i="1"/>
  <c r="EE319" i="1"/>
  <c r="EF319" i="1"/>
  <c r="EJ319" i="1"/>
  <c r="EK319" i="1"/>
  <c r="EL319" i="1"/>
  <c r="EM319" i="1"/>
  <c r="EQ319" i="1"/>
  <c r="ER319" i="1"/>
  <c r="EC320" i="1"/>
  <c r="ED320" i="1"/>
  <c r="EE320" i="1"/>
  <c r="EF320" i="1"/>
  <c r="EJ320" i="1"/>
  <c r="EK320" i="1"/>
  <c r="EL320" i="1"/>
  <c r="EM320" i="1"/>
  <c r="EQ320" i="1"/>
  <c r="ER320" i="1"/>
  <c r="EC321" i="1"/>
  <c r="ED321" i="1"/>
  <c r="EE321" i="1"/>
  <c r="EF321" i="1"/>
  <c r="EJ321" i="1"/>
  <c r="EK321" i="1"/>
  <c r="EL321" i="1"/>
  <c r="EM321" i="1"/>
  <c r="EQ321" i="1"/>
  <c r="ER321" i="1"/>
  <c r="EC322" i="1"/>
  <c r="ED322" i="1"/>
  <c r="EE322" i="1"/>
  <c r="EF322" i="1"/>
  <c r="EJ322" i="1"/>
  <c r="EK322" i="1"/>
  <c r="EL322" i="1"/>
  <c r="EM322" i="1"/>
  <c r="EQ322" i="1"/>
  <c r="ER322" i="1"/>
  <c r="EC323" i="1"/>
  <c r="ED323" i="1"/>
  <c r="EE323" i="1"/>
  <c r="EF323" i="1"/>
  <c r="EJ323" i="1"/>
  <c r="EK323" i="1"/>
  <c r="EL323" i="1"/>
  <c r="EM323" i="1"/>
  <c r="EQ323" i="1"/>
  <c r="ER323" i="1"/>
  <c r="EC324" i="1"/>
  <c r="ED324" i="1"/>
  <c r="EE324" i="1"/>
  <c r="EF324" i="1"/>
  <c r="EJ324" i="1"/>
  <c r="EK324" i="1"/>
  <c r="EL324" i="1"/>
  <c r="EM324" i="1"/>
  <c r="EQ324" i="1"/>
  <c r="ER324" i="1"/>
  <c r="EC325" i="1"/>
  <c r="ED325" i="1"/>
  <c r="EE325" i="1"/>
  <c r="EF325" i="1"/>
  <c r="EJ325" i="1"/>
  <c r="EK325" i="1"/>
  <c r="EL325" i="1"/>
  <c r="EM325" i="1"/>
  <c r="EQ325" i="1"/>
  <c r="ER325" i="1"/>
  <c r="EC326" i="1"/>
  <c r="ED326" i="1"/>
  <c r="EE326" i="1"/>
  <c r="EF326" i="1"/>
  <c r="EJ326" i="1"/>
  <c r="EK326" i="1"/>
  <c r="EL326" i="1"/>
  <c r="EM326" i="1"/>
  <c r="EQ326" i="1"/>
  <c r="ER326" i="1"/>
  <c r="EC327" i="1"/>
  <c r="ED327" i="1"/>
  <c r="EE327" i="1"/>
  <c r="EF327" i="1"/>
  <c r="EJ327" i="1"/>
  <c r="EK327" i="1"/>
  <c r="EL327" i="1"/>
  <c r="EM327" i="1"/>
  <c r="EQ327" i="1"/>
  <c r="ER327" i="1"/>
  <c r="EC328" i="1"/>
  <c r="ED328" i="1"/>
  <c r="EE328" i="1"/>
  <c r="EF328" i="1"/>
  <c r="EJ328" i="1"/>
  <c r="EK328" i="1"/>
  <c r="EL328" i="1"/>
  <c r="EM328" i="1"/>
  <c r="EQ328" i="1"/>
  <c r="ER328" i="1"/>
  <c r="EC329" i="1"/>
  <c r="ED329" i="1"/>
  <c r="EE329" i="1"/>
  <c r="EF329" i="1"/>
  <c r="EJ329" i="1"/>
  <c r="EK329" i="1"/>
  <c r="EL329" i="1"/>
  <c r="EM329" i="1"/>
  <c r="EQ329" i="1"/>
  <c r="ER329" i="1"/>
  <c r="EC330" i="1"/>
  <c r="ED330" i="1"/>
  <c r="EE330" i="1"/>
  <c r="EF330" i="1"/>
  <c r="EJ330" i="1"/>
  <c r="EK330" i="1"/>
  <c r="EL330" i="1"/>
  <c r="EM330" i="1"/>
  <c r="EQ330" i="1"/>
  <c r="ER330" i="1"/>
  <c r="EC331" i="1"/>
  <c r="ED331" i="1"/>
  <c r="EE331" i="1"/>
  <c r="EF331" i="1"/>
  <c r="EJ331" i="1"/>
  <c r="EK331" i="1"/>
  <c r="EL331" i="1"/>
  <c r="EM331" i="1"/>
  <c r="EQ331" i="1"/>
  <c r="ER331" i="1"/>
  <c r="EC332" i="1"/>
  <c r="ED332" i="1"/>
  <c r="EE332" i="1"/>
  <c r="EF332" i="1"/>
  <c r="EJ332" i="1"/>
  <c r="EK332" i="1"/>
  <c r="EL332" i="1"/>
  <c r="EM332" i="1"/>
  <c r="EQ332" i="1"/>
  <c r="ER332" i="1"/>
  <c r="EC333" i="1"/>
  <c r="ED333" i="1"/>
  <c r="EE333" i="1"/>
  <c r="EF333" i="1"/>
  <c r="EJ333" i="1"/>
  <c r="EK333" i="1"/>
  <c r="EL333" i="1"/>
  <c r="EM333" i="1"/>
  <c r="EQ333" i="1"/>
  <c r="ER333" i="1"/>
  <c r="EC334" i="1"/>
  <c r="ED334" i="1"/>
  <c r="EE334" i="1"/>
  <c r="EF334" i="1"/>
  <c r="EJ334" i="1"/>
  <c r="EK334" i="1"/>
  <c r="EL334" i="1"/>
  <c r="EM334" i="1"/>
  <c r="EQ334" i="1"/>
  <c r="ER334" i="1"/>
  <c r="EC335" i="1"/>
  <c r="ED335" i="1"/>
  <c r="EE335" i="1"/>
  <c r="EF335" i="1"/>
  <c r="EJ335" i="1"/>
  <c r="EK335" i="1"/>
  <c r="EL335" i="1"/>
  <c r="EM335" i="1"/>
  <c r="EQ335" i="1"/>
  <c r="ER335" i="1"/>
  <c r="EC336" i="1"/>
  <c r="ED336" i="1"/>
  <c r="EE336" i="1"/>
  <c r="EF336" i="1"/>
  <c r="EJ336" i="1"/>
  <c r="EK336" i="1"/>
  <c r="EL336" i="1"/>
  <c r="EM336" i="1"/>
  <c r="EQ336" i="1"/>
  <c r="ER336" i="1"/>
  <c r="EC337" i="1"/>
  <c r="ED337" i="1"/>
  <c r="EE337" i="1"/>
  <c r="EF337" i="1"/>
  <c r="EJ337" i="1"/>
  <c r="EK337" i="1"/>
  <c r="EL337" i="1"/>
  <c r="EM337" i="1"/>
  <c r="EQ337" i="1"/>
  <c r="ER337" i="1"/>
  <c r="EC338" i="1"/>
  <c r="ED338" i="1"/>
  <c r="EE338" i="1"/>
  <c r="EF338" i="1"/>
  <c r="EJ338" i="1"/>
  <c r="EK338" i="1"/>
  <c r="EL338" i="1"/>
  <c r="EM338" i="1"/>
  <c r="EQ338" i="1"/>
  <c r="ER338" i="1"/>
  <c r="EC339" i="1"/>
  <c r="ED339" i="1"/>
  <c r="EE339" i="1"/>
  <c r="EF339" i="1"/>
  <c r="EJ339" i="1"/>
  <c r="EK339" i="1"/>
  <c r="EL339" i="1"/>
  <c r="EM339" i="1"/>
  <c r="EQ339" i="1"/>
  <c r="ER339" i="1"/>
  <c r="EC340" i="1"/>
  <c r="ED340" i="1"/>
  <c r="EE340" i="1"/>
  <c r="EF340" i="1"/>
  <c r="EJ340" i="1"/>
  <c r="EK340" i="1"/>
  <c r="EL340" i="1"/>
  <c r="EM340" i="1"/>
  <c r="EQ340" i="1"/>
  <c r="ER340" i="1"/>
  <c r="EC341" i="1"/>
  <c r="ED341" i="1"/>
  <c r="EE341" i="1"/>
  <c r="EF341" i="1"/>
  <c r="EJ341" i="1"/>
  <c r="EK341" i="1"/>
  <c r="EL341" i="1"/>
  <c r="EM341" i="1"/>
  <c r="EQ341" i="1"/>
  <c r="ER341" i="1"/>
  <c r="EC342" i="1"/>
  <c r="ED342" i="1"/>
  <c r="EE342" i="1"/>
  <c r="EF342" i="1"/>
  <c r="EJ342" i="1"/>
  <c r="EK342" i="1"/>
  <c r="EL342" i="1"/>
  <c r="EM342" i="1"/>
  <c r="EQ342" i="1"/>
  <c r="ER342" i="1"/>
  <c r="EC343" i="1"/>
  <c r="ED343" i="1"/>
  <c r="EE343" i="1"/>
  <c r="EF343" i="1"/>
  <c r="EJ343" i="1"/>
  <c r="EK343" i="1"/>
  <c r="EL343" i="1"/>
  <c r="EM343" i="1"/>
  <c r="EQ343" i="1"/>
  <c r="ER343" i="1"/>
  <c r="EC344" i="1"/>
  <c r="ED344" i="1"/>
  <c r="EE344" i="1"/>
  <c r="EF344" i="1"/>
  <c r="EJ344" i="1"/>
  <c r="EK344" i="1"/>
  <c r="EL344" i="1"/>
  <c r="EM344" i="1"/>
  <c r="EQ344" i="1"/>
  <c r="ER344" i="1"/>
  <c r="EC345" i="1"/>
  <c r="ED345" i="1"/>
  <c r="EE345" i="1"/>
  <c r="EF345" i="1"/>
  <c r="EJ345" i="1"/>
  <c r="EK345" i="1"/>
  <c r="EL345" i="1"/>
  <c r="EM345" i="1"/>
  <c r="EQ345" i="1"/>
  <c r="ER345" i="1"/>
  <c r="EC346" i="1"/>
  <c r="ED346" i="1"/>
  <c r="EE346" i="1"/>
  <c r="EF346" i="1"/>
  <c r="EJ346" i="1"/>
  <c r="EK346" i="1"/>
  <c r="EL346" i="1"/>
  <c r="EM346" i="1"/>
  <c r="EQ346" i="1"/>
  <c r="ER346" i="1"/>
  <c r="EC347" i="1"/>
  <c r="ED347" i="1"/>
  <c r="EE347" i="1"/>
  <c r="EF347" i="1"/>
  <c r="EJ347" i="1"/>
  <c r="EK347" i="1"/>
  <c r="EL347" i="1"/>
  <c r="EM347" i="1"/>
  <c r="EQ347" i="1"/>
  <c r="ER347" i="1"/>
  <c r="EC348" i="1"/>
  <c r="ED348" i="1"/>
  <c r="EE348" i="1"/>
  <c r="EF348" i="1"/>
  <c r="EJ348" i="1"/>
  <c r="EK348" i="1"/>
  <c r="EL348" i="1"/>
  <c r="EM348" i="1"/>
  <c r="EQ348" i="1"/>
  <c r="ER348" i="1"/>
  <c r="EC349" i="1"/>
  <c r="ED349" i="1"/>
  <c r="EE349" i="1"/>
  <c r="EF349" i="1"/>
  <c r="EJ349" i="1"/>
  <c r="EK349" i="1"/>
  <c r="EL349" i="1"/>
  <c r="EM349" i="1"/>
  <c r="EQ349" i="1"/>
  <c r="ER349" i="1"/>
  <c r="EC350" i="1"/>
  <c r="ED350" i="1"/>
  <c r="EE350" i="1"/>
  <c r="EF350" i="1"/>
  <c r="EJ350" i="1"/>
  <c r="EK350" i="1"/>
  <c r="EL350" i="1"/>
  <c r="EM350" i="1"/>
  <c r="EQ350" i="1"/>
  <c r="ER350" i="1"/>
  <c r="EC351" i="1"/>
  <c r="ED351" i="1"/>
  <c r="EE351" i="1"/>
  <c r="EF351" i="1"/>
  <c r="EJ351" i="1"/>
  <c r="EK351" i="1"/>
  <c r="EL351" i="1"/>
  <c r="EM351" i="1"/>
  <c r="EQ351" i="1"/>
  <c r="ER351" i="1"/>
  <c r="EC352" i="1"/>
  <c r="ED352" i="1"/>
  <c r="EE352" i="1"/>
  <c r="EF352" i="1"/>
  <c r="EJ352" i="1"/>
  <c r="EK352" i="1"/>
  <c r="EL352" i="1"/>
  <c r="EM352" i="1"/>
  <c r="EQ352" i="1"/>
  <c r="ER352" i="1"/>
  <c r="EC353" i="1"/>
  <c r="ED353" i="1"/>
  <c r="EE353" i="1"/>
  <c r="EF353" i="1"/>
  <c r="EJ353" i="1"/>
  <c r="EK353" i="1"/>
  <c r="EL353" i="1"/>
  <c r="EM353" i="1"/>
  <c r="EQ353" i="1"/>
  <c r="ER353" i="1"/>
  <c r="EC354" i="1"/>
  <c r="ED354" i="1"/>
  <c r="EE354" i="1"/>
  <c r="EF354" i="1"/>
  <c r="EJ354" i="1"/>
  <c r="EK354" i="1"/>
  <c r="EL354" i="1"/>
  <c r="EM354" i="1"/>
  <c r="EQ354" i="1"/>
  <c r="ER354" i="1"/>
  <c r="EC355" i="1"/>
  <c r="ED355" i="1"/>
  <c r="EE355" i="1"/>
  <c r="EF355" i="1"/>
  <c r="EJ355" i="1"/>
  <c r="EK355" i="1"/>
  <c r="EL355" i="1"/>
  <c r="EM355" i="1"/>
  <c r="EQ355" i="1"/>
  <c r="ER355" i="1"/>
  <c r="EC356" i="1"/>
  <c r="ED356" i="1"/>
  <c r="EE356" i="1"/>
  <c r="EF356" i="1"/>
  <c r="EJ356" i="1"/>
  <c r="EK356" i="1"/>
  <c r="EL356" i="1"/>
  <c r="EM356" i="1"/>
  <c r="EQ356" i="1"/>
  <c r="ER356" i="1"/>
  <c r="EC357" i="1"/>
  <c r="ED357" i="1"/>
  <c r="EE357" i="1"/>
  <c r="EF357" i="1"/>
  <c r="EJ357" i="1"/>
  <c r="EK357" i="1"/>
  <c r="EL357" i="1"/>
  <c r="EM357" i="1"/>
  <c r="EQ357" i="1"/>
  <c r="ER357" i="1"/>
  <c r="EC358" i="1"/>
  <c r="ED358" i="1"/>
  <c r="EE358" i="1"/>
  <c r="EF358" i="1"/>
  <c r="EJ358" i="1"/>
  <c r="EK358" i="1"/>
  <c r="EL358" i="1"/>
  <c r="EM358" i="1"/>
  <c r="EQ358" i="1"/>
  <c r="ER358" i="1"/>
  <c r="EC359" i="1"/>
  <c r="ED359" i="1"/>
  <c r="EE359" i="1"/>
  <c r="EF359" i="1"/>
  <c r="EJ359" i="1"/>
  <c r="EK359" i="1"/>
  <c r="EL359" i="1"/>
  <c r="EM359" i="1"/>
  <c r="EQ359" i="1"/>
  <c r="ER359" i="1"/>
  <c r="EC360" i="1"/>
  <c r="ED360" i="1"/>
  <c r="EE360" i="1"/>
  <c r="EF360" i="1"/>
  <c r="EJ360" i="1"/>
  <c r="EK360" i="1"/>
  <c r="EL360" i="1"/>
  <c r="EM360" i="1"/>
  <c r="EQ360" i="1"/>
  <c r="ER360" i="1"/>
  <c r="EC361" i="1"/>
  <c r="ED361" i="1"/>
  <c r="EE361" i="1"/>
  <c r="EF361" i="1"/>
  <c r="EJ361" i="1"/>
  <c r="EK361" i="1"/>
  <c r="EL361" i="1"/>
  <c r="EM361" i="1"/>
  <c r="EQ361" i="1"/>
  <c r="ER361" i="1"/>
  <c r="EC362" i="1"/>
  <c r="ED362" i="1"/>
  <c r="EE362" i="1"/>
  <c r="EF362" i="1"/>
  <c r="EJ362" i="1"/>
  <c r="EK362" i="1"/>
  <c r="EL362" i="1"/>
  <c r="EM362" i="1"/>
  <c r="EQ362" i="1"/>
  <c r="ER362" i="1"/>
  <c r="EC363" i="1"/>
  <c r="ED363" i="1"/>
  <c r="EE363" i="1"/>
  <c r="EF363" i="1"/>
  <c r="EJ363" i="1"/>
  <c r="EK363" i="1"/>
  <c r="EL363" i="1"/>
  <c r="EM363" i="1"/>
  <c r="EQ363" i="1"/>
  <c r="ER363" i="1"/>
  <c r="EC364" i="1"/>
  <c r="ED364" i="1"/>
  <c r="EE364" i="1"/>
  <c r="EF364" i="1"/>
  <c r="EJ364" i="1"/>
  <c r="EK364" i="1"/>
  <c r="EL364" i="1"/>
  <c r="EM364" i="1"/>
  <c r="EQ364" i="1"/>
  <c r="ER364" i="1"/>
  <c r="EC365" i="1"/>
  <c r="ED365" i="1"/>
  <c r="EE365" i="1"/>
  <c r="EF365" i="1"/>
  <c r="EJ365" i="1"/>
  <c r="EK365" i="1"/>
  <c r="EL365" i="1"/>
  <c r="EM365" i="1"/>
  <c r="EQ365" i="1"/>
  <c r="ER365" i="1"/>
  <c r="EC366" i="1"/>
  <c r="ED366" i="1"/>
  <c r="EE366" i="1"/>
  <c r="EF366" i="1"/>
  <c r="EJ366" i="1"/>
  <c r="EK366" i="1"/>
  <c r="EL366" i="1"/>
  <c r="EM366" i="1"/>
  <c r="EQ366" i="1"/>
  <c r="ER366" i="1"/>
  <c r="EC367" i="1"/>
  <c r="ED367" i="1"/>
  <c r="EE367" i="1"/>
  <c r="EF367" i="1"/>
  <c r="EJ367" i="1"/>
  <c r="EK367" i="1"/>
  <c r="EL367" i="1"/>
  <c r="EM367" i="1"/>
  <c r="EQ367" i="1"/>
  <c r="ER367" i="1"/>
  <c r="EC368" i="1"/>
  <c r="ED368" i="1"/>
  <c r="EE368" i="1"/>
  <c r="EF368" i="1"/>
  <c r="EJ368" i="1"/>
  <c r="EK368" i="1"/>
  <c r="EL368" i="1"/>
  <c r="EM368" i="1"/>
  <c r="EQ368" i="1"/>
  <c r="ER368" i="1"/>
  <c r="EC369" i="1"/>
  <c r="ED369" i="1"/>
  <c r="EE369" i="1"/>
  <c r="EF369" i="1"/>
  <c r="EJ369" i="1"/>
  <c r="EK369" i="1"/>
  <c r="EL369" i="1"/>
  <c r="EM369" i="1"/>
  <c r="EQ369" i="1"/>
  <c r="ER369" i="1"/>
  <c r="EC370" i="1"/>
  <c r="ED370" i="1"/>
  <c r="EE370" i="1"/>
  <c r="EF370" i="1"/>
  <c r="EJ370" i="1"/>
  <c r="EK370" i="1"/>
  <c r="EL370" i="1"/>
  <c r="EM370" i="1"/>
  <c r="EQ370" i="1"/>
  <c r="ER370" i="1"/>
  <c r="EC371" i="1"/>
  <c r="ED371" i="1"/>
  <c r="EE371" i="1"/>
  <c r="EF371" i="1"/>
  <c r="EJ371" i="1"/>
  <c r="EK371" i="1"/>
  <c r="EL371" i="1"/>
  <c r="EM371" i="1"/>
  <c r="EQ371" i="1"/>
  <c r="ER371" i="1"/>
  <c r="EC372" i="1"/>
  <c r="ED372" i="1"/>
  <c r="EE372" i="1"/>
  <c r="EF372" i="1"/>
  <c r="EJ372" i="1"/>
  <c r="EK372" i="1"/>
  <c r="EL372" i="1"/>
  <c r="EM372" i="1"/>
  <c r="EQ372" i="1"/>
  <c r="ER372" i="1"/>
  <c r="EC373" i="1"/>
  <c r="ED373" i="1"/>
  <c r="EE373" i="1"/>
  <c r="EF373" i="1"/>
  <c r="EJ373" i="1"/>
  <c r="EK373" i="1"/>
  <c r="EL373" i="1"/>
  <c r="EM373" i="1"/>
  <c r="EQ373" i="1"/>
  <c r="ER373" i="1"/>
  <c r="EC374" i="1"/>
  <c r="ED374" i="1"/>
  <c r="EE374" i="1"/>
  <c r="EF374" i="1"/>
  <c r="EJ374" i="1"/>
  <c r="EK374" i="1"/>
  <c r="EL374" i="1"/>
  <c r="EM374" i="1"/>
  <c r="EQ374" i="1"/>
  <c r="ER374" i="1"/>
  <c r="EC375" i="1"/>
  <c r="ED375" i="1"/>
  <c r="EE375" i="1"/>
  <c r="EF375" i="1"/>
  <c r="EJ375" i="1"/>
  <c r="EK375" i="1"/>
  <c r="EL375" i="1"/>
  <c r="EM375" i="1"/>
  <c r="EQ375" i="1"/>
  <c r="ER375" i="1"/>
  <c r="EC376" i="1"/>
  <c r="ED376" i="1"/>
  <c r="EE376" i="1"/>
  <c r="EF376" i="1"/>
  <c r="EJ376" i="1"/>
  <c r="EK376" i="1"/>
  <c r="EL376" i="1"/>
  <c r="EM376" i="1"/>
  <c r="EQ376" i="1"/>
  <c r="ER376" i="1"/>
  <c r="EC377" i="1"/>
  <c r="ED377" i="1"/>
  <c r="EE377" i="1"/>
  <c r="EF377" i="1"/>
  <c r="EJ377" i="1"/>
  <c r="EK377" i="1"/>
  <c r="EL377" i="1"/>
  <c r="EM377" i="1"/>
  <c r="EQ377" i="1"/>
  <c r="ER377" i="1"/>
  <c r="EC378" i="1"/>
  <c r="ED378" i="1"/>
  <c r="EE378" i="1"/>
  <c r="EF378" i="1"/>
  <c r="EJ378" i="1"/>
  <c r="EK378" i="1"/>
  <c r="EL378" i="1"/>
  <c r="EM378" i="1"/>
  <c r="EQ378" i="1"/>
  <c r="ER378" i="1"/>
  <c r="EC379" i="1"/>
  <c r="ED379" i="1"/>
  <c r="EE379" i="1"/>
  <c r="EF379" i="1"/>
  <c r="EJ379" i="1"/>
  <c r="EK379" i="1"/>
  <c r="EL379" i="1"/>
  <c r="EM379" i="1"/>
  <c r="EQ379" i="1"/>
  <c r="ER379" i="1"/>
  <c r="EC380" i="1"/>
  <c r="ED380" i="1"/>
  <c r="EE380" i="1"/>
  <c r="EF380" i="1"/>
  <c r="EJ380" i="1"/>
  <c r="EK380" i="1"/>
  <c r="EL380" i="1"/>
  <c r="EM380" i="1"/>
  <c r="EQ380" i="1"/>
  <c r="ER380" i="1"/>
  <c r="EC381" i="1"/>
  <c r="ED381" i="1"/>
  <c r="EE381" i="1"/>
  <c r="EF381" i="1"/>
  <c r="EJ381" i="1"/>
  <c r="EK381" i="1"/>
  <c r="EL381" i="1"/>
  <c r="EM381" i="1"/>
  <c r="EQ381" i="1"/>
  <c r="ER381" i="1"/>
  <c r="EC382" i="1"/>
  <c r="ED382" i="1"/>
  <c r="EE382" i="1"/>
  <c r="EF382" i="1"/>
  <c r="EJ382" i="1"/>
  <c r="EK382" i="1"/>
  <c r="EL382" i="1"/>
  <c r="EM382" i="1"/>
  <c r="EQ382" i="1"/>
  <c r="ER382" i="1"/>
  <c r="EC383" i="1"/>
  <c r="ED383" i="1"/>
  <c r="EE383" i="1"/>
  <c r="EF383" i="1"/>
  <c r="EJ383" i="1"/>
  <c r="EK383" i="1"/>
  <c r="EL383" i="1"/>
  <c r="EM383" i="1"/>
  <c r="EQ383" i="1"/>
  <c r="ER383" i="1"/>
  <c r="EC384" i="1"/>
  <c r="ED384" i="1"/>
  <c r="EE384" i="1"/>
  <c r="EF384" i="1"/>
  <c r="EJ384" i="1"/>
  <c r="EK384" i="1"/>
  <c r="EL384" i="1"/>
  <c r="EM384" i="1"/>
  <c r="EQ384" i="1"/>
  <c r="ER384" i="1"/>
  <c r="EC385" i="1"/>
  <c r="ED385" i="1"/>
  <c r="EE385" i="1"/>
  <c r="EF385" i="1"/>
  <c r="EJ385" i="1"/>
  <c r="EK385" i="1"/>
  <c r="EL385" i="1"/>
  <c r="EM385" i="1"/>
  <c r="EQ385" i="1"/>
  <c r="ER385" i="1"/>
  <c r="EC386" i="1"/>
  <c r="ED386" i="1"/>
  <c r="EE386" i="1"/>
  <c r="EF386" i="1"/>
  <c r="EJ386" i="1"/>
  <c r="EK386" i="1"/>
  <c r="EL386" i="1"/>
  <c r="EM386" i="1"/>
  <c r="EQ386" i="1"/>
  <c r="ER386" i="1"/>
  <c r="EC387" i="1"/>
  <c r="ED387" i="1"/>
  <c r="EE387" i="1"/>
  <c r="EF387" i="1"/>
  <c r="EJ387" i="1"/>
  <c r="EK387" i="1"/>
  <c r="EL387" i="1"/>
  <c r="EM387" i="1"/>
  <c r="EQ387" i="1"/>
  <c r="ER387" i="1"/>
  <c r="EC388" i="1"/>
  <c r="ED388" i="1"/>
  <c r="EE388" i="1"/>
  <c r="EF388" i="1"/>
  <c r="EJ388" i="1"/>
  <c r="EK388" i="1"/>
  <c r="EL388" i="1"/>
  <c r="EM388" i="1"/>
  <c r="EQ388" i="1"/>
  <c r="ER388" i="1"/>
  <c r="EC389" i="1"/>
  <c r="ED389" i="1"/>
  <c r="EE389" i="1"/>
  <c r="EF389" i="1"/>
  <c r="EJ389" i="1"/>
  <c r="EK389" i="1"/>
  <c r="EL389" i="1"/>
  <c r="EM389" i="1"/>
  <c r="EQ389" i="1"/>
  <c r="ER389" i="1"/>
  <c r="EC390" i="1"/>
  <c r="ED390" i="1"/>
  <c r="EE390" i="1"/>
  <c r="EF390" i="1"/>
  <c r="EJ390" i="1"/>
  <c r="EK390" i="1"/>
  <c r="EL390" i="1"/>
  <c r="EM390" i="1"/>
  <c r="EQ390" i="1"/>
  <c r="ER390" i="1"/>
  <c r="EC391" i="1"/>
  <c r="ED391" i="1"/>
  <c r="EE391" i="1"/>
  <c r="EF391" i="1"/>
  <c r="EJ391" i="1"/>
  <c r="EK391" i="1"/>
  <c r="EL391" i="1"/>
  <c r="EM391" i="1"/>
  <c r="EQ391" i="1"/>
  <c r="ER391" i="1"/>
  <c r="EC392" i="1"/>
  <c r="ED392" i="1"/>
  <c r="EE392" i="1"/>
  <c r="EF392" i="1"/>
  <c r="EJ392" i="1"/>
  <c r="EK392" i="1"/>
  <c r="EL392" i="1"/>
  <c r="EM392" i="1"/>
  <c r="EQ392" i="1"/>
  <c r="ER392" i="1"/>
  <c r="EC393" i="1"/>
  <c r="ED393" i="1"/>
  <c r="EE393" i="1"/>
  <c r="EF393" i="1"/>
  <c r="EJ393" i="1"/>
  <c r="EK393" i="1"/>
  <c r="EL393" i="1"/>
  <c r="EM393" i="1"/>
  <c r="EQ393" i="1"/>
  <c r="ER393" i="1"/>
  <c r="EC394" i="1"/>
  <c r="ED394" i="1"/>
  <c r="EE394" i="1"/>
  <c r="EF394" i="1"/>
  <c r="EJ394" i="1"/>
  <c r="EK394" i="1"/>
  <c r="EL394" i="1"/>
  <c r="EM394" i="1"/>
  <c r="EQ394" i="1"/>
  <c r="ER394" i="1"/>
  <c r="EC395" i="1"/>
  <c r="ED395" i="1"/>
  <c r="EE395" i="1"/>
  <c r="EF395" i="1"/>
  <c r="EJ395" i="1"/>
  <c r="EK395" i="1"/>
  <c r="EL395" i="1"/>
  <c r="EM395" i="1"/>
  <c r="EQ395" i="1"/>
  <c r="ER395" i="1"/>
  <c r="EC396" i="1"/>
  <c r="ED396" i="1"/>
  <c r="EE396" i="1"/>
  <c r="EF396" i="1"/>
  <c r="EJ396" i="1"/>
  <c r="EK396" i="1"/>
  <c r="EL396" i="1"/>
  <c r="EM396" i="1"/>
  <c r="EQ396" i="1"/>
  <c r="ER396" i="1"/>
  <c r="EC397" i="1"/>
  <c r="ED397" i="1"/>
  <c r="EE397" i="1"/>
  <c r="EF397" i="1"/>
  <c r="EJ397" i="1"/>
  <c r="EK397" i="1"/>
  <c r="EL397" i="1"/>
  <c r="EM397" i="1"/>
  <c r="EQ397" i="1"/>
  <c r="ER397" i="1"/>
  <c r="EC398" i="1"/>
  <c r="ED398" i="1"/>
  <c r="EE398" i="1"/>
  <c r="EF398" i="1"/>
  <c r="EJ398" i="1"/>
  <c r="EK398" i="1"/>
  <c r="EL398" i="1"/>
  <c r="EM398" i="1"/>
  <c r="EQ398" i="1"/>
  <c r="ER398" i="1"/>
  <c r="EC399" i="1"/>
  <c r="ED399" i="1"/>
  <c r="EE399" i="1"/>
  <c r="EF399" i="1"/>
  <c r="EJ399" i="1"/>
  <c r="EK399" i="1"/>
  <c r="EL399" i="1"/>
  <c r="EM399" i="1"/>
  <c r="EQ399" i="1"/>
  <c r="ER399" i="1"/>
  <c r="EC400" i="1"/>
  <c r="ED400" i="1"/>
  <c r="EE400" i="1"/>
  <c r="EF400" i="1"/>
  <c r="EJ400" i="1"/>
  <c r="EK400" i="1"/>
  <c r="EL400" i="1"/>
  <c r="EM400" i="1"/>
  <c r="EQ400" i="1"/>
  <c r="ER400" i="1"/>
  <c r="EC401" i="1"/>
  <c r="ED401" i="1"/>
  <c r="EE401" i="1"/>
  <c r="EF401" i="1"/>
  <c r="EJ401" i="1"/>
  <c r="EK401" i="1"/>
  <c r="EL401" i="1"/>
  <c r="EM401" i="1"/>
  <c r="EQ401" i="1"/>
  <c r="ER401" i="1"/>
  <c r="EC402" i="1"/>
  <c r="ED402" i="1"/>
  <c r="EE402" i="1"/>
  <c r="EF402" i="1"/>
  <c r="EJ402" i="1"/>
  <c r="EK402" i="1"/>
  <c r="EL402" i="1"/>
  <c r="EM402" i="1"/>
  <c r="EQ402" i="1"/>
  <c r="ER402" i="1"/>
  <c r="EC403" i="1"/>
  <c r="ED403" i="1"/>
  <c r="EE403" i="1"/>
  <c r="EF403" i="1"/>
  <c r="EJ403" i="1"/>
  <c r="EK403" i="1"/>
  <c r="EL403" i="1"/>
  <c r="EM403" i="1"/>
  <c r="EQ403" i="1"/>
  <c r="ER403" i="1"/>
  <c r="EC404" i="1"/>
  <c r="ED404" i="1"/>
  <c r="EE404" i="1"/>
  <c r="EF404" i="1"/>
  <c r="EJ404" i="1"/>
  <c r="EK404" i="1"/>
  <c r="EL404" i="1"/>
  <c r="EM404" i="1"/>
  <c r="EQ404" i="1"/>
  <c r="ER404" i="1"/>
  <c r="EC405" i="1"/>
  <c r="ED405" i="1"/>
  <c r="EE405" i="1"/>
  <c r="EF405" i="1"/>
  <c r="EJ405" i="1"/>
  <c r="EK405" i="1"/>
  <c r="EL405" i="1"/>
  <c r="EM405" i="1"/>
  <c r="EQ405" i="1"/>
  <c r="ER405" i="1"/>
  <c r="EC406" i="1"/>
  <c r="ED406" i="1"/>
  <c r="EE406" i="1"/>
  <c r="EF406" i="1"/>
  <c r="EJ406" i="1"/>
  <c r="EK406" i="1"/>
  <c r="EL406" i="1"/>
  <c r="EM406" i="1"/>
  <c r="EQ406" i="1"/>
  <c r="ER406" i="1"/>
  <c r="EC407" i="1"/>
  <c r="ED407" i="1"/>
  <c r="EE407" i="1"/>
  <c r="EF407" i="1"/>
  <c r="EJ407" i="1"/>
  <c r="EK407" i="1"/>
  <c r="EL407" i="1"/>
  <c r="EM407" i="1"/>
  <c r="EQ407" i="1"/>
  <c r="ER407" i="1"/>
  <c r="EC408" i="1"/>
  <c r="ED408" i="1"/>
  <c r="EE408" i="1"/>
  <c r="EF408" i="1"/>
  <c r="EJ408" i="1"/>
  <c r="EK408" i="1"/>
  <c r="EL408" i="1"/>
  <c r="EM408" i="1"/>
  <c r="EQ408" i="1"/>
  <c r="ER408" i="1"/>
  <c r="EC409" i="1"/>
  <c r="ED409" i="1"/>
  <c r="EE409" i="1"/>
  <c r="EF409" i="1"/>
  <c r="EJ409" i="1"/>
  <c r="EK409" i="1"/>
  <c r="EL409" i="1"/>
  <c r="EM409" i="1"/>
  <c r="EQ409" i="1"/>
  <c r="ER409" i="1"/>
  <c r="EC410" i="1"/>
  <c r="ED410" i="1"/>
  <c r="EE410" i="1"/>
  <c r="EF410" i="1"/>
  <c r="EJ410" i="1"/>
  <c r="EK410" i="1"/>
  <c r="EL410" i="1"/>
  <c r="EM410" i="1"/>
  <c r="EQ410" i="1"/>
  <c r="ER410" i="1"/>
  <c r="EC411" i="1"/>
  <c r="ED411" i="1"/>
  <c r="EE411" i="1"/>
  <c r="EF411" i="1"/>
  <c r="EJ411" i="1"/>
  <c r="EK411" i="1"/>
  <c r="EL411" i="1"/>
  <c r="EM411" i="1"/>
  <c r="EQ411" i="1"/>
  <c r="ER411" i="1"/>
  <c r="EC412" i="1"/>
  <c r="ED412" i="1"/>
  <c r="EE412" i="1"/>
  <c r="EF412" i="1"/>
  <c r="EJ412" i="1"/>
  <c r="EK412" i="1"/>
  <c r="EL412" i="1"/>
  <c r="EM412" i="1"/>
  <c r="EQ412" i="1"/>
  <c r="ER412" i="1"/>
  <c r="EC413" i="1"/>
  <c r="ED413" i="1"/>
  <c r="EE413" i="1"/>
  <c r="EF413" i="1"/>
  <c r="EJ413" i="1"/>
  <c r="EK413" i="1"/>
  <c r="EL413" i="1"/>
  <c r="EM413" i="1"/>
  <c r="EQ413" i="1"/>
  <c r="ER413" i="1"/>
  <c r="EC414" i="1"/>
  <c r="ED414" i="1"/>
  <c r="EE414" i="1"/>
  <c r="EF414" i="1"/>
  <c r="EJ414" i="1"/>
  <c r="EK414" i="1"/>
  <c r="EL414" i="1"/>
  <c r="EM414" i="1"/>
  <c r="EQ414" i="1"/>
  <c r="ER414" i="1"/>
  <c r="EC415" i="1"/>
  <c r="ED415" i="1"/>
  <c r="EE415" i="1"/>
  <c r="EF415" i="1"/>
  <c r="EJ415" i="1"/>
  <c r="EK415" i="1"/>
  <c r="EL415" i="1"/>
  <c r="EM415" i="1"/>
  <c r="EQ415" i="1"/>
  <c r="ER415" i="1"/>
  <c r="EC416" i="1"/>
  <c r="ED416" i="1"/>
  <c r="EE416" i="1"/>
  <c r="EF416" i="1"/>
  <c r="EJ416" i="1"/>
  <c r="EK416" i="1"/>
  <c r="EL416" i="1"/>
  <c r="EM416" i="1"/>
  <c r="EQ416" i="1"/>
  <c r="ER416" i="1"/>
  <c r="EC417" i="1"/>
  <c r="ED417" i="1"/>
  <c r="EE417" i="1"/>
  <c r="EF417" i="1"/>
  <c r="EJ417" i="1"/>
  <c r="EK417" i="1"/>
  <c r="EL417" i="1"/>
  <c r="EM417" i="1"/>
  <c r="EQ417" i="1"/>
  <c r="ER417" i="1"/>
  <c r="EC418" i="1"/>
  <c r="ED418" i="1"/>
  <c r="EE418" i="1"/>
  <c r="EF418" i="1"/>
  <c r="EJ418" i="1"/>
  <c r="EK418" i="1"/>
  <c r="EL418" i="1"/>
  <c r="EM418" i="1"/>
  <c r="EQ418" i="1"/>
  <c r="ER418" i="1"/>
  <c r="EC419" i="1"/>
  <c r="ED419" i="1"/>
  <c r="EE419" i="1"/>
  <c r="EF419" i="1"/>
  <c r="EJ419" i="1"/>
  <c r="EK419" i="1"/>
  <c r="EL419" i="1"/>
  <c r="EM419" i="1"/>
  <c r="EQ419" i="1"/>
  <c r="ER419" i="1"/>
  <c r="EC420" i="1"/>
  <c r="ED420" i="1"/>
  <c r="EE420" i="1"/>
  <c r="EF420" i="1"/>
  <c r="EJ420" i="1"/>
  <c r="EK420" i="1"/>
  <c r="EL420" i="1"/>
  <c r="EM420" i="1"/>
  <c r="EQ420" i="1"/>
  <c r="ER420" i="1"/>
  <c r="EC421" i="1"/>
  <c r="ED421" i="1"/>
  <c r="EE421" i="1"/>
  <c r="EF421" i="1"/>
  <c r="EJ421" i="1"/>
  <c r="EK421" i="1"/>
  <c r="EL421" i="1"/>
  <c r="EM421" i="1"/>
  <c r="EQ421" i="1"/>
  <c r="ER421" i="1"/>
  <c r="EC422" i="1"/>
  <c r="ED422" i="1"/>
  <c r="EE422" i="1"/>
  <c r="EF422" i="1"/>
  <c r="EJ422" i="1"/>
  <c r="EK422" i="1"/>
  <c r="EL422" i="1"/>
  <c r="EM422" i="1"/>
  <c r="EQ422" i="1"/>
  <c r="ER422" i="1"/>
  <c r="EC423" i="1"/>
  <c r="ED423" i="1"/>
  <c r="EE423" i="1"/>
  <c r="EF423" i="1"/>
  <c r="EJ423" i="1"/>
  <c r="EK423" i="1"/>
  <c r="EL423" i="1"/>
  <c r="EM423" i="1"/>
  <c r="EQ423" i="1"/>
  <c r="ER423" i="1"/>
  <c r="EC424" i="1"/>
  <c r="ED424" i="1"/>
  <c r="EE424" i="1"/>
  <c r="EF424" i="1"/>
  <c r="EJ424" i="1"/>
  <c r="EK424" i="1"/>
  <c r="EL424" i="1"/>
  <c r="EM424" i="1"/>
  <c r="EQ424" i="1"/>
  <c r="ER424" i="1"/>
  <c r="EC425" i="1"/>
  <c r="ED425" i="1"/>
  <c r="EE425" i="1"/>
  <c r="EF425" i="1"/>
  <c r="EJ425" i="1"/>
  <c r="EK425" i="1"/>
  <c r="EL425" i="1"/>
  <c r="EM425" i="1"/>
  <c r="EQ425" i="1"/>
  <c r="ER425" i="1"/>
  <c r="EC426" i="1"/>
  <c r="ED426" i="1"/>
  <c r="EE426" i="1"/>
  <c r="EF426" i="1"/>
  <c r="EJ426" i="1"/>
  <c r="EK426" i="1"/>
  <c r="EL426" i="1"/>
  <c r="EM426" i="1"/>
  <c r="EQ426" i="1"/>
  <c r="ER426" i="1"/>
  <c r="EC427" i="1"/>
  <c r="ED427" i="1"/>
  <c r="EE427" i="1"/>
  <c r="EF427" i="1"/>
  <c r="EJ427" i="1"/>
  <c r="EK427" i="1"/>
  <c r="EL427" i="1"/>
  <c r="EM427" i="1"/>
  <c r="EQ427" i="1"/>
  <c r="ER427" i="1"/>
  <c r="EC428" i="1"/>
  <c r="ED428" i="1"/>
  <c r="EE428" i="1"/>
  <c r="EF428" i="1"/>
  <c r="EJ428" i="1"/>
  <c r="EK428" i="1"/>
  <c r="EL428" i="1"/>
  <c r="EM428" i="1"/>
  <c r="EQ428" i="1"/>
  <c r="ER428" i="1"/>
  <c r="EC429" i="1"/>
  <c r="ED429" i="1"/>
  <c r="EE429" i="1"/>
  <c r="EF429" i="1"/>
  <c r="EJ429" i="1"/>
  <c r="EK429" i="1"/>
  <c r="EL429" i="1"/>
  <c r="EM429" i="1"/>
  <c r="EQ429" i="1"/>
  <c r="ER429" i="1"/>
  <c r="EC430" i="1"/>
  <c r="ED430" i="1"/>
  <c r="EE430" i="1"/>
  <c r="EF430" i="1"/>
  <c r="EJ430" i="1"/>
  <c r="EK430" i="1"/>
  <c r="EL430" i="1"/>
  <c r="EM430" i="1"/>
  <c r="EQ430" i="1"/>
  <c r="ER430" i="1"/>
  <c r="EC431" i="1"/>
  <c r="ED431" i="1"/>
  <c r="EE431" i="1"/>
  <c r="EF431" i="1"/>
  <c r="EJ431" i="1"/>
  <c r="EK431" i="1"/>
  <c r="EL431" i="1"/>
  <c r="EM431" i="1"/>
  <c r="EQ431" i="1"/>
  <c r="ER431" i="1"/>
  <c r="EC432" i="1"/>
  <c r="ED432" i="1"/>
  <c r="EE432" i="1"/>
  <c r="EF432" i="1"/>
  <c r="EJ432" i="1"/>
  <c r="EK432" i="1"/>
  <c r="EL432" i="1"/>
  <c r="EM432" i="1"/>
  <c r="EQ432" i="1"/>
  <c r="ER432" i="1"/>
  <c r="EC433" i="1"/>
  <c r="ED433" i="1"/>
  <c r="EE433" i="1"/>
  <c r="EF433" i="1"/>
  <c r="EJ433" i="1"/>
  <c r="EK433" i="1"/>
  <c r="EL433" i="1"/>
  <c r="EM433" i="1"/>
  <c r="EQ433" i="1"/>
  <c r="ER433" i="1"/>
  <c r="EC434" i="1"/>
  <c r="ED434" i="1"/>
  <c r="EE434" i="1"/>
  <c r="EF434" i="1"/>
  <c r="EJ434" i="1"/>
  <c r="EK434" i="1"/>
  <c r="EL434" i="1"/>
  <c r="EM434" i="1"/>
  <c r="EQ434" i="1"/>
  <c r="ER434" i="1"/>
  <c r="EC435" i="1"/>
  <c r="ED435" i="1"/>
  <c r="EE435" i="1"/>
  <c r="EF435" i="1"/>
  <c r="EJ435" i="1"/>
  <c r="EK435" i="1"/>
  <c r="EL435" i="1"/>
  <c r="EM435" i="1"/>
  <c r="EQ435" i="1"/>
  <c r="ER435" i="1"/>
  <c r="EC436" i="1"/>
  <c r="ED436" i="1"/>
  <c r="EE436" i="1"/>
  <c r="EF436" i="1"/>
  <c r="EJ436" i="1"/>
  <c r="EK436" i="1"/>
  <c r="EL436" i="1"/>
  <c r="EM436" i="1"/>
  <c r="EQ436" i="1"/>
  <c r="ER436" i="1"/>
  <c r="EC437" i="1"/>
  <c r="ED437" i="1"/>
  <c r="EE437" i="1"/>
  <c r="EF437" i="1"/>
  <c r="EJ437" i="1"/>
  <c r="EK437" i="1"/>
  <c r="EL437" i="1"/>
  <c r="EM437" i="1"/>
  <c r="EQ437" i="1"/>
  <c r="ER437" i="1"/>
  <c r="EC438" i="1"/>
  <c r="ED438" i="1"/>
  <c r="EE438" i="1"/>
  <c r="EF438" i="1"/>
  <c r="EJ438" i="1"/>
  <c r="EK438" i="1"/>
  <c r="EL438" i="1"/>
  <c r="EM438" i="1"/>
  <c r="EQ438" i="1"/>
  <c r="ER438" i="1"/>
  <c r="EC439" i="1"/>
  <c r="ED439" i="1"/>
  <c r="EE439" i="1"/>
  <c r="EF439" i="1"/>
  <c r="EJ439" i="1"/>
  <c r="EK439" i="1"/>
  <c r="EL439" i="1"/>
  <c r="EM439" i="1"/>
  <c r="EQ439" i="1"/>
  <c r="ER439" i="1"/>
  <c r="EC440" i="1"/>
  <c r="ED440" i="1"/>
  <c r="EE440" i="1"/>
  <c r="EF440" i="1"/>
  <c r="EJ440" i="1"/>
  <c r="EK440" i="1"/>
  <c r="EL440" i="1"/>
  <c r="EM440" i="1"/>
  <c r="EQ440" i="1"/>
  <c r="ER440" i="1"/>
  <c r="EC441" i="1"/>
  <c r="ED441" i="1"/>
  <c r="EE441" i="1"/>
  <c r="EF441" i="1"/>
  <c r="EJ441" i="1"/>
  <c r="EK441" i="1"/>
  <c r="EL441" i="1"/>
  <c r="EM441" i="1"/>
  <c r="EQ441" i="1"/>
  <c r="ER441" i="1"/>
  <c r="EC442" i="1"/>
  <c r="ED442" i="1"/>
  <c r="EE442" i="1"/>
  <c r="EF442" i="1"/>
  <c r="EJ442" i="1"/>
  <c r="EK442" i="1"/>
  <c r="EL442" i="1"/>
  <c r="EM442" i="1"/>
  <c r="EQ442" i="1"/>
  <c r="ER442" i="1"/>
  <c r="EC443" i="1"/>
  <c r="ED443" i="1"/>
  <c r="EE443" i="1"/>
  <c r="EF443" i="1"/>
  <c r="EJ443" i="1"/>
  <c r="EK443" i="1"/>
  <c r="EL443" i="1"/>
  <c r="EM443" i="1"/>
  <c r="EQ443" i="1"/>
  <c r="ER443" i="1"/>
  <c r="EC444" i="1"/>
  <c r="ED444" i="1"/>
  <c r="EE444" i="1"/>
  <c r="EF444" i="1"/>
  <c r="EJ444" i="1"/>
  <c r="EK444" i="1"/>
  <c r="EL444" i="1"/>
  <c r="EM444" i="1"/>
  <c r="EQ444" i="1"/>
  <c r="ER444" i="1"/>
  <c r="EC445" i="1"/>
  <c r="ED445" i="1"/>
  <c r="EE445" i="1"/>
  <c r="EF445" i="1"/>
  <c r="EJ445" i="1"/>
  <c r="EK445" i="1"/>
  <c r="EL445" i="1"/>
  <c r="EM445" i="1"/>
  <c r="EQ445" i="1"/>
  <c r="ER445" i="1"/>
  <c r="EC446" i="1"/>
  <c r="ED446" i="1"/>
  <c r="EE446" i="1"/>
  <c r="EF446" i="1"/>
  <c r="EJ446" i="1"/>
  <c r="EK446" i="1"/>
  <c r="EL446" i="1"/>
  <c r="EM446" i="1"/>
  <c r="EQ446" i="1"/>
  <c r="ER446" i="1"/>
  <c r="EC447" i="1"/>
  <c r="ED447" i="1"/>
  <c r="EE447" i="1"/>
  <c r="EF447" i="1"/>
  <c r="EJ447" i="1"/>
  <c r="EK447" i="1"/>
  <c r="EL447" i="1"/>
  <c r="EM447" i="1"/>
  <c r="EQ447" i="1"/>
  <c r="ER447" i="1"/>
  <c r="EC448" i="1"/>
  <c r="ED448" i="1"/>
  <c r="EE448" i="1"/>
  <c r="EF448" i="1"/>
  <c r="EJ448" i="1"/>
  <c r="EK448" i="1"/>
  <c r="EL448" i="1"/>
  <c r="EM448" i="1"/>
  <c r="EQ448" i="1"/>
  <c r="ER448" i="1"/>
  <c r="EC449" i="1"/>
  <c r="ED449" i="1"/>
  <c r="EE449" i="1"/>
  <c r="EF449" i="1"/>
  <c r="EJ449" i="1"/>
  <c r="EK449" i="1"/>
  <c r="EL449" i="1"/>
  <c r="EM449" i="1"/>
  <c r="EQ449" i="1"/>
  <c r="ER449" i="1"/>
  <c r="EC450" i="1"/>
  <c r="ED450" i="1"/>
  <c r="EE450" i="1"/>
  <c r="EF450" i="1"/>
  <c r="EJ450" i="1"/>
  <c r="EK450" i="1"/>
  <c r="EL450" i="1"/>
  <c r="EM450" i="1"/>
  <c r="EQ450" i="1"/>
  <c r="ER450" i="1"/>
  <c r="EC451" i="1"/>
  <c r="ED451" i="1"/>
  <c r="EE451" i="1"/>
  <c r="EF451" i="1"/>
  <c r="EJ451" i="1"/>
  <c r="EK451" i="1"/>
  <c r="EL451" i="1"/>
  <c r="EM451" i="1"/>
  <c r="EQ451" i="1"/>
  <c r="ER451" i="1"/>
  <c r="EC452" i="1"/>
  <c r="ED452" i="1"/>
  <c r="EE452" i="1"/>
  <c r="EF452" i="1"/>
  <c r="EJ452" i="1"/>
  <c r="EK452" i="1"/>
  <c r="EL452" i="1"/>
  <c r="EM452" i="1"/>
  <c r="EQ452" i="1"/>
  <c r="ER452" i="1"/>
  <c r="EC453" i="1"/>
  <c r="ED453" i="1"/>
  <c r="EE453" i="1"/>
  <c r="EF453" i="1"/>
  <c r="EJ453" i="1"/>
  <c r="EK453" i="1"/>
  <c r="EL453" i="1"/>
  <c r="EM453" i="1"/>
  <c r="EQ453" i="1"/>
  <c r="ER453" i="1"/>
  <c r="EC454" i="1"/>
  <c r="ED454" i="1"/>
  <c r="EE454" i="1"/>
  <c r="EF454" i="1"/>
  <c r="EJ454" i="1"/>
  <c r="EK454" i="1"/>
  <c r="EL454" i="1"/>
  <c r="EM454" i="1"/>
  <c r="EQ454" i="1"/>
  <c r="ER454" i="1"/>
  <c r="EC455" i="1"/>
  <c r="ED455" i="1"/>
  <c r="EE455" i="1"/>
  <c r="EF455" i="1"/>
  <c r="EJ455" i="1"/>
  <c r="EK455" i="1"/>
  <c r="EL455" i="1"/>
  <c r="EM455" i="1"/>
  <c r="EQ455" i="1"/>
  <c r="ER455" i="1"/>
  <c r="EC456" i="1"/>
  <c r="ED456" i="1"/>
  <c r="EE456" i="1"/>
  <c r="EF456" i="1"/>
  <c r="EJ456" i="1"/>
  <c r="EK456" i="1"/>
  <c r="EL456" i="1"/>
  <c r="EM456" i="1"/>
  <c r="EQ456" i="1"/>
  <c r="ER456" i="1"/>
  <c r="EC457" i="1"/>
  <c r="ED457" i="1"/>
  <c r="EE457" i="1"/>
  <c r="EF457" i="1"/>
  <c r="EJ457" i="1"/>
  <c r="EK457" i="1"/>
  <c r="EL457" i="1"/>
  <c r="EM457" i="1"/>
  <c r="EQ457" i="1"/>
  <c r="ER457" i="1"/>
  <c r="EC458" i="1"/>
  <c r="ED458" i="1"/>
  <c r="EE458" i="1"/>
  <c r="EF458" i="1"/>
  <c r="EJ458" i="1"/>
  <c r="EK458" i="1"/>
  <c r="EL458" i="1"/>
  <c r="EM458" i="1"/>
  <c r="EQ458" i="1"/>
  <c r="ER458" i="1"/>
  <c r="EC459" i="1"/>
  <c r="ED459" i="1"/>
  <c r="EE459" i="1"/>
  <c r="EF459" i="1"/>
  <c r="EJ459" i="1"/>
  <c r="EK459" i="1"/>
  <c r="EL459" i="1"/>
  <c r="EM459" i="1"/>
  <c r="EQ459" i="1"/>
  <c r="ER459" i="1"/>
  <c r="EC460" i="1"/>
  <c r="ED460" i="1"/>
  <c r="EE460" i="1"/>
  <c r="EF460" i="1"/>
  <c r="EJ460" i="1"/>
  <c r="EK460" i="1"/>
  <c r="EL460" i="1"/>
  <c r="EM460" i="1"/>
  <c r="EQ460" i="1"/>
  <c r="ER460" i="1"/>
  <c r="EC461" i="1"/>
  <c r="ED461" i="1"/>
  <c r="EE461" i="1"/>
  <c r="EF461" i="1"/>
  <c r="EJ461" i="1"/>
  <c r="EK461" i="1"/>
  <c r="EL461" i="1"/>
  <c r="EM461" i="1"/>
  <c r="EQ461" i="1"/>
  <c r="ER461" i="1"/>
  <c r="EC462" i="1"/>
  <c r="ED462" i="1"/>
  <c r="EE462" i="1"/>
  <c r="EF462" i="1"/>
  <c r="EJ462" i="1"/>
  <c r="EK462" i="1"/>
  <c r="EL462" i="1"/>
  <c r="EM462" i="1"/>
  <c r="EQ462" i="1"/>
  <c r="ER462" i="1"/>
  <c r="EC463" i="1"/>
  <c r="ED463" i="1"/>
  <c r="EE463" i="1"/>
  <c r="EF463" i="1"/>
  <c r="EJ463" i="1"/>
  <c r="EK463" i="1"/>
  <c r="EL463" i="1"/>
  <c r="EM463" i="1"/>
  <c r="EQ463" i="1"/>
  <c r="ER463" i="1"/>
  <c r="EC464" i="1"/>
  <c r="ED464" i="1"/>
  <c r="EE464" i="1"/>
  <c r="EF464" i="1"/>
  <c r="EJ464" i="1"/>
  <c r="EK464" i="1"/>
  <c r="EL464" i="1"/>
  <c r="EM464" i="1"/>
  <c r="EQ464" i="1"/>
  <c r="ER464" i="1"/>
  <c r="EC465" i="1"/>
  <c r="ED465" i="1"/>
  <c r="EE465" i="1"/>
  <c r="EF465" i="1"/>
  <c r="EJ465" i="1"/>
  <c r="EK465" i="1"/>
  <c r="EL465" i="1"/>
  <c r="EM465" i="1"/>
  <c r="EQ465" i="1"/>
  <c r="ER465" i="1"/>
  <c r="EC466" i="1"/>
  <c r="ED466" i="1"/>
  <c r="EE466" i="1"/>
  <c r="EF466" i="1"/>
  <c r="EJ466" i="1"/>
  <c r="EK466" i="1"/>
  <c r="EL466" i="1"/>
  <c r="EM466" i="1"/>
  <c r="EQ466" i="1"/>
  <c r="ER466" i="1"/>
  <c r="EC467" i="1"/>
  <c r="ED467" i="1"/>
  <c r="EE467" i="1"/>
  <c r="EF467" i="1"/>
  <c r="EJ467" i="1"/>
  <c r="EK467" i="1"/>
  <c r="EL467" i="1"/>
  <c r="EM467" i="1"/>
  <c r="EQ467" i="1"/>
  <c r="ER467" i="1"/>
  <c r="EC468" i="1"/>
  <c r="ED468" i="1"/>
  <c r="EE468" i="1"/>
  <c r="EF468" i="1"/>
  <c r="EJ468" i="1"/>
  <c r="EK468" i="1"/>
  <c r="EL468" i="1"/>
  <c r="EM468" i="1"/>
  <c r="EQ468" i="1"/>
  <c r="ER468" i="1"/>
  <c r="EC469" i="1"/>
  <c r="ED469" i="1"/>
  <c r="EE469" i="1"/>
  <c r="EF469" i="1"/>
  <c r="EJ469" i="1"/>
  <c r="EK469" i="1"/>
  <c r="EL469" i="1"/>
  <c r="EM469" i="1"/>
  <c r="EQ469" i="1"/>
  <c r="ER469" i="1"/>
  <c r="EC470" i="1"/>
  <c r="ED470" i="1"/>
  <c r="EE470" i="1"/>
  <c r="EF470" i="1"/>
  <c r="EJ470" i="1"/>
  <c r="EK470" i="1"/>
  <c r="EL470" i="1"/>
  <c r="EM470" i="1"/>
  <c r="EQ470" i="1"/>
  <c r="ER470" i="1"/>
  <c r="EC471" i="1"/>
  <c r="ED471" i="1"/>
  <c r="EE471" i="1"/>
  <c r="EF471" i="1"/>
  <c r="EJ471" i="1"/>
  <c r="EK471" i="1"/>
  <c r="EL471" i="1"/>
  <c r="EM471" i="1"/>
  <c r="EQ471" i="1"/>
  <c r="ER471" i="1"/>
  <c r="EC472" i="1"/>
  <c r="ED472" i="1"/>
  <c r="EE472" i="1"/>
  <c r="EF472" i="1"/>
  <c r="EJ472" i="1"/>
  <c r="EK472" i="1"/>
  <c r="EL472" i="1"/>
  <c r="EM472" i="1"/>
  <c r="EQ472" i="1"/>
  <c r="ER472" i="1"/>
  <c r="EC473" i="1"/>
  <c r="ED473" i="1"/>
  <c r="EE473" i="1"/>
  <c r="EF473" i="1"/>
  <c r="EJ473" i="1"/>
  <c r="EK473" i="1"/>
  <c r="EL473" i="1"/>
  <c r="EM473" i="1"/>
  <c r="EQ473" i="1"/>
  <c r="ER473" i="1"/>
  <c r="EC474" i="1"/>
  <c r="ED474" i="1"/>
  <c r="EE474" i="1"/>
  <c r="EF474" i="1"/>
  <c r="EJ474" i="1"/>
  <c r="EK474" i="1"/>
  <c r="EL474" i="1"/>
  <c r="EM474" i="1"/>
  <c r="EQ474" i="1"/>
  <c r="ER474" i="1"/>
  <c r="EC475" i="1"/>
  <c r="ED475" i="1"/>
  <c r="EE475" i="1"/>
  <c r="EF475" i="1"/>
  <c r="EJ475" i="1"/>
  <c r="EK475" i="1"/>
  <c r="EL475" i="1"/>
  <c r="EM475" i="1"/>
  <c r="EQ475" i="1"/>
  <c r="ER475" i="1"/>
  <c r="EC476" i="1"/>
  <c r="ED476" i="1"/>
  <c r="EE476" i="1"/>
  <c r="EF476" i="1"/>
  <c r="EJ476" i="1"/>
  <c r="EK476" i="1"/>
  <c r="EL476" i="1"/>
  <c r="EM476" i="1"/>
  <c r="EQ476" i="1"/>
  <c r="ER476" i="1"/>
  <c r="EC477" i="1"/>
  <c r="ED477" i="1"/>
  <c r="EE477" i="1"/>
  <c r="EF477" i="1"/>
  <c r="EJ477" i="1"/>
  <c r="EK477" i="1"/>
  <c r="EL477" i="1"/>
  <c r="EM477" i="1"/>
  <c r="EQ477" i="1"/>
  <c r="ER477" i="1"/>
  <c r="EC478" i="1"/>
  <c r="ED478" i="1"/>
  <c r="EE478" i="1"/>
  <c r="EF478" i="1"/>
  <c r="EJ478" i="1"/>
  <c r="EK478" i="1"/>
  <c r="EL478" i="1"/>
  <c r="EM478" i="1"/>
  <c r="EQ478" i="1"/>
  <c r="ER478" i="1"/>
  <c r="EC479" i="1"/>
  <c r="ED479" i="1"/>
  <c r="EE479" i="1"/>
  <c r="EF479" i="1"/>
  <c r="EJ479" i="1"/>
  <c r="EK479" i="1"/>
  <c r="EL479" i="1"/>
  <c r="EM479" i="1"/>
  <c r="EQ479" i="1"/>
  <c r="ER479" i="1"/>
  <c r="EC480" i="1"/>
  <c r="ED480" i="1"/>
  <c r="EE480" i="1"/>
  <c r="EF480" i="1"/>
  <c r="EJ480" i="1"/>
  <c r="EK480" i="1"/>
  <c r="EL480" i="1"/>
  <c r="EM480" i="1"/>
  <c r="EQ480" i="1"/>
  <c r="ER480" i="1"/>
  <c r="EC481" i="1"/>
  <c r="ED481" i="1"/>
  <c r="EE481" i="1"/>
  <c r="EF481" i="1"/>
  <c r="EJ481" i="1"/>
  <c r="EK481" i="1"/>
  <c r="EL481" i="1"/>
  <c r="EM481" i="1"/>
  <c r="EQ481" i="1"/>
  <c r="ER481" i="1"/>
  <c r="EC482" i="1"/>
  <c r="ED482" i="1"/>
  <c r="EE482" i="1"/>
  <c r="EF482" i="1"/>
  <c r="EJ482" i="1"/>
  <c r="EK482" i="1"/>
  <c r="EL482" i="1"/>
  <c r="EM482" i="1"/>
  <c r="EQ482" i="1"/>
  <c r="ER482" i="1"/>
  <c r="EC483" i="1"/>
  <c r="ED483" i="1"/>
  <c r="EE483" i="1"/>
  <c r="EF483" i="1"/>
  <c r="EJ483" i="1"/>
  <c r="EK483" i="1"/>
  <c r="EL483" i="1"/>
  <c r="EM483" i="1"/>
  <c r="EQ483" i="1"/>
  <c r="ER483" i="1"/>
  <c r="EC484" i="1"/>
  <c r="ED484" i="1"/>
  <c r="EE484" i="1"/>
  <c r="EF484" i="1"/>
  <c r="EJ484" i="1"/>
  <c r="EK484" i="1"/>
  <c r="EL484" i="1"/>
  <c r="EM484" i="1"/>
  <c r="EQ484" i="1"/>
  <c r="ER484" i="1"/>
  <c r="EC485" i="1"/>
  <c r="ED485" i="1"/>
  <c r="EE485" i="1"/>
  <c r="EF485" i="1"/>
  <c r="EJ485" i="1"/>
  <c r="EK485" i="1"/>
  <c r="EL485" i="1"/>
  <c r="EM485" i="1"/>
  <c r="EQ485" i="1"/>
  <c r="ER485" i="1"/>
  <c r="EC486" i="1"/>
  <c r="ED486" i="1"/>
  <c r="EE486" i="1"/>
  <c r="EF486" i="1"/>
  <c r="EJ486" i="1"/>
  <c r="EK486" i="1"/>
  <c r="EL486" i="1"/>
  <c r="EM486" i="1"/>
  <c r="EQ486" i="1"/>
  <c r="ER486" i="1"/>
  <c r="EC487" i="1"/>
  <c r="ED487" i="1"/>
  <c r="EE487" i="1"/>
  <c r="EF487" i="1"/>
  <c r="EJ487" i="1"/>
  <c r="EK487" i="1"/>
  <c r="EL487" i="1"/>
  <c r="EM487" i="1"/>
  <c r="EQ487" i="1"/>
  <c r="ER487" i="1"/>
  <c r="EC488" i="1"/>
  <c r="ED488" i="1"/>
  <c r="EE488" i="1"/>
  <c r="EF488" i="1"/>
  <c r="EJ488" i="1"/>
  <c r="EK488" i="1"/>
  <c r="EL488" i="1"/>
  <c r="EM488" i="1"/>
  <c r="EQ488" i="1"/>
  <c r="ER488" i="1"/>
  <c r="EC489" i="1"/>
  <c r="ED489" i="1"/>
  <c r="EE489" i="1"/>
  <c r="EF489" i="1"/>
  <c r="EJ489" i="1"/>
  <c r="EK489" i="1"/>
  <c r="EL489" i="1"/>
  <c r="EM489" i="1"/>
  <c r="EQ489" i="1"/>
  <c r="ER489" i="1"/>
  <c r="EC490" i="1"/>
  <c r="ED490" i="1"/>
  <c r="EE490" i="1"/>
  <c r="EF490" i="1"/>
  <c r="EJ490" i="1"/>
  <c r="EK490" i="1"/>
  <c r="EL490" i="1"/>
  <c r="EM490" i="1"/>
  <c r="EQ490" i="1"/>
  <c r="ER490" i="1"/>
  <c r="EC491" i="1"/>
  <c r="ED491" i="1"/>
  <c r="EE491" i="1"/>
  <c r="EF491" i="1"/>
  <c r="EJ491" i="1"/>
  <c r="EK491" i="1"/>
  <c r="EL491" i="1"/>
  <c r="EM491" i="1"/>
  <c r="EQ491" i="1"/>
  <c r="ER491" i="1"/>
  <c r="EC492" i="1"/>
  <c r="ED492" i="1"/>
  <c r="EE492" i="1"/>
  <c r="EF492" i="1"/>
  <c r="EJ492" i="1"/>
  <c r="EK492" i="1"/>
  <c r="EL492" i="1"/>
  <c r="EM492" i="1"/>
  <c r="EQ492" i="1"/>
  <c r="ER492" i="1"/>
  <c r="EC493" i="1"/>
  <c r="ED493" i="1"/>
  <c r="EE493" i="1"/>
  <c r="EF493" i="1"/>
  <c r="EJ493" i="1"/>
  <c r="EK493" i="1"/>
  <c r="EL493" i="1"/>
  <c r="EM493" i="1"/>
  <c r="EQ493" i="1"/>
  <c r="ER493" i="1"/>
  <c r="EC494" i="1"/>
  <c r="ED494" i="1"/>
  <c r="EE494" i="1"/>
  <c r="EF494" i="1"/>
  <c r="EJ494" i="1"/>
  <c r="EK494" i="1"/>
  <c r="EL494" i="1"/>
  <c r="EM494" i="1"/>
  <c r="EQ494" i="1"/>
  <c r="ER494" i="1"/>
  <c r="EC495" i="1"/>
  <c r="ED495" i="1"/>
  <c r="EE495" i="1"/>
  <c r="EF495" i="1"/>
  <c r="EJ495" i="1"/>
  <c r="EK495" i="1"/>
  <c r="EL495" i="1"/>
  <c r="EM495" i="1"/>
  <c r="EQ495" i="1"/>
  <c r="ER495" i="1"/>
  <c r="EC496" i="1"/>
  <c r="ED496" i="1"/>
  <c r="EE496" i="1"/>
  <c r="EF496" i="1"/>
  <c r="EJ496" i="1"/>
  <c r="EK496" i="1"/>
  <c r="EL496" i="1"/>
  <c r="EM496" i="1"/>
  <c r="EQ496" i="1"/>
  <c r="ER496" i="1"/>
  <c r="EC497" i="1"/>
  <c r="ED497" i="1"/>
  <c r="EE497" i="1"/>
  <c r="EF497" i="1"/>
  <c r="EJ497" i="1"/>
  <c r="EK497" i="1"/>
  <c r="EL497" i="1"/>
  <c r="EM497" i="1"/>
  <c r="EQ497" i="1"/>
  <c r="ER497" i="1"/>
  <c r="EC498" i="1"/>
  <c r="ED498" i="1"/>
  <c r="EE498" i="1"/>
  <c r="EF498" i="1"/>
  <c r="EJ498" i="1"/>
  <c r="EK498" i="1"/>
  <c r="EL498" i="1"/>
  <c r="EM498" i="1"/>
  <c r="EQ498" i="1"/>
  <c r="ER498" i="1"/>
  <c r="EC499" i="1"/>
  <c r="ED499" i="1"/>
  <c r="EE499" i="1"/>
  <c r="EF499" i="1"/>
  <c r="EJ499" i="1"/>
  <c r="EK499" i="1"/>
  <c r="EL499" i="1"/>
  <c r="EM499" i="1"/>
  <c r="EQ499" i="1"/>
  <c r="ER499" i="1"/>
  <c r="EC500" i="1"/>
  <c r="ED500" i="1"/>
  <c r="EE500" i="1"/>
  <c r="EF500" i="1"/>
  <c r="EJ500" i="1"/>
  <c r="EK500" i="1"/>
  <c r="EL500" i="1"/>
  <c r="EM500" i="1"/>
  <c r="EQ500" i="1"/>
  <c r="ER500" i="1"/>
  <c r="EC501" i="1"/>
  <c r="ED501" i="1"/>
  <c r="EE501" i="1"/>
  <c r="EF501" i="1"/>
  <c r="EJ501" i="1"/>
  <c r="EK501" i="1"/>
  <c r="EL501" i="1"/>
  <c r="EM501" i="1"/>
  <c r="EQ501" i="1"/>
  <c r="ER501" i="1"/>
  <c r="EC502" i="1"/>
  <c r="ED502" i="1"/>
  <c r="EE502" i="1"/>
  <c r="EF502" i="1"/>
  <c r="EJ502" i="1"/>
  <c r="EK502" i="1"/>
  <c r="EL502" i="1"/>
  <c r="EM502" i="1"/>
  <c r="EQ502" i="1"/>
  <c r="ER502" i="1"/>
  <c r="EC503" i="1"/>
  <c r="ED503" i="1"/>
  <c r="EE503" i="1"/>
  <c r="EF503" i="1"/>
  <c r="EJ503" i="1"/>
  <c r="EK503" i="1"/>
  <c r="EL503" i="1"/>
  <c r="EM503" i="1"/>
  <c r="EQ503" i="1"/>
  <c r="ER503" i="1"/>
  <c r="EC504" i="1"/>
  <c r="ED504" i="1"/>
  <c r="EE504" i="1"/>
  <c r="EF504" i="1"/>
  <c r="EJ504" i="1"/>
  <c r="EK504" i="1"/>
  <c r="EL504" i="1"/>
  <c r="EM504" i="1"/>
  <c r="EQ504" i="1"/>
  <c r="ER504" i="1"/>
  <c r="EC505" i="1"/>
  <c r="ED505" i="1"/>
  <c r="EE505" i="1"/>
  <c r="EF505" i="1"/>
  <c r="EJ505" i="1"/>
  <c r="EK505" i="1"/>
  <c r="EL505" i="1"/>
  <c r="EM505" i="1"/>
  <c r="EQ505" i="1"/>
  <c r="ER505" i="1"/>
  <c r="EC506" i="1"/>
  <c r="ED506" i="1"/>
  <c r="EE506" i="1"/>
  <c r="EF506" i="1"/>
  <c r="EJ506" i="1"/>
  <c r="EK506" i="1"/>
  <c r="EL506" i="1"/>
  <c r="EM506" i="1"/>
  <c r="EQ506" i="1"/>
  <c r="ER506" i="1"/>
  <c r="EC507" i="1"/>
  <c r="ED507" i="1"/>
  <c r="EE507" i="1"/>
  <c r="EF507" i="1"/>
  <c r="EJ507" i="1"/>
  <c r="EK507" i="1"/>
  <c r="EL507" i="1"/>
  <c r="EM507" i="1"/>
  <c r="EQ507" i="1"/>
  <c r="ER507" i="1"/>
  <c r="EC508" i="1"/>
  <c r="ED508" i="1"/>
  <c r="EE508" i="1"/>
  <c r="EF508" i="1"/>
  <c r="EJ508" i="1"/>
  <c r="EK508" i="1"/>
  <c r="EL508" i="1"/>
  <c r="EM508" i="1"/>
  <c r="EQ508" i="1"/>
  <c r="ER508" i="1"/>
  <c r="EC509" i="1"/>
  <c r="ED509" i="1"/>
  <c r="EE509" i="1"/>
  <c r="EF509" i="1"/>
  <c r="EJ509" i="1"/>
  <c r="EK509" i="1"/>
  <c r="EL509" i="1"/>
  <c r="EM509" i="1"/>
  <c r="EQ509" i="1"/>
  <c r="ER509" i="1"/>
  <c r="EC510" i="1"/>
  <c r="ED510" i="1"/>
  <c r="EE510" i="1"/>
  <c r="EF510" i="1"/>
  <c r="EJ510" i="1"/>
  <c r="EK510" i="1"/>
  <c r="EL510" i="1"/>
  <c r="EM510" i="1"/>
  <c r="EQ510" i="1"/>
  <c r="ER510" i="1"/>
  <c r="EC511" i="1"/>
  <c r="ED511" i="1"/>
  <c r="EE511" i="1"/>
  <c r="EF511" i="1"/>
  <c r="EJ511" i="1"/>
  <c r="EK511" i="1"/>
  <c r="EL511" i="1"/>
  <c r="EM511" i="1"/>
  <c r="EQ511" i="1"/>
  <c r="ER511" i="1"/>
  <c r="EC512" i="1"/>
  <c r="ED512" i="1"/>
  <c r="EE512" i="1"/>
  <c r="EF512" i="1"/>
  <c r="EJ512" i="1"/>
  <c r="EK512" i="1"/>
  <c r="EL512" i="1"/>
  <c r="EM512" i="1"/>
  <c r="EQ512" i="1"/>
  <c r="ER512" i="1"/>
  <c r="EC513" i="1"/>
  <c r="ED513" i="1"/>
  <c r="EE513" i="1"/>
  <c r="EF513" i="1"/>
  <c r="EJ513" i="1"/>
  <c r="EK513" i="1"/>
  <c r="EL513" i="1"/>
  <c r="EM513" i="1"/>
  <c r="EQ513" i="1"/>
  <c r="ER513" i="1"/>
  <c r="EC514" i="1"/>
  <c r="ED514" i="1"/>
  <c r="EE514" i="1"/>
  <c r="EF514" i="1"/>
  <c r="EJ514" i="1"/>
  <c r="EK514" i="1"/>
  <c r="EL514" i="1"/>
  <c r="EM514" i="1"/>
  <c r="EQ514" i="1"/>
  <c r="ER514" i="1"/>
  <c r="EC515" i="1"/>
  <c r="ED515" i="1"/>
  <c r="EE515" i="1"/>
  <c r="EF515" i="1"/>
  <c r="EJ515" i="1"/>
  <c r="EK515" i="1"/>
  <c r="EL515" i="1"/>
  <c r="EM515" i="1"/>
  <c r="EQ515" i="1"/>
  <c r="ER515" i="1"/>
  <c r="EC516" i="1"/>
  <c r="ED516" i="1"/>
  <c r="EE516" i="1"/>
  <c r="EF516" i="1"/>
  <c r="EJ516" i="1"/>
  <c r="EK516" i="1"/>
  <c r="EL516" i="1"/>
  <c r="EM516" i="1"/>
  <c r="EQ516" i="1"/>
  <c r="ER516" i="1"/>
  <c r="EC517" i="1"/>
  <c r="ED517" i="1"/>
  <c r="EE517" i="1"/>
  <c r="EF517" i="1"/>
  <c r="EJ517" i="1"/>
  <c r="EK517" i="1"/>
  <c r="EL517" i="1"/>
  <c r="EM517" i="1"/>
  <c r="EQ517" i="1"/>
  <c r="ER517" i="1"/>
  <c r="EC518" i="1"/>
  <c r="ED518" i="1"/>
  <c r="EE518" i="1"/>
  <c r="EF518" i="1"/>
  <c r="EJ518" i="1"/>
  <c r="EK518" i="1"/>
  <c r="EL518" i="1"/>
  <c r="EM518" i="1"/>
  <c r="EQ518" i="1"/>
  <c r="ER518" i="1"/>
  <c r="EC519" i="1"/>
  <c r="ED519" i="1"/>
  <c r="EE519" i="1"/>
  <c r="EF519" i="1"/>
  <c r="EJ519" i="1"/>
  <c r="EK519" i="1"/>
  <c r="EL519" i="1"/>
  <c r="EM519" i="1"/>
  <c r="EQ519" i="1"/>
  <c r="ER519" i="1"/>
  <c r="EC520" i="1"/>
  <c r="ED520" i="1"/>
  <c r="EE520" i="1"/>
  <c r="EF520" i="1"/>
  <c r="EJ520" i="1"/>
  <c r="EK520" i="1"/>
  <c r="EL520" i="1"/>
  <c r="EM520" i="1"/>
  <c r="EQ520" i="1"/>
  <c r="ER520" i="1"/>
  <c r="EC521" i="1"/>
  <c r="ED521" i="1"/>
  <c r="EE521" i="1"/>
  <c r="EF521" i="1"/>
  <c r="EJ521" i="1"/>
  <c r="EK521" i="1"/>
  <c r="EL521" i="1"/>
  <c r="EM521" i="1"/>
  <c r="EQ521" i="1"/>
  <c r="ER521" i="1"/>
  <c r="EC522" i="1"/>
  <c r="ED522" i="1"/>
  <c r="EE522" i="1"/>
  <c r="EF522" i="1"/>
  <c r="EJ522" i="1"/>
  <c r="EK522" i="1"/>
  <c r="EL522" i="1"/>
  <c r="EM522" i="1"/>
  <c r="EQ522" i="1"/>
  <c r="ER522" i="1"/>
  <c r="EC523" i="1"/>
  <c r="ED523" i="1"/>
  <c r="EE523" i="1"/>
  <c r="EF523" i="1"/>
  <c r="EJ523" i="1"/>
  <c r="EK523" i="1"/>
  <c r="EL523" i="1"/>
  <c r="EM523" i="1"/>
  <c r="EQ523" i="1"/>
  <c r="ER523" i="1"/>
  <c r="EC524" i="1"/>
  <c r="ED524" i="1"/>
  <c r="EE524" i="1"/>
  <c r="EF524" i="1"/>
  <c r="EJ524" i="1"/>
  <c r="EK524" i="1"/>
  <c r="EL524" i="1"/>
  <c r="EM524" i="1"/>
  <c r="EQ524" i="1"/>
  <c r="ER524" i="1"/>
  <c r="EC525" i="1"/>
  <c r="ED525" i="1"/>
  <c r="EE525" i="1"/>
  <c r="EF525" i="1"/>
  <c r="EJ525" i="1"/>
  <c r="EK525" i="1"/>
  <c r="EL525" i="1"/>
  <c r="EM525" i="1"/>
  <c r="EQ525" i="1"/>
  <c r="ER525" i="1"/>
  <c r="EC526" i="1"/>
  <c r="ED526" i="1"/>
  <c r="EE526" i="1"/>
  <c r="EF526" i="1"/>
  <c r="EJ526" i="1"/>
  <c r="EK526" i="1"/>
  <c r="EL526" i="1"/>
  <c r="EM526" i="1"/>
  <c r="EQ526" i="1"/>
  <c r="ER526" i="1"/>
  <c r="EC527" i="1"/>
  <c r="ED527" i="1"/>
  <c r="EE527" i="1"/>
  <c r="EF527" i="1"/>
  <c r="EJ527" i="1"/>
  <c r="EK527" i="1"/>
  <c r="EL527" i="1"/>
  <c r="EM527" i="1"/>
  <c r="EQ527" i="1"/>
  <c r="ER527" i="1"/>
  <c r="EC528" i="1"/>
  <c r="ED528" i="1"/>
  <c r="EE528" i="1"/>
  <c r="EF528" i="1"/>
  <c r="EJ528" i="1"/>
  <c r="EK528" i="1"/>
  <c r="EL528" i="1"/>
  <c r="EM528" i="1"/>
  <c r="EQ528" i="1"/>
  <c r="ER528" i="1"/>
  <c r="EC529" i="1"/>
  <c r="ED529" i="1"/>
  <c r="EE529" i="1"/>
  <c r="EF529" i="1"/>
  <c r="EJ529" i="1"/>
  <c r="EK529" i="1"/>
  <c r="EL529" i="1"/>
  <c r="EM529" i="1"/>
  <c r="EQ529" i="1"/>
  <c r="ER529" i="1"/>
  <c r="EC530" i="1"/>
  <c r="ED530" i="1"/>
  <c r="EE530" i="1"/>
  <c r="EF530" i="1"/>
  <c r="EJ530" i="1"/>
  <c r="EK530" i="1"/>
  <c r="EL530" i="1"/>
  <c r="EM530" i="1"/>
  <c r="EQ530" i="1"/>
  <c r="ER530" i="1"/>
  <c r="EC531" i="1"/>
  <c r="ED531" i="1"/>
  <c r="EE531" i="1"/>
  <c r="EF531" i="1"/>
  <c r="EJ531" i="1"/>
  <c r="EK531" i="1"/>
  <c r="EL531" i="1"/>
  <c r="EM531" i="1"/>
  <c r="EQ531" i="1"/>
  <c r="ER531" i="1"/>
  <c r="EC532" i="1"/>
  <c r="ED532" i="1"/>
  <c r="EE532" i="1"/>
  <c r="EF532" i="1"/>
  <c r="EJ532" i="1"/>
  <c r="EK532" i="1"/>
  <c r="EL532" i="1"/>
  <c r="EM532" i="1"/>
  <c r="EQ532" i="1"/>
  <c r="ER532" i="1"/>
  <c r="EC533" i="1"/>
  <c r="ED533" i="1"/>
  <c r="EE533" i="1"/>
  <c r="EF533" i="1"/>
  <c r="EJ533" i="1"/>
  <c r="EK533" i="1"/>
  <c r="EL533" i="1"/>
  <c r="EM533" i="1"/>
  <c r="EQ533" i="1"/>
  <c r="ER533" i="1"/>
  <c r="EC534" i="1"/>
  <c r="ED534" i="1"/>
  <c r="EE534" i="1"/>
  <c r="EF534" i="1"/>
  <c r="EJ534" i="1"/>
  <c r="EK534" i="1"/>
  <c r="EL534" i="1"/>
  <c r="EM534" i="1"/>
  <c r="EQ534" i="1"/>
  <c r="ER534" i="1"/>
  <c r="EC535" i="1"/>
  <c r="ED535" i="1"/>
  <c r="EE535" i="1"/>
  <c r="EF535" i="1"/>
  <c r="EJ535" i="1"/>
  <c r="EK535" i="1"/>
  <c r="EL535" i="1"/>
  <c r="EM535" i="1"/>
  <c r="EQ535" i="1"/>
  <c r="ER535" i="1"/>
  <c r="EC536" i="1"/>
  <c r="ED536" i="1"/>
  <c r="EE536" i="1"/>
  <c r="EF536" i="1"/>
  <c r="EJ536" i="1"/>
  <c r="EK536" i="1"/>
  <c r="EL536" i="1"/>
  <c r="EM536" i="1"/>
  <c r="EQ536" i="1"/>
  <c r="ER536" i="1"/>
  <c r="EC537" i="1"/>
  <c r="ED537" i="1"/>
  <c r="EE537" i="1"/>
  <c r="EF537" i="1"/>
  <c r="EJ537" i="1"/>
  <c r="EK537" i="1"/>
  <c r="EL537" i="1"/>
  <c r="EM537" i="1"/>
  <c r="EQ537" i="1"/>
  <c r="ER537" i="1"/>
  <c r="EC538" i="1"/>
  <c r="ED538" i="1"/>
  <c r="EE538" i="1"/>
  <c r="EF538" i="1"/>
  <c r="EJ538" i="1"/>
  <c r="EK538" i="1"/>
  <c r="EL538" i="1"/>
  <c r="EM538" i="1"/>
  <c r="EQ538" i="1"/>
  <c r="ER538" i="1"/>
  <c r="EC539" i="1"/>
  <c r="ED539" i="1"/>
  <c r="EE539" i="1"/>
  <c r="EF539" i="1"/>
  <c r="EJ539" i="1"/>
  <c r="EK539" i="1"/>
  <c r="EL539" i="1"/>
  <c r="EM539" i="1"/>
  <c r="EQ539" i="1"/>
  <c r="ER539" i="1"/>
  <c r="EC540" i="1"/>
  <c r="ED540" i="1"/>
  <c r="EE540" i="1"/>
  <c r="EF540" i="1"/>
  <c r="EJ540" i="1"/>
  <c r="EK540" i="1"/>
  <c r="EL540" i="1"/>
  <c r="EM540" i="1"/>
  <c r="EQ540" i="1"/>
  <c r="ER540" i="1"/>
  <c r="EC541" i="1"/>
  <c r="ED541" i="1"/>
  <c r="EE541" i="1"/>
  <c r="EF541" i="1"/>
  <c r="EJ541" i="1"/>
  <c r="EK541" i="1"/>
  <c r="EL541" i="1"/>
  <c r="EM541" i="1"/>
  <c r="EQ541" i="1"/>
  <c r="ER541" i="1"/>
  <c r="EC542" i="1"/>
  <c r="ED542" i="1"/>
  <c r="EE542" i="1"/>
  <c r="EF542" i="1"/>
  <c r="EJ542" i="1"/>
  <c r="EK542" i="1"/>
  <c r="EL542" i="1"/>
  <c r="EM542" i="1"/>
  <c r="EQ542" i="1"/>
  <c r="ER542" i="1"/>
  <c r="EC543" i="1"/>
  <c r="ED543" i="1"/>
  <c r="EE543" i="1"/>
  <c r="EF543" i="1"/>
  <c r="EJ543" i="1"/>
  <c r="EK543" i="1"/>
  <c r="EL543" i="1"/>
  <c r="EM543" i="1"/>
  <c r="EQ543" i="1"/>
  <c r="ER543" i="1"/>
  <c r="EC544" i="1"/>
  <c r="ED544" i="1"/>
  <c r="EE544" i="1"/>
  <c r="EF544" i="1"/>
  <c r="EJ544" i="1"/>
  <c r="EK544" i="1"/>
  <c r="EL544" i="1"/>
  <c r="EM544" i="1"/>
  <c r="EQ544" i="1"/>
  <c r="ER544" i="1"/>
  <c r="EC545" i="1"/>
  <c r="ED545" i="1"/>
  <c r="EE545" i="1"/>
  <c r="EF545" i="1"/>
  <c r="EJ545" i="1"/>
  <c r="EK545" i="1"/>
  <c r="EL545" i="1"/>
  <c r="EM545" i="1"/>
  <c r="EQ545" i="1"/>
  <c r="ER545" i="1"/>
  <c r="EC546" i="1"/>
  <c r="ED546" i="1"/>
  <c r="EE546" i="1"/>
  <c r="EF546" i="1"/>
  <c r="EJ546" i="1"/>
  <c r="EK546" i="1"/>
  <c r="EL546" i="1"/>
  <c r="EM546" i="1"/>
  <c r="EQ546" i="1"/>
  <c r="ER546" i="1"/>
  <c r="EC547" i="1"/>
  <c r="ED547" i="1"/>
  <c r="EE547" i="1"/>
  <c r="EF547" i="1"/>
  <c r="EJ547" i="1"/>
  <c r="EK547" i="1"/>
  <c r="EL547" i="1"/>
  <c r="EM547" i="1"/>
  <c r="EQ547" i="1"/>
  <c r="ER547" i="1"/>
  <c r="EC548" i="1"/>
  <c r="ED548" i="1"/>
  <c r="EE548" i="1"/>
  <c r="EF548" i="1"/>
  <c r="EJ548" i="1"/>
  <c r="EK548" i="1"/>
  <c r="EL548" i="1"/>
  <c r="EM548" i="1"/>
  <c r="EQ548" i="1"/>
  <c r="ER548" i="1"/>
  <c r="EC549" i="1"/>
  <c r="ED549" i="1"/>
  <c r="EE549" i="1"/>
  <c r="EF549" i="1"/>
  <c r="EJ549" i="1"/>
  <c r="EK549" i="1"/>
  <c r="EL549" i="1"/>
  <c r="EM549" i="1"/>
  <c r="EQ549" i="1"/>
  <c r="ER549" i="1"/>
  <c r="EC550" i="1"/>
  <c r="ED550" i="1"/>
  <c r="EE550" i="1"/>
  <c r="EF550" i="1"/>
  <c r="EJ550" i="1"/>
  <c r="EK550" i="1"/>
  <c r="EL550" i="1"/>
  <c r="EM550" i="1"/>
  <c r="EQ550" i="1"/>
  <c r="ER550" i="1"/>
  <c r="EC551" i="1"/>
  <c r="ED551" i="1"/>
  <c r="EE551" i="1"/>
  <c r="EF551" i="1"/>
  <c r="EJ551" i="1"/>
  <c r="EK551" i="1"/>
  <c r="EL551" i="1"/>
  <c r="EM551" i="1"/>
  <c r="EQ551" i="1"/>
  <c r="ER551" i="1"/>
  <c r="EC552" i="1"/>
  <c r="ED552" i="1"/>
  <c r="EE552" i="1"/>
  <c r="EF552" i="1"/>
  <c r="EJ552" i="1"/>
  <c r="EK552" i="1"/>
  <c r="EL552" i="1"/>
  <c r="EM552" i="1"/>
  <c r="EQ552" i="1"/>
  <c r="ER552" i="1"/>
  <c r="EC553" i="1"/>
  <c r="ED553" i="1"/>
  <c r="EE553" i="1"/>
  <c r="EF553" i="1"/>
  <c r="EJ553" i="1"/>
  <c r="EK553" i="1"/>
  <c r="EL553" i="1"/>
  <c r="EM553" i="1"/>
  <c r="EQ553" i="1"/>
  <c r="ER553" i="1"/>
  <c r="EC554" i="1"/>
  <c r="ED554" i="1"/>
  <c r="EE554" i="1"/>
  <c r="EF554" i="1"/>
  <c r="EJ554" i="1"/>
  <c r="EK554" i="1"/>
  <c r="EL554" i="1"/>
  <c r="EM554" i="1"/>
  <c r="EQ554" i="1"/>
  <c r="ER554" i="1"/>
  <c r="EC555" i="1"/>
  <c r="ED555" i="1"/>
  <c r="EE555" i="1"/>
  <c r="EF555" i="1"/>
  <c r="EJ555" i="1"/>
  <c r="EK555" i="1"/>
  <c r="EL555" i="1"/>
  <c r="EM555" i="1"/>
  <c r="EQ555" i="1"/>
  <c r="ER555" i="1"/>
  <c r="EC556" i="1"/>
  <c r="ED556" i="1"/>
  <c r="EE556" i="1"/>
  <c r="EF556" i="1"/>
  <c r="EJ556" i="1"/>
  <c r="EK556" i="1"/>
  <c r="EL556" i="1"/>
  <c r="EM556" i="1"/>
  <c r="EQ556" i="1"/>
  <c r="ER556" i="1"/>
  <c r="EC557" i="1"/>
  <c r="ED557" i="1"/>
  <c r="EE557" i="1"/>
  <c r="EF557" i="1"/>
  <c r="EJ557" i="1"/>
  <c r="EK557" i="1"/>
  <c r="EL557" i="1"/>
  <c r="EM557" i="1"/>
  <c r="EQ557" i="1"/>
  <c r="ER557" i="1"/>
  <c r="EC558" i="1"/>
  <c r="ED558" i="1"/>
  <c r="EE558" i="1"/>
  <c r="EF558" i="1"/>
  <c r="EJ558" i="1"/>
  <c r="EK558" i="1"/>
  <c r="EL558" i="1"/>
  <c r="EM558" i="1"/>
  <c r="EQ558" i="1"/>
  <c r="ER558" i="1"/>
  <c r="EC559" i="1"/>
  <c r="ED559" i="1"/>
  <c r="EE559" i="1"/>
  <c r="EF559" i="1"/>
  <c r="EJ559" i="1"/>
  <c r="EK559" i="1"/>
  <c r="EL559" i="1"/>
  <c r="EM559" i="1"/>
  <c r="EQ559" i="1"/>
  <c r="ER559" i="1"/>
  <c r="EC560" i="1"/>
  <c r="ED560" i="1"/>
  <c r="EE560" i="1"/>
  <c r="EF560" i="1"/>
  <c r="EJ560" i="1"/>
  <c r="EK560" i="1"/>
  <c r="EL560" i="1"/>
  <c r="EM560" i="1"/>
  <c r="EQ560" i="1"/>
  <c r="ER560" i="1"/>
  <c r="EC561" i="1"/>
  <c r="ED561" i="1"/>
  <c r="EE561" i="1"/>
  <c r="EF561" i="1"/>
  <c r="EJ561" i="1"/>
  <c r="EK561" i="1"/>
  <c r="EL561" i="1"/>
  <c r="EM561" i="1"/>
  <c r="EQ561" i="1"/>
  <c r="ER561" i="1"/>
  <c r="EC562" i="1"/>
  <c r="ED562" i="1"/>
  <c r="EE562" i="1"/>
  <c r="EF562" i="1"/>
  <c r="EJ562" i="1"/>
  <c r="EK562" i="1"/>
  <c r="EL562" i="1"/>
  <c r="EM562" i="1"/>
  <c r="EQ562" i="1"/>
  <c r="ER562" i="1"/>
  <c r="EC563" i="1"/>
  <c r="ED563" i="1"/>
  <c r="EE563" i="1"/>
  <c r="EF563" i="1"/>
  <c r="EJ563" i="1"/>
  <c r="EK563" i="1"/>
  <c r="EL563" i="1"/>
  <c r="EM563" i="1"/>
  <c r="EQ563" i="1"/>
  <c r="ER563" i="1"/>
  <c r="EC564" i="1"/>
  <c r="ED564" i="1"/>
  <c r="EE564" i="1"/>
  <c r="EF564" i="1"/>
  <c r="EJ564" i="1"/>
  <c r="EK564" i="1"/>
  <c r="EL564" i="1"/>
  <c r="EM564" i="1"/>
  <c r="EQ564" i="1"/>
  <c r="ER564" i="1"/>
  <c r="EC565" i="1"/>
  <c r="ED565" i="1"/>
  <c r="EE565" i="1"/>
  <c r="EF565" i="1"/>
  <c r="EJ565" i="1"/>
  <c r="EK565" i="1"/>
  <c r="EL565" i="1"/>
  <c r="EM565" i="1"/>
  <c r="EQ565" i="1"/>
  <c r="ER565" i="1"/>
  <c r="EC566" i="1"/>
  <c r="ED566" i="1"/>
  <c r="EE566" i="1"/>
  <c r="EF566" i="1"/>
  <c r="EJ566" i="1"/>
  <c r="EK566" i="1"/>
  <c r="EL566" i="1"/>
  <c r="EM566" i="1"/>
  <c r="EQ566" i="1"/>
  <c r="ER566" i="1"/>
  <c r="EC567" i="1"/>
  <c r="ED567" i="1"/>
  <c r="EE567" i="1"/>
  <c r="EF567" i="1"/>
  <c r="EJ567" i="1"/>
  <c r="EK567" i="1"/>
  <c r="EL567" i="1"/>
  <c r="EM567" i="1"/>
  <c r="EQ567" i="1"/>
  <c r="ER567" i="1"/>
  <c r="EC568" i="1"/>
  <c r="ED568" i="1"/>
  <c r="EE568" i="1"/>
  <c r="EF568" i="1"/>
  <c r="EJ568" i="1"/>
  <c r="EK568" i="1"/>
  <c r="EL568" i="1"/>
  <c r="EM568" i="1"/>
  <c r="EQ568" i="1"/>
  <c r="ER568" i="1"/>
  <c r="EC569" i="1"/>
  <c r="ED569" i="1"/>
  <c r="EE569" i="1"/>
  <c r="EF569" i="1"/>
  <c r="EJ569" i="1"/>
  <c r="EK569" i="1"/>
  <c r="EL569" i="1"/>
  <c r="EM569" i="1"/>
  <c r="EQ569" i="1"/>
  <c r="ER569" i="1"/>
  <c r="EC570" i="1"/>
  <c r="ED570" i="1"/>
  <c r="EE570" i="1"/>
  <c r="EF570" i="1"/>
  <c r="EJ570" i="1"/>
  <c r="EK570" i="1"/>
  <c r="EL570" i="1"/>
  <c r="EM570" i="1"/>
  <c r="EQ570" i="1"/>
  <c r="ER570" i="1"/>
  <c r="EC571" i="1"/>
  <c r="ED571" i="1"/>
  <c r="EE571" i="1"/>
  <c r="EF571" i="1"/>
  <c r="EJ571" i="1"/>
  <c r="EK571" i="1"/>
  <c r="EL571" i="1"/>
  <c r="EM571" i="1"/>
  <c r="EQ571" i="1"/>
  <c r="ER571" i="1"/>
  <c r="EC572" i="1"/>
  <c r="ED572" i="1"/>
  <c r="EE572" i="1"/>
  <c r="EF572" i="1"/>
  <c r="EJ572" i="1"/>
  <c r="EK572" i="1"/>
  <c r="EL572" i="1"/>
  <c r="EM572" i="1"/>
  <c r="EQ572" i="1"/>
  <c r="ER572" i="1"/>
  <c r="EC573" i="1"/>
  <c r="ED573" i="1"/>
  <c r="EE573" i="1"/>
  <c r="EF573" i="1"/>
  <c r="EJ573" i="1"/>
  <c r="EK573" i="1"/>
  <c r="EL573" i="1"/>
  <c r="EM573" i="1"/>
  <c r="EQ573" i="1"/>
  <c r="ER573" i="1"/>
  <c r="EC574" i="1"/>
  <c r="ED574" i="1"/>
  <c r="EE574" i="1"/>
  <c r="EF574" i="1"/>
  <c r="EJ574" i="1"/>
  <c r="EK574" i="1"/>
  <c r="EL574" i="1"/>
  <c r="EM574" i="1"/>
  <c r="EQ574" i="1"/>
  <c r="ER574" i="1"/>
  <c r="EC575" i="1"/>
  <c r="ED575" i="1"/>
  <c r="EE575" i="1"/>
  <c r="EF575" i="1"/>
  <c r="EJ575" i="1"/>
  <c r="EK575" i="1"/>
  <c r="EL575" i="1"/>
  <c r="EM575" i="1"/>
  <c r="EQ575" i="1"/>
  <c r="ER575" i="1"/>
  <c r="EC576" i="1"/>
  <c r="ED576" i="1"/>
  <c r="EE576" i="1"/>
  <c r="EF576" i="1"/>
  <c r="EJ576" i="1"/>
  <c r="EK576" i="1"/>
  <c r="EL576" i="1"/>
  <c r="EM576" i="1"/>
  <c r="EQ576" i="1"/>
  <c r="ER576" i="1"/>
  <c r="EC577" i="1"/>
  <c r="ED577" i="1"/>
  <c r="EE577" i="1"/>
  <c r="EF577" i="1"/>
  <c r="EJ577" i="1"/>
  <c r="EK577" i="1"/>
  <c r="EL577" i="1"/>
  <c r="EM577" i="1"/>
  <c r="EQ577" i="1"/>
  <c r="ER577" i="1"/>
  <c r="EC578" i="1"/>
  <c r="ED578" i="1"/>
  <c r="EE578" i="1"/>
  <c r="EF578" i="1"/>
  <c r="EJ578" i="1"/>
  <c r="EK578" i="1"/>
  <c r="EL578" i="1"/>
  <c r="EM578" i="1"/>
  <c r="EQ578" i="1"/>
  <c r="ER578" i="1"/>
  <c r="EC579" i="1"/>
  <c r="ED579" i="1"/>
  <c r="EE579" i="1"/>
  <c r="EF579" i="1"/>
  <c r="EJ579" i="1"/>
  <c r="EK579" i="1"/>
  <c r="EL579" i="1"/>
  <c r="EM579" i="1"/>
  <c r="EQ579" i="1"/>
  <c r="ER579" i="1"/>
  <c r="EC580" i="1"/>
  <c r="ED580" i="1"/>
  <c r="EE580" i="1"/>
  <c r="EF580" i="1"/>
  <c r="EJ580" i="1"/>
  <c r="EK580" i="1"/>
  <c r="EL580" i="1"/>
  <c r="EM580" i="1"/>
  <c r="EQ580" i="1"/>
  <c r="ER580" i="1"/>
  <c r="EC581" i="1"/>
  <c r="ED581" i="1"/>
  <c r="EE581" i="1"/>
  <c r="EF581" i="1"/>
  <c r="EJ581" i="1"/>
  <c r="EK581" i="1"/>
  <c r="EL581" i="1"/>
  <c r="EM581" i="1"/>
  <c r="EQ581" i="1"/>
  <c r="ER581" i="1"/>
  <c r="EC582" i="1"/>
  <c r="ED582" i="1"/>
  <c r="EE582" i="1"/>
  <c r="EF582" i="1"/>
  <c r="EJ582" i="1"/>
  <c r="EK582" i="1"/>
  <c r="EL582" i="1"/>
  <c r="EM582" i="1"/>
  <c r="EQ582" i="1"/>
  <c r="ER582" i="1"/>
  <c r="EC583" i="1"/>
  <c r="ED583" i="1"/>
  <c r="EE583" i="1"/>
  <c r="EF583" i="1"/>
  <c r="EJ583" i="1"/>
  <c r="EK583" i="1"/>
  <c r="EL583" i="1"/>
  <c r="EM583" i="1"/>
  <c r="EQ583" i="1"/>
  <c r="ER583" i="1"/>
  <c r="EC584" i="1"/>
  <c r="ED584" i="1"/>
  <c r="EE584" i="1"/>
  <c r="EF584" i="1"/>
  <c r="EJ584" i="1"/>
  <c r="EK584" i="1"/>
  <c r="EL584" i="1"/>
  <c r="EM584" i="1"/>
  <c r="EQ584" i="1"/>
  <c r="ER584" i="1"/>
  <c r="EC585" i="1"/>
  <c r="ED585" i="1"/>
  <c r="EE585" i="1"/>
  <c r="EF585" i="1"/>
  <c r="EJ585" i="1"/>
  <c r="EK585" i="1"/>
  <c r="EL585" i="1"/>
  <c r="EM585" i="1"/>
  <c r="EQ585" i="1"/>
  <c r="ER585" i="1"/>
  <c r="EC586" i="1"/>
  <c r="ED586" i="1"/>
  <c r="EE586" i="1"/>
  <c r="EF586" i="1"/>
  <c r="EJ586" i="1"/>
  <c r="EK586" i="1"/>
  <c r="EL586" i="1"/>
  <c r="EM586" i="1"/>
  <c r="EQ586" i="1"/>
  <c r="ER586" i="1"/>
  <c r="EC587" i="1"/>
  <c r="ED587" i="1"/>
  <c r="EE587" i="1"/>
  <c r="EF587" i="1"/>
  <c r="EJ587" i="1"/>
  <c r="EK587" i="1"/>
  <c r="EL587" i="1"/>
  <c r="EM587" i="1"/>
  <c r="EQ587" i="1"/>
  <c r="ER587" i="1"/>
  <c r="EC588" i="1"/>
  <c r="ED588" i="1"/>
  <c r="EE588" i="1"/>
  <c r="EF588" i="1"/>
  <c r="EJ588" i="1"/>
  <c r="EK588" i="1"/>
  <c r="EL588" i="1"/>
  <c r="EM588" i="1"/>
  <c r="EQ588" i="1"/>
  <c r="ER588" i="1"/>
  <c r="EC589" i="1"/>
  <c r="ED589" i="1"/>
  <c r="EE589" i="1"/>
  <c r="EF589" i="1"/>
  <c r="EJ589" i="1"/>
  <c r="EK589" i="1"/>
  <c r="EL589" i="1"/>
  <c r="EM589" i="1"/>
  <c r="EQ589" i="1"/>
  <c r="ER589" i="1"/>
  <c r="EC590" i="1"/>
  <c r="ED590" i="1"/>
  <c r="EE590" i="1"/>
  <c r="EF590" i="1"/>
  <c r="EJ590" i="1"/>
  <c r="EK590" i="1"/>
  <c r="EL590" i="1"/>
  <c r="EM590" i="1"/>
  <c r="EQ590" i="1"/>
  <c r="ER590" i="1"/>
  <c r="EC591" i="1"/>
  <c r="ED591" i="1"/>
  <c r="EE591" i="1"/>
  <c r="EF591" i="1"/>
  <c r="EJ591" i="1"/>
  <c r="EK591" i="1"/>
  <c r="EL591" i="1"/>
  <c r="EM591" i="1"/>
  <c r="EQ591" i="1"/>
  <c r="ER591" i="1"/>
  <c r="EC592" i="1"/>
  <c r="ED592" i="1"/>
  <c r="EE592" i="1"/>
  <c r="EF592" i="1"/>
  <c r="EJ592" i="1"/>
  <c r="EK592" i="1"/>
  <c r="EL592" i="1"/>
  <c r="EM592" i="1"/>
  <c r="EQ592" i="1"/>
  <c r="ER592" i="1"/>
  <c r="EC593" i="1"/>
  <c r="ED593" i="1"/>
  <c r="EE593" i="1"/>
  <c r="EF593" i="1"/>
  <c r="EJ593" i="1"/>
  <c r="EK593" i="1"/>
  <c r="EL593" i="1"/>
  <c r="EM593" i="1"/>
  <c r="EQ593" i="1"/>
  <c r="ER593" i="1"/>
  <c r="EC594" i="1"/>
  <c r="ED594" i="1"/>
  <c r="EE594" i="1"/>
  <c r="EF594" i="1"/>
  <c r="EJ594" i="1"/>
  <c r="EK594" i="1"/>
  <c r="EL594" i="1"/>
  <c r="EM594" i="1"/>
  <c r="EQ594" i="1"/>
  <c r="ER594" i="1"/>
  <c r="EC595" i="1"/>
  <c r="ED595" i="1"/>
  <c r="EE595" i="1"/>
  <c r="EF595" i="1"/>
  <c r="EJ595" i="1"/>
  <c r="EK595" i="1"/>
  <c r="EL595" i="1"/>
  <c r="EM595" i="1"/>
  <c r="EQ595" i="1"/>
  <c r="ER595" i="1"/>
  <c r="EC596" i="1"/>
  <c r="ED596" i="1"/>
  <c r="EE596" i="1"/>
  <c r="EF596" i="1"/>
  <c r="EJ596" i="1"/>
  <c r="EK596" i="1"/>
  <c r="EL596" i="1"/>
  <c r="EM596" i="1"/>
  <c r="EQ596" i="1"/>
  <c r="ER596" i="1"/>
  <c r="EC597" i="1"/>
  <c r="ED597" i="1"/>
  <c r="EE597" i="1"/>
  <c r="EF597" i="1"/>
  <c r="EJ597" i="1"/>
  <c r="EK597" i="1"/>
  <c r="EL597" i="1"/>
  <c r="EM597" i="1"/>
  <c r="EQ597" i="1"/>
  <c r="ER597" i="1"/>
  <c r="EC598" i="1"/>
  <c r="ED598" i="1"/>
  <c r="EE598" i="1"/>
  <c r="EF598" i="1"/>
  <c r="EJ598" i="1"/>
  <c r="EK598" i="1"/>
  <c r="EL598" i="1"/>
  <c r="EM598" i="1"/>
  <c r="EQ598" i="1"/>
  <c r="ER598" i="1"/>
  <c r="EC599" i="1"/>
  <c r="ED599" i="1"/>
  <c r="EE599" i="1"/>
  <c r="EF599" i="1"/>
  <c r="EJ599" i="1"/>
  <c r="EK599" i="1"/>
  <c r="EL599" i="1"/>
  <c r="EM599" i="1"/>
  <c r="EQ599" i="1"/>
  <c r="ER599" i="1"/>
  <c r="EC600" i="1"/>
  <c r="ED600" i="1"/>
  <c r="EE600" i="1"/>
  <c r="EF600" i="1"/>
  <c r="EJ600" i="1"/>
  <c r="EK600" i="1"/>
  <c r="EL600" i="1"/>
  <c r="EM600" i="1"/>
  <c r="EQ600" i="1"/>
  <c r="ER600" i="1"/>
  <c r="DX6" i="1"/>
  <c r="DX7" i="1"/>
  <c r="DX8" i="1"/>
  <c r="DX9" i="1"/>
  <c r="DX10" i="1"/>
  <c r="DX11" i="1"/>
  <c r="DX12" i="1"/>
  <c r="DX13" i="1"/>
  <c r="DX14" i="1"/>
  <c r="DX15" i="1"/>
  <c r="DX16" i="1"/>
  <c r="DX17" i="1"/>
  <c r="DX18" i="1"/>
  <c r="DX19" i="1"/>
  <c r="DX20" i="1"/>
  <c r="DX21" i="1"/>
  <c r="DX22" i="1"/>
  <c r="DX23" i="1"/>
  <c r="DX24" i="1"/>
  <c r="DX25" i="1"/>
  <c r="DX26" i="1"/>
  <c r="DX27" i="1"/>
  <c r="DX28" i="1"/>
  <c r="DX29" i="1"/>
  <c r="DX30" i="1"/>
  <c r="DX31" i="1"/>
  <c r="DX32" i="1"/>
  <c r="DX33" i="1"/>
  <c r="DX34" i="1"/>
  <c r="DX35" i="1"/>
  <c r="DX36" i="1"/>
  <c r="DX37" i="1"/>
  <c r="DX38" i="1"/>
  <c r="DX39" i="1"/>
  <c r="DX40" i="1"/>
  <c r="DX41" i="1"/>
  <c r="DX42" i="1"/>
  <c r="DX43" i="1"/>
  <c r="DX44" i="1"/>
  <c r="DX45" i="1"/>
  <c r="DX46" i="1"/>
  <c r="DX47" i="1"/>
  <c r="DX48" i="1"/>
  <c r="DX49" i="1"/>
  <c r="DX50" i="1"/>
  <c r="DX51" i="1"/>
  <c r="DX52" i="1"/>
  <c r="DX53" i="1"/>
  <c r="DX54" i="1"/>
  <c r="DX55" i="1"/>
  <c r="DX56" i="1"/>
  <c r="DX57" i="1"/>
  <c r="DX58" i="1"/>
  <c r="DX59" i="1"/>
  <c r="DX60" i="1"/>
  <c r="DX61" i="1"/>
  <c r="DX62" i="1"/>
  <c r="DX63" i="1"/>
  <c r="DX64" i="1"/>
  <c r="DX65" i="1"/>
  <c r="DX66" i="1"/>
  <c r="DX67" i="1"/>
  <c r="DX68" i="1"/>
  <c r="DX69" i="1"/>
  <c r="DX70" i="1"/>
  <c r="DX71" i="1"/>
  <c r="DX72" i="1"/>
  <c r="DX73" i="1"/>
  <c r="DX74" i="1"/>
  <c r="DX75" i="1"/>
  <c r="DX76" i="1"/>
  <c r="DX77" i="1"/>
  <c r="DX78" i="1"/>
  <c r="DX79" i="1"/>
  <c r="DX80" i="1"/>
  <c r="DX81" i="1"/>
  <c r="DX82" i="1"/>
  <c r="DX83" i="1"/>
  <c r="DX84" i="1"/>
  <c r="DX85" i="1"/>
  <c r="DX86" i="1"/>
  <c r="DX87" i="1"/>
  <c r="DX88" i="1"/>
  <c r="DX89" i="1"/>
  <c r="DX90" i="1"/>
  <c r="DX91" i="1"/>
  <c r="DX92" i="1"/>
  <c r="DX93" i="1"/>
  <c r="DX94" i="1"/>
  <c r="DX95" i="1"/>
  <c r="DX96" i="1"/>
  <c r="DX97" i="1"/>
  <c r="DX98" i="1"/>
  <c r="DX99" i="1"/>
  <c r="DX100" i="1"/>
  <c r="DX101" i="1"/>
  <c r="DX102" i="1"/>
  <c r="DX103" i="1"/>
  <c r="DX104" i="1"/>
  <c r="DX105" i="1"/>
  <c r="DX106" i="1"/>
  <c r="DX107" i="1"/>
  <c r="DX108" i="1"/>
  <c r="DX109" i="1"/>
  <c r="DX110" i="1"/>
  <c r="DX111" i="1"/>
  <c r="DX112" i="1"/>
  <c r="DX113" i="1"/>
  <c r="DX114" i="1"/>
  <c r="DX115" i="1"/>
  <c r="DX116" i="1"/>
  <c r="DX117" i="1"/>
  <c r="DX118" i="1"/>
  <c r="DX119" i="1"/>
  <c r="DX120" i="1"/>
  <c r="DX121" i="1"/>
  <c r="DX122" i="1"/>
  <c r="DX123" i="1"/>
  <c r="DX124" i="1"/>
  <c r="DX125" i="1"/>
  <c r="DX126" i="1"/>
  <c r="DX127" i="1"/>
  <c r="DX128" i="1"/>
  <c r="DX129" i="1"/>
  <c r="DX130" i="1"/>
  <c r="DX131" i="1"/>
  <c r="DX132" i="1"/>
  <c r="DX133" i="1"/>
  <c r="DX134" i="1"/>
  <c r="DX135" i="1"/>
  <c r="DX136" i="1"/>
  <c r="DX137" i="1"/>
  <c r="DX138" i="1"/>
  <c r="DX139" i="1"/>
  <c r="DX140" i="1"/>
  <c r="DX141" i="1"/>
  <c r="DX142" i="1"/>
  <c r="DX143" i="1"/>
  <c r="DX144" i="1"/>
  <c r="DX145" i="1"/>
  <c r="DX146" i="1"/>
  <c r="DX147" i="1"/>
  <c r="DX148" i="1"/>
  <c r="DX149" i="1"/>
  <c r="DX150" i="1"/>
  <c r="DX151" i="1"/>
  <c r="DX152" i="1"/>
  <c r="DX153" i="1"/>
  <c r="DX154" i="1"/>
  <c r="DX155" i="1"/>
  <c r="DX156" i="1"/>
  <c r="DX157" i="1"/>
  <c r="DX158" i="1"/>
  <c r="DX159" i="1"/>
  <c r="DX160" i="1"/>
  <c r="DX161" i="1"/>
  <c r="DX162" i="1"/>
  <c r="DX163" i="1"/>
  <c r="DX164" i="1"/>
  <c r="DX165" i="1"/>
  <c r="DX166" i="1"/>
  <c r="DX167" i="1"/>
  <c r="DX168" i="1"/>
  <c r="DX169" i="1"/>
  <c r="DX170" i="1"/>
  <c r="DX171" i="1"/>
  <c r="DX172" i="1"/>
  <c r="DX173" i="1"/>
  <c r="DX174" i="1"/>
  <c r="DX175" i="1"/>
  <c r="DX176" i="1"/>
  <c r="DX177" i="1"/>
  <c r="DX178" i="1"/>
  <c r="DX179" i="1"/>
  <c r="DX180" i="1"/>
  <c r="DX181" i="1"/>
  <c r="DX182" i="1"/>
  <c r="DX183" i="1"/>
  <c r="DX184" i="1"/>
  <c r="DX185" i="1"/>
  <c r="DX186" i="1"/>
  <c r="DX187" i="1"/>
  <c r="DX188" i="1"/>
  <c r="DX189" i="1"/>
  <c r="DX190" i="1"/>
  <c r="DX191" i="1"/>
  <c r="DX192" i="1"/>
  <c r="DX193" i="1"/>
  <c r="DX194" i="1"/>
  <c r="DX195" i="1"/>
  <c r="DX196" i="1"/>
  <c r="DX197" i="1"/>
  <c r="DX198" i="1"/>
  <c r="DX199" i="1"/>
  <c r="DX200" i="1"/>
  <c r="DX201" i="1"/>
  <c r="DX202" i="1"/>
  <c r="DX203" i="1"/>
  <c r="DX204" i="1"/>
  <c r="DX205" i="1"/>
  <c r="DX206" i="1"/>
  <c r="DX207" i="1"/>
  <c r="DX208" i="1"/>
  <c r="DX209" i="1"/>
  <c r="DX210" i="1"/>
  <c r="DX211" i="1"/>
  <c r="DX212" i="1"/>
  <c r="DX213" i="1"/>
  <c r="DX214" i="1"/>
  <c r="DX215" i="1"/>
  <c r="DX216" i="1"/>
  <c r="DX217" i="1"/>
  <c r="DX218" i="1"/>
  <c r="DX219" i="1"/>
  <c r="DX220" i="1"/>
  <c r="DX221" i="1"/>
  <c r="DX222" i="1"/>
  <c r="DX223" i="1"/>
  <c r="DX224" i="1"/>
  <c r="DX225" i="1"/>
  <c r="DX226" i="1"/>
  <c r="DX227" i="1"/>
  <c r="DX228" i="1"/>
  <c r="DX229" i="1"/>
  <c r="DX230" i="1"/>
  <c r="DX231" i="1"/>
  <c r="DX232" i="1"/>
  <c r="DX233" i="1"/>
  <c r="DX234" i="1"/>
  <c r="DX235" i="1"/>
  <c r="DX236" i="1"/>
  <c r="DX237" i="1"/>
  <c r="DX238" i="1"/>
  <c r="DX239" i="1"/>
  <c r="DX240" i="1"/>
  <c r="DX241" i="1"/>
  <c r="DX242" i="1"/>
  <c r="DX243" i="1"/>
  <c r="DX244" i="1"/>
  <c r="DX245" i="1"/>
  <c r="DX246" i="1"/>
  <c r="DX247" i="1"/>
  <c r="DX248" i="1"/>
  <c r="DX249" i="1"/>
  <c r="DX250" i="1"/>
  <c r="DX251" i="1"/>
  <c r="DX252" i="1"/>
  <c r="DX253" i="1"/>
  <c r="DX254" i="1"/>
  <c r="DX255" i="1"/>
  <c r="DX256" i="1"/>
  <c r="DX257" i="1"/>
  <c r="DX258" i="1"/>
  <c r="DX259" i="1"/>
  <c r="DX260" i="1"/>
  <c r="DX261" i="1"/>
  <c r="DX262" i="1"/>
  <c r="DX263" i="1"/>
  <c r="DX264" i="1"/>
  <c r="DX265" i="1"/>
  <c r="DX266" i="1"/>
  <c r="DX267" i="1"/>
  <c r="DX268" i="1"/>
  <c r="DX269" i="1"/>
  <c r="DX270" i="1"/>
  <c r="DX271" i="1"/>
  <c r="DX272" i="1"/>
  <c r="DX273" i="1"/>
  <c r="DX274" i="1"/>
  <c r="DX275" i="1"/>
  <c r="DX276" i="1"/>
  <c r="DX277" i="1"/>
  <c r="DX278" i="1"/>
  <c r="DX279" i="1"/>
  <c r="DX280" i="1"/>
  <c r="DX281" i="1"/>
  <c r="DX282" i="1"/>
  <c r="DX283" i="1"/>
  <c r="DX284" i="1"/>
  <c r="DX285" i="1"/>
  <c r="DX286" i="1"/>
  <c r="DX287" i="1"/>
  <c r="DX288" i="1"/>
  <c r="DX289" i="1"/>
  <c r="DX290" i="1"/>
  <c r="DX291" i="1"/>
  <c r="DX292" i="1"/>
  <c r="DX293" i="1"/>
  <c r="DX294" i="1"/>
  <c r="DX295" i="1"/>
  <c r="DX296" i="1"/>
  <c r="DX297" i="1"/>
  <c r="DX298" i="1"/>
  <c r="DX299" i="1"/>
  <c r="DX300" i="1"/>
  <c r="DX301" i="1"/>
  <c r="DX302" i="1"/>
  <c r="DX303" i="1"/>
  <c r="DX304" i="1"/>
  <c r="DX305" i="1"/>
  <c r="DX306" i="1"/>
  <c r="DX307" i="1"/>
  <c r="DX308" i="1"/>
  <c r="DX309" i="1"/>
  <c r="DX310" i="1"/>
  <c r="DX311" i="1"/>
  <c r="DX312" i="1"/>
  <c r="DX313" i="1"/>
  <c r="DX314" i="1"/>
  <c r="DX315" i="1"/>
  <c r="DX316" i="1"/>
  <c r="DX317" i="1"/>
  <c r="DX318" i="1"/>
  <c r="DX319" i="1"/>
  <c r="DX320" i="1"/>
  <c r="DX321" i="1"/>
  <c r="DX322" i="1"/>
  <c r="DX323" i="1"/>
  <c r="DX324" i="1"/>
  <c r="DX325" i="1"/>
  <c r="DX326" i="1"/>
  <c r="DX327" i="1"/>
  <c r="DX328" i="1"/>
  <c r="DX329" i="1"/>
  <c r="DX330" i="1"/>
  <c r="DX331" i="1"/>
  <c r="DX332" i="1"/>
  <c r="DX333" i="1"/>
  <c r="DX334" i="1"/>
  <c r="DX335" i="1"/>
  <c r="DX336" i="1"/>
  <c r="DX337" i="1"/>
  <c r="DX338" i="1"/>
  <c r="DX339" i="1"/>
  <c r="DX340" i="1"/>
  <c r="DX341" i="1"/>
  <c r="DX342" i="1"/>
  <c r="DX343" i="1"/>
  <c r="DX344" i="1"/>
  <c r="DX345" i="1"/>
  <c r="DX346" i="1"/>
  <c r="DX347" i="1"/>
  <c r="DX348" i="1"/>
  <c r="DX349" i="1"/>
  <c r="DX350" i="1"/>
  <c r="DX351" i="1"/>
  <c r="DX352" i="1"/>
  <c r="DX353" i="1"/>
  <c r="DX354" i="1"/>
  <c r="DX355" i="1"/>
  <c r="DX356" i="1"/>
  <c r="DX357" i="1"/>
  <c r="DX358" i="1"/>
  <c r="DX359" i="1"/>
  <c r="DX360" i="1"/>
  <c r="DX361" i="1"/>
  <c r="DX362" i="1"/>
  <c r="DX363" i="1"/>
  <c r="DX364" i="1"/>
  <c r="DX365" i="1"/>
  <c r="DX366" i="1"/>
  <c r="DX367" i="1"/>
  <c r="DX368" i="1"/>
  <c r="DX369" i="1"/>
  <c r="DX370" i="1"/>
  <c r="DX371" i="1"/>
  <c r="DX372" i="1"/>
  <c r="DX373" i="1"/>
  <c r="DX374" i="1"/>
  <c r="DX375" i="1"/>
  <c r="DX376" i="1"/>
  <c r="DX377" i="1"/>
  <c r="DX378" i="1"/>
  <c r="DX379" i="1"/>
  <c r="DX380" i="1"/>
  <c r="DX381" i="1"/>
  <c r="DX382" i="1"/>
  <c r="DX383" i="1"/>
  <c r="DX384" i="1"/>
  <c r="DX385" i="1"/>
  <c r="DX386" i="1"/>
  <c r="DX387" i="1"/>
  <c r="DX388" i="1"/>
  <c r="DX389" i="1"/>
  <c r="DX390" i="1"/>
  <c r="DX391" i="1"/>
  <c r="DX392" i="1"/>
  <c r="DX393" i="1"/>
  <c r="DX394" i="1"/>
  <c r="DX395" i="1"/>
  <c r="DX396" i="1"/>
  <c r="DX397" i="1"/>
  <c r="DX398" i="1"/>
  <c r="DX399" i="1"/>
  <c r="DX400" i="1"/>
  <c r="DX401" i="1"/>
  <c r="DX402" i="1"/>
  <c r="DX403" i="1"/>
  <c r="DX404" i="1"/>
  <c r="DX405" i="1"/>
  <c r="DX406" i="1"/>
  <c r="DX407" i="1"/>
  <c r="DX408" i="1"/>
  <c r="DX409" i="1"/>
  <c r="DX410" i="1"/>
  <c r="DX411" i="1"/>
  <c r="DX412" i="1"/>
  <c r="DX413" i="1"/>
  <c r="DX414" i="1"/>
  <c r="DX415" i="1"/>
  <c r="DX416" i="1"/>
  <c r="DX417" i="1"/>
  <c r="DX418" i="1"/>
  <c r="DX419" i="1"/>
  <c r="DX420" i="1"/>
  <c r="DX421" i="1"/>
  <c r="DX422" i="1"/>
  <c r="DX423" i="1"/>
  <c r="DX424" i="1"/>
  <c r="DX425" i="1"/>
  <c r="DX426" i="1"/>
  <c r="DX427" i="1"/>
  <c r="DX428" i="1"/>
  <c r="DX429" i="1"/>
  <c r="DX430" i="1"/>
  <c r="DX431" i="1"/>
  <c r="DX432" i="1"/>
  <c r="DX433" i="1"/>
  <c r="DX434" i="1"/>
  <c r="DX435" i="1"/>
  <c r="DX436" i="1"/>
  <c r="DX437" i="1"/>
  <c r="DX438" i="1"/>
  <c r="DX439" i="1"/>
  <c r="DX440" i="1"/>
  <c r="DX441" i="1"/>
  <c r="DX442" i="1"/>
  <c r="DX443" i="1"/>
  <c r="DX444" i="1"/>
  <c r="DX445" i="1"/>
  <c r="DX446" i="1"/>
  <c r="DX447" i="1"/>
  <c r="DX448" i="1"/>
  <c r="DX449" i="1"/>
  <c r="DX450" i="1"/>
  <c r="DX451" i="1"/>
  <c r="DX452" i="1"/>
  <c r="DX453" i="1"/>
  <c r="DX454" i="1"/>
  <c r="DX455" i="1"/>
  <c r="DX456" i="1"/>
  <c r="DX457" i="1"/>
  <c r="DX458" i="1"/>
  <c r="DX459" i="1"/>
  <c r="DX460" i="1"/>
  <c r="DX461" i="1"/>
  <c r="DX462" i="1"/>
  <c r="DX463" i="1"/>
  <c r="DX464" i="1"/>
  <c r="DX465" i="1"/>
  <c r="DX466" i="1"/>
  <c r="DX467" i="1"/>
  <c r="DX468" i="1"/>
  <c r="DX469" i="1"/>
  <c r="DX470" i="1"/>
  <c r="DX471" i="1"/>
  <c r="DX472" i="1"/>
  <c r="DX473" i="1"/>
  <c r="DX474" i="1"/>
  <c r="DX475" i="1"/>
  <c r="DX476" i="1"/>
  <c r="DX477" i="1"/>
  <c r="DX478" i="1"/>
  <c r="DX479" i="1"/>
  <c r="DX480" i="1"/>
  <c r="DX481" i="1"/>
  <c r="DX482" i="1"/>
  <c r="DX483" i="1"/>
  <c r="DX484" i="1"/>
  <c r="DX485" i="1"/>
  <c r="DX486" i="1"/>
  <c r="DX487" i="1"/>
  <c r="DX488" i="1"/>
  <c r="DX489" i="1"/>
  <c r="DX490" i="1"/>
  <c r="DX491" i="1"/>
  <c r="DX492" i="1"/>
  <c r="DX493" i="1"/>
  <c r="DX494" i="1"/>
  <c r="DX495" i="1"/>
  <c r="DX496" i="1"/>
  <c r="DX497" i="1"/>
  <c r="DX498" i="1"/>
  <c r="DX499" i="1"/>
  <c r="DX500" i="1"/>
  <c r="DX501" i="1"/>
  <c r="DX502" i="1"/>
  <c r="DX503" i="1"/>
  <c r="DX504" i="1"/>
  <c r="DX505" i="1"/>
  <c r="DX506" i="1"/>
  <c r="DX507" i="1"/>
  <c r="DX508" i="1"/>
  <c r="DX509" i="1"/>
  <c r="DX510" i="1"/>
  <c r="DX511" i="1"/>
  <c r="DX512" i="1"/>
  <c r="DX513" i="1"/>
  <c r="DX514" i="1"/>
  <c r="DX515" i="1"/>
  <c r="DX516" i="1"/>
  <c r="DX517" i="1"/>
  <c r="DX518" i="1"/>
  <c r="DX519" i="1"/>
  <c r="DX520" i="1"/>
  <c r="DX521" i="1"/>
  <c r="DX522" i="1"/>
  <c r="DX523" i="1"/>
  <c r="DX524" i="1"/>
  <c r="DX525" i="1"/>
  <c r="DX526" i="1"/>
  <c r="DX527" i="1"/>
  <c r="DX528" i="1"/>
  <c r="DX529" i="1"/>
  <c r="DX530" i="1"/>
  <c r="DX531" i="1"/>
  <c r="DX532" i="1"/>
  <c r="DX533" i="1"/>
  <c r="DX534" i="1"/>
  <c r="DX535" i="1"/>
  <c r="DX536" i="1"/>
  <c r="DX537" i="1"/>
  <c r="DX538" i="1"/>
  <c r="DX539" i="1"/>
  <c r="DX540" i="1"/>
  <c r="DX541" i="1"/>
  <c r="DX542" i="1"/>
  <c r="DX543" i="1"/>
  <c r="DX544" i="1"/>
  <c r="DX545" i="1"/>
  <c r="DX546" i="1"/>
  <c r="DX547" i="1"/>
  <c r="DX548" i="1"/>
  <c r="DX549" i="1"/>
  <c r="DX550" i="1"/>
  <c r="DX551" i="1"/>
  <c r="DX552" i="1"/>
  <c r="DX553" i="1"/>
  <c r="DX554" i="1"/>
  <c r="DX555" i="1"/>
  <c r="DX556" i="1"/>
  <c r="DX557" i="1"/>
  <c r="DX558" i="1"/>
  <c r="DX559" i="1"/>
  <c r="DX560" i="1"/>
  <c r="DX561" i="1"/>
  <c r="DX562" i="1"/>
  <c r="DX563" i="1"/>
  <c r="DX564" i="1"/>
  <c r="DX565" i="1"/>
  <c r="DX566" i="1"/>
  <c r="DX567" i="1"/>
  <c r="DX568" i="1"/>
  <c r="DX569" i="1"/>
  <c r="DX570" i="1"/>
  <c r="DX571" i="1"/>
  <c r="DX572" i="1"/>
  <c r="DX573" i="1"/>
  <c r="DX574" i="1"/>
  <c r="DX575" i="1"/>
  <c r="DX576" i="1"/>
  <c r="DX577" i="1"/>
  <c r="DX578" i="1"/>
  <c r="DX579" i="1"/>
  <c r="DX580" i="1"/>
  <c r="DX581" i="1"/>
  <c r="DX582" i="1"/>
  <c r="DX583" i="1"/>
  <c r="DX584" i="1"/>
  <c r="DX585" i="1"/>
  <c r="DX586" i="1"/>
  <c r="DX587" i="1"/>
  <c r="DX588" i="1"/>
  <c r="DX589" i="1"/>
  <c r="DX590" i="1"/>
  <c r="DX591" i="1"/>
  <c r="DX592" i="1"/>
  <c r="DX593" i="1"/>
  <c r="DX594" i="1"/>
  <c r="DX595" i="1"/>
  <c r="DX596" i="1"/>
  <c r="DX597" i="1"/>
  <c r="DX598" i="1"/>
  <c r="DX599" i="1"/>
  <c r="DX600" i="1"/>
  <c r="DJ6" i="1"/>
  <c r="DJ7" i="1"/>
  <c r="DJ8" i="1"/>
  <c r="DJ9" i="1"/>
  <c r="DJ10" i="1"/>
  <c r="DJ11" i="1"/>
  <c r="DJ12" i="1"/>
  <c r="DJ13" i="1"/>
  <c r="DJ14" i="1"/>
  <c r="DJ15" i="1"/>
  <c r="DJ16" i="1"/>
  <c r="DJ17" i="1"/>
  <c r="DJ18" i="1"/>
  <c r="DJ19" i="1"/>
  <c r="DJ20" i="1"/>
  <c r="DJ21" i="1"/>
  <c r="DJ22" i="1"/>
  <c r="DJ23" i="1"/>
  <c r="DJ24" i="1"/>
  <c r="DJ25" i="1"/>
  <c r="DJ26" i="1"/>
  <c r="DJ27" i="1"/>
  <c r="DJ28" i="1"/>
  <c r="DJ29" i="1"/>
  <c r="DJ30" i="1"/>
  <c r="DJ31" i="1"/>
  <c r="DJ32" i="1"/>
  <c r="DJ33" i="1"/>
  <c r="DJ34" i="1"/>
  <c r="DJ35" i="1"/>
  <c r="DJ36" i="1"/>
  <c r="DJ37" i="1"/>
  <c r="DJ38" i="1"/>
  <c r="DJ39" i="1"/>
  <c r="DJ40" i="1"/>
  <c r="DJ41" i="1"/>
  <c r="DJ42" i="1"/>
  <c r="DJ43" i="1"/>
  <c r="DJ44" i="1"/>
  <c r="DJ45" i="1"/>
  <c r="DJ46" i="1"/>
  <c r="DJ47" i="1"/>
  <c r="DJ48" i="1"/>
  <c r="DJ49" i="1"/>
  <c r="DJ50" i="1"/>
  <c r="DJ51" i="1"/>
  <c r="DJ52" i="1"/>
  <c r="DJ53" i="1"/>
  <c r="DJ54" i="1"/>
  <c r="DJ55" i="1"/>
  <c r="DJ56" i="1"/>
  <c r="DJ57" i="1"/>
  <c r="DJ58" i="1"/>
  <c r="DJ59" i="1"/>
  <c r="DJ60" i="1"/>
  <c r="DJ61" i="1"/>
  <c r="DJ62" i="1"/>
  <c r="DJ63" i="1"/>
  <c r="DJ64" i="1"/>
  <c r="DJ65" i="1"/>
  <c r="DJ66" i="1"/>
  <c r="DJ67" i="1"/>
  <c r="DJ68" i="1"/>
  <c r="DJ69" i="1"/>
  <c r="DJ70" i="1"/>
  <c r="DJ71" i="1"/>
  <c r="DJ72" i="1"/>
  <c r="DJ73" i="1"/>
  <c r="DJ74" i="1"/>
  <c r="DJ75" i="1"/>
  <c r="DJ76" i="1"/>
  <c r="DJ77" i="1"/>
  <c r="DJ78" i="1"/>
  <c r="DJ79" i="1"/>
  <c r="DJ80" i="1"/>
  <c r="DJ81" i="1"/>
  <c r="DJ82" i="1"/>
  <c r="DJ83" i="1"/>
  <c r="DJ84" i="1"/>
  <c r="DJ85" i="1"/>
  <c r="DJ86" i="1"/>
  <c r="DJ87" i="1"/>
  <c r="DJ88" i="1"/>
  <c r="DJ89" i="1"/>
  <c r="DJ90" i="1"/>
  <c r="DJ91" i="1"/>
  <c r="DJ92" i="1"/>
  <c r="DJ93" i="1"/>
  <c r="DJ94" i="1"/>
  <c r="DJ95" i="1"/>
  <c r="DJ96" i="1"/>
  <c r="DJ97" i="1"/>
  <c r="DJ98" i="1"/>
  <c r="DJ99" i="1"/>
  <c r="DJ100" i="1"/>
  <c r="DJ101" i="1"/>
  <c r="DJ102" i="1"/>
  <c r="DJ103" i="1"/>
  <c r="DJ104" i="1"/>
  <c r="DJ105" i="1"/>
  <c r="DJ106" i="1"/>
  <c r="DJ107" i="1"/>
  <c r="DJ108" i="1"/>
  <c r="DJ109" i="1"/>
  <c r="DJ110" i="1"/>
  <c r="DJ111" i="1"/>
  <c r="DJ112" i="1"/>
  <c r="DJ113" i="1"/>
  <c r="DJ114" i="1"/>
  <c r="DJ115" i="1"/>
  <c r="DJ116" i="1"/>
  <c r="DJ117" i="1"/>
  <c r="DJ118" i="1"/>
  <c r="DJ119" i="1"/>
  <c r="DJ120" i="1"/>
  <c r="DJ121" i="1"/>
  <c r="DJ122" i="1"/>
  <c r="DJ123" i="1"/>
  <c r="DJ124" i="1"/>
  <c r="DJ125" i="1"/>
  <c r="DJ126" i="1"/>
  <c r="DJ127" i="1"/>
  <c r="DJ128" i="1"/>
  <c r="DJ129" i="1"/>
  <c r="DJ130" i="1"/>
  <c r="DJ131" i="1"/>
  <c r="DJ132" i="1"/>
  <c r="DJ133" i="1"/>
  <c r="DJ134" i="1"/>
  <c r="DJ135" i="1"/>
  <c r="DJ136" i="1"/>
  <c r="DJ137" i="1"/>
  <c r="DJ138" i="1"/>
  <c r="DJ139" i="1"/>
  <c r="DJ140" i="1"/>
  <c r="DJ141" i="1"/>
  <c r="DJ142" i="1"/>
  <c r="DJ143" i="1"/>
  <c r="DJ144" i="1"/>
  <c r="DJ145" i="1"/>
  <c r="DJ146" i="1"/>
  <c r="DJ147" i="1"/>
  <c r="DJ148" i="1"/>
  <c r="DJ149" i="1"/>
  <c r="DJ150" i="1"/>
  <c r="DJ151" i="1"/>
  <c r="DJ152" i="1"/>
  <c r="DJ153" i="1"/>
  <c r="DJ154" i="1"/>
  <c r="DJ155" i="1"/>
  <c r="DJ156" i="1"/>
  <c r="DJ157" i="1"/>
  <c r="DJ158" i="1"/>
  <c r="DJ159" i="1"/>
  <c r="DJ160" i="1"/>
  <c r="DJ161" i="1"/>
  <c r="DJ162" i="1"/>
  <c r="DJ163" i="1"/>
  <c r="DJ164" i="1"/>
  <c r="DJ165" i="1"/>
  <c r="DJ166" i="1"/>
  <c r="DJ167" i="1"/>
  <c r="DJ168" i="1"/>
  <c r="DJ169" i="1"/>
  <c r="DJ170" i="1"/>
  <c r="DJ171" i="1"/>
  <c r="DJ172" i="1"/>
  <c r="DJ173" i="1"/>
  <c r="DJ174" i="1"/>
  <c r="DJ175" i="1"/>
  <c r="DJ176" i="1"/>
  <c r="DJ177" i="1"/>
  <c r="DJ178" i="1"/>
  <c r="DJ179" i="1"/>
  <c r="DJ180" i="1"/>
  <c r="DJ181" i="1"/>
  <c r="DJ182" i="1"/>
  <c r="DJ183" i="1"/>
  <c r="DJ184" i="1"/>
  <c r="DJ185" i="1"/>
  <c r="DJ186" i="1"/>
  <c r="DJ187" i="1"/>
  <c r="DJ188" i="1"/>
  <c r="DJ189" i="1"/>
  <c r="DJ190" i="1"/>
  <c r="DJ191" i="1"/>
  <c r="DJ192" i="1"/>
  <c r="DJ193" i="1"/>
  <c r="DJ194" i="1"/>
  <c r="DJ195" i="1"/>
  <c r="DJ196" i="1"/>
  <c r="DJ197" i="1"/>
  <c r="DJ198" i="1"/>
  <c r="DJ199" i="1"/>
  <c r="DJ200" i="1"/>
  <c r="DJ201" i="1"/>
  <c r="DJ202" i="1"/>
  <c r="DJ203" i="1"/>
  <c r="DJ204" i="1"/>
  <c r="DJ205" i="1"/>
  <c r="DJ206" i="1"/>
  <c r="DJ207" i="1"/>
  <c r="DJ208" i="1"/>
  <c r="DJ209" i="1"/>
  <c r="DJ210" i="1"/>
  <c r="DJ211" i="1"/>
  <c r="DJ212" i="1"/>
  <c r="DJ213" i="1"/>
  <c r="DJ214" i="1"/>
  <c r="DJ215" i="1"/>
  <c r="DJ216" i="1"/>
  <c r="DJ217" i="1"/>
  <c r="DJ218" i="1"/>
  <c r="DJ219" i="1"/>
  <c r="DJ220" i="1"/>
  <c r="DJ221" i="1"/>
  <c r="DJ222" i="1"/>
  <c r="DJ223" i="1"/>
  <c r="DJ224" i="1"/>
  <c r="DJ225" i="1"/>
  <c r="DJ226" i="1"/>
  <c r="DJ227" i="1"/>
  <c r="DJ228" i="1"/>
  <c r="DJ229" i="1"/>
  <c r="DJ230" i="1"/>
  <c r="DJ231" i="1"/>
  <c r="DJ232" i="1"/>
  <c r="DJ233" i="1"/>
  <c r="DJ234" i="1"/>
  <c r="DJ235" i="1"/>
  <c r="DJ236" i="1"/>
  <c r="DJ237" i="1"/>
  <c r="DJ238" i="1"/>
  <c r="DJ239" i="1"/>
  <c r="DJ240" i="1"/>
  <c r="DJ241" i="1"/>
  <c r="DJ242" i="1"/>
  <c r="DJ243" i="1"/>
  <c r="DJ244" i="1"/>
  <c r="DJ245" i="1"/>
  <c r="DJ246" i="1"/>
  <c r="DJ247" i="1"/>
  <c r="DJ248" i="1"/>
  <c r="DJ249" i="1"/>
  <c r="DJ250" i="1"/>
  <c r="DJ251" i="1"/>
  <c r="DJ252" i="1"/>
  <c r="DJ253" i="1"/>
  <c r="DJ254" i="1"/>
  <c r="DJ255" i="1"/>
  <c r="DJ256" i="1"/>
  <c r="DJ257" i="1"/>
  <c r="DJ258" i="1"/>
  <c r="DJ259" i="1"/>
  <c r="DJ260" i="1"/>
  <c r="DJ261" i="1"/>
  <c r="DJ262" i="1"/>
  <c r="DJ263" i="1"/>
  <c r="DJ264" i="1"/>
  <c r="DJ265" i="1"/>
  <c r="DJ266" i="1"/>
  <c r="DJ267" i="1"/>
  <c r="DJ268" i="1"/>
  <c r="DJ269" i="1"/>
  <c r="DJ270" i="1"/>
  <c r="DJ271" i="1"/>
  <c r="DJ272" i="1"/>
  <c r="DJ273" i="1"/>
  <c r="DJ274" i="1"/>
  <c r="DJ275" i="1"/>
  <c r="DJ276" i="1"/>
  <c r="DJ277" i="1"/>
  <c r="DJ278" i="1"/>
  <c r="DJ279" i="1"/>
  <c r="DJ280" i="1"/>
  <c r="DJ281" i="1"/>
  <c r="DJ282" i="1"/>
  <c r="DJ283" i="1"/>
  <c r="DJ284" i="1"/>
  <c r="DJ285" i="1"/>
  <c r="DJ286" i="1"/>
  <c r="DJ287" i="1"/>
  <c r="DJ288" i="1"/>
  <c r="DJ289" i="1"/>
  <c r="DJ290" i="1"/>
  <c r="DJ291" i="1"/>
  <c r="DJ292" i="1"/>
  <c r="DJ293" i="1"/>
  <c r="DJ294" i="1"/>
  <c r="DJ295" i="1"/>
  <c r="DJ296" i="1"/>
  <c r="DJ297" i="1"/>
  <c r="DJ298" i="1"/>
  <c r="DJ299" i="1"/>
  <c r="DJ300" i="1"/>
  <c r="DJ301" i="1"/>
  <c r="DJ302" i="1"/>
  <c r="DJ303" i="1"/>
  <c r="DJ304" i="1"/>
  <c r="DJ305" i="1"/>
  <c r="DJ306" i="1"/>
  <c r="DJ307" i="1"/>
  <c r="DJ308" i="1"/>
  <c r="DJ309" i="1"/>
  <c r="DJ310" i="1"/>
  <c r="DJ311" i="1"/>
  <c r="DJ312" i="1"/>
  <c r="DJ313" i="1"/>
  <c r="DJ314" i="1"/>
  <c r="DJ315" i="1"/>
  <c r="DJ316" i="1"/>
  <c r="DJ317" i="1"/>
  <c r="DJ318" i="1"/>
  <c r="DJ319" i="1"/>
  <c r="DJ320" i="1"/>
  <c r="DJ321" i="1"/>
  <c r="DJ322" i="1"/>
  <c r="DJ323" i="1"/>
  <c r="DJ324" i="1"/>
  <c r="DJ325" i="1"/>
  <c r="DJ326" i="1"/>
  <c r="DJ327" i="1"/>
  <c r="DJ328" i="1"/>
  <c r="DJ329" i="1"/>
  <c r="DJ330" i="1"/>
  <c r="DJ331" i="1"/>
  <c r="DJ332" i="1"/>
  <c r="DJ333" i="1"/>
  <c r="DJ334" i="1"/>
  <c r="DJ335" i="1"/>
  <c r="DJ336" i="1"/>
  <c r="DJ337" i="1"/>
  <c r="DJ338" i="1"/>
  <c r="DJ339" i="1"/>
  <c r="DJ340" i="1"/>
  <c r="DJ341" i="1"/>
  <c r="DJ342" i="1"/>
  <c r="DJ343" i="1"/>
  <c r="DJ344" i="1"/>
  <c r="DJ345" i="1"/>
  <c r="DJ346" i="1"/>
  <c r="DJ347" i="1"/>
  <c r="DJ348" i="1"/>
  <c r="DJ349" i="1"/>
  <c r="DJ350" i="1"/>
  <c r="DJ351" i="1"/>
  <c r="DJ352" i="1"/>
  <c r="DJ353" i="1"/>
  <c r="DJ354" i="1"/>
  <c r="DJ355" i="1"/>
  <c r="DJ356" i="1"/>
  <c r="DJ357" i="1"/>
  <c r="DJ358" i="1"/>
  <c r="DJ359" i="1"/>
  <c r="DJ360" i="1"/>
  <c r="DJ361" i="1"/>
  <c r="DJ362" i="1"/>
  <c r="DJ363" i="1"/>
  <c r="DJ364" i="1"/>
  <c r="DJ365" i="1"/>
  <c r="DJ366" i="1"/>
  <c r="DJ367" i="1"/>
  <c r="DJ368" i="1"/>
  <c r="DJ369" i="1"/>
  <c r="DJ370" i="1"/>
  <c r="DJ371" i="1"/>
  <c r="DJ372" i="1"/>
  <c r="DJ373" i="1"/>
  <c r="DJ374" i="1"/>
  <c r="DJ375" i="1"/>
  <c r="DJ376" i="1"/>
  <c r="DJ377" i="1"/>
  <c r="DJ378" i="1"/>
  <c r="DJ379" i="1"/>
  <c r="DJ380" i="1"/>
  <c r="DJ381" i="1"/>
  <c r="DJ382" i="1"/>
  <c r="DJ383" i="1"/>
  <c r="DJ384" i="1"/>
  <c r="DJ385" i="1"/>
  <c r="DJ386" i="1"/>
  <c r="DJ387" i="1"/>
  <c r="DJ388" i="1"/>
  <c r="DJ389" i="1"/>
  <c r="DJ390" i="1"/>
  <c r="DJ391" i="1"/>
  <c r="DJ392" i="1"/>
  <c r="DJ393" i="1"/>
  <c r="DJ394" i="1"/>
  <c r="DJ395" i="1"/>
  <c r="DJ396" i="1"/>
  <c r="DJ397" i="1"/>
  <c r="DJ398" i="1"/>
  <c r="DJ399" i="1"/>
  <c r="DJ400" i="1"/>
  <c r="DJ401" i="1"/>
  <c r="DJ402" i="1"/>
  <c r="DJ403" i="1"/>
  <c r="DJ404" i="1"/>
  <c r="DJ405" i="1"/>
  <c r="DJ406" i="1"/>
  <c r="DJ407" i="1"/>
  <c r="DJ408" i="1"/>
  <c r="DJ409" i="1"/>
  <c r="DJ410" i="1"/>
  <c r="DJ411" i="1"/>
  <c r="DJ412" i="1"/>
  <c r="DJ413" i="1"/>
  <c r="DJ414" i="1"/>
  <c r="DJ415" i="1"/>
  <c r="DJ416" i="1"/>
  <c r="DJ417" i="1"/>
  <c r="DJ418" i="1"/>
  <c r="DJ419" i="1"/>
  <c r="DJ420" i="1"/>
  <c r="DJ421" i="1"/>
  <c r="DJ422" i="1"/>
  <c r="DJ423" i="1"/>
  <c r="DJ424" i="1"/>
  <c r="DJ425" i="1"/>
  <c r="DJ426" i="1"/>
  <c r="DJ427" i="1"/>
  <c r="DJ428" i="1"/>
  <c r="DJ429" i="1"/>
  <c r="DJ430" i="1"/>
  <c r="DJ431" i="1"/>
  <c r="DJ432" i="1"/>
  <c r="DJ433" i="1"/>
  <c r="DJ434" i="1"/>
  <c r="DJ435" i="1"/>
  <c r="DJ436" i="1"/>
  <c r="DJ437" i="1"/>
  <c r="DJ438" i="1"/>
  <c r="DJ439" i="1"/>
  <c r="DJ440" i="1"/>
  <c r="DJ441" i="1"/>
  <c r="DJ442" i="1"/>
  <c r="DJ443" i="1"/>
  <c r="DJ444" i="1"/>
  <c r="DJ445" i="1"/>
  <c r="DJ446" i="1"/>
  <c r="DJ447" i="1"/>
  <c r="DJ448" i="1"/>
  <c r="DJ449" i="1"/>
  <c r="DJ450" i="1"/>
  <c r="DJ451" i="1"/>
  <c r="DJ452" i="1"/>
  <c r="DJ453" i="1"/>
  <c r="DJ454" i="1"/>
  <c r="DJ455" i="1"/>
  <c r="DJ456" i="1"/>
  <c r="DJ457" i="1"/>
  <c r="DJ458" i="1"/>
  <c r="DJ459" i="1"/>
  <c r="DJ460" i="1"/>
  <c r="DJ461" i="1"/>
  <c r="DJ462" i="1"/>
  <c r="DJ463" i="1"/>
  <c r="DJ464" i="1"/>
  <c r="DJ465" i="1"/>
  <c r="DJ466" i="1"/>
  <c r="DJ467" i="1"/>
  <c r="DJ468" i="1"/>
  <c r="DJ469" i="1"/>
  <c r="DJ470" i="1"/>
  <c r="DJ471" i="1"/>
  <c r="DJ472" i="1"/>
  <c r="DJ473" i="1"/>
  <c r="DJ474" i="1"/>
  <c r="DJ475" i="1"/>
  <c r="DJ476" i="1"/>
  <c r="DJ477" i="1"/>
  <c r="DJ478" i="1"/>
  <c r="DJ479" i="1"/>
  <c r="DJ480" i="1"/>
  <c r="DJ481" i="1"/>
  <c r="DJ482" i="1"/>
  <c r="DJ483" i="1"/>
  <c r="DJ484" i="1"/>
  <c r="DJ485" i="1"/>
  <c r="DJ486" i="1"/>
  <c r="DJ487" i="1"/>
  <c r="DJ488" i="1"/>
  <c r="DJ489" i="1"/>
  <c r="DJ490" i="1"/>
  <c r="DJ491" i="1"/>
  <c r="DJ492" i="1"/>
  <c r="DJ493" i="1"/>
  <c r="DJ494" i="1"/>
  <c r="DJ495" i="1"/>
  <c r="DJ496" i="1"/>
  <c r="DJ497" i="1"/>
  <c r="DJ498" i="1"/>
  <c r="DJ499" i="1"/>
  <c r="DJ500" i="1"/>
  <c r="DJ501" i="1"/>
  <c r="DJ502" i="1"/>
  <c r="DJ503" i="1"/>
  <c r="DJ504" i="1"/>
  <c r="DJ505" i="1"/>
  <c r="DJ506" i="1"/>
  <c r="DJ507" i="1"/>
  <c r="DJ508" i="1"/>
  <c r="DJ509" i="1"/>
  <c r="DJ510" i="1"/>
  <c r="DJ511" i="1"/>
  <c r="DJ512" i="1"/>
  <c r="DJ513" i="1"/>
  <c r="DJ514" i="1"/>
  <c r="DJ515" i="1"/>
  <c r="DJ516" i="1"/>
  <c r="DJ517" i="1"/>
  <c r="DJ518" i="1"/>
  <c r="DJ519" i="1"/>
  <c r="DJ520" i="1"/>
  <c r="DJ521" i="1"/>
  <c r="DJ522" i="1"/>
  <c r="DJ523" i="1"/>
  <c r="DJ524" i="1"/>
  <c r="DJ525" i="1"/>
  <c r="DJ526" i="1"/>
  <c r="DJ527" i="1"/>
  <c r="DJ528" i="1"/>
  <c r="DJ529" i="1"/>
  <c r="DJ530" i="1"/>
  <c r="DJ531" i="1"/>
  <c r="DJ532" i="1"/>
  <c r="DJ533" i="1"/>
  <c r="DJ534" i="1"/>
  <c r="DJ535" i="1"/>
  <c r="DJ536" i="1"/>
  <c r="DJ537" i="1"/>
  <c r="DJ538" i="1"/>
  <c r="DJ539" i="1"/>
  <c r="DJ540" i="1"/>
  <c r="DJ541" i="1"/>
  <c r="DJ542" i="1"/>
  <c r="DJ543" i="1"/>
  <c r="DJ544" i="1"/>
  <c r="DJ545" i="1"/>
  <c r="DJ546" i="1"/>
  <c r="DJ547" i="1"/>
  <c r="DJ548" i="1"/>
  <c r="DJ549" i="1"/>
  <c r="DJ550" i="1"/>
  <c r="DJ551" i="1"/>
  <c r="DJ552" i="1"/>
  <c r="DJ553" i="1"/>
  <c r="DJ554" i="1"/>
  <c r="DJ555" i="1"/>
  <c r="DJ556" i="1"/>
  <c r="DJ557" i="1"/>
  <c r="DJ558" i="1"/>
  <c r="DJ559" i="1"/>
  <c r="DJ560" i="1"/>
  <c r="DJ561" i="1"/>
  <c r="DJ562" i="1"/>
  <c r="DJ563" i="1"/>
  <c r="DJ564" i="1"/>
  <c r="DJ565" i="1"/>
  <c r="DJ566" i="1"/>
  <c r="DJ567" i="1"/>
  <c r="DJ568" i="1"/>
  <c r="DJ569" i="1"/>
  <c r="DJ570" i="1"/>
  <c r="DJ571" i="1"/>
  <c r="DJ572" i="1"/>
  <c r="DJ573" i="1"/>
  <c r="DJ574" i="1"/>
  <c r="DJ575" i="1"/>
  <c r="DJ576" i="1"/>
  <c r="DJ577" i="1"/>
  <c r="DJ578" i="1"/>
  <c r="DJ579" i="1"/>
  <c r="DJ580" i="1"/>
  <c r="DJ581" i="1"/>
  <c r="DJ582" i="1"/>
  <c r="DJ583" i="1"/>
  <c r="DJ584" i="1"/>
  <c r="DJ585" i="1"/>
  <c r="DJ586" i="1"/>
  <c r="DJ587" i="1"/>
  <c r="DJ588" i="1"/>
  <c r="DJ589" i="1"/>
  <c r="DJ590" i="1"/>
  <c r="DJ591" i="1"/>
  <c r="DJ592" i="1"/>
  <c r="DJ593" i="1"/>
  <c r="DJ594" i="1"/>
  <c r="DJ595" i="1"/>
  <c r="DJ596" i="1"/>
  <c r="DJ597" i="1"/>
  <c r="DJ598" i="1"/>
  <c r="DJ599" i="1"/>
  <c r="DJ600" i="1"/>
  <c r="DJ5" i="1"/>
  <c r="DC6" i="1"/>
  <c r="DC7" i="1"/>
  <c r="DC8" i="1"/>
  <c r="DC9" i="1"/>
  <c r="DC10" i="1"/>
  <c r="DC11" i="1"/>
  <c r="DC12" i="1"/>
  <c r="DC13" i="1"/>
  <c r="DC14" i="1"/>
  <c r="DC15" i="1"/>
  <c r="DC16" i="1"/>
  <c r="DC17" i="1"/>
  <c r="DC18" i="1"/>
  <c r="DC19" i="1"/>
  <c r="DC20" i="1"/>
  <c r="DC21" i="1"/>
  <c r="DC22" i="1"/>
  <c r="DC23" i="1"/>
  <c r="DC24" i="1"/>
  <c r="DC25" i="1"/>
  <c r="DC26" i="1"/>
  <c r="DC27" i="1"/>
  <c r="DC28" i="1"/>
  <c r="DC29" i="1"/>
  <c r="DC30" i="1"/>
  <c r="DC31" i="1"/>
  <c r="DC32" i="1"/>
  <c r="DC33" i="1"/>
  <c r="DC34" i="1"/>
  <c r="DC35" i="1"/>
  <c r="DC36" i="1"/>
  <c r="DC37" i="1"/>
  <c r="DC38" i="1"/>
  <c r="DC39" i="1"/>
  <c r="DC40" i="1"/>
  <c r="DC41" i="1"/>
  <c r="DC42" i="1"/>
  <c r="DC43" i="1"/>
  <c r="DC44" i="1"/>
  <c r="DC45" i="1"/>
  <c r="DC46" i="1"/>
  <c r="DC47" i="1"/>
  <c r="DC48" i="1"/>
  <c r="DC49" i="1"/>
  <c r="DC50" i="1"/>
  <c r="DC51" i="1"/>
  <c r="DC52" i="1"/>
  <c r="DC53" i="1"/>
  <c r="DC54" i="1"/>
  <c r="DC55" i="1"/>
  <c r="DC56" i="1"/>
  <c r="DC57" i="1"/>
  <c r="DC58" i="1"/>
  <c r="DC59" i="1"/>
  <c r="DC60" i="1"/>
  <c r="DC61" i="1"/>
  <c r="DC62" i="1"/>
  <c r="DC63" i="1"/>
  <c r="DC64" i="1"/>
  <c r="DC65" i="1"/>
  <c r="DC66" i="1"/>
  <c r="DC67" i="1"/>
  <c r="DC68" i="1"/>
  <c r="DC69" i="1"/>
  <c r="DC70" i="1"/>
  <c r="DC71" i="1"/>
  <c r="DC72" i="1"/>
  <c r="DC73" i="1"/>
  <c r="DC74" i="1"/>
  <c r="DC75" i="1"/>
  <c r="DC76" i="1"/>
  <c r="DC77" i="1"/>
  <c r="DC78" i="1"/>
  <c r="DC79" i="1"/>
  <c r="DC80" i="1"/>
  <c r="DC81" i="1"/>
  <c r="DC82" i="1"/>
  <c r="DC83" i="1"/>
  <c r="DC84" i="1"/>
  <c r="DC85" i="1"/>
  <c r="DC86" i="1"/>
  <c r="DC87" i="1"/>
  <c r="DC88" i="1"/>
  <c r="DC89" i="1"/>
  <c r="DC90" i="1"/>
  <c r="DC91" i="1"/>
  <c r="DC92" i="1"/>
  <c r="DC93" i="1"/>
  <c r="DC94" i="1"/>
  <c r="DC95" i="1"/>
  <c r="DC96" i="1"/>
  <c r="DC97" i="1"/>
  <c r="DC98" i="1"/>
  <c r="DC99" i="1"/>
  <c r="DC100" i="1"/>
  <c r="DC101" i="1"/>
  <c r="DC102" i="1"/>
  <c r="DC103" i="1"/>
  <c r="DC104" i="1"/>
  <c r="DC105" i="1"/>
  <c r="DC106" i="1"/>
  <c r="DC107" i="1"/>
  <c r="DC108" i="1"/>
  <c r="DC109" i="1"/>
  <c r="DC110" i="1"/>
  <c r="DC111" i="1"/>
  <c r="DC112" i="1"/>
  <c r="DC113" i="1"/>
  <c r="DC114" i="1"/>
  <c r="DC115" i="1"/>
  <c r="DC116" i="1"/>
  <c r="DC117" i="1"/>
  <c r="DC118" i="1"/>
  <c r="DC119" i="1"/>
  <c r="DC120" i="1"/>
  <c r="DC121" i="1"/>
  <c r="DC122" i="1"/>
  <c r="DC123" i="1"/>
  <c r="DC124" i="1"/>
  <c r="DC125" i="1"/>
  <c r="DC126" i="1"/>
  <c r="DC127" i="1"/>
  <c r="DC128" i="1"/>
  <c r="DC129" i="1"/>
  <c r="DC130" i="1"/>
  <c r="DC131" i="1"/>
  <c r="DC132" i="1"/>
  <c r="DC133" i="1"/>
  <c r="DC134" i="1"/>
  <c r="DC135" i="1"/>
  <c r="DC136" i="1"/>
  <c r="DC137" i="1"/>
  <c r="DC138" i="1"/>
  <c r="DC139" i="1"/>
  <c r="DC140" i="1"/>
  <c r="DC141" i="1"/>
  <c r="DC142" i="1"/>
  <c r="DC143" i="1"/>
  <c r="DC144" i="1"/>
  <c r="DC145" i="1"/>
  <c r="DC146" i="1"/>
  <c r="DC147" i="1"/>
  <c r="DC148" i="1"/>
  <c r="DC149" i="1"/>
  <c r="DC150" i="1"/>
  <c r="DC151" i="1"/>
  <c r="DC152" i="1"/>
  <c r="DC153" i="1"/>
  <c r="DC154" i="1"/>
  <c r="DC155" i="1"/>
  <c r="DC156" i="1"/>
  <c r="DC157" i="1"/>
  <c r="DC158" i="1"/>
  <c r="DC159" i="1"/>
  <c r="DC160" i="1"/>
  <c r="DC161" i="1"/>
  <c r="DC162" i="1"/>
  <c r="DC163" i="1"/>
  <c r="DC164" i="1"/>
  <c r="DC165" i="1"/>
  <c r="DC166" i="1"/>
  <c r="DC167" i="1"/>
  <c r="DC168" i="1"/>
  <c r="DC169" i="1"/>
  <c r="DC170" i="1"/>
  <c r="DC171" i="1"/>
  <c r="DC172" i="1"/>
  <c r="DC173" i="1"/>
  <c r="DC174" i="1"/>
  <c r="DC175" i="1"/>
  <c r="DC176" i="1"/>
  <c r="DC177" i="1"/>
  <c r="DC178" i="1"/>
  <c r="DC179" i="1"/>
  <c r="DC180" i="1"/>
  <c r="DC181" i="1"/>
  <c r="DC182" i="1"/>
  <c r="DC183" i="1"/>
  <c r="DC184" i="1"/>
  <c r="DC185" i="1"/>
  <c r="DC186" i="1"/>
  <c r="DC187" i="1"/>
  <c r="DC188" i="1"/>
  <c r="DC189" i="1"/>
  <c r="DC190" i="1"/>
  <c r="DC191" i="1"/>
  <c r="DC192" i="1"/>
  <c r="DC193" i="1"/>
  <c r="DC194" i="1"/>
  <c r="DC195" i="1"/>
  <c r="DC196" i="1"/>
  <c r="DC197" i="1"/>
  <c r="DC198" i="1"/>
  <c r="DC199" i="1"/>
  <c r="DC200" i="1"/>
  <c r="DC201" i="1"/>
  <c r="DC202" i="1"/>
  <c r="DC203" i="1"/>
  <c r="DC204" i="1"/>
  <c r="DC205" i="1"/>
  <c r="DC206" i="1"/>
  <c r="DC207" i="1"/>
  <c r="DC208" i="1"/>
  <c r="DC209" i="1"/>
  <c r="DC210" i="1"/>
  <c r="DC211" i="1"/>
  <c r="DC212" i="1"/>
  <c r="DC213" i="1"/>
  <c r="DC214" i="1"/>
  <c r="DC215" i="1"/>
  <c r="DC216" i="1"/>
  <c r="DC217" i="1"/>
  <c r="DC218" i="1"/>
  <c r="DC219" i="1"/>
  <c r="DC220" i="1"/>
  <c r="DC221" i="1"/>
  <c r="DC222" i="1"/>
  <c r="DC223" i="1"/>
  <c r="DC224" i="1"/>
  <c r="DC225" i="1"/>
  <c r="DC226" i="1"/>
  <c r="DC227" i="1"/>
  <c r="DC228" i="1"/>
  <c r="DC229" i="1"/>
  <c r="DC230" i="1"/>
  <c r="DC231" i="1"/>
  <c r="DC232" i="1"/>
  <c r="DC233" i="1"/>
  <c r="DC234" i="1"/>
  <c r="DC235" i="1"/>
  <c r="DC236" i="1"/>
  <c r="DC237" i="1"/>
  <c r="DC238" i="1"/>
  <c r="DC239" i="1"/>
  <c r="DC240" i="1"/>
  <c r="DC241" i="1"/>
  <c r="DC242" i="1"/>
  <c r="DC243" i="1"/>
  <c r="DC244" i="1"/>
  <c r="DC245" i="1"/>
  <c r="DC246" i="1"/>
  <c r="DC247" i="1"/>
  <c r="DC248" i="1"/>
  <c r="DC249" i="1"/>
  <c r="DC250" i="1"/>
  <c r="DC251" i="1"/>
  <c r="DC252" i="1"/>
  <c r="DC253" i="1"/>
  <c r="DC254" i="1"/>
  <c r="DC255" i="1"/>
  <c r="DC256" i="1"/>
  <c r="DC257" i="1"/>
  <c r="DC258" i="1"/>
  <c r="DC259" i="1"/>
  <c r="DC260" i="1"/>
  <c r="DC261" i="1"/>
  <c r="DC262" i="1"/>
  <c r="DC263" i="1"/>
  <c r="DC264" i="1"/>
  <c r="DC265" i="1"/>
  <c r="DC266" i="1"/>
  <c r="DC267" i="1"/>
  <c r="DC268" i="1"/>
  <c r="DC269" i="1"/>
  <c r="DC270" i="1"/>
  <c r="DC271" i="1"/>
  <c r="DC272" i="1"/>
  <c r="DC273" i="1"/>
  <c r="DC274" i="1"/>
  <c r="DC275" i="1"/>
  <c r="DC276" i="1"/>
  <c r="DC277" i="1"/>
  <c r="DC278" i="1"/>
  <c r="DC279" i="1"/>
  <c r="DC280" i="1"/>
  <c r="DC281" i="1"/>
  <c r="DC282" i="1"/>
  <c r="DC283" i="1"/>
  <c r="DC284" i="1"/>
  <c r="DC285" i="1"/>
  <c r="DC286" i="1"/>
  <c r="DC287" i="1"/>
  <c r="DC288" i="1"/>
  <c r="DC289" i="1"/>
  <c r="DC290" i="1"/>
  <c r="DC291" i="1"/>
  <c r="DC292" i="1"/>
  <c r="DC293" i="1"/>
  <c r="DC294" i="1"/>
  <c r="DC295" i="1"/>
  <c r="DC296" i="1"/>
  <c r="DC297" i="1"/>
  <c r="DC298" i="1"/>
  <c r="DC299" i="1"/>
  <c r="DC300" i="1"/>
  <c r="DC301" i="1"/>
  <c r="DC302" i="1"/>
  <c r="DC303" i="1"/>
  <c r="DC304" i="1"/>
  <c r="DC305" i="1"/>
  <c r="DC306" i="1"/>
  <c r="DC307" i="1"/>
  <c r="DC308" i="1"/>
  <c r="DC309" i="1"/>
  <c r="DC310" i="1"/>
  <c r="DC311" i="1"/>
  <c r="DC312" i="1"/>
  <c r="DC313" i="1"/>
  <c r="DC314" i="1"/>
  <c r="DC315" i="1"/>
  <c r="DC316" i="1"/>
  <c r="DC317" i="1"/>
  <c r="DC318" i="1"/>
  <c r="DC319" i="1"/>
  <c r="DC320" i="1"/>
  <c r="DC321" i="1"/>
  <c r="DC322" i="1"/>
  <c r="DC323" i="1"/>
  <c r="DC324" i="1"/>
  <c r="DC325" i="1"/>
  <c r="DC326" i="1"/>
  <c r="DC327" i="1"/>
  <c r="DC328" i="1"/>
  <c r="DC329" i="1"/>
  <c r="DC330" i="1"/>
  <c r="DC331" i="1"/>
  <c r="DC332" i="1"/>
  <c r="DC333" i="1"/>
  <c r="DC334" i="1"/>
  <c r="DC335" i="1"/>
  <c r="DC336" i="1"/>
  <c r="DC337" i="1"/>
  <c r="DC338" i="1"/>
  <c r="DC339" i="1"/>
  <c r="DC340" i="1"/>
  <c r="DC341" i="1"/>
  <c r="DC342" i="1"/>
  <c r="DC343" i="1"/>
  <c r="DC344" i="1"/>
  <c r="DC345" i="1"/>
  <c r="DC346" i="1"/>
  <c r="DC347" i="1"/>
  <c r="DC348" i="1"/>
  <c r="DC349" i="1"/>
  <c r="DC350" i="1"/>
  <c r="DC351" i="1"/>
  <c r="DC352" i="1"/>
  <c r="DC353" i="1"/>
  <c r="DC354" i="1"/>
  <c r="DC355" i="1"/>
  <c r="DC356" i="1"/>
  <c r="DC357" i="1"/>
  <c r="DC358" i="1"/>
  <c r="DC359" i="1"/>
  <c r="DC360" i="1"/>
  <c r="DC361" i="1"/>
  <c r="DC362" i="1"/>
  <c r="DC363" i="1"/>
  <c r="DC364" i="1"/>
  <c r="DC365" i="1"/>
  <c r="DC366" i="1"/>
  <c r="DC367" i="1"/>
  <c r="DC368" i="1"/>
  <c r="DC369" i="1"/>
  <c r="DC370" i="1"/>
  <c r="DC371" i="1"/>
  <c r="DC372" i="1"/>
  <c r="DC373" i="1"/>
  <c r="DC374" i="1"/>
  <c r="DC375" i="1"/>
  <c r="DC376" i="1"/>
  <c r="DC377" i="1"/>
  <c r="DC378" i="1"/>
  <c r="DC379" i="1"/>
  <c r="DC380" i="1"/>
  <c r="DC381" i="1"/>
  <c r="DC382" i="1"/>
  <c r="DC383" i="1"/>
  <c r="DC384" i="1"/>
  <c r="DC385" i="1"/>
  <c r="DC386" i="1"/>
  <c r="DC387" i="1"/>
  <c r="DC388" i="1"/>
  <c r="DC389" i="1"/>
  <c r="DC390" i="1"/>
  <c r="DC391" i="1"/>
  <c r="DC392" i="1"/>
  <c r="DC393" i="1"/>
  <c r="DC394" i="1"/>
  <c r="DC395" i="1"/>
  <c r="DC396" i="1"/>
  <c r="DC397" i="1"/>
  <c r="DC398" i="1"/>
  <c r="DC399" i="1"/>
  <c r="DC400" i="1"/>
  <c r="DC401" i="1"/>
  <c r="DC402" i="1"/>
  <c r="DC403" i="1"/>
  <c r="DC404" i="1"/>
  <c r="DC405" i="1"/>
  <c r="DC406" i="1"/>
  <c r="DC407" i="1"/>
  <c r="DC408" i="1"/>
  <c r="DC409" i="1"/>
  <c r="DC410" i="1"/>
  <c r="DC411" i="1"/>
  <c r="DC412" i="1"/>
  <c r="DC413" i="1"/>
  <c r="DC414" i="1"/>
  <c r="DC415" i="1"/>
  <c r="DC416" i="1"/>
  <c r="DC417" i="1"/>
  <c r="DC418" i="1"/>
  <c r="DC419" i="1"/>
  <c r="DC420" i="1"/>
  <c r="DC421" i="1"/>
  <c r="DC422" i="1"/>
  <c r="DC423" i="1"/>
  <c r="DC424" i="1"/>
  <c r="DC425" i="1"/>
  <c r="DC426" i="1"/>
  <c r="DC427" i="1"/>
  <c r="DC428" i="1"/>
  <c r="DC429" i="1"/>
  <c r="DC430" i="1"/>
  <c r="DC431" i="1"/>
  <c r="DC432" i="1"/>
  <c r="DC433" i="1"/>
  <c r="DC434" i="1"/>
  <c r="DC435" i="1"/>
  <c r="DC436" i="1"/>
  <c r="DC437" i="1"/>
  <c r="DC438" i="1"/>
  <c r="DC439" i="1"/>
  <c r="DC440" i="1"/>
  <c r="DC441" i="1"/>
  <c r="DC442" i="1"/>
  <c r="DC443" i="1"/>
  <c r="DC444" i="1"/>
  <c r="DC445" i="1"/>
  <c r="DC446" i="1"/>
  <c r="DC447" i="1"/>
  <c r="DC448" i="1"/>
  <c r="DC449" i="1"/>
  <c r="DC450" i="1"/>
  <c r="DC451" i="1"/>
  <c r="DC452" i="1"/>
  <c r="DC453" i="1"/>
  <c r="DC454" i="1"/>
  <c r="DC455" i="1"/>
  <c r="DC456" i="1"/>
  <c r="DC457" i="1"/>
  <c r="DC458" i="1"/>
  <c r="DC459" i="1"/>
  <c r="DC460" i="1"/>
  <c r="DC461" i="1"/>
  <c r="DC462" i="1"/>
  <c r="DC463" i="1"/>
  <c r="DC464" i="1"/>
  <c r="DC465" i="1"/>
  <c r="DC466" i="1"/>
  <c r="DC467" i="1"/>
  <c r="DC468" i="1"/>
  <c r="DC469" i="1"/>
  <c r="DC470" i="1"/>
  <c r="DC471" i="1"/>
  <c r="DC472" i="1"/>
  <c r="DC473" i="1"/>
  <c r="DC474" i="1"/>
  <c r="DC475" i="1"/>
  <c r="DC476" i="1"/>
  <c r="DC477" i="1"/>
  <c r="DC478" i="1"/>
  <c r="DC479" i="1"/>
  <c r="DC480" i="1"/>
  <c r="DC481" i="1"/>
  <c r="DC482" i="1"/>
  <c r="DC483" i="1"/>
  <c r="DC484" i="1"/>
  <c r="DC485" i="1"/>
  <c r="DC486" i="1"/>
  <c r="DC487" i="1"/>
  <c r="DC488" i="1"/>
  <c r="DC489" i="1"/>
  <c r="DC490" i="1"/>
  <c r="DC491" i="1"/>
  <c r="DC492" i="1"/>
  <c r="DC493" i="1"/>
  <c r="DC494" i="1"/>
  <c r="DC495" i="1"/>
  <c r="DC496" i="1"/>
  <c r="DC497" i="1"/>
  <c r="DC498" i="1"/>
  <c r="DC499" i="1"/>
  <c r="DC500" i="1"/>
  <c r="DC501" i="1"/>
  <c r="DC502" i="1"/>
  <c r="DC503" i="1"/>
  <c r="DC504" i="1"/>
  <c r="DC505" i="1"/>
  <c r="DC506" i="1"/>
  <c r="DC507" i="1"/>
  <c r="DC508" i="1"/>
  <c r="DC509" i="1"/>
  <c r="DC510" i="1"/>
  <c r="DC511" i="1"/>
  <c r="DC512" i="1"/>
  <c r="DC513" i="1"/>
  <c r="DC514" i="1"/>
  <c r="DC515" i="1"/>
  <c r="DC516" i="1"/>
  <c r="DC517" i="1"/>
  <c r="DC518" i="1"/>
  <c r="DC519" i="1"/>
  <c r="DC520" i="1"/>
  <c r="DC521" i="1"/>
  <c r="DC522" i="1"/>
  <c r="DC523" i="1"/>
  <c r="DC524" i="1"/>
  <c r="DC525" i="1"/>
  <c r="DC526" i="1"/>
  <c r="DC527" i="1"/>
  <c r="DC528" i="1"/>
  <c r="DC529" i="1"/>
  <c r="DC530" i="1"/>
  <c r="DC531" i="1"/>
  <c r="DC532" i="1"/>
  <c r="DC533" i="1"/>
  <c r="DC534" i="1"/>
  <c r="DC535" i="1"/>
  <c r="DC536" i="1"/>
  <c r="DC537" i="1"/>
  <c r="DC538" i="1"/>
  <c r="DC539" i="1"/>
  <c r="DC540" i="1"/>
  <c r="DC541" i="1"/>
  <c r="DC542" i="1"/>
  <c r="DC543" i="1"/>
  <c r="DC544" i="1"/>
  <c r="DC545" i="1"/>
  <c r="DC546" i="1"/>
  <c r="DC547" i="1"/>
  <c r="DC548" i="1"/>
  <c r="DC549" i="1"/>
  <c r="DC550" i="1"/>
  <c r="DC551" i="1"/>
  <c r="DC552" i="1"/>
  <c r="DC553" i="1"/>
  <c r="DC554" i="1"/>
  <c r="DC555" i="1"/>
  <c r="DC556" i="1"/>
  <c r="DC557" i="1"/>
  <c r="DC558" i="1"/>
  <c r="DC559" i="1"/>
  <c r="DC560" i="1"/>
  <c r="DC561" i="1"/>
  <c r="DC562" i="1"/>
  <c r="DC563" i="1"/>
  <c r="DC564" i="1"/>
  <c r="DC565" i="1"/>
  <c r="DC566" i="1"/>
  <c r="DC567" i="1"/>
  <c r="DC568" i="1"/>
  <c r="DC569" i="1"/>
  <c r="DC570" i="1"/>
  <c r="DC571" i="1"/>
  <c r="DC572" i="1"/>
  <c r="DC573" i="1"/>
  <c r="DC574" i="1"/>
  <c r="DC575" i="1"/>
  <c r="DC576" i="1"/>
  <c r="DC577" i="1"/>
  <c r="DC578" i="1"/>
  <c r="DC579" i="1"/>
  <c r="DC580" i="1"/>
  <c r="DC581" i="1"/>
  <c r="DC582" i="1"/>
  <c r="DC583" i="1"/>
  <c r="DC584" i="1"/>
  <c r="DC585" i="1"/>
  <c r="DC586" i="1"/>
  <c r="DC587" i="1"/>
  <c r="DC588" i="1"/>
  <c r="DC589" i="1"/>
  <c r="DC590" i="1"/>
  <c r="DC591" i="1"/>
  <c r="DC592" i="1"/>
  <c r="DC593" i="1"/>
  <c r="DC594" i="1"/>
  <c r="DC595" i="1"/>
  <c r="DC596" i="1"/>
  <c r="DC597" i="1"/>
  <c r="DC598" i="1"/>
  <c r="DC599" i="1"/>
  <c r="DC600" i="1"/>
  <c r="DC5" i="1"/>
  <c r="CV6" i="1"/>
  <c r="CV7" i="1"/>
  <c r="CV8" i="1"/>
  <c r="CV9" i="1"/>
  <c r="CV10" i="1"/>
  <c r="CV11" i="1"/>
  <c r="CV12" i="1"/>
  <c r="CV13" i="1"/>
  <c r="CV14" i="1"/>
  <c r="CV15" i="1"/>
  <c r="CV16" i="1"/>
  <c r="CV17" i="1"/>
  <c r="CV18" i="1"/>
  <c r="CV19" i="1"/>
  <c r="CV20" i="1"/>
  <c r="CV21" i="1"/>
  <c r="CV22" i="1"/>
  <c r="CV23" i="1"/>
  <c r="CV24" i="1"/>
  <c r="CV25" i="1"/>
  <c r="CV26" i="1"/>
  <c r="CV27" i="1"/>
  <c r="CV28" i="1"/>
  <c r="CV29" i="1"/>
  <c r="CV30" i="1"/>
  <c r="CV31" i="1"/>
  <c r="CV32" i="1"/>
  <c r="CV33" i="1"/>
  <c r="CV34" i="1"/>
  <c r="CV35" i="1"/>
  <c r="CV36" i="1"/>
  <c r="CV37" i="1"/>
  <c r="CV38" i="1"/>
  <c r="CV39" i="1"/>
  <c r="CV40" i="1"/>
  <c r="CV41" i="1"/>
  <c r="CV42" i="1"/>
  <c r="CV43" i="1"/>
  <c r="CV44" i="1"/>
  <c r="CV45" i="1"/>
  <c r="CV46" i="1"/>
  <c r="CV47" i="1"/>
  <c r="CV48" i="1"/>
  <c r="CV49" i="1"/>
  <c r="CV50" i="1"/>
  <c r="CV51" i="1"/>
  <c r="CV52" i="1"/>
  <c r="CV53" i="1"/>
  <c r="CV54" i="1"/>
  <c r="CV55" i="1"/>
  <c r="CV56" i="1"/>
  <c r="CV57" i="1"/>
  <c r="CV58" i="1"/>
  <c r="CV59" i="1"/>
  <c r="CV60" i="1"/>
  <c r="CV61" i="1"/>
  <c r="CV62" i="1"/>
  <c r="CV63" i="1"/>
  <c r="CV64" i="1"/>
  <c r="CV65" i="1"/>
  <c r="CV66" i="1"/>
  <c r="CV67" i="1"/>
  <c r="CV68" i="1"/>
  <c r="CV69" i="1"/>
  <c r="CV70" i="1"/>
  <c r="CV71" i="1"/>
  <c r="CV72" i="1"/>
  <c r="CV73" i="1"/>
  <c r="CV74" i="1"/>
  <c r="CV75" i="1"/>
  <c r="CV76" i="1"/>
  <c r="CV77" i="1"/>
  <c r="CV78" i="1"/>
  <c r="CV79" i="1"/>
  <c r="CV80" i="1"/>
  <c r="CV81" i="1"/>
  <c r="CV82" i="1"/>
  <c r="CV83" i="1"/>
  <c r="CV84" i="1"/>
  <c r="CV85" i="1"/>
  <c r="CV86" i="1"/>
  <c r="CV87" i="1"/>
  <c r="CV88" i="1"/>
  <c r="CV89" i="1"/>
  <c r="CV90" i="1"/>
  <c r="CV91" i="1"/>
  <c r="CV92" i="1"/>
  <c r="CV93" i="1"/>
  <c r="CV94" i="1"/>
  <c r="CV95" i="1"/>
  <c r="CV96" i="1"/>
  <c r="CV97" i="1"/>
  <c r="CV98" i="1"/>
  <c r="CV99" i="1"/>
  <c r="CV100" i="1"/>
  <c r="CV101" i="1"/>
  <c r="CV102" i="1"/>
  <c r="CV103" i="1"/>
  <c r="CV104" i="1"/>
  <c r="CV105" i="1"/>
  <c r="CV106" i="1"/>
  <c r="CV107" i="1"/>
  <c r="CV108" i="1"/>
  <c r="CV109" i="1"/>
  <c r="CV110" i="1"/>
  <c r="CV111" i="1"/>
  <c r="CV112" i="1"/>
  <c r="CV113" i="1"/>
  <c r="CV114" i="1"/>
  <c r="CV115" i="1"/>
  <c r="CV116" i="1"/>
  <c r="CV117" i="1"/>
  <c r="CV118" i="1"/>
  <c r="CV119" i="1"/>
  <c r="CV120" i="1"/>
  <c r="CV121" i="1"/>
  <c r="CV122" i="1"/>
  <c r="CV123" i="1"/>
  <c r="CV124" i="1"/>
  <c r="CV125" i="1"/>
  <c r="CV126" i="1"/>
  <c r="CV127" i="1"/>
  <c r="CV128" i="1"/>
  <c r="CV129" i="1"/>
  <c r="CV130" i="1"/>
  <c r="CV131" i="1"/>
  <c r="CV132" i="1"/>
  <c r="CV133" i="1"/>
  <c r="CV134" i="1"/>
  <c r="CV135" i="1"/>
  <c r="CV136" i="1"/>
  <c r="CV137" i="1"/>
  <c r="CV138" i="1"/>
  <c r="CV139" i="1"/>
  <c r="CV140" i="1"/>
  <c r="CV141" i="1"/>
  <c r="CV142" i="1"/>
  <c r="CV143" i="1"/>
  <c r="CV144" i="1"/>
  <c r="CV145" i="1"/>
  <c r="CV146" i="1"/>
  <c r="CV147" i="1"/>
  <c r="CV148" i="1"/>
  <c r="CV149" i="1"/>
  <c r="CV150" i="1"/>
  <c r="CV151" i="1"/>
  <c r="CV152" i="1"/>
  <c r="CV153" i="1"/>
  <c r="CV154" i="1"/>
  <c r="CV155" i="1"/>
  <c r="CV156" i="1"/>
  <c r="CV157" i="1"/>
  <c r="CV158" i="1"/>
  <c r="CV159" i="1"/>
  <c r="CV160" i="1"/>
  <c r="CV161" i="1"/>
  <c r="CV162" i="1"/>
  <c r="CV163" i="1"/>
  <c r="CV164" i="1"/>
  <c r="CV165" i="1"/>
  <c r="CV166" i="1"/>
  <c r="CV167" i="1"/>
  <c r="CV168" i="1"/>
  <c r="CV169" i="1"/>
  <c r="CV170" i="1"/>
  <c r="CV171" i="1"/>
  <c r="CV172" i="1"/>
  <c r="CV173" i="1"/>
  <c r="CV174" i="1"/>
  <c r="CV175" i="1"/>
  <c r="CV176" i="1"/>
  <c r="CV177" i="1"/>
  <c r="CV178" i="1"/>
  <c r="CV179" i="1"/>
  <c r="CV180" i="1"/>
  <c r="CV181" i="1"/>
  <c r="CV182" i="1"/>
  <c r="CV183" i="1"/>
  <c r="CV184" i="1"/>
  <c r="CV185" i="1"/>
  <c r="CV186" i="1"/>
  <c r="CV187" i="1"/>
  <c r="CV188" i="1"/>
  <c r="CV189" i="1"/>
  <c r="CV190" i="1"/>
  <c r="CV191" i="1"/>
  <c r="CV192" i="1"/>
  <c r="CV193" i="1"/>
  <c r="CV194" i="1"/>
  <c r="CV195" i="1"/>
  <c r="CV196" i="1"/>
  <c r="CV197" i="1"/>
  <c r="CV198" i="1"/>
  <c r="CV199" i="1"/>
  <c r="CV200" i="1"/>
  <c r="CV201" i="1"/>
  <c r="CV202" i="1"/>
  <c r="CV203" i="1"/>
  <c r="CV204" i="1"/>
  <c r="CV205" i="1"/>
  <c r="CV206" i="1"/>
  <c r="CV207" i="1"/>
  <c r="CV208" i="1"/>
  <c r="CV209" i="1"/>
  <c r="CV210" i="1"/>
  <c r="CV211" i="1"/>
  <c r="CV212" i="1"/>
  <c r="CV213" i="1"/>
  <c r="CV214" i="1"/>
  <c r="CV215" i="1"/>
  <c r="CV216" i="1"/>
  <c r="CV217" i="1"/>
  <c r="CV218" i="1"/>
  <c r="CV219" i="1"/>
  <c r="CV220" i="1"/>
  <c r="CV221" i="1"/>
  <c r="CV222" i="1"/>
  <c r="CV223" i="1"/>
  <c r="CV224" i="1"/>
  <c r="CV225" i="1"/>
  <c r="CV226" i="1"/>
  <c r="CV227" i="1"/>
  <c r="CV228" i="1"/>
  <c r="CV229" i="1"/>
  <c r="CV230" i="1"/>
  <c r="CV231" i="1"/>
  <c r="CV232" i="1"/>
  <c r="CV233" i="1"/>
  <c r="CV234" i="1"/>
  <c r="CV235" i="1"/>
  <c r="CV236" i="1"/>
  <c r="CV237" i="1"/>
  <c r="CV238" i="1"/>
  <c r="CV239" i="1"/>
  <c r="CV240" i="1"/>
  <c r="CV241" i="1"/>
  <c r="CV242" i="1"/>
  <c r="CV243" i="1"/>
  <c r="CV244" i="1"/>
  <c r="CV245" i="1"/>
  <c r="CV246" i="1"/>
  <c r="CV247" i="1"/>
  <c r="CV248" i="1"/>
  <c r="CV249" i="1"/>
  <c r="CV250" i="1"/>
  <c r="CV251" i="1"/>
  <c r="CV252" i="1"/>
  <c r="CV253" i="1"/>
  <c r="CV254" i="1"/>
  <c r="CV255" i="1"/>
  <c r="CV256" i="1"/>
  <c r="CV257" i="1"/>
  <c r="CV258" i="1"/>
  <c r="CV259" i="1"/>
  <c r="CV260" i="1"/>
  <c r="CV261" i="1"/>
  <c r="CV262" i="1"/>
  <c r="CV263" i="1"/>
  <c r="CV264" i="1"/>
  <c r="CV265" i="1"/>
  <c r="CV266" i="1"/>
  <c r="CV267" i="1"/>
  <c r="CV268" i="1"/>
  <c r="CV269" i="1"/>
  <c r="CV270" i="1"/>
  <c r="CV271" i="1"/>
  <c r="CV272" i="1"/>
  <c r="CV273" i="1"/>
  <c r="CV274" i="1"/>
  <c r="CV275" i="1"/>
  <c r="CV276" i="1"/>
  <c r="CV277" i="1"/>
  <c r="CV278" i="1"/>
  <c r="CV279" i="1"/>
  <c r="CV280" i="1"/>
  <c r="CV281" i="1"/>
  <c r="CV282" i="1"/>
  <c r="CV283" i="1"/>
  <c r="CV284" i="1"/>
  <c r="CV285" i="1"/>
  <c r="CV286" i="1"/>
  <c r="CV287" i="1"/>
  <c r="CV288" i="1"/>
  <c r="CV289" i="1"/>
  <c r="CV290" i="1"/>
  <c r="CV291" i="1"/>
  <c r="CV292" i="1"/>
  <c r="CV293" i="1"/>
  <c r="CV294" i="1"/>
  <c r="CV295" i="1"/>
  <c r="CV296" i="1"/>
  <c r="CV297" i="1"/>
  <c r="CV298" i="1"/>
  <c r="CV299" i="1"/>
  <c r="CV300" i="1"/>
  <c r="CV301" i="1"/>
  <c r="CV302" i="1"/>
  <c r="CV303" i="1"/>
  <c r="CV304" i="1"/>
  <c r="CV305" i="1"/>
  <c r="CV306" i="1"/>
  <c r="CV307" i="1"/>
  <c r="CV308" i="1"/>
  <c r="CV309" i="1"/>
  <c r="CV310" i="1"/>
  <c r="CV311" i="1"/>
  <c r="CV312" i="1"/>
  <c r="CV313" i="1"/>
  <c r="CV314" i="1"/>
  <c r="CV315" i="1"/>
  <c r="CV316" i="1"/>
  <c r="CV317" i="1"/>
  <c r="CV318" i="1"/>
  <c r="CV319" i="1"/>
  <c r="CV320" i="1"/>
  <c r="CV321" i="1"/>
  <c r="CV322" i="1"/>
  <c r="CV323" i="1"/>
  <c r="CV324" i="1"/>
  <c r="CV325" i="1"/>
  <c r="CV326" i="1"/>
  <c r="CV327" i="1"/>
  <c r="CV328" i="1"/>
  <c r="CV329" i="1"/>
  <c r="CV330" i="1"/>
  <c r="CV331" i="1"/>
  <c r="CV332" i="1"/>
  <c r="CV333" i="1"/>
  <c r="CV334" i="1"/>
  <c r="CV335" i="1"/>
  <c r="CV336" i="1"/>
  <c r="CV337" i="1"/>
  <c r="CV338" i="1"/>
  <c r="CV339" i="1"/>
  <c r="CV340" i="1"/>
  <c r="CV341" i="1"/>
  <c r="CV342" i="1"/>
  <c r="CV343" i="1"/>
  <c r="CV344" i="1"/>
  <c r="CV345" i="1"/>
  <c r="CV346" i="1"/>
  <c r="CV347" i="1"/>
  <c r="CV348" i="1"/>
  <c r="CV349" i="1"/>
  <c r="CV350" i="1"/>
  <c r="CV351" i="1"/>
  <c r="CV352" i="1"/>
  <c r="CV353" i="1"/>
  <c r="CV354" i="1"/>
  <c r="CV355" i="1"/>
  <c r="CV356" i="1"/>
  <c r="CV357" i="1"/>
  <c r="CV358" i="1"/>
  <c r="CV359" i="1"/>
  <c r="CV360" i="1"/>
  <c r="CV361" i="1"/>
  <c r="CV362" i="1"/>
  <c r="CV363" i="1"/>
  <c r="CV364" i="1"/>
  <c r="CV365" i="1"/>
  <c r="CV366" i="1"/>
  <c r="CV367" i="1"/>
  <c r="CV368" i="1"/>
  <c r="CV369" i="1"/>
  <c r="CV370" i="1"/>
  <c r="CV371" i="1"/>
  <c r="CV372" i="1"/>
  <c r="CV373" i="1"/>
  <c r="CV374" i="1"/>
  <c r="CV375" i="1"/>
  <c r="CV376" i="1"/>
  <c r="CV377" i="1"/>
  <c r="CV378" i="1"/>
  <c r="CV379" i="1"/>
  <c r="CV380" i="1"/>
  <c r="CV381" i="1"/>
  <c r="CV382" i="1"/>
  <c r="CV383" i="1"/>
  <c r="CV384" i="1"/>
  <c r="CV385" i="1"/>
  <c r="CV386" i="1"/>
  <c r="CV387" i="1"/>
  <c r="CV388" i="1"/>
  <c r="CV389" i="1"/>
  <c r="CV390" i="1"/>
  <c r="CV391" i="1"/>
  <c r="CV392" i="1"/>
  <c r="CV393" i="1"/>
  <c r="CV394" i="1"/>
  <c r="CV395" i="1"/>
  <c r="CV396" i="1"/>
  <c r="CV397" i="1"/>
  <c r="CV398" i="1"/>
  <c r="CV399" i="1"/>
  <c r="CV400" i="1"/>
  <c r="CV401" i="1"/>
  <c r="CV402" i="1"/>
  <c r="CV403" i="1"/>
  <c r="CV404" i="1"/>
  <c r="CV405" i="1"/>
  <c r="CV406" i="1"/>
  <c r="CV407" i="1"/>
  <c r="CV408" i="1"/>
  <c r="CV409" i="1"/>
  <c r="CV410" i="1"/>
  <c r="CV411" i="1"/>
  <c r="CV412" i="1"/>
  <c r="CV413" i="1"/>
  <c r="CV414" i="1"/>
  <c r="CV415" i="1"/>
  <c r="CV416" i="1"/>
  <c r="CV417" i="1"/>
  <c r="CV418" i="1"/>
  <c r="CV419" i="1"/>
  <c r="CV420" i="1"/>
  <c r="CV421" i="1"/>
  <c r="CV422" i="1"/>
  <c r="CV423" i="1"/>
  <c r="CV424" i="1"/>
  <c r="CV425" i="1"/>
  <c r="CV426" i="1"/>
  <c r="CV427" i="1"/>
  <c r="CV428" i="1"/>
  <c r="CV429" i="1"/>
  <c r="CV430" i="1"/>
  <c r="CV431" i="1"/>
  <c r="CV432" i="1"/>
  <c r="CV433" i="1"/>
  <c r="CV434" i="1"/>
  <c r="CV435" i="1"/>
  <c r="CV436" i="1"/>
  <c r="CV437" i="1"/>
  <c r="CV438" i="1"/>
  <c r="CV439" i="1"/>
  <c r="CV440" i="1"/>
  <c r="CV441" i="1"/>
  <c r="CV442" i="1"/>
  <c r="CV443" i="1"/>
  <c r="CV444" i="1"/>
  <c r="CV445" i="1"/>
  <c r="CV446" i="1"/>
  <c r="CV447" i="1"/>
  <c r="CV448" i="1"/>
  <c r="CV449" i="1"/>
  <c r="CV450" i="1"/>
  <c r="CV451" i="1"/>
  <c r="CV452" i="1"/>
  <c r="CV453" i="1"/>
  <c r="CV454" i="1"/>
  <c r="CV455" i="1"/>
  <c r="CV456" i="1"/>
  <c r="CV457" i="1"/>
  <c r="CV458" i="1"/>
  <c r="CV459" i="1"/>
  <c r="CV460" i="1"/>
  <c r="CV461" i="1"/>
  <c r="CV462" i="1"/>
  <c r="CV463" i="1"/>
  <c r="CV464" i="1"/>
  <c r="CV465" i="1"/>
  <c r="CV466" i="1"/>
  <c r="CV467" i="1"/>
  <c r="CV468" i="1"/>
  <c r="CV469" i="1"/>
  <c r="CV470" i="1"/>
  <c r="CV471" i="1"/>
  <c r="CV472" i="1"/>
  <c r="CV473" i="1"/>
  <c r="CV474" i="1"/>
  <c r="CV475" i="1"/>
  <c r="CV476" i="1"/>
  <c r="CV477" i="1"/>
  <c r="CV478" i="1"/>
  <c r="CV479" i="1"/>
  <c r="CV480" i="1"/>
  <c r="CV481" i="1"/>
  <c r="CV482" i="1"/>
  <c r="CV483" i="1"/>
  <c r="CV484" i="1"/>
  <c r="CV485" i="1"/>
  <c r="CV486" i="1"/>
  <c r="CV487" i="1"/>
  <c r="CV488" i="1"/>
  <c r="CV489" i="1"/>
  <c r="CV490" i="1"/>
  <c r="CV491" i="1"/>
  <c r="CV492" i="1"/>
  <c r="CV493" i="1"/>
  <c r="CV494" i="1"/>
  <c r="CV495" i="1"/>
  <c r="CV496" i="1"/>
  <c r="CV497" i="1"/>
  <c r="CV498" i="1"/>
  <c r="CV499" i="1"/>
  <c r="CV500" i="1"/>
  <c r="CV501" i="1"/>
  <c r="CV502" i="1"/>
  <c r="CV503" i="1"/>
  <c r="CV504" i="1"/>
  <c r="CV505" i="1"/>
  <c r="CV506" i="1"/>
  <c r="CV507" i="1"/>
  <c r="CV508" i="1"/>
  <c r="CV509" i="1"/>
  <c r="CV510" i="1"/>
  <c r="CV511" i="1"/>
  <c r="CV512" i="1"/>
  <c r="CV513" i="1"/>
  <c r="CV514" i="1"/>
  <c r="CV515" i="1"/>
  <c r="CV516" i="1"/>
  <c r="CV517" i="1"/>
  <c r="CV518" i="1"/>
  <c r="CV519" i="1"/>
  <c r="CV520" i="1"/>
  <c r="CV521" i="1"/>
  <c r="CV522" i="1"/>
  <c r="CV523" i="1"/>
  <c r="CV524" i="1"/>
  <c r="CV525" i="1"/>
  <c r="CV526" i="1"/>
  <c r="CV527" i="1"/>
  <c r="CV528" i="1"/>
  <c r="CV529" i="1"/>
  <c r="CV530" i="1"/>
  <c r="CV531" i="1"/>
  <c r="CV532" i="1"/>
  <c r="CV533" i="1"/>
  <c r="CV534" i="1"/>
  <c r="CV535" i="1"/>
  <c r="CV536" i="1"/>
  <c r="CV537" i="1"/>
  <c r="CV538" i="1"/>
  <c r="CV539" i="1"/>
  <c r="CV540" i="1"/>
  <c r="CV541" i="1"/>
  <c r="CV542" i="1"/>
  <c r="CV543" i="1"/>
  <c r="CV544" i="1"/>
  <c r="CV545" i="1"/>
  <c r="CV546" i="1"/>
  <c r="CV547" i="1"/>
  <c r="CV548" i="1"/>
  <c r="CV549" i="1"/>
  <c r="CV550" i="1"/>
  <c r="CV551" i="1"/>
  <c r="CV552" i="1"/>
  <c r="CV553" i="1"/>
  <c r="CV554" i="1"/>
  <c r="CV555" i="1"/>
  <c r="CV556" i="1"/>
  <c r="CV557" i="1"/>
  <c r="CV558" i="1"/>
  <c r="CV559" i="1"/>
  <c r="CV560" i="1"/>
  <c r="CV561" i="1"/>
  <c r="CV562" i="1"/>
  <c r="CV563" i="1"/>
  <c r="CV564" i="1"/>
  <c r="CV565" i="1"/>
  <c r="CV566" i="1"/>
  <c r="CV567" i="1"/>
  <c r="CV568" i="1"/>
  <c r="CV569" i="1"/>
  <c r="CV570" i="1"/>
  <c r="CV571" i="1"/>
  <c r="CV572" i="1"/>
  <c r="CV573" i="1"/>
  <c r="CV574" i="1"/>
  <c r="CV575" i="1"/>
  <c r="CV576" i="1"/>
  <c r="CV577" i="1"/>
  <c r="CV578" i="1"/>
  <c r="CV579" i="1"/>
  <c r="CV580" i="1"/>
  <c r="CV581" i="1"/>
  <c r="CV582" i="1"/>
  <c r="CV583" i="1"/>
  <c r="CV584" i="1"/>
  <c r="CV585" i="1"/>
  <c r="CV586" i="1"/>
  <c r="CV587" i="1"/>
  <c r="CV588" i="1"/>
  <c r="CV589" i="1"/>
  <c r="CV590" i="1"/>
  <c r="CV591" i="1"/>
  <c r="CV592" i="1"/>
  <c r="CV593" i="1"/>
  <c r="CV594" i="1"/>
  <c r="CV595" i="1"/>
  <c r="CV596" i="1"/>
  <c r="CV597" i="1"/>
  <c r="CV598" i="1"/>
  <c r="CV599" i="1"/>
  <c r="CV600" i="1"/>
  <c r="CV5" i="1"/>
  <c r="CR6" i="1"/>
  <c r="CR7" i="1"/>
  <c r="CR8" i="1"/>
  <c r="CR9" i="1"/>
  <c r="CR10" i="1"/>
  <c r="CR11" i="1"/>
  <c r="CR12" i="1"/>
  <c r="CR13" i="1"/>
  <c r="CR14" i="1"/>
  <c r="CR15" i="1"/>
  <c r="CR16" i="1"/>
  <c r="CR17" i="1"/>
  <c r="CR18" i="1"/>
  <c r="CR19" i="1"/>
  <c r="CR20" i="1"/>
  <c r="CR21" i="1"/>
  <c r="CR22" i="1"/>
  <c r="CR23" i="1"/>
  <c r="CR24" i="1"/>
  <c r="CR25" i="1"/>
  <c r="CR26" i="1"/>
  <c r="CR27" i="1"/>
  <c r="CR28" i="1"/>
  <c r="CR29" i="1"/>
  <c r="CR30" i="1"/>
  <c r="CR31" i="1"/>
  <c r="CR32" i="1"/>
  <c r="CR33" i="1"/>
  <c r="CR34" i="1"/>
  <c r="CR35" i="1"/>
  <c r="CR36" i="1"/>
  <c r="CR37" i="1"/>
  <c r="CR38" i="1"/>
  <c r="CR39" i="1"/>
  <c r="CR40" i="1"/>
  <c r="CR41" i="1"/>
  <c r="CR42" i="1"/>
  <c r="CR43" i="1"/>
  <c r="CR44" i="1"/>
  <c r="CR45" i="1"/>
  <c r="CR46" i="1"/>
  <c r="CR47" i="1"/>
  <c r="CR48" i="1"/>
  <c r="CR49" i="1"/>
  <c r="CR50" i="1"/>
  <c r="CR51" i="1"/>
  <c r="CR52" i="1"/>
  <c r="CR53" i="1"/>
  <c r="CR54" i="1"/>
  <c r="CR55" i="1"/>
  <c r="CR56" i="1"/>
  <c r="CR57" i="1"/>
  <c r="CR58" i="1"/>
  <c r="CR59" i="1"/>
  <c r="CR60" i="1"/>
  <c r="CR61" i="1"/>
  <c r="CR62" i="1"/>
  <c r="CR63" i="1"/>
  <c r="CR64" i="1"/>
  <c r="CR65" i="1"/>
  <c r="CR66" i="1"/>
  <c r="CR67" i="1"/>
  <c r="CR68" i="1"/>
  <c r="CR69" i="1"/>
  <c r="CR70" i="1"/>
  <c r="CR71" i="1"/>
  <c r="CR72" i="1"/>
  <c r="CR73" i="1"/>
  <c r="CR74" i="1"/>
  <c r="CR75" i="1"/>
  <c r="CR76" i="1"/>
  <c r="CR77" i="1"/>
  <c r="CR78" i="1"/>
  <c r="CR79" i="1"/>
  <c r="CR80" i="1"/>
  <c r="CR81" i="1"/>
  <c r="CR82" i="1"/>
  <c r="CR83" i="1"/>
  <c r="CR84" i="1"/>
  <c r="CR85" i="1"/>
  <c r="CR86" i="1"/>
  <c r="CR87" i="1"/>
  <c r="CR88" i="1"/>
  <c r="CR89" i="1"/>
  <c r="CR90" i="1"/>
  <c r="CR91" i="1"/>
  <c r="CR92" i="1"/>
  <c r="CR93" i="1"/>
  <c r="CR94" i="1"/>
  <c r="CR95" i="1"/>
  <c r="CR96" i="1"/>
  <c r="CR97" i="1"/>
  <c r="CR98" i="1"/>
  <c r="CR99" i="1"/>
  <c r="CR100" i="1"/>
  <c r="CR101" i="1"/>
  <c r="CR102" i="1"/>
  <c r="CR103" i="1"/>
  <c r="CR104" i="1"/>
  <c r="CR105" i="1"/>
  <c r="CR106" i="1"/>
  <c r="CR107" i="1"/>
  <c r="CR108" i="1"/>
  <c r="CR109" i="1"/>
  <c r="CR110" i="1"/>
  <c r="CR111" i="1"/>
  <c r="CR112" i="1"/>
  <c r="CR113" i="1"/>
  <c r="CR114" i="1"/>
  <c r="CR115" i="1"/>
  <c r="CR116" i="1"/>
  <c r="CR117" i="1"/>
  <c r="CR118" i="1"/>
  <c r="CR119" i="1"/>
  <c r="CR120" i="1"/>
  <c r="CR121" i="1"/>
  <c r="CR122" i="1"/>
  <c r="CR123" i="1"/>
  <c r="CR124" i="1"/>
  <c r="CR125" i="1"/>
  <c r="CR126" i="1"/>
  <c r="CR127" i="1"/>
  <c r="CR128" i="1"/>
  <c r="CR129" i="1"/>
  <c r="CR130" i="1"/>
  <c r="CR131" i="1"/>
  <c r="CR132" i="1"/>
  <c r="CR133" i="1"/>
  <c r="CR134" i="1"/>
  <c r="CR135" i="1"/>
  <c r="CR136" i="1"/>
  <c r="CR137" i="1"/>
  <c r="CR138" i="1"/>
  <c r="CR139" i="1"/>
  <c r="CR140" i="1"/>
  <c r="CR141" i="1"/>
  <c r="CR142" i="1"/>
  <c r="CR143" i="1"/>
  <c r="CR144" i="1"/>
  <c r="CR145" i="1"/>
  <c r="CR146" i="1"/>
  <c r="CR147" i="1"/>
  <c r="CR148" i="1"/>
  <c r="CR149" i="1"/>
  <c r="CR150" i="1"/>
  <c r="CR151" i="1"/>
  <c r="CR152" i="1"/>
  <c r="CR153" i="1"/>
  <c r="CR154" i="1"/>
  <c r="CR155" i="1"/>
  <c r="CR156" i="1"/>
  <c r="CR157" i="1"/>
  <c r="CR158" i="1"/>
  <c r="CR159" i="1"/>
  <c r="CR160" i="1"/>
  <c r="CR161" i="1"/>
  <c r="CR162" i="1"/>
  <c r="CR163" i="1"/>
  <c r="CR164" i="1"/>
  <c r="CR165" i="1"/>
  <c r="CR166" i="1"/>
  <c r="CR167" i="1"/>
  <c r="CR168" i="1"/>
  <c r="CR169" i="1"/>
  <c r="CR170" i="1"/>
  <c r="CR171" i="1"/>
  <c r="CR172" i="1"/>
  <c r="CR173" i="1"/>
  <c r="CR174" i="1"/>
  <c r="CR175" i="1"/>
  <c r="CR176" i="1"/>
  <c r="CR177" i="1"/>
  <c r="CR178" i="1"/>
  <c r="CR179" i="1"/>
  <c r="CR180" i="1"/>
  <c r="CR181" i="1"/>
  <c r="CR182" i="1"/>
  <c r="CR183" i="1"/>
  <c r="CR184" i="1"/>
  <c r="CR185" i="1"/>
  <c r="CR186" i="1"/>
  <c r="CR187" i="1"/>
  <c r="CR188" i="1"/>
  <c r="CR189" i="1"/>
  <c r="CR190" i="1"/>
  <c r="CR191" i="1"/>
  <c r="CR192" i="1"/>
  <c r="CR193" i="1"/>
  <c r="CR194" i="1"/>
  <c r="CR195" i="1"/>
  <c r="CR196" i="1"/>
  <c r="CR197" i="1"/>
  <c r="CR198" i="1"/>
  <c r="CR199" i="1"/>
  <c r="CR200" i="1"/>
  <c r="CR201" i="1"/>
  <c r="CR202" i="1"/>
  <c r="CR203" i="1"/>
  <c r="CR204" i="1"/>
  <c r="CR205" i="1"/>
  <c r="CR206" i="1"/>
  <c r="CR207" i="1"/>
  <c r="CR208" i="1"/>
  <c r="CR209" i="1"/>
  <c r="CR210" i="1"/>
  <c r="CR211" i="1"/>
  <c r="CR212" i="1"/>
  <c r="CR213" i="1"/>
  <c r="CR214" i="1"/>
  <c r="CR215" i="1"/>
  <c r="CR216" i="1"/>
  <c r="CR217" i="1"/>
  <c r="CR218" i="1"/>
  <c r="CR219" i="1"/>
  <c r="CR220" i="1"/>
  <c r="CR221" i="1"/>
  <c r="CR222" i="1"/>
  <c r="CR223" i="1"/>
  <c r="CR224" i="1"/>
  <c r="CR225" i="1"/>
  <c r="CR226" i="1"/>
  <c r="CR227" i="1"/>
  <c r="CR228" i="1"/>
  <c r="CR229" i="1"/>
  <c r="CR230" i="1"/>
  <c r="CR231" i="1"/>
  <c r="CR232" i="1"/>
  <c r="CR233" i="1"/>
  <c r="CR234" i="1"/>
  <c r="CR235" i="1"/>
  <c r="CR236" i="1"/>
  <c r="CR237" i="1"/>
  <c r="CR238" i="1"/>
  <c r="CR239" i="1"/>
  <c r="CR240" i="1"/>
  <c r="CR241" i="1"/>
  <c r="CR242" i="1"/>
  <c r="CR243" i="1"/>
  <c r="CR244" i="1"/>
  <c r="CR245" i="1"/>
  <c r="CR246" i="1"/>
  <c r="CR247" i="1"/>
  <c r="CR248" i="1"/>
  <c r="CR249" i="1"/>
  <c r="CR250" i="1"/>
  <c r="CR251" i="1"/>
  <c r="CR252" i="1"/>
  <c r="CR253" i="1"/>
  <c r="CR254" i="1"/>
  <c r="CR255" i="1"/>
  <c r="CR256" i="1"/>
  <c r="CR257" i="1"/>
  <c r="CR258" i="1"/>
  <c r="CR259" i="1"/>
  <c r="CR260" i="1"/>
  <c r="CR261" i="1"/>
  <c r="CR262" i="1"/>
  <c r="CR263" i="1"/>
  <c r="CR264" i="1"/>
  <c r="CR265" i="1"/>
  <c r="CR266" i="1"/>
  <c r="CR267" i="1"/>
  <c r="CR268" i="1"/>
  <c r="CR269" i="1"/>
  <c r="CR270" i="1"/>
  <c r="CR271" i="1"/>
  <c r="CR272" i="1"/>
  <c r="CR273" i="1"/>
  <c r="CR274" i="1"/>
  <c r="CR275" i="1"/>
  <c r="CR276" i="1"/>
  <c r="CR277" i="1"/>
  <c r="CR278" i="1"/>
  <c r="CR279" i="1"/>
  <c r="CR280" i="1"/>
  <c r="CR281" i="1"/>
  <c r="CR282" i="1"/>
  <c r="CR283" i="1"/>
  <c r="CR284" i="1"/>
  <c r="CR285" i="1"/>
  <c r="CR286" i="1"/>
  <c r="CR287" i="1"/>
  <c r="CR288" i="1"/>
  <c r="CR289" i="1"/>
  <c r="CR290" i="1"/>
  <c r="CR291" i="1"/>
  <c r="CR292" i="1"/>
  <c r="CR293" i="1"/>
  <c r="CR294" i="1"/>
  <c r="CR295" i="1"/>
  <c r="CR296" i="1"/>
  <c r="CR297" i="1"/>
  <c r="CR298" i="1"/>
  <c r="CR299" i="1"/>
  <c r="CR300" i="1"/>
  <c r="CR301" i="1"/>
  <c r="CR302" i="1"/>
  <c r="CR303" i="1"/>
  <c r="CR304" i="1"/>
  <c r="CR305" i="1"/>
  <c r="CR306" i="1"/>
  <c r="CR307" i="1"/>
  <c r="CR308" i="1"/>
  <c r="CR309" i="1"/>
  <c r="CR310" i="1"/>
  <c r="CR311" i="1"/>
  <c r="CR312" i="1"/>
  <c r="CR313" i="1"/>
  <c r="CR314" i="1"/>
  <c r="CR315" i="1"/>
  <c r="CR316" i="1"/>
  <c r="CR317" i="1"/>
  <c r="CR318" i="1"/>
  <c r="CR319" i="1"/>
  <c r="CR320" i="1"/>
  <c r="CR321" i="1"/>
  <c r="CR322" i="1"/>
  <c r="CR323" i="1"/>
  <c r="CR324" i="1"/>
  <c r="CR325" i="1"/>
  <c r="CR326" i="1"/>
  <c r="CR327" i="1"/>
  <c r="CR328" i="1"/>
  <c r="CR329" i="1"/>
  <c r="CR330" i="1"/>
  <c r="CR331" i="1"/>
  <c r="CR332" i="1"/>
  <c r="CR333" i="1"/>
  <c r="CR334" i="1"/>
  <c r="CR335" i="1"/>
  <c r="CR336" i="1"/>
  <c r="CR337" i="1"/>
  <c r="CR338" i="1"/>
  <c r="CR339" i="1"/>
  <c r="CR340" i="1"/>
  <c r="CR341" i="1"/>
  <c r="CR342" i="1"/>
  <c r="CR343" i="1"/>
  <c r="CR344" i="1"/>
  <c r="CR345" i="1"/>
  <c r="CR346" i="1"/>
  <c r="CR347" i="1"/>
  <c r="CR348" i="1"/>
  <c r="CR349" i="1"/>
  <c r="CR350" i="1"/>
  <c r="CR351" i="1"/>
  <c r="CR352" i="1"/>
  <c r="CR353" i="1"/>
  <c r="CR354" i="1"/>
  <c r="CR355" i="1"/>
  <c r="CR356" i="1"/>
  <c r="CR357" i="1"/>
  <c r="CR358" i="1"/>
  <c r="CR359" i="1"/>
  <c r="CR360" i="1"/>
  <c r="CR361" i="1"/>
  <c r="CR362" i="1"/>
  <c r="CR363" i="1"/>
  <c r="CR364" i="1"/>
  <c r="CR365" i="1"/>
  <c r="CR366" i="1"/>
  <c r="CR367" i="1"/>
  <c r="CR368" i="1"/>
  <c r="CR369" i="1"/>
  <c r="CR370" i="1"/>
  <c r="CR371" i="1"/>
  <c r="CR372" i="1"/>
  <c r="CR373" i="1"/>
  <c r="CR374" i="1"/>
  <c r="CR375" i="1"/>
  <c r="CR376" i="1"/>
  <c r="CR377" i="1"/>
  <c r="CR378" i="1"/>
  <c r="CR379" i="1"/>
  <c r="CR380" i="1"/>
  <c r="CR381" i="1"/>
  <c r="CR382" i="1"/>
  <c r="CR383" i="1"/>
  <c r="CR384" i="1"/>
  <c r="CR385" i="1"/>
  <c r="CR386" i="1"/>
  <c r="CR387" i="1"/>
  <c r="CR388" i="1"/>
  <c r="CR389" i="1"/>
  <c r="CR390" i="1"/>
  <c r="CR391" i="1"/>
  <c r="CR392" i="1"/>
  <c r="CR393" i="1"/>
  <c r="CR394" i="1"/>
  <c r="CR395" i="1"/>
  <c r="CR396" i="1"/>
  <c r="CR397" i="1"/>
  <c r="CR398" i="1"/>
  <c r="CR399" i="1"/>
  <c r="CR400" i="1"/>
  <c r="CR401" i="1"/>
  <c r="CR402" i="1"/>
  <c r="CR403" i="1"/>
  <c r="CR404" i="1"/>
  <c r="CR405" i="1"/>
  <c r="CR406" i="1"/>
  <c r="CR407" i="1"/>
  <c r="CR408" i="1"/>
  <c r="CR409" i="1"/>
  <c r="CR410" i="1"/>
  <c r="CR411" i="1"/>
  <c r="CR412" i="1"/>
  <c r="CR413" i="1"/>
  <c r="CR414" i="1"/>
  <c r="CR415" i="1"/>
  <c r="CR416" i="1"/>
  <c r="CR417" i="1"/>
  <c r="CR418" i="1"/>
  <c r="CR419" i="1"/>
  <c r="CR420" i="1"/>
  <c r="CR421" i="1"/>
  <c r="CR422" i="1"/>
  <c r="CR423" i="1"/>
  <c r="CR424" i="1"/>
  <c r="CR425" i="1"/>
  <c r="CR426" i="1"/>
  <c r="CR427" i="1"/>
  <c r="CR428" i="1"/>
  <c r="CR429" i="1"/>
  <c r="CR430" i="1"/>
  <c r="CR431" i="1"/>
  <c r="CR432" i="1"/>
  <c r="CR433" i="1"/>
  <c r="CR434" i="1"/>
  <c r="CR435" i="1"/>
  <c r="CR436" i="1"/>
  <c r="CR437" i="1"/>
  <c r="CR438" i="1"/>
  <c r="CR439" i="1"/>
  <c r="CR440" i="1"/>
  <c r="CR441" i="1"/>
  <c r="CR442" i="1"/>
  <c r="CR443" i="1"/>
  <c r="CR444" i="1"/>
  <c r="CR445" i="1"/>
  <c r="CR446" i="1"/>
  <c r="CR447" i="1"/>
  <c r="CR448" i="1"/>
  <c r="CR449" i="1"/>
  <c r="CR450" i="1"/>
  <c r="CR451" i="1"/>
  <c r="CR452" i="1"/>
  <c r="CR453" i="1"/>
  <c r="CR454" i="1"/>
  <c r="CR455" i="1"/>
  <c r="CR456" i="1"/>
  <c r="CR457" i="1"/>
  <c r="CR458" i="1"/>
  <c r="CR459" i="1"/>
  <c r="CR460" i="1"/>
  <c r="CR461" i="1"/>
  <c r="CR462" i="1"/>
  <c r="CR463" i="1"/>
  <c r="CR464" i="1"/>
  <c r="CR465" i="1"/>
  <c r="CR466" i="1"/>
  <c r="CR467" i="1"/>
  <c r="CR468" i="1"/>
  <c r="CR469" i="1"/>
  <c r="CR470" i="1"/>
  <c r="CR471" i="1"/>
  <c r="CR472" i="1"/>
  <c r="CR473" i="1"/>
  <c r="CR474" i="1"/>
  <c r="CR475" i="1"/>
  <c r="CR476" i="1"/>
  <c r="CR477" i="1"/>
  <c r="CR478" i="1"/>
  <c r="CR479" i="1"/>
  <c r="CR480" i="1"/>
  <c r="CR481" i="1"/>
  <c r="CR482" i="1"/>
  <c r="CR483" i="1"/>
  <c r="CR484" i="1"/>
  <c r="CR485" i="1"/>
  <c r="CR486" i="1"/>
  <c r="CR487" i="1"/>
  <c r="CR488" i="1"/>
  <c r="CR489" i="1"/>
  <c r="CR490" i="1"/>
  <c r="CR491" i="1"/>
  <c r="CR492" i="1"/>
  <c r="CR493" i="1"/>
  <c r="CR494" i="1"/>
  <c r="CR495" i="1"/>
  <c r="CR496" i="1"/>
  <c r="CR497" i="1"/>
  <c r="CR498" i="1"/>
  <c r="CR499" i="1"/>
  <c r="CR500" i="1"/>
  <c r="CR501" i="1"/>
  <c r="CR502" i="1"/>
  <c r="CR503" i="1"/>
  <c r="CR504" i="1"/>
  <c r="CR505" i="1"/>
  <c r="CR506" i="1"/>
  <c r="CR507" i="1"/>
  <c r="CR508" i="1"/>
  <c r="CR509" i="1"/>
  <c r="CR510" i="1"/>
  <c r="CR511" i="1"/>
  <c r="CR512" i="1"/>
  <c r="CR513" i="1"/>
  <c r="CR514" i="1"/>
  <c r="CR515" i="1"/>
  <c r="CR516" i="1"/>
  <c r="CR517" i="1"/>
  <c r="CR518" i="1"/>
  <c r="CR519" i="1"/>
  <c r="CR520" i="1"/>
  <c r="CR521" i="1"/>
  <c r="CR522" i="1"/>
  <c r="CR523" i="1"/>
  <c r="CR524" i="1"/>
  <c r="CR525" i="1"/>
  <c r="CR526" i="1"/>
  <c r="CR527" i="1"/>
  <c r="CR528" i="1"/>
  <c r="CR529" i="1"/>
  <c r="CR530" i="1"/>
  <c r="CR531" i="1"/>
  <c r="CR532" i="1"/>
  <c r="CR533" i="1"/>
  <c r="CR534" i="1"/>
  <c r="CR535" i="1"/>
  <c r="CR536" i="1"/>
  <c r="CR537" i="1"/>
  <c r="CR538" i="1"/>
  <c r="CR539" i="1"/>
  <c r="CR540" i="1"/>
  <c r="CR541" i="1"/>
  <c r="CR542" i="1"/>
  <c r="CR543" i="1"/>
  <c r="CR544" i="1"/>
  <c r="CR545" i="1"/>
  <c r="CR546" i="1"/>
  <c r="CR547" i="1"/>
  <c r="CR548" i="1"/>
  <c r="CR549" i="1"/>
  <c r="CR550" i="1"/>
  <c r="CR551" i="1"/>
  <c r="CR552" i="1"/>
  <c r="CR553" i="1"/>
  <c r="CR554" i="1"/>
  <c r="CR555" i="1"/>
  <c r="CR556" i="1"/>
  <c r="CR557" i="1"/>
  <c r="CR558" i="1"/>
  <c r="CR559" i="1"/>
  <c r="CR560" i="1"/>
  <c r="CR561" i="1"/>
  <c r="CR562" i="1"/>
  <c r="CR563" i="1"/>
  <c r="CR564" i="1"/>
  <c r="CR565" i="1"/>
  <c r="CR566" i="1"/>
  <c r="CR567" i="1"/>
  <c r="CR568" i="1"/>
  <c r="CR569" i="1"/>
  <c r="CR570" i="1"/>
  <c r="CR571" i="1"/>
  <c r="CR572" i="1"/>
  <c r="CR573" i="1"/>
  <c r="CR574" i="1"/>
  <c r="CR575" i="1"/>
  <c r="CR576" i="1"/>
  <c r="CR577" i="1"/>
  <c r="CR578" i="1"/>
  <c r="CR579" i="1"/>
  <c r="CR580" i="1"/>
  <c r="CR581" i="1"/>
  <c r="CR582" i="1"/>
  <c r="CR583" i="1"/>
  <c r="CR584" i="1"/>
  <c r="CR585" i="1"/>
  <c r="CR586" i="1"/>
  <c r="CR587" i="1"/>
  <c r="CR588" i="1"/>
  <c r="CR589" i="1"/>
  <c r="CR590" i="1"/>
  <c r="CR591" i="1"/>
  <c r="CR592" i="1"/>
  <c r="CR593" i="1"/>
  <c r="CR594" i="1"/>
  <c r="CR595" i="1"/>
  <c r="CR596" i="1"/>
  <c r="CR597" i="1"/>
  <c r="CR598" i="1"/>
  <c r="CR599" i="1"/>
  <c r="CR600" i="1"/>
  <c r="CL6" i="1"/>
  <c r="CL7" i="1"/>
  <c r="CL8" i="1"/>
  <c r="CL9" i="1"/>
  <c r="CL10" i="1"/>
  <c r="CL11" i="1"/>
  <c r="CL12" i="1"/>
  <c r="CL13" i="1"/>
  <c r="CL14" i="1"/>
  <c r="CL15" i="1"/>
  <c r="CL16" i="1"/>
  <c r="CL17" i="1"/>
  <c r="CL18" i="1"/>
  <c r="CL19" i="1"/>
  <c r="CL20" i="1"/>
  <c r="CL21" i="1"/>
  <c r="CL22" i="1"/>
  <c r="CL23" i="1"/>
  <c r="CL24" i="1"/>
  <c r="CL25" i="1"/>
  <c r="CL26" i="1"/>
  <c r="CL27" i="1"/>
  <c r="CL28" i="1"/>
  <c r="CL29" i="1"/>
  <c r="CL30" i="1"/>
  <c r="CL31" i="1"/>
  <c r="CL32" i="1"/>
  <c r="CL33" i="1"/>
  <c r="CL34" i="1"/>
  <c r="CL35" i="1"/>
  <c r="CL36" i="1"/>
  <c r="CL37" i="1"/>
  <c r="CL38" i="1"/>
  <c r="CL39" i="1"/>
  <c r="CL40" i="1"/>
  <c r="CL41" i="1"/>
  <c r="CL42" i="1"/>
  <c r="CL43" i="1"/>
  <c r="CL44" i="1"/>
  <c r="CL45" i="1"/>
  <c r="CL46" i="1"/>
  <c r="CL47" i="1"/>
  <c r="CL48" i="1"/>
  <c r="CL49" i="1"/>
  <c r="CL50" i="1"/>
  <c r="CL51" i="1"/>
  <c r="CL52" i="1"/>
  <c r="CL53" i="1"/>
  <c r="CL54" i="1"/>
  <c r="CL55" i="1"/>
  <c r="CL56" i="1"/>
  <c r="CL57" i="1"/>
  <c r="CL58" i="1"/>
  <c r="CL59" i="1"/>
  <c r="CL60" i="1"/>
  <c r="CL61" i="1"/>
  <c r="CL62" i="1"/>
  <c r="CL63" i="1"/>
  <c r="CL64" i="1"/>
  <c r="CL65" i="1"/>
  <c r="CL66" i="1"/>
  <c r="CL67" i="1"/>
  <c r="CL68" i="1"/>
  <c r="CL69" i="1"/>
  <c r="CL70" i="1"/>
  <c r="CL71" i="1"/>
  <c r="CL72" i="1"/>
  <c r="CL73" i="1"/>
  <c r="CL74" i="1"/>
  <c r="CL75" i="1"/>
  <c r="CL76" i="1"/>
  <c r="CL77" i="1"/>
  <c r="CL78" i="1"/>
  <c r="CL79" i="1"/>
  <c r="CL80" i="1"/>
  <c r="CL81" i="1"/>
  <c r="CL82" i="1"/>
  <c r="CL83" i="1"/>
  <c r="CL84" i="1"/>
  <c r="CL85" i="1"/>
  <c r="CL86" i="1"/>
  <c r="CL87" i="1"/>
  <c r="CL88" i="1"/>
  <c r="CL89" i="1"/>
  <c r="CL90" i="1"/>
  <c r="CL91" i="1"/>
  <c r="CL92" i="1"/>
  <c r="CL93" i="1"/>
  <c r="CL94" i="1"/>
  <c r="CL95" i="1"/>
  <c r="CL96" i="1"/>
  <c r="CL97" i="1"/>
  <c r="CL98" i="1"/>
  <c r="CL99" i="1"/>
  <c r="CL100" i="1"/>
  <c r="CL101" i="1"/>
  <c r="CL102" i="1"/>
  <c r="CL103" i="1"/>
  <c r="CL104" i="1"/>
  <c r="CL105" i="1"/>
  <c r="CL106" i="1"/>
  <c r="CL107" i="1"/>
  <c r="CL108" i="1"/>
  <c r="CL109" i="1"/>
  <c r="CL110" i="1"/>
  <c r="CL111" i="1"/>
  <c r="CL112" i="1"/>
  <c r="CL113" i="1"/>
  <c r="CL114" i="1"/>
  <c r="CL115" i="1"/>
  <c r="CL116" i="1"/>
  <c r="CL117" i="1"/>
  <c r="CL118" i="1"/>
  <c r="CL119" i="1"/>
  <c r="CL120" i="1"/>
  <c r="CL121" i="1"/>
  <c r="CL122" i="1"/>
  <c r="CL123" i="1"/>
  <c r="CL124" i="1"/>
  <c r="CL125" i="1"/>
  <c r="CL126" i="1"/>
  <c r="CL127" i="1"/>
  <c r="CL128" i="1"/>
  <c r="CL129" i="1"/>
  <c r="CL130" i="1"/>
  <c r="CL131" i="1"/>
  <c r="CL132" i="1"/>
  <c r="CL133" i="1"/>
  <c r="CL134" i="1"/>
  <c r="CL135" i="1"/>
  <c r="CL136" i="1"/>
  <c r="CL137" i="1"/>
  <c r="CL138" i="1"/>
  <c r="CL139" i="1"/>
  <c r="CL140" i="1"/>
  <c r="CL141" i="1"/>
  <c r="CL142" i="1"/>
  <c r="CL143" i="1"/>
  <c r="CL144" i="1"/>
  <c r="CL145" i="1"/>
  <c r="CL146" i="1"/>
  <c r="CL147" i="1"/>
  <c r="CL148" i="1"/>
  <c r="CL149" i="1"/>
  <c r="CL150" i="1"/>
  <c r="CL151" i="1"/>
  <c r="CL152" i="1"/>
  <c r="CL153" i="1"/>
  <c r="CL154" i="1"/>
  <c r="CL155" i="1"/>
  <c r="CL156" i="1"/>
  <c r="CL157" i="1"/>
  <c r="CL158" i="1"/>
  <c r="CL159" i="1"/>
  <c r="CL160" i="1"/>
  <c r="CL161" i="1"/>
  <c r="CL162" i="1"/>
  <c r="CL163" i="1"/>
  <c r="CL164" i="1"/>
  <c r="CL165" i="1"/>
  <c r="CL166" i="1"/>
  <c r="CL167" i="1"/>
  <c r="CL168" i="1"/>
  <c r="CL169" i="1"/>
  <c r="CL170" i="1"/>
  <c r="CL171" i="1"/>
  <c r="CL172" i="1"/>
  <c r="CL173" i="1"/>
  <c r="CL174" i="1"/>
  <c r="CL175" i="1"/>
  <c r="CL176" i="1"/>
  <c r="CL177" i="1"/>
  <c r="CL178" i="1"/>
  <c r="CL179" i="1"/>
  <c r="CL180" i="1"/>
  <c r="CL181" i="1"/>
  <c r="CL182" i="1"/>
  <c r="CL183" i="1"/>
  <c r="CL184" i="1"/>
  <c r="CL185" i="1"/>
  <c r="CL186" i="1"/>
  <c r="CL187" i="1"/>
  <c r="CL188" i="1"/>
  <c r="CL189" i="1"/>
  <c r="CL190" i="1"/>
  <c r="CL191" i="1"/>
  <c r="CL192" i="1"/>
  <c r="CL193" i="1"/>
  <c r="CL194" i="1"/>
  <c r="CL195" i="1"/>
  <c r="CL196" i="1"/>
  <c r="CL197" i="1"/>
  <c r="CL198" i="1"/>
  <c r="CL199" i="1"/>
  <c r="CL200" i="1"/>
  <c r="CL201" i="1"/>
  <c r="CL202" i="1"/>
  <c r="CL203" i="1"/>
  <c r="CL204" i="1"/>
  <c r="CL205" i="1"/>
  <c r="CL206" i="1"/>
  <c r="CL207" i="1"/>
  <c r="CL208" i="1"/>
  <c r="CL209" i="1"/>
  <c r="CL210" i="1"/>
  <c r="CL211" i="1"/>
  <c r="CL212" i="1"/>
  <c r="CL213" i="1"/>
  <c r="CL214" i="1"/>
  <c r="CL215" i="1"/>
  <c r="CL216" i="1"/>
  <c r="CL217" i="1"/>
  <c r="CL218" i="1"/>
  <c r="CL219" i="1"/>
  <c r="CL220" i="1"/>
  <c r="CL221" i="1"/>
  <c r="CL222" i="1"/>
  <c r="CL223" i="1"/>
  <c r="CL224" i="1"/>
  <c r="CL225" i="1"/>
  <c r="CL226" i="1"/>
  <c r="CL227" i="1"/>
  <c r="CL228" i="1"/>
  <c r="CL229" i="1"/>
  <c r="CL230" i="1"/>
  <c r="CL231" i="1"/>
  <c r="CL232" i="1"/>
  <c r="CL233" i="1"/>
  <c r="CL234" i="1"/>
  <c r="CL235" i="1"/>
  <c r="CL236" i="1"/>
  <c r="CL237" i="1"/>
  <c r="CL238" i="1"/>
  <c r="CL239" i="1"/>
  <c r="CL240" i="1"/>
  <c r="CL241" i="1"/>
  <c r="CL242" i="1"/>
  <c r="CL243" i="1"/>
  <c r="CL244" i="1"/>
  <c r="CL245" i="1"/>
  <c r="CL246" i="1"/>
  <c r="CL247" i="1"/>
  <c r="CL248" i="1"/>
  <c r="CL249" i="1"/>
  <c r="CL250" i="1"/>
  <c r="CL251" i="1"/>
  <c r="CL252" i="1"/>
  <c r="CL253" i="1"/>
  <c r="CL254" i="1"/>
  <c r="CL255" i="1"/>
  <c r="CL256" i="1"/>
  <c r="CL257" i="1"/>
  <c r="CL258" i="1"/>
  <c r="CL259" i="1"/>
  <c r="CL260" i="1"/>
  <c r="CL261" i="1"/>
  <c r="CL262" i="1"/>
  <c r="CL263" i="1"/>
  <c r="CL264" i="1"/>
  <c r="CL265" i="1"/>
  <c r="CL266" i="1"/>
  <c r="CL267" i="1"/>
  <c r="CL268" i="1"/>
  <c r="CL269" i="1"/>
  <c r="CL270" i="1"/>
  <c r="CL271" i="1"/>
  <c r="CL272" i="1"/>
  <c r="CL273" i="1"/>
  <c r="CL274" i="1"/>
  <c r="CL275" i="1"/>
  <c r="CL276" i="1"/>
  <c r="CL277" i="1"/>
  <c r="CL278" i="1"/>
  <c r="CL279" i="1"/>
  <c r="CL280" i="1"/>
  <c r="CL281" i="1"/>
  <c r="CL282" i="1"/>
  <c r="CL283" i="1"/>
  <c r="CL284" i="1"/>
  <c r="CL285" i="1"/>
  <c r="CL286" i="1"/>
  <c r="CL287" i="1"/>
  <c r="CL288" i="1"/>
  <c r="CL289" i="1"/>
  <c r="CL290" i="1"/>
  <c r="CL291" i="1"/>
  <c r="CL292" i="1"/>
  <c r="CL293" i="1"/>
  <c r="CL294" i="1"/>
  <c r="CL295" i="1"/>
  <c r="CL296" i="1"/>
  <c r="CL297" i="1"/>
  <c r="CL298" i="1"/>
  <c r="CL299" i="1"/>
  <c r="CL300" i="1"/>
  <c r="CL301" i="1"/>
  <c r="CL302" i="1"/>
  <c r="CL303" i="1"/>
  <c r="CL304" i="1"/>
  <c r="CL305" i="1"/>
  <c r="CL306" i="1"/>
  <c r="CL307" i="1"/>
  <c r="CL308" i="1"/>
  <c r="CL309" i="1"/>
  <c r="CL310" i="1"/>
  <c r="CL311" i="1"/>
  <c r="CL312" i="1"/>
  <c r="CL313" i="1"/>
  <c r="CL314" i="1"/>
  <c r="CL315" i="1"/>
  <c r="CL316" i="1"/>
  <c r="CL317" i="1"/>
  <c r="CL318" i="1"/>
  <c r="CL319" i="1"/>
  <c r="CL320" i="1"/>
  <c r="CL321" i="1"/>
  <c r="CL322" i="1"/>
  <c r="CL323" i="1"/>
  <c r="CL324" i="1"/>
  <c r="CL325" i="1"/>
  <c r="CL326" i="1"/>
  <c r="CL327" i="1"/>
  <c r="CL328" i="1"/>
  <c r="CL329" i="1"/>
  <c r="CL330" i="1"/>
  <c r="CL331" i="1"/>
  <c r="CL332" i="1"/>
  <c r="CL333" i="1"/>
  <c r="CL334" i="1"/>
  <c r="CL335" i="1"/>
  <c r="CL336" i="1"/>
  <c r="CL337" i="1"/>
  <c r="CL338" i="1"/>
  <c r="CL339" i="1"/>
  <c r="CL340" i="1"/>
  <c r="CL341" i="1"/>
  <c r="CL342" i="1"/>
  <c r="CL343" i="1"/>
  <c r="CL344" i="1"/>
  <c r="CL345" i="1"/>
  <c r="CL346" i="1"/>
  <c r="CL347" i="1"/>
  <c r="CL348" i="1"/>
  <c r="CL349" i="1"/>
  <c r="CL350" i="1"/>
  <c r="CL351" i="1"/>
  <c r="CL352" i="1"/>
  <c r="CL353" i="1"/>
  <c r="CL354" i="1"/>
  <c r="CL355" i="1"/>
  <c r="CL356" i="1"/>
  <c r="CL357" i="1"/>
  <c r="CL358" i="1"/>
  <c r="CL359" i="1"/>
  <c r="CL360" i="1"/>
  <c r="CL361" i="1"/>
  <c r="CL362" i="1"/>
  <c r="CL363" i="1"/>
  <c r="CL364" i="1"/>
  <c r="CL365" i="1"/>
  <c r="CL366" i="1"/>
  <c r="CL367" i="1"/>
  <c r="CL368" i="1"/>
  <c r="CL369" i="1"/>
  <c r="CL370" i="1"/>
  <c r="CL371" i="1"/>
  <c r="CL372" i="1"/>
  <c r="CL373" i="1"/>
  <c r="CL374" i="1"/>
  <c r="CL375" i="1"/>
  <c r="CL376" i="1"/>
  <c r="CL377" i="1"/>
  <c r="CL378" i="1"/>
  <c r="CL379" i="1"/>
  <c r="CL380" i="1"/>
  <c r="CL381" i="1"/>
  <c r="CL382" i="1"/>
  <c r="CL383" i="1"/>
  <c r="CL384" i="1"/>
  <c r="CL385" i="1"/>
  <c r="CL386" i="1"/>
  <c r="CL387" i="1"/>
  <c r="CL388" i="1"/>
  <c r="CL389" i="1"/>
  <c r="CL390" i="1"/>
  <c r="CL391" i="1"/>
  <c r="CL392" i="1"/>
  <c r="CL393" i="1"/>
  <c r="CL394" i="1"/>
  <c r="CL395" i="1"/>
  <c r="CL396" i="1"/>
  <c r="CL397" i="1"/>
  <c r="CL398" i="1"/>
  <c r="CL399" i="1"/>
  <c r="CL400" i="1"/>
  <c r="CL401" i="1"/>
  <c r="CL402" i="1"/>
  <c r="CL403" i="1"/>
  <c r="CL404" i="1"/>
  <c r="CL405" i="1"/>
  <c r="CL406" i="1"/>
  <c r="CL407" i="1"/>
  <c r="CL408" i="1"/>
  <c r="CL409" i="1"/>
  <c r="CL410" i="1"/>
  <c r="CL411" i="1"/>
  <c r="CL412" i="1"/>
  <c r="CL413" i="1"/>
  <c r="CL414" i="1"/>
  <c r="CL415" i="1"/>
  <c r="CL416" i="1"/>
  <c r="CL417" i="1"/>
  <c r="CL418" i="1"/>
  <c r="CL419" i="1"/>
  <c r="CL420" i="1"/>
  <c r="CL421" i="1"/>
  <c r="CL422" i="1"/>
  <c r="CL423" i="1"/>
  <c r="CL424" i="1"/>
  <c r="CL425" i="1"/>
  <c r="CL426" i="1"/>
  <c r="CL427" i="1"/>
  <c r="CL428" i="1"/>
  <c r="CL429" i="1"/>
  <c r="CL430" i="1"/>
  <c r="CL431" i="1"/>
  <c r="CL432" i="1"/>
  <c r="CL433" i="1"/>
  <c r="CL434" i="1"/>
  <c r="CL435" i="1"/>
  <c r="CL436" i="1"/>
  <c r="CL437" i="1"/>
  <c r="CL438" i="1"/>
  <c r="CL439" i="1"/>
  <c r="CL440" i="1"/>
  <c r="CL441" i="1"/>
  <c r="CL442" i="1"/>
  <c r="CL443" i="1"/>
  <c r="CL444" i="1"/>
  <c r="CL445" i="1"/>
  <c r="CL446" i="1"/>
  <c r="CL447" i="1"/>
  <c r="CL448" i="1"/>
  <c r="CL449" i="1"/>
  <c r="CL450" i="1"/>
  <c r="CL451" i="1"/>
  <c r="CL452" i="1"/>
  <c r="CL453" i="1"/>
  <c r="CL454" i="1"/>
  <c r="CL455" i="1"/>
  <c r="CL456" i="1"/>
  <c r="CL457" i="1"/>
  <c r="CL458" i="1"/>
  <c r="CL459" i="1"/>
  <c r="CL460" i="1"/>
  <c r="CL461" i="1"/>
  <c r="CL462" i="1"/>
  <c r="CL463" i="1"/>
  <c r="CL464" i="1"/>
  <c r="CL465" i="1"/>
  <c r="CL466" i="1"/>
  <c r="CL467" i="1"/>
  <c r="CL468" i="1"/>
  <c r="CL469" i="1"/>
  <c r="CL470" i="1"/>
  <c r="CL471" i="1"/>
  <c r="CL472" i="1"/>
  <c r="CL473" i="1"/>
  <c r="CL474" i="1"/>
  <c r="CL475" i="1"/>
  <c r="CL476" i="1"/>
  <c r="CL477" i="1"/>
  <c r="CL478" i="1"/>
  <c r="CL479" i="1"/>
  <c r="CL480" i="1"/>
  <c r="CL481" i="1"/>
  <c r="CL482" i="1"/>
  <c r="CL483" i="1"/>
  <c r="CL484" i="1"/>
  <c r="CL485" i="1"/>
  <c r="CL486" i="1"/>
  <c r="CL487" i="1"/>
  <c r="CL488" i="1"/>
  <c r="CL489" i="1"/>
  <c r="CL490" i="1"/>
  <c r="CL491" i="1"/>
  <c r="CL492" i="1"/>
  <c r="CL493" i="1"/>
  <c r="CL494" i="1"/>
  <c r="CL495" i="1"/>
  <c r="CL496" i="1"/>
  <c r="CL497" i="1"/>
  <c r="CL498" i="1"/>
  <c r="CL499" i="1"/>
  <c r="CL500" i="1"/>
  <c r="CL501" i="1"/>
  <c r="CL502" i="1"/>
  <c r="CL503" i="1"/>
  <c r="CL504" i="1"/>
  <c r="CL505" i="1"/>
  <c r="CL506" i="1"/>
  <c r="CL507" i="1"/>
  <c r="CL508" i="1"/>
  <c r="CL509" i="1"/>
  <c r="CL510" i="1"/>
  <c r="CL511" i="1"/>
  <c r="CL512" i="1"/>
  <c r="CL513" i="1"/>
  <c r="CL514" i="1"/>
  <c r="CL515" i="1"/>
  <c r="CL516" i="1"/>
  <c r="CL517" i="1"/>
  <c r="CL518" i="1"/>
  <c r="CL519" i="1"/>
  <c r="CL520" i="1"/>
  <c r="CL521" i="1"/>
  <c r="CL522" i="1"/>
  <c r="CL523" i="1"/>
  <c r="CL524" i="1"/>
  <c r="CL525" i="1"/>
  <c r="CL526" i="1"/>
  <c r="CL527" i="1"/>
  <c r="CL528" i="1"/>
  <c r="CL529" i="1"/>
  <c r="CL530" i="1"/>
  <c r="CL531" i="1"/>
  <c r="CL532" i="1"/>
  <c r="CL533" i="1"/>
  <c r="CL534" i="1"/>
  <c r="CL535" i="1"/>
  <c r="CL536" i="1"/>
  <c r="CL537" i="1"/>
  <c r="CL538" i="1"/>
  <c r="CL539" i="1"/>
  <c r="CL540" i="1"/>
  <c r="CL541" i="1"/>
  <c r="CL542" i="1"/>
  <c r="CL543" i="1"/>
  <c r="CL544" i="1"/>
  <c r="CL545" i="1"/>
  <c r="CL546" i="1"/>
  <c r="CL547" i="1"/>
  <c r="CL548" i="1"/>
  <c r="CL549" i="1"/>
  <c r="CL550" i="1"/>
  <c r="CL551" i="1"/>
  <c r="CL552" i="1"/>
  <c r="CL553" i="1"/>
  <c r="CL554" i="1"/>
  <c r="CL555" i="1"/>
  <c r="CL556" i="1"/>
  <c r="CL557" i="1"/>
  <c r="CL558" i="1"/>
  <c r="CL559" i="1"/>
  <c r="CL560" i="1"/>
  <c r="CL561" i="1"/>
  <c r="CL562" i="1"/>
  <c r="CL563" i="1"/>
  <c r="CL564" i="1"/>
  <c r="CL565" i="1"/>
  <c r="CL566" i="1"/>
  <c r="CL567" i="1"/>
  <c r="CL568" i="1"/>
  <c r="CL569" i="1"/>
  <c r="CL570" i="1"/>
  <c r="CL571" i="1"/>
  <c r="CL572" i="1"/>
  <c r="CL573" i="1"/>
  <c r="CL574" i="1"/>
  <c r="CL575" i="1"/>
  <c r="CL576" i="1"/>
  <c r="CL577" i="1"/>
  <c r="CL578" i="1"/>
  <c r="CL579" i="1"/>
  <c r="CL580" i="1"/>
  <c r="CL581" i="1"/>
  <c r="CL582" i="1"/>
  <c r="CL583" i="1"/>
  <c r="CL584" i="1"/>
  <c r="CL585" i="1"/>
  <c r="CL586" i="1"/>
  <c r="CL587" i="1"/>
  <c r="CL588" i="1"/>
  <c r="CL589" i="1"/>
  <c r="CL590" i="1"/>
  <c r="CL591" i="1"/>
  <c r="CL592" i="1"/>
  <c r="CL593" i="1"/>
  <c r="CL594" i="1"/>
  <c r="CL595" i="1"/>
  <c r="CL596" i="1"/>
  <c r="CL597" i="1"/>
  <c r="CL598" i="1"/>
  <c r="CL599" i="1"/>
  <c r="CL600" i="1"/>
  <c r="CL5" i="1"/>
  <c r="CC6" i="1"/>
  <c r="CC7" i="1"/>
  <c r="CC8" i="1"/>
  <c r="CC9" i="1"/>
  <c r="CC10" i="1"/>
  <c r="CC11" i="1"/>
  <c r="CC12" i="1"/>
  <c r="CC13" i="1"/>
  <c r="CC14" i="1"/>
  <c r="CC15" i="1"/>
  <c r="CC16" i="1"/>
  <c r="CC17" i="1"/>
  <c r="CC18" i="1"/>
  <c r="CC19" i="1"/>
  <c r="CC20" i="1"/>
  <c r="CC21" i="1"/>
  <c r="CC22" i="1"/>
  <c r="CC23" i="1"/>
  <c r="CC24" i="1"/>
  <c r="CC25" i="1"/>
  <c r="CC26" i="1"/>
  <c r="CC27" i="1"/>
  <c r="CC28" i="1"/>
  <c r="CC29" i="1"/>
  <c r="CC30" i="1"/>
  <c r="CC31" i="1"/>
  <c r="CC32" i="1"/>
  <c r="CC33" i="1"/>
  <c r="CC34" i="1"/>
  <c r="CC35" i="1"/>
  <c r="CC36" i="1"/>
  <c r="CC37" i="1"/>
  <c r="CC38" i="1"/>
  <c r="CC39" i="1"/>
  <c r="CC40" i="1"/>
  <c r="CC41" i="1"/>
  <c r="CC42" i="1"/>
  <c r="CC43" i="1"/>
  <c r="CC44" i="1"/>
  <c r="CC45" i="1"/>
  <c r="CC46" i="1"/>
  <c r="CC47" i="1"/>
  <c r="CC48" i="1"/>
  <c r="CC49" i="1"/>
  <c r="CC50" i="1"/>
  <c r="CC51" i="1"/>
  <c r="CC52" i="1"/>
  <c r="CC53" i="1"/>
  <c r="CC54" i="1"/>
  <c r="CC55" i="1"/>
  <c r="CC56" i="1"/>
  <c r="CC57" i="1"/>
  <c r="CC58" i="1"/>
  <c r="CC59" i="1"/>
  <c r="CC60" i="1"/>
  <c r="CC61" i="1"/>
  <c r="CC62" i="1"/>
  <c r="CC63" i="1"/>
  <c r="CC64" i="1"/>
  <c r="CC65" i="1"/>
  <c r="CC66" i="1"/>
  <c r="CC67" i="1"/>
  <c r="CC68" i="1"/>
  <c r="CC69" i="1"/>
  <c r="CC70" i="1"/>
  <c r="CC71" i="1"/>
  <c r="CC72" i="1"/>
  <c r="CC73" i="1"/>
  <c r="CC74" i="1"/>
  <c r="CC75" i="1"/>
  <c r="CC76" i="1"/>
  <c r="CC77" i="1"/>
  <c r="CC78" i="1"/>
  <c r="CC79" i="1"/>
  <c r="CC80" i="1"/>
  <c r="CC81" i="1"/>
  <c r="CC82" i="1"/>
  <c r="CC83" i="1"/>
  <c r="CC84" i="1"/>
  <c r="CC85" i="1"/>
  <c r="CC86" i="1"/>
  <c r="CC87" i="1"/>
  <c r="CC88" i="1"/>
  <c r="CC89" i="1"/>
  <c r="CC90" i="1"/>
  <c r="CC91" i="1"/>
  <c r="CC92" i="1"/>
  <c r="CC93" i="1"/>
  <c r="CC94" i="1"/>
  <c r="CC95" i="1"/>
  <c r="CC96" i="1"/>
  <c r="CC97" i="1"/>
  <c r="CC98" i="1"/>
  <c r="CC99" i="1"/>
  <c r="CC100" i="1"/>
  <c r="CC101" i="1"/>
  <c r="CC102" i="1"/>
  <c r="CC103" i="1"/>
  <c r="CC104" i="1"/>
  <c r="CC105" i="1"/>
  <c r="CC106" i="1"/>
  <c r="CC107" i="1"/>
  <c r="CC108" i="1"/>
  <c r="CC109" i="1"/>
  <c r="CC110" i="1"/>
  <c r="CC111" i="1"/>
  <c r="CC112" i="1"/>
  <c r="CC113" i="1"/>
  <c r="CC114" i="1"/>
  <c r="CC115" i="1"/>
  <c r="CC116" i="1"/>
  <c r="CC117" i="1"/>
  <c r="CC118" i="1"/>
  <c r="CC119" i="1"/>
  <c r="CC120" i="1"/>
  <c r="CC121" i="1"/>
  <c r="CC122" i="1"/>
  <c r="CC123" i="1"/>
  <c r="CC124" i="1"/>
  <c r="CC125" i="1"/>
  <c r="CC126" i="1"/>
  <c r="CC127" i="1"/>
  <c r="CC128" i="1"/>
  <c r="CC129" i="1"/>
  <c r="CC130" i="1"/>
  <c r="CC131" i="1"/>
  <c r="CC132" i="1"/>
  <c r="CC133" i="1"/>
  <c r="CC134" i="1"/>
  <c r="CC135" i="1"/>
  <c r="CC136" i="1"/>
  <c r="CC137" i="1"/>
  <c r="CC138" i="1"/>
  <c r="CC139" i="1"/>
  <c r="CC140" i="1"/>
  <c r="CC141" i="1"/>
  <c r="CC142" i="1"/>
  <c r="CC143" i="1"/>
  <c r="CC144" i="1"/>
  <c r="CC145" i="1"/>
  <c r="CC146" i="1"/>
  <c r="CC147" i="1"/>
  <c r="CC148" i="1"/>
  <c r="CC149" i="1"/>
  <c r="CC150" i="1"/>
  <c r="CC151" i="1"/>
  <c r="CC152" i="1"/>
  <c r="CC153" i="1"/>
  <c r="CC154" i="1"/>
  <c r="CC155" i="1"/>
  <c r="CC156" i="1"/>
  <c r="CC157" i="1"/>
  <c r="CC158" i="1"/>
  <c r="CC159" i="1"/>
  <c r="CC160" i="1"/>
  <c r="CC161" i="1"/>
  <c r="CC162" i="1"/>
  <c r="CC163" i="1"/>
  <c r="CC164" i="1"/>
  <c r="CC165" i="1"/>
  <c r="CC166" i="1"/>
  <c r="CC167" i="1"/>
  <c r="CC168" i="1"/>
  <c r="CC169" i="1"/>
  <c r="CC170" i="1"/>
  <c r="CC171" i="1"/>
  <c r="CC172" i="1"/>
  <c r="CC173" i="1"/>
  <c r="CC174" i="1"/>
  <c r="CC175" i="1"/>
  <c r="CC176" i="1"/>
  <c r="CC177" i="1"/>
  <c r="CC178" i="1"/>
  <c r="CC179" i="1"/>
  <c r="CC180" i="1"/>
  <c r="CC181" i="1"/>
  <c r="CC182" i="1"/>
  <c r="CC183" i="1"/>
  <c r="CC184" i="1"/>
  <c r="CC185" i="1"/>
  <c r="CC186" i="1"/>
  <c r="CC187" i="1"/>
  <c r="CC188" i="1"/>
  <c r="CC189" i="1"/>
  <c r="CC190" i="1"/>
  <c r="CC191" i="1"/>
  <c r="CC192" i="1"/>
  <c r="CC193" i="1"/>
  <c r="CC194" i="1"/>
  <c r="CC195" i="1"/>
  <c r="CC196" i="1"/>
  <c r="CC197" i="1"/>
  <c r="CC198" i="1"/>
  <c r="CC199" i="1"/>
  <c r="CC200" i="1"/>
  <c r="CC201" i="1"/>
  <c r="CC202" i="1"/>
  <c r="CC203" i="1"/>
  <c r="CC204" i="1"/>
  <c r="CC205" i="1"/>
  <c r="CC206" i="1"/>
  <c r="CC207" i="1"/>
  <c r="CC208" i="1"/>
  <c r="CC209" i="1"/>
  <c r="CC210" i="1"/>
  <c r="CC211" i="1"/>
  <c r="CC212" i="1"/>
  <c r="CC213" i="1"/>
  <c r="CC214" i="1"/>
  <c r="CC215" i="1"/>
  <c r="CC216" i="1"/>
  <c r="CC217" i="1"/>
  <c r="CC218" i="1"/>
  <c r="CC219" i="1"/>
  <c r="CC220" i="1"/>
  <c r="CC221" i="1"/>
  <c r="CC222" i="1"/>
  <c r="CC223" i="1"/>
  <c r="CC224" i="1"/>
  <c r="CC225" i="1"/>
  <c r="CC226" i="1"/>
  <c r="CC227" i="1"/>
  <c r="CC228" i="1"/>
  <c r="CC229" i="1"/>
  <c r="CC230" i="1"/>
  <c r="CC231" i="1"/>
  <c r="CC232" i="1"/>
  <c r="CC233" i="1"/>
  <c r="CC234" i="1"/>
  <c r="CC235" i="1"/>
  <c r="CC236" i="1"/>
  <c r="CC237" i="1"/>
  <c r="CC238" i="1"/>
  <c r="CC239" i="1"/>
  <c r="CC240" i="1"/>
  <c r="CC241" i="1"/>
  <c r="CC242" i="1"/>
  <c r="CC243" i="1"/>
  <c r="CC244" i="1"/>
  <c r="CC245" i="1"/>
  <c r="CC246" i="1"/>
  <c r="CC247" i="1"/>
  <c r="CC248" i="1"/>
  <c r="CC249" i="1"/>
  <c r="CC250" i="1"/>
  <c r="CC251" i="1"/>
  <c r="CC252" i="1"/>
  <c r="CC253" i="1"/>
  <c r="CC254" i="1"/>
  <c r="CC255" i="1"/>
  <c r="CC256" i="1"/>
  <c r="CC257" i="1"/>
  <c r="CC258" i="1"/>
  <c r="CC259" i="1"/>
  <c r="CC260" i="1"/>
  <c r="CC261" i="1"/>
  <c r="CC262" i="1"/>
  <c r="CC263" i="1"/>
  <c r="CC264" i="1"/>
  <c r="CC265" i="1"/>
  <c r="CC266" i="1"/>
  <c r="CC267" i="1"/>
  <c r="CC268" i="1"/>
  <c r="CC269" i="1"/>
  <c r="CC270" i="1"/>
  <c r="CC271" i="1"/>
  <c r="CC272" i="1"/>
  <c r="CC273" i="1"/>
  <c r="CC274" i="1"/>
  <c r="CC275" i="1"/>
  <c r="CC276" i="1"/>
  <c r="CC277" i="1"/>
  <c r="CC278" i="1"/>
  <c r="CC279" i="1"/>
  <c r="CC280" i="1"/>
  <c r="CC281" i="1"/>
  <c r="CC282" i="1"/>
  <c r="CC283" i="1"/>
  <c r="CC284" i="1"/>
  <c r="CC285" i="1"/>
  <c r="CC286" i="1"/>
  <c r="CC287" i="1"/>
  <c r="CC288" i="1"/>
  <c r="CC289" i="1"/>
  <c r="CC290" i="1"/>
  <c r="CC291" i="1"/>
  <c r="CC292" i="1"/>
  <c r="CC293" i="1"/>
  <c r="CC294" i="1"/>
  <c r="CC295" i="1"/>
  <c r="CC296" i="1"/>
  <c r="CC297" i="1"/>
  <c r="CC298" i="1"/>
  <c r="CC299" i="1"/>
  <c r="CC300" i="1"/>
  <c r="CC301" i="1"/>
  <c r="CC302" i="1"/>
  <c r="CC303" i="1"/>
  <c r="CC304" i="1"/>
  <c r="CC305" i="1"/>
  <c r="CC306" i="1"/>
  <c r="CC307" i="1"/>
  <c r="CC308" i="1"/>
  <c r="CC309" i="1"/>
  <c r="CC310" i="1"/>
  <c r="CC311" i="1"/>
  <c r="CC312" i="1"/>
  <c r="CC313" i="1"/>
  <c r="CC314" i="1"/>
  <c r="CC315" i="1"/>
  <c r="CC316" i="1"/>
  <c r="CC317" i="1"/>
  <c r="CC318" i="1"/>
  <c r="CC319" i="1"/>
  <c r="CC320" i="1"/>
  <c r="CC321" i="1"/>
  <c r="CC322" i="1"/>
  <c r="CC323" i="1"/>
  <c r="CC324" i="1"/>
  <c r="CC325" i="1"/>
  <c r="CC326" i="1"/>
  <c r="CC327" i="1"/>
  <c r="CC328" i="1"/>
  <c r="CC329" i="1"/>
  <c r="CC330" i="1"/>
  <c r="CC331" i="1"/>
  <c r="CC332" i="1"/>
  <c r="CC333" i="1"/>
  <c r="CC334" i="1"/>
  <c r="CC335" i="1"/>
  <c r="CC336" i="1"/>
  <c r="CC337" i="1"/>
  <c r="CC338" i="1"/>
  <c r="CC339" i="1"/>
  <c r="CC340" i="1"/>
  <c r="CC341" i="1"/>
  <c r="CC342" i="1"/>
  <c r="CC343" i="1"/>
  <c r="CC344" i="1"/>
  <c r="CC345" i="1"/>
  <c r="CC346" i="1"/>
  <c r="CC347" i="1"/>
  <c r="CC348" i="1"/>
  <c r="CC349" i="1"/>
  <c r="CC350" i="1"/>
  <c r="CC351" i="1"/>
  <c r="CC352" i="1"/>
  <c r="CC353" i="1"/>
  <c r="CC354" i="1"/>
  <c r="CC355" i="1"/>
  <c r="CC356" i="1"/>
  <c r="CC357" i="1"/>
  <c r="CC358" i="1"/>
  <c r="CC359" i="1"/>
  <c r="CC360" i="1"/>
  <c r="CC361" i="1"/>
  <c r="CC362" i="1"/>
  <c r="CC363" i="1"/>
  <c r="CC364" i="1"/>
  <c r="CC365" i="1"/>
  <c r="CC366" i="1"/>
  <c r="CC367" i="1"/>
  <c r="CC368" i="1"/>
  <c r="CC369" i="1"/>
  <c r="CC370" i="1"/>
  <c r="CC371" i="1"/>
  <c r="CC372" i="1"/>
  <c r="CC373" i="1"/>
  <c r="CC374" i="1"/>
  <c r="CC375" i="1"/>
  <c r="CC376" i="1"/>
  <c r="CC377" i="1"/>
  <c r="CC378" i="1"/>
  <c r="CC379" i="1"/>
  <c r="CC380" i="1"/>
  <c r="CC381" i="1"/>
  <c r="CC382" i="1"/>
  <c r="CC383" i="1"/>
  <c r="CC384" i="1"/>
  <c r="CC385" i="1"/>
  <c r="CC386" i="1"/>
  <c r="CC387" i="1"/>
  <c r="CC388" i="1"/>
  <c r="CC389" i="1"/>
  <c r="CC390" i="1"/>
  <c r="CC391" i="1"/>
  <c r="CC392" i="1"/>
  <c r="CC393" i="1"/>
  <c r="CC394" i="1"/>
  <c r="CC395" i="1"/>
  <c r="CC396" i="1"/>
  <c r="CC397" i="1"/>
  <c r="CC398" i="1"/>
  <c r="CC399" i="1"/>
  <c r="CC400" i="1"/>
  <c r="CC401" i="1"/>
  <c r="CC402" i="1"/>
  <c r="CC403" i="1"/>
  <c r="CC404" i="1"/>
  <c r="CC405" i="1"/>
  <c r="CC406" i="1"/>
  <c r="CC407" i="1"/>
  <c r="CC408" i="1"/>
  <c r="CC409" i="1"/>
  <c r="CC410" i="1"/>
  <c r="CC411" i="1"/>
  <c r="CC412" i="1"/>
  <c r="CC413" i="1"/>
  <c r="CC414" i="1"/>
  <c r="CC415" i="1"/>
  <c r="CC416" i="1"/>
  <c r="CC417" i="1"/>
  <c r="CC418" i="1"/>
  <c r="CC419" i="1"/>
  <c r="CC420" i="1"/>
  <c r="CC421" i="1"/>
  <c r="CC422" i="1"/>
  <c r="CC423" i="1"/>
  <c r="CC424" i="1"/>
  <c r="CC425" i="1"/>
  <c r="CC426" i="1"/>
  <c r="CC427" i="1"/>
  <c r="CC428" i="1"/>
  <c r="CC429" i="1"/>
  <c r="CC430" i="1"/>
  <c r="CC431" i="1"/>
  <c r="CC432" i="1"/>
  <c r="CC433" i="1"/>
  <c r="CC434" i="1"/>
  <c r="CC435" i="1"/>
  <c r="CC436" i="1"/>
  <c r="CC437" i="1"/>
  <c r="CC438" i="1"/>
  <c r="CC439" i="1"/>
  <c r="CC440" i="1"/>
  <c r="CC441" i="1"/>
  <c r="CC442" i="1"/>
  <c r="CC443" i="1"/>
  <c r="CC444" i="1"/>
  <c r="CC445" i="1"/>
  <c r="CC446" i="1"/>
  <c r="CC447" i="1"/>
  <c r="CC448" i="1"/>
  <c r="CC449" i="1"/>
  <c r="CC450" i="1"/>
  <c r="CC451" i="1"/>
  <c r="CC452" i="1"/>
  <c r="CC453" i="1"/>
  <c r="CC454" i="1"/>
  <c r="CC455" i="1"/>
  <c r="CC456" i="1"/>
  <c r="CC457" i="1"/>
  <c r="CC458" i="1"/>
  <c r="CC459" i="1"/>
  <c r="CC460" i="1"/>
  <c r="CC461" i="1"/>
  <c r="CC462" i="1"/>
  <c r="CC463" i="1"/>
  <c r="CC464" i="1"/>
  <c r="CC465" i="1"/>
  <c r="CC466" i="1"/>
  <c r="CC467" i="1"/>
  <c r="CC468" i="1"/>
  <c r="CC469" i="1"/>
  <c r="CC470" i="1"/>
  <c r="CC471" i="1"/>
  <c r="CC472" i="1"/>
  <c r="CC473" i="1"/>
  <c r="CC474" i="1"/>
  <c r="CC475" i="1"/>
  <c r="CC476" i="1"/>
  <c r="CC477" i="1"/>
  <c r="CC478" i="1"/>
  <c r="CC479" i="1"/>
  <c r="CC480" i="1"/>
  <c r="CC481" i="1"/>
  <c r="CC482" i="1"/>
  <c r="CC483" i="1"/>
  <c r="CC484" i="1"/>
  <c r="CC485" i="1"/>
  <c r="CC486" i="1"/>
  <c r="CC487" i="1"/>
  <c r="CC488" i="1"/>
  <c r="CC489" i="1"/>
  <c r="CC490" i="1"/>
  <c r="CC491" i="1"/>
  <c r="CC492" i="1"/>
  <c r="CC493" i="1"/>
  <c r="CC494" i="1"/>
  <c r="CC495" i="1"/>
  <c r="CC496" i="1"/>
  <c r="CC497" i="1"/>
  <c r="CC498" i="1"/>
  <c r="CC499" i="1"/>
  <c r="CC500" i="1"/>
  <c r="CC501" i="1"/>
  <c r="CC502" i="1"/>
  <c r="CC503" i="1"/>
  <c r="CC504" i="1"/>
  <c r="CC505" i="1"/>
  <c r="CC506" i="1"/>
  <c r="CC507" i="1"/>
  <c r="CC508" i="1"/>
  <c r="CC509" i="1"/>
  <c r="CC510" i="1"/>
  <c r="CC511" i="1"/>
  <c r="CC512" i="1"/>
  <c r="CC513" i="1"/>
  <c r="CC514" i="1"/>
  <c r="CC515" i="1"/>
  <c r="CC516" i="1"/>
  <c r="CC517" i="1"/>
  <c r="CC518" i="1"/>
  <c r="CC519" i="1"/>
  <c r="CC520" i="1"/>
  <c r="CC521" i="1"/>
  <c r="CC522" i="1"/>
  <c r="CC523" i="1"/>
  <c r="CC524" i="1"/>
  <c r="CC525" i="1"/>
  <c r="CC526" i="1"/>
  <c r="CC527" i="1"/>
  <c r="CC528" i="1"/>
  <c r="CC529" i="1"/>
  <c r="CC530" i="1"/>
  <c r="CC531" i="1"/>
  <c r="CC532" i="1"/>
  <c r="CC533" i="1"/>
  <c r="CC534" i="1"/>
  <c r="CC535" i="1"/>
  <c r="CC536" i="1"/>
  <c r="CC537" i="1"/>
  <c r="CC538" i="1"/>
  <c r="CC539" i="1"/>
  <c r="CC540" i="1"/>
  <c r="CC541" i="1"/>
  <c r="CC542" i="1"/>
  <c r="CC543" i="1"/>
  <c r="CC544" i="1"/>
  <c r="CC545" i="1"/>
  <c r="CC546" i="1"/>
  <c r="CC547" i="1"/>
  <c r="CC548" i="1"/>
  <c r="CC549" i="1"/>
  <c r="CC550" i="1"/>
  <c r="CC551" i="1"/>
  <c r="CC552" i="1"/>
  <c r="CC553" i="1"/>
  <c r="CC554" i="1"/>
  <c r="CC555" i="1"/>
  <c r="CC556" i="1"/>
  <c r="CC557" i="1"/>
  <c r="CC558" i="1"/>
  <c r="CC559" i="1"/>
  <c r="CC560" i="1"/>
  <c r="CC561" i="1"/>
  <c r="CC562" i="1"/>
  <c r="CC563" i="1"/>
  <c r="CC564" i="1"/>
  <c r="CC565" i="1"/>
  <c r="CC566" i="1"/>
  <c r="CC567" i="1"/>
  <c r="CC568" i="1"/>
  <c r="CC569" i="1"/>
  <c r="CC570" i="1"/>
  <c r="CC571" i="1"/>
  <c r="CC572" i="1"/>
  <c r="CC573" i="1"/>
  <c r="CC574" i="1"/>
  <c r="CC575" i="1"/>
  <c r="CC576" i="1"/>
  <c r="CC577" i="1"/>
  <c r="CC578" i="1"/>
  <c r="CC579" i="1"/>
  <c r="CC580" i="1"/>
  <c r="CC581" i="1"/>
  <c r="CC582" i="1"/>
  <c r="CC583" i="1"/>
  <c r="CC584" i="1"/>
  <c r="CC585" i="1"/>
  <c r="CC586" i="1"/>
  <c r="CC587" i="1"/>
  <c r="CC588" i="1"/>
  <c r="CC589" i="1"/>
  <c r="CC590" i="1"/>
  <c r="CC591" i="1"/>
  <c r="CC592" i="1"/>
  <c r="CC593" i="1"/>
  <c r="CC594" i="1"/>
  <c r="CC595" i="1"/>
  <c r="CC596" i="1"/>
  <c r="CC597" i="1"/>
  <c r="CC598" i="1"/>
  <c r="CC599" i="1"/>
  <c r="CC600" i="1"/>
  <c r="CC5" i="1"/>
  <c r="BV6" i="1"/>
  <c r="BV7" i="1"/>
  <c r="BV8" i="1"/>
  <c r="BV9" i="1"/>
  <c r="BV10" i="1"/>
  <c r="BV11" i="1"/>
  <c r="BV12" i="1"/>
  <c r="BV13" i="1"/>
  <c r="BV14" i="1"/>
  <c r="BV15" i="1"/>
  <c r="BV16" i="1"/>
  <c r="BV17" i="1"/>
  <c r="BV18" i="1"/>
  <c r="BV19" i="1"/>
  <c r="BV20" i="1"/>
  <c r="BV21" i="1"/>
  <c r="BV22" i="1"/>
  <c r="BV23" i="1"/>
  <c r="BV24" i="1"/>
  <c r="BV25" i="1"/>
  <c r="BV26" i="1"/>
  <c r="BV27" i="1"/>
  <c r="BV28" i="1"/>
  <c r="BV29" i="1"/>
  <c r="BV30" i="1"/>
  <c r="BV31" i="1"/>
  <c r="BV32" i="1"/>
  <c r="BV33" i="1"/>
  <c r="BV34" i="1"/>
  <c r="BV35" i="1"/>
  <c r="BV36" i="1"/>
  <c r="BV37" i="1"/>
  <c r="BV38" i="1"/>
  <c r="BV39" i="1"/>
  <c r="BV40" i="1"/>
  <c r="BV41" i="1"/>
  <c r="BV42" i="1"/>
  <c r="BV43" i="1"/>
  <c r="BV44" i="1"/>
  <c r="BV45" i="1"/>
  <c r="BV46" i="1"/>
  <c r="BV47" i="1"/>
  <c r="BV48" i="1"/>
  <c r="BV49" i="1"/>
  <c r="BV50" i="1"/>
  <c r="BV51" i="1"/>
  <c r="BV52" i="1"/>
  <c r="BV53" i="1"/>
  <c r="BV54" i="1"/>
  <c r="BV55" i="1"/>
  <c r="BV56" i="1"/>
  <c r="BV57" i="1"/>
  <c r="BV58" i="1"/>
  <c r="BV59" i="1"/>
  <c r="BV60" i="1"/>
  <c r="BV61" i="1"/>
  <c r="BV62" i="1"/>
  <c r="BV63" i="1"/>
  <c r="BV64" i="1"/>
  <c r="BV65" i="1"/>
  <c r="BV66" i="1"/>
  <c r="BV67" i="1"/>
  <c r="BV68" i="1"/>
  <c r="BV69" i="1"/>
  <c r="BV70" i="1"/>
  <c r="BV71" i="1"/>
  <c r="BV72" i="1"/>
  <c r="BV73" i="1"/>
  <c r="BV74" i="1"/>
  <c r="BV75" i="1"/>
  <c r="BV76" i="1"/>
  <c r="BV77" i="1"/>
  <c r="BV78" i="1"/>
  <c r="BV79" i="1"/>
  <c r="BV80" i="1"/>
  <c r="BV81" i="1"/>
  <c r="BV82" i="1"/>
  <c r="BV83" i="1"/>
  <c r="BV84" i="1"/>
  <c r="BV85" i="1"/>
  <c r="BV86" i="1"/>
  <c r="BV87" i="1"/>
  <c r="BV88" i="1"/>
  <c r="BV89" i="1"/>
  <c r="BV90" i="1"/>
  <c r="BV91" i="1"/>
  <c r="BV92" i="1"/>
  <c r="BV93" i="1"/>
  <c r="BV94" i="1"/>
  <c r="BV95" i="1"/>
  <c r="BV96" i="1"/>
  <c r="BV97" i="1"/>
  <c r="BV98" i="1"/>
  <c r="BV99" i="1"/>
  <c r="BV100" i="1"/>
  <c r="BV101" i="1"/>
  <c r="BV102" i="1"/>
  <c r="BV103" i="1"/>
  <c r="BV104" i="1"/>
  <c r="BV105" i="1"/>
  <c r="BV106" i="1"/>
  <c r="BV107" i="1"/>
  <c r="BV108" i="1"/>
  <c r="BV109" i="1"/>
  <c r="BV110" i="1"/>
  <c r="BV111" i="1"/>
  <c r="BV112" i="1"/>
  <c r="BV113" i="1"/>
  <c r="BV114" i="1"/>
  <c r="BV115" i="1"/>
  <c r="BV116" i="1"/>
  <c r="BV117" i="1"/>
  <c r="BV118" i="1"/>
  <c r="BV119" i="1"/>
  <c r="BV120" i="1"/>
  <c r="BV121" i="1"/>
  <c r="BV122" i="1"/>
  <c r="BV123" i="1"/>
  <c r="BV124" i="1"/>
  <c r="BV125" i="1"/>
  <c r="BV126" i="1"/>
  <c r="BV127" i="1"/>
  <c r="BV128" i="1"/>
  <c r="BV129" i="1"/>
  <c r="BV130" i="1"/>
  <c r="BV131" i="1"/>
  <c r="BV132" i="1"/>
  <c r="BV133" i="1"/>
  <c r="BV134" i="1"/>
  <c r="BV135" i="1"/>
  <c r="BV136" i="1"/>
  <c r="BV137" i="1"/>
  <c r="BV138" i="1"/>
  <c r="BV139" i="1"/>
  <c r="BV140" i="1"/>
  <c r="BV141" i="1"/>
  <c r="BV142" i="1"/>
  <c r="BV143" i="1"/>
  <c r="BV144" i="1"/>
  <c r="BV145" i="1"/>
  <c r="BV146" i="1"/>
  <c r="BV147" i="1"/>
  <c r="BV148" i="1"/>
  <c r="BV149" i="1"/>
  <c r="BV150" i="1"/>
  <c r="BV151" i="1"/>
  <c r="BV152" i="1"/>
  <c r="BV153" i="1"/>
  <c r="BV154" i="1"/>
  <c r="BV155" i="1"/>
  <c r="BV156" i="1"/>
  <c r="BV157" i="1"/>
  <c r="BV158" i="1"/>
  <c r="BV159" i="1"/>
  <c r="BV160" i="1"/>
  <c r="BV161" i="1"/>
  <c r="BV162" i="1"/>
  <c r="BV163" i="1"/>
  <c r="BV164" i="1"/>
  <c r="BV165" i="1"/>
  <c r="BV166" i="1"/>
  <c r="BV167" i="1"/>
  <c r="BV168" i="1"/>
  <c r="BV169" i="1"/>
  <c r="BV170" i="1"/>
  <c r="BV171" i="1"/>
  <c r="BV172" i="1"/>
  <c r="BV173" i="1"/>
  <c r="BV174" i="1"/>
  <c r="BV175" i="1"/>
  <c r="BV176" i="1"/>
  <c r="BV177" i="1"/>
  <c r="BV178" i="1"/>
  <c r="BV179" i="1"/>
  <c r="BV180" i="1"/>
  <c r="BV181" i="1"/>
  <c r="BV182" i="1"/>
  <c r="BV183" i="1"/>
  <c r="BV184" i="1"/>
  <c r="BV185" i="1"/>
  <c r="BV186" i="1"/>
  <c r="BV187" i="1"/>
  <c r="BV188" i="1"/>
  <c r="BV189" i="1"/>
  <c r="BV190" i="1"/>
  <c r="BV191" i="1"/>
  <c r="BV192" i="1"/>
  <c r="BV193" i="1"/>
  <c r="BV194" i="1"/>
  <c r="BV195" i="1"/>
  <c r="BV196" i="1"/>
  <c r="BV197" i="1"/>
  <c r="BV198" i="1"/>
  <c r="BV199" i="1"/>
  <c r="BV200" i="1"/>
  <c r="BV201" i="1"/>
  <c r="BV202" i="1"/>
  <c r="BV203" i="1"/>
  <c r="BV204" i="1"/>
  <c r="BV205" i="1"/>
  <c r="BV206" i="1"/>
  <c r="BV207" i="1"/>
  <c r="BV208" i="1"/>
  <c r="BV209" i="1"/>
  <c r="BV210" i="1"/>
  <c r="BV211" i="1"/>
  <c r="BV212" i="1"/>
  <c r="BV213" i="1"/>
  <c r="BV214" i="1"/>
  <c r="BV215" i="1"/>
  <c r="BV216" i="1"/>
  <c r="BV217" i="1"/>
  <c r="BV218" i="1"/>
  <c r="BV219" i="1"/>
  <c r="BV220" i="1"/>
  <c r="BV221" i="1"/>
  <c r="BV222" i="1"/>
  <c r="BV223" i="1"/>
  <c r="BV224" i="1"/>
  <c r="BV225" i="1"/>
  <c r="BV226" i="1"/>
  <c r="BV227" i="1"/>
  <c r="BV228" i="1"/>
  <c r="BV229" i="1"/>
  <c r="BV230" i="1"/>
  <c r="BV231" i="1"/>
  <c r="BV232" i="1"/>
  <c r="BV233" i="1"/>
  <c r="BV234" i="1"/>
  <c r="BV235" i="1"/>
  <c r="BV236" i="1"/>
  <c r="BV237" i="1"/>
  <c r="BV238" i="1"/>
  <c r="BV239" i="1"/>
  <c r="BV240" i="1"/>
  <c r="BV241" i="1"/>
  <c r="BV242" i="1"/>
  <c r="BV243" i="1"/>
  <c r="BV244" i="1"/>
  <c r="BV245" i="1"/>
  <c r="BV246" i="1"/>
  <c r="BV247" i="1"/>
  <c r="BV248" i="1"/>
  <c r="BV249" i="1"/>
  <c r="BV250" i="1"/>
  <c r="BV251" i="1"/>
  <c r="BV252" i="1"/>
  <c r="BV253" i="1"/>
  <c r="BV254" i="1"/>
  <c r="BV255" i="1"/>
  <c r="BV256" i="1"/>
  <c r="BV257" i="1"/>
  <c r="BV258" i="1"/>
  <c r="BV259" i="1"/>
  <c r="BV260" i="1"/>
  <c r="BV261" i="1"/>
  <c r="BV262" i="1"/>
  <c r="BV263" i="1"/>
  <c r="BV264" i="1"/>
  <c r="BV265" i="1"/>
  <c r="BV266" i="1"/>
  <c r="BV267" i="1"/>
  <c r="BV268" i="1"/>
  <c r="BV269" i="1"/>
  <c r="BV270" i="1"/>
  <c r="BV271" i="1"/>
  <c r="BV272" i="1"/>
  <c r="BV273" i="1"/>
  <c r="BV274" i="1"/>
  <c r="BV275" i="1"/>
  <c r="BV276" i="1"/>
  <c r="BV277" i="1"/>
  <c r="BV278" i="1"/>
  <c r="BV279" i="1"/>
  <c r="BV280" i="1"/>
  <c r="BV281" i="1"/>
  <c r="BV282" i="1"/>
  <c r="BV283" i="1"/>
  <c r="BV284" i="1"/>
  <c r="BV285" i="1"/>
  <c r="BV286" i="1"/>
  <c r="BV287" i="1"/>
  <c r="BV288" i="1"/>
  <c r="BV289" i="1"/>
  <c r="BV290" i="1"/>
  <c r="BV291" i="1"/>
  <c r="BV292" i="1"/>
  <c r="BV293" i="1"/>
  <c r="BV294" i="1"/>
  <c r="BV295" i="1"/>
  <c r="BV296" i="1"/>
  <c r="BV297" i="1"/>
  <c r="BV298" i="1"/>
  <c r="BV299" i="1"/>
  <c r="BV300" i="1"/>
  <c r="BV301" i="1"/>
  <c r="BV302" i="1"/>
  <c r="BV303" i="1"/>
  <c r="BV304" i="1"/>
  <c r="BV305" i="1"/>
  <c r="BV306" i="1"/>
  <c r="BV307" i="1"/>
  <c r="BV308" i="1"/>
  <c r="BV309" i="1"/>
  <c r="BV310" i="1"/>
  <c r="BV311" i="1"/>
  <c r="BV312" i="1"/>
  <c r="BV313" i="1"/>
  <c r="BV314" i="1"/>
  <c r="BV315" i="1"/>
  <c r="BV316" i="1"/>
  <c r="BV317" i="1"/>
  <c r="BV318" i="1"/>
  <c r="BV319" i="1"/>
  <c r="BV320" i="1"/>
  <c r="BV321" i="1"/>
  <c r="BV322" i="1"/>
  <c r="BV323" i="1"/>
  <c r="BV324" i="1"/>
  <c r="BV325" i="1"/>
  <c r="BV326" i="1"/>
  <c r="BV327" i="1"/>
  <c r="BV328" i="1"/>
  <c r="BV329" i="1"/>
  <c r="BV330" i="1"/>
  <c r="BV331" i="1"/>
  <c r="BV332" i="1"/>
  <c r="BV333" i="1"/>
  <c r="BV334" i="1"/>
  <c r="BV335" i="1"/>
  <c r="BV336" i="1"/>
  <c r="BV337" i="1"/>
  <c r="BV338" i="1"/>
  <c r="BV339" i="1"/>
  <c r="BV340" i="1"/>
  <c r="BV341" i="1"/>
  <c r="BV342" i="1"/>
  <c r="BV343" i="1"/>
  <c r="BV344" i="1"/>
  <c r="BV345" i="1"/>
  <c r="BV346" i="1"/>
  <c r="BV347" i="1"/>
  <c r="BV348" i="1"/>
  <c r="BV349" i="1"/>
  <c r="BV350" i="1"/>
  <c r="BV351" i="1"/>
  <c r="BV352" i="1"/>
  <c r="BV353" i="1"/>
  <c r="BV354" i="1"/>
  <c r="BV355" i="1"/>
  <c r="BV356" i="1"/>
  <c r="BV357" i="1"/>
  <c r="BV358" i="1"/>
  <c r="BV359" i="1"/>
  <c r="BV360" i="1"/>
  <c r="BV361" i="1"/>
  <c r="BV362" i="1"/>
  <c r="BV363" i="1"/>
  <c r="BV364" i="1"/>
  <c r="BV365" i="1"/>
  <c r="BV366" i="1"/>
  <c r="BV367" i="1"/>
  <c r="BV368" i="1"/>
  <c r="BV369" i="1"/>
  <c r="BV370" i="1"/>
  <c r="BV371" i="1"/>
  <c r="BV372" i="1"/>
  <c r="BV373" i="1"/>
  <c r="BV374" i="1"/>
  <c r="BV375" i="1"/>
  <c r="BV376" i="1"/>
  <c r="BV377" i="1"/>
  <c r="BV378" i="1"/>
  <c r="BV379" i="1"/>
  <c r="BV380" i="1"/>
  <c r="BV381" i="1"/>
  <c r="BV382" i="1"/>
  <c r="BV383" i="1"/>
  <c r="BV384" i="1"/>
  <c r="BV385" i="1"/>
  <c r="BV386" i="1"/>
  <c r="BV387" i="1"/>
  <c r="BV388" i="1"/>
  <c r="BV389" i="1"/>
  <c r="BV390" i="1"/>
  <c r="BV391" i="1"/>
  <c r="BV392" i="1"/>
  <c r="BV393" i="1"/>
  <c r="BV394" i="1"/>
  <c r="BV395" i="1"/>
  <c r="BV396" i="1"/>
  <c r="BV397" i="1"/>
  <c r="BV398" i="1"/>
  <c r="BV399" i="1"/>
  <c r="BV400" i="1"/>
  <c r="BV401" i="1"/>
  <c r="BV402" i="1"/>
  <c r="BV403" i="1"/>
  <c r="BV404" i="1"/>
  <c r="BV405" i="1"/>
  <c r="BV406" i="1"/>
  <c r="BV407" i="1"/>
  <c r="BV408" i="1"/>
  <c r="BV409" i="1"/>
  <c r="BV410" i="1"/>
  <c r="BV411" i="1"/>
  <c r="BV412" i="1"/>
  <c r="BV413" i="1"/>
  <c r="BV414" i="1"/>
  <c r="BV415" i="1"/>
  <c r="BV416" i="1"/>
  <c r="BV417" i="1"/>
  <c r="BV418" i="1"/>
  <c r="BV419" i="1"/>
  <c r="BV420" i="1"/>
  <c r="BV421" i="1"/>
  <c r="BV422" i="1"/>
  <c r="BV423" i="1"/>
  <c r="BV424" i="1"/>
  <c r="BV425" i="1"/>
  <c r="BV426" i="1"/>
  <c r="BV427" i="1"/>
  <c r="BV428" i="1"/>
  <c r="BV429" i="1"/>
  <c r="BV430" i="1"/>
  <c r="BV431" i="1"/>
  <c r="BV432" i="1"/>
  <c r="BV433" i="1"/>
  <c r="BV434" i="1"/>
  <c r="BV435" i="1"/>
  <c r="BV436" i="1"/>
  <c r="BV437" i="1"/>
  <c r="BV438" i="1"/>
  <c r="BV439" i="1"/>
  <c r="BV440" i="1"/>
  <c r="BV441" i="1"/>
  <c r="BV442" i="1"/>
  <c r="BV443" i="1"/>
  <c r="BV444" i="1"/>
  <c r="BV445" i="1"/>
  <c r="BV446" i="1"/>
  <c r="BV447" i="1"/>
  <c r="BV448" i="1"/>
  <c r="BV449" i="1"/>
  <c r="BV450" i="1"/>
  <c r="BV451" i="1"/>
  <c r="BV452" i="1"/>
  <c r="BV453" i="1"/>
  <c r="BV454" i="1"/>
  <c r="BV455" i="1"/>
  <c r="BV456" i="1"/>
  <c r="BV457" i="1"/>
  <c r="BV458" i="1"/>
  <c r="BV459" i="1"/>
  <c r="BV460" i="1"/>
  <c r="BV461" i="1"/>
  <c r="BV462" i="1"/>
  <c r="BV463" i="1"/>
  <c r="BV464" i="1"/>
  <c r="BV465" i="1"/>
  <c r="BV466" i="1"/>
  <c r="BV467" i="1"/>
  <c r="BV468" i="1"/>
  <c r="BV469" i="1"/>
  <c r="BV470" i="1"/>
  <c r="BV471" i="1"/>
  <c r="BV472" i="1"/>
  <c r="BV473" i="1"/>
  <c r="BV474" i="1"/>
  <c r="BV475" i="1"/>
  <c r="BV476" i="1"/>
  <c r="BV477" i="1"/>
  <c r="BV478" i="1"/>
  <c r="BV479" i="1"/>
  <c r="BV480" i="1"/>
  <c r="BV481" i="1"/>
  <c r="BV482" i="1"/>
  <c r="BV483" i="1"/>
  <c r="BV484" i="1"/>
  <c r="BV485" i="1"/>
  <c r="BV486" i="1"/>
  <c r="BV487" i="1"/>
  <c r="BV488" i="1"/>
  <c r="BV489" i="1"/>
  <c r="BV490" i="1"/>
  <c r="BV491" i="1"/>
  <c r="BV492" i="1"/>
  <c r="BV493" i="1"/>
  <c r="BV494" i="1"/>
  <c r="BV495" i="1"/>
  <c r="BV496" i="1"/>
  <c r="BV497" i="1"/>
  <c r="BV498" i="1"/>
  <c r="BV499" i="1"/>
  <c r="BV500" i="1"/>
  <c r="BV501" i="1"/>
  <c r="BV502" i="1"/>
  <c r="BV503" i="1"/>
  <c r="BV504" i="1"/>
  <c r="BV505" i="1"/>
  <c r="BV506" i="1"/>
  <c r="BV507" i="1"/>
  <c r="BV508" i="1"/>
  <c r="BV509" i="1"/>
  <c r="BV510" i="1"/>
  <c r="BV511" i="1"/>
  <c r="BV512" i="1"/>
  <c r="BV513" i="1"/>
  <c r="BV514" i="1"/>
  <c r="BV515" i="1"/>
  <c r="BV516" i="1"/>
  <c r="BV517" i="1"/>
  <c r="BV518" i="1"/>
  <c r="BV519" i="1"/>
  <c r="BV520" i="1"/>
  <c r="BV521" i="1"/>
  <c r="BV522" i="1"/>
  <c r="BV523" i="1"/>
  <c r="BV524" i="1"/>
  <c r="BV525" i="1"/>
  <c r="BV526" i="1"/>
  <c r="BV527" i="1"/>
  <c r="BV528" i="1"/>
  <c r="BV529" i="1"/>
  <c r="BV530" i="1"/>
  <c r="BV531" i="1"/>
  <c r="BV532" i="1"/>
  <c r="BV533" i="1"/>
  <c r="BV534" i="1"/>
  <c r="BV535" i="1"/>
  <c r="BV536" i="1"/>
  <c r="BV537" i="1"/>
  <c r="BV538" i="1"/>
  <c r="BV539" i="1"/>
  <c r="BV540" i="1"/>
  <c r="BV541" i="1"/>
  <c r="BV542" i="1"/>
  <c r="BV543" i="1"/>
  <c r="BV544" i="1"/>
  <c r="BV545" i="1"/>
  <c r="BV546" i="1"/>
  <c r="BV547" i="1"/>
  <c r="BV548" i="1"/>
  <c r="BV549" i="1"/>
  <c r="BV550" i="1"/>
  <c r="BV551" i="1"/>
  <c r="BV552" i="1"/>
  <c r="BV553" i="1"/>
  <c r="BV554" i="1"/>
  <c r="BV555" i="1"/>
  <c r="BV556" i="1"/>
  <c r="BV557" i="1"/>
  <c r="BV558" i="1"/>
  <c r="BV559" i="1"/>
  <c r="BV560" i="1"/>
  <c r="BV561" i="1"/>
  <c r="BV562" i="1"/>
  <c r="BV563" i="1"/>
  <c r="BV564" i="1"/>
  <c r="BV565" i="1"/>
  <c r="BV566" i="1"/>
  <c r="BV567" i="1"/>
  <c r="BV568" i="1"/>
  <c r="BV569" i="1"/>
  <c r="BV570" i="1"/>
  <c r="BV571" i="1"/>
  <c r="BV572" i="1"/>
  <c r="BV573" i="1"/>
  <c r="BV574" i="1"/>
  <c r="BV575" i="1"/>
  <c r="BV576" i="1"/>
  <c r="BV577" i="1"/>
  <c r="BV578" i="1"/>
  <c r="BV579" i="1"/>
  <c r="BV580" i="1"/>
  <c r="BV581" i="1"/>
  <c r="BV582" i="1"/>
  <c r="BV583" i="1"/>
  <c r="BV584" i="1"/>
  <c r="BV585" i="1"/>
  <c r="BV586" i="1"/>
  <c r="BV587" i="1"/>
  <c r="BV588" i="1"/>
  <c r="BV589" i="1"/>
  <c r="BV590" i="1"/>
  <c r="BV591" i="1"/>
  <c r="BV592" i="1"/>
  <c r="BV593" i="1"/>
  <c r="BV594" i="1"/>
  <c r="BV595" i="1"/>
  <c r="BV596" i="1"/>
  <c r="BV597" i="1"/>
  <c r="BV598" i="1"/>
  <c r="BV599" i="1"/>
  <c r="BV600" i="1"/>
  <c r="BV5" i="1"/>
  <c r="BI6" i="1"/>
  <c r="BI7" i="1"/>
  <c r="BI8" i="1"/>
  <c r="BI9" i="1"/>
  <c r="BI10" i="1"/>
  <c r="BI11" i="1"/>
  <c r="BI12" i="1"/>
  <c r="BI13" i="1"/>
  <c r="BI14" i="1"/>
  <c r="BI15" i="1"/>
  <c r="BI16" i="1"/>
  <c r="BI17" i="1"/>
  <c r="BI18" i="1"/>
  <c r="BI19" i="1"/>
  <c r="BI20" i="1"/>
  <c r="BI21" i="1"/>
  <c r="BI22" i="1"/>
  <c r="BI23" i="1"/>
  <c r="BI24" i="1"/>
  <c r="BI25" i="1"/>
  <c r="BI26" i="1"/>
  <c r="BI27" i="1"/>
  <c r="BI28" i="1"/>
  <c r="BI29" i="1"/>
  <c r="BI30" i="1"/>
  <c r="BI31" i="1"/>
  <c r="BI32" i="1"/>
  <c r="BI33" i="1"/>
  <c r="BI34" i="1"/>
  <c r="BI35" i="1"/>
  <c r="BI36" i="1"/>
  <c r="BI37" i="1"/>
  <c r="BI38" i="1"/>
  <c r="BI39" i="1"/>
  <c r="BI40" i="1"/>
  <c r="BI41" i="1"/>
  <c r="BI42" i="1"/>
  <c r="BI43" i="1"/>
  <c r="BI44" i="1"/>
  <c r="BI45" i="1"/>
  <c r="BI46" i="1"/>
  <c r="BI47" i="1"/>
  <c r="BI48" i="1"/>
  <c r="BI49" i="1"/>
  <c r="BI50" i="1"/>
  <c r="BI51" i="1"/>
  <c r="BI52" i="1"/>
  <c r="BI53" i="1"/>
  <c r="BI54" i="1"/>
  <c r="BI55" i="1"/>
  <c r="BI56" i="1"/>
  <c r="BI57" i="1"/>
  <c r="BI58" i="1"/>
  <c r="BI59" i="1"/>
  <c r="BI60" i="1"/>
  <c r="BI61" i="1"/>
  <c r="BI62" i="1"/>
  <c r="BI63" i="1"/>
  <c r="BI64" i="1"/>
  <c r="BI65" i="1"/>
  <c r="BI66" i="1"/>
  <c r="BI67" i="1"/>
  <c r="BI68" i="1"/>
  <c r="BI69" i="1"/>
  <c r="BI70" i="1"/>
  <c r="BI71" i="1"/>
  <c r="BI72" i="1"/>
  <c r="BI73" i="1"/>
  <c r="BI74" i="1"/>
  <c r="BI75" i="1"/>
  <c r="BI76" i="1"/>
  <c r="BI77" i="1"/>
  <c r="BI78" i="1"/>
  <c r="BI79" i="1"/>
  <c r="BI80" i="1"/>
  <c r="BI81" i="1"/>
  <c r="BI82" i="1"/>
  <c r="BI83" i="1"/>
  <c r="BI84" i="1"/>
  <c r="BI85" i="1"/>
  <c r="BI86" i="1"/>
  <c r="BI87" i="1"/>
  <c r="BI88" i="1"/>
  <c r="BI89" i="1"/>
  <c r="BI90" i="1"/>
  <c r="BI91" i="1"/>
  <c r="BI92" i="1"/>
  <c r="BI93" i="1"/>
  <c r="BI94" i="1"/>
  <c r="BI95" i="1"/>
  <c r="BI96" i="1"/>
  <c r="BI97" i="1"/>
  <c r="BI98" i="1"/>
  <c r="BI99" i="1"/>
  <c r="BI100" i="1"/>
  <c r="BI101" i="1"/>
  <c r="BI102" i="1"/>
  <c r="BI103" i="1"/>
  <c r="BI104" i="1"/>
  <c r="BI105" i="1"/>
  <c r="BI106" i="1"/>
  <c r="BI107" i="1"/>
  <c r="BI108" i="1"/>
  <c r="BI109" i="1"/>
  <c r="BI110" i="1"/>
  <c r="BI111" i="1"/>
  <c r="BI112" i="1"/>
  <c r="BI113" i="1"/>
  <c r="BI114" i="1"/>
  <c r="BI115" i="1"/>
  <c r="BI116" i="1"/>
  <c r="BI117" i="1"/>
  <c r="BI118" i="1"/>
  <c r="BI119" i="1"/>
  <c r="BI120" i="1"/>
  <c r="BI121" i="1"/>
  <c r="BI122" i="1"/>
  <c r="BI123" i="1"/>
  <c r="BI124" i="1"/>
  <c r="BI125" i="1"/>
  <c r="BI126" i="1"/>
  <c r="BI127" i="1"/>
  <c r="BI128" i="1"/>
  <c r="BI129" i="1"/>
  <c r="BI130" i="1"/>
  <c r="BI131" i="1"/>
  <c r="BI132" i="1"/>
  <c r="BI133" i="1"/>
  <c r="BI134" i="1"/>
  <c r="BI135" i="1"/>
  <c r="BI136" i="1"/>
  <c r="BI137" i="1"/>
  <c r="BI138" i="1"/>
  <c r="BI139" i="1"/>
  <c r="BI140" i="1"/>
  <c r="BI141" i="1"/>
  <c r="BI142" i="1"/>
  <c r="BI143" i="1"/>
  <c r="BI144" i="1"/>
  <c r="BI145" i="1"/>
  <c r="BI146" i="1"/>
  <c r="BI147" i="1"/>
  <c r="BI148" i="1"/>
  <c r="BI149" i="1"/>
  <c r="BI150" i="1"/>
  <c r="BI151" i="1"/>
  <c r="BI152" i="1"/>
  <c r="BI153" i="1"/>
  <c r="BI154" i="1"/>
  <c r="BI155" i="1"/>
  <c r="BI156" i="1"/>
  <c r="BI157" i="1"/>
  <c r="BI158" i="1"/>
  <c r="BI159" i="1"/>
  <c r="BI160" i="1"/>
  <c r="BI161" i="1"/>
  <c r="BI162" i="1"/>
  <c r="BI163" i="1"/>
  <c r="BI164" i="1"/>
  <c r="BI165" i="1"/>
  <c r="BI166" i="1"/>
  <c r="BI167" i="1"/>
  <c r="BI168" i="1"/>
  <c r="BI169" i="1"/>
  <c r="BI170" i="1"/>
  <c r="BI171" i="1"/>
  <c r="BI172" i="1"/>
  <c r="BI173" i="1"/>
  <c r="BI174" i="1"/>
  <c r="BI175" i="1"/>
  <c r="BI176" i="1"/>
  <c r="BI177" i="1"/>
  <c r="BI178" i="1"/>
  <c r="BI179" i="1"/>
  <c r="BI180" i="1"/>
  <c r="BI181" i="1"/>
  <c r="BI182" i="1"/>
  <c r="BI183" i="1"/>
  <c r="BI184" i="1"/>
  <c r="BI185" i="1"/>
  <c r="BI186" i="1"/>
  <c r="BI187" i="1"/>
  <c r="BI188" i="1"/>
  <c r="BI189" i="1"/>
  <c r="BI190" i="1"/>
  <c r="BI191" i="1"/>
  <c r="BI192" i="1"/>
  <c r="BI193" i="1"/>
  <c r="BI194" i="1"/>
  <c r="BI195" i="1"/>
  <c r="BI196" i="1"/>
  <c r="BI197" i="1"/>
  <c r="BI198" i="1"/>
  <c r="BI199" i="1"/>
  <c r="BI200" i="1"/>
  <c r="BI201" i="1"/>
  <c r="BI202" i="1"/>
  <c r="BI203" i="1"/>
  <c r="BI204" i="1"/>
  <c r="BI205" i="1"/>
  <c r="BI206" i="1"/>
  <c r="BI207" i="1"/>
  <c r="BI208" i="1"/>
  <c r="BI209" i="1"/>
  <c r="BI210" i="1"/>
  <c r="BI211" i="1"/>
  <c r="BI212" i="1"/>
  <c r="BI213" i="1"/>
  <c r="BI214" i="1"/>
  <c r="BI215" i="1"/>
  <c r="BI216" i="1"/>
  <c r="BI217" i="1"/>
  <c r="BI218" i="1"/>
  <c r="BI219" i="1"/>
  <c r="BI220" i="1"/>
  <c r="BI221" i="1"/>
  <c r="BI222" i="1"/>
  <c r="BI223" i="1"/>
  <c r="BI224" i="1"/>
  <c r="BI225" i="1"/>
  <c r="BI226" i="1"/>
  <c r="BI227" i="1"/>
  <c r="BI228" i="1"/>
  <c r="BI229" i="1"/>
  <c r="BI230" i="1"/>
  <c r="BI231" i="1"/>
  <c r="BI232" i="1"/>
  <c r="BI233" i="1"/>
  <c r="BI234" i="1"/>
  <c r="BI235" i="1"/>
  <c r="BI236" i="1"/>
  <c r="BI237" i="1"/>
  <c r="BI238" i="1"/>
  <c r="BI239" i="1"/>
  <c r="BI240" i="1"/>
  <c r="BI241" i="1"/>
  <c r="BI242" i="1"/>
  <c r="BI243" i="1"/>
  <c r="BI244" i="1"/>
  <c r="BI245" i="1"/>
  <c r="BI246" i="1"/>
  <c r="BI247" i="1"/>
  <c r="BI248" i="1"/>
  <c r="BI249" i="1"/>
  <c r="BI250" i="1"/>
  <c r="BI251" i="1"/>
  <c r="BI252" i="1"/>
  <c r="BI253" i="1"/>
  <c r="BI254" i="1"/>
  <c r="BI255" i="1"/>
  <c r="BI256" i="1"/>
  <c r="BI257" i="1"/>
  <c r="BI258" i="1"/>
  <c r="BI259" i="1"/>
  <c r="BI260" i="1"/>
  <c r="BI261" i="1"/>
  <c r="BI262" i="1"/>
  <c r="BI263" i="1"/>
  <c r="BI264" i="1"/>
  <c r="BI265" i="1"/>
  <c r="BI266" i="1"/>
  <c r="BI267" i="1"/>
  <c r="BI268" i="1"/>
  <c r="BI269" i="1"/>
  <c r="BI270" i="1"/>
  <c r="BI271" i="1"/>
  <c r="BI272" i="1"/>
  <c r="BI273" i="1"/>
  <c r="BI274" i="1"/>
  <c r="BI275" i="1"/>
  <c r="BI276" i="1"/>
  <c r="BI277" i="1"/>
  <c r="BI278" i="1"/>
  <c r="BI279" i="1"/>
  <c r="BI280" i="1"/>
  <c r="BI281" i="1"/>
  <c r="BI282" i="1"/>
  <c r="BI283" i="1"/>
  <c r="BI284" i="1"/>
  <c r="BI285" i="1"/>
  <c r="BI286" i="1"/>
  <c r="BI287" i="1"/>
  <c r="BI288" i="1"/>
  <c r="BI289" i="1"/>
  <c r="BI290" i="1"/>
  <c r="BI291" i="1"/>
  <c r="BI292" i="1"/>
  <c r="BI293" i="1"/>
  <c r="BI294" i="1"/>
  <c r="BI295" i="1"/>
  <c r="BI296" i="1"/>
  <c r="BI297" i="1"/>
  <c r="BI298" i="1"/>
  <c r="BI299" i="1"/>
  <c r="BI300" i="1"/>
  <c r="BI301" i="1"/>
  <c r="BI302" i="1"/>
  <c r="BI303" i="1"/>
  <c r="BI304" i="1"/>
  <c r="BI305" i="1"/>
  <c r="BI306" i="1"/>
  <c r="BI307" i="1"/>
  <c r="BI308" i="1"/>
  <c r="BI309" i="1"/>
  <c r="BI310" i="1"/>
  <c r="BI311" i="1"/>
  <c r="BI312" i="1"/>
  <c r="BI313" i="1"/>
  <c r="BI314" i="1"/>
  <c r="BI315" i="1"/>
  <c r="BI316" i="1"/>
  <c r="BI317" i="1"/>
  <c r="BI318" i="1"/>
  <c r="BI319" i="1"/>
  <c r="BI320" i="1"/>
  <c r="BI321" i="1"/>
  <c r="BI322" i="1"/>
  <c r="BI323" i="1"/>
  <c r="BI324" i="1"/>
  <c r="BI325" i="1"/>
  <c r="BI326" i="1"/>
  <c r="BI327" i="1"/>
  <c r="BI328" i="1"/>
  <c r="BI329" i="1"/>
  <c r="BI330" i="1"/>
  <c r="BI331" i="1"/>
  <c r="BI332" i="1"/>
  <c r="BI333" i="1"/>
  <c r="BI334" i="1"/>
  <c r="BI335" i="1"/>
  <c r="BI336" i="1"/>
  <c r="BI337" i="1"/>
  <c r="BI338" i="1"/>
  <c r="BI339" i="1"/>
  <c r="BI340" i="1"/>
  <c r="BI341" i="1"/>
  <c r="BI342" i="1"/>
  <c r="BI343" i="1"/>
  <c r="BI344" i="1"/>
  <c r="BI345" i="1"/>
  <c r="BI346" i="1"/>
  <c r="BI347" i="1"/>
  <c r="BI348" i="1"/>
  <c r="BI349" i="1"/>
  <c r="BI350" i="1"/>
  <c r="BI351" i="1"/>
  <c r="BI352" i="1"/>
  <c r="BI353" i="1"/>
  <c r="BI354" i="1"/>
  <c r="BI355" i="1"/>
  <c r="BI356" i="1"/>
  <c r="BI357" i="1"/>
  <c r="BI358" i="1"/>
  <c r="BI359" i="1"/>
  <c r="BI360" i="1"/>
  <c r="BI361" i="1"/>
  <c r="BI362" i="1"/>
  <c r="BI363" i="1"/>
  <c r="BI364" i="1"/>
  <c r="BI365" i="1"/>
  <c r="BI366" i="1"/>
  <c r="BI367" i="1"/>
  <c r="BI368" i="1"/>
  <c r="BI369" i="1"/>
  <c r="BI370" i="1"/>
  <c r="BI371" i="1"/>
  <c r="BI372" i="1"/>
  <c r="BI373" i="1"/>
  <c r="BI374" i="1"/>
  <c r="BI375" i="1"/>
  <c r="BI376" i="1"/>
  <c r="BI377" i="1"/>
  <c r="BI378" i="1"/>
  <c r="BI379" i="1"/>
  <c r="BI380" i="1"/>
  <c r="BI381" i="1"/>
  <c r="BI382" i="1"/>
  <c r="BI383" i="1"/>
  <c r="BI384" i="1"/>
  <c r="BI385" i="1"/>
  <c r="BI386" i="1"/>
  <c r="BI387" i="1"/>
  <c r="BI388" i="1"/>
  <c r="BI389" i="1"/>
  <c r="BI390" i="1"/>
  <c r="BI391" i="1"/>
  <c r="BI392" i="1"/>
  <c r="BI393" i="1"/>
  <c r="BI394" i="1"/>
  <c r="BI395" i="1"/>
  <c r="BI396" i="1"/>
  <c r="BI397" i="1"/>
  <c r="BI398" i="1"/>
  <c r="BI399" i="1"/>
  <c r="BI400" i="1"/>
  <c r="BI401" i="1"/>
  <c r="BI402" i="1"/>
  <c r="BI403" i="1"/>
  <c r="BI404" i="1"/>
  <c r="BI405" i="1"/>
  <c r="BI406" i="1"/>
  <c r="BI407" i="1"/>
  <c r="BI408" i="1"/>
  <c r="BI409" i="1"/>
  <c r="BI410" i="1"/>
  <c r="BI411" i="1"/>
  <c r="BI412" i="1"/>
  <c r="BI413" i="1"/>
  <c r="BI414" i="1"/>
  <c r="BI415" i="1"/>
  <c r="BI416" i="1"/>
  <c r="BI417" i="1"/>
  <c r="BI418" i="1"/>
  <c r="BI419" i="1"/>
  <c r="BI420" i="1"/>
  <c r="BI421" i="1"/>
  <c r="BI422" i="1"/>
  <c r="BI423" i="1"/>
  <c r="BI424" i="1"/>
  <c r="BI425" i="1"/>
  <c r="BI426" i="1"/>
  <c r="BI427" i="1"/>
  <c r="BI428" i="1"/>
  <c r="BI429" i="1"/>
  <c r="BI430" i="1"/>
  <c r="BI431" i="1"/>
  <c r="BI432" i="1"/>
  <c r="BI433" i="1"/>
  <c r="BI434" i="1"/>
  <c r="BI435" i="1"/>
  <c r="BI436" i="1"/>
  <c r="BI437" i="1"/>
  <c r="BI438" i="1"/>
  <c r="BI439" i="1"/>
  <c r="BI440" i="1"/>
  <c r="BI441" i="1"/>
  <c r="BI442" i="1"/>
  <c r="BI443" i="1"/>
  <c r="BI444" i="1"/>
  <c r="BI445" i="1"/>
  <c r="BI446" i="1"/>
  <c r="BI447" i="1"/>
  <c r="BI448" i="1"/>
  <c r="BI449" i="1"/>
  <c r="BI450" i="1"/>
  <c r="BI451" i="1"/>
  <c r="BI452" i="1"/>
  <c r="BI453" i="1"/>
  <c r="BI454" i="1"/>
  <c r="BI455" i="1"/>
  <c r="BI456" i="1"/>
  <c r="BI457" i="1"/>
  <c r="BI458" i="1"/>
  <c r="BI459" i="1"/>
  <c r="BI460" i="1"/>
  <c r="BI461" i="1"/>
  <c r="BI462" i="1"/>
  <c r="BI463" i="1"/>
  <c r="BI464" i="1"/>
  <c r="BI465" i="1"/>
  <c r="BI466" i="1"/>
  <c r="BI467" i="1"/>
  <c r="BI468" i="1"/>
  <c r="BI469" i="1"/>
  <c r="BI470" i="1"/>
  <c r="BI471" i="1"/>
  <c r="BI472" i="1"/>
  <c r="BI473" i="1"/>
  <c r="BI474" i="1"/>
  <c r="BI475" i="1"/>
  <c r="BI476" i="1"/>
  <c r="BI477" i="1"/>
  <c r="BI478" i="1"/>
  <c r="BI479" i="1"/>
  <c r="BI480" i="1"/>
  <c r="BI481" i="1"/>
  <c r="BI482" i="1"/>
  <c r="BI483" i="1"/>
  <c r="BI484" i="1"/>
  <c r="BI485" i="1"/>
  <c r="BI486" i="1"/>
  <c r="BI487" i="1"/>
  <c r="BI488" i="1"/>
  <c r="BI489" i="1"/>
  <c r="BI490" i="1"/>
  <c r="BI491" i="1"/>
  <c r="BI492" i="1"/>
  <c r="BI493" i="1"/>
  <c r="BI494" i="1"/>
  <c r="BI495" i="1"/>
  <c r="BI496" i="1"/>
  <c r="BI497" i="1"/>
  <c r="BI498" i="1"/>
  <c r="BI499" i="1"/>
  <c r="BI500" i="1"/>
  <c r="BI501" i="1"/>
  <c r="BI502" i="1"/>
  <c r="BI503" i="1"/>
  <c r="BI504" i="1"/>
  <c r="BI505" i="1"/>
  <c r="BI506" i="1"/>
  <c r="BI507" i="1"/>
  <c r="BI508" i="1"/>
  <c r="BI509" i="1"/>
  <c r="BI510" i="1"/>
  <c r="BI511" i="1"/>
  <c r="BI512" i="1"/>
  <c r="BI513" i="1"/>
  <c r="BI514" i="1"/>
  <c r="BI515" i="1"/>
  <c r="BI516" i="1"/>
  <c r="BI517" i="1"/>
  <c r="BI518" i="1"/>
  <c r="BI519" i="1"/>
  <c r="BI520" i="1"/>
  <c r="BI521" i="1"/>
  <c r="BI522" i="1"/>
  <c r="BI523" i="1"/>
  <c r="BI524" i="1"/>
  <c r="BI525" i="1"/>
  <c r="BI526" i="1"/>
  <c r="BI527" i="1"/>
  <c r="BI528" i="1"/>
  <c r="BI529" i="1"/>
  <c r="BI530" i="1"/>
  <c r="BI531" i="1"/>
  <c r="BI532" i="1"/>
  <c r="BI533" i="1"/>
  <c r="BI534" i="1"/>
  <c r="BI535" i="1"/>
  <c r="BI536" i="1"/>
  <c r="BI537" i="1"/>
  <c r="BI538" i="1"/>
  <c r="BI539" i="1"/>
  <c r="BI540" i="1"/>
  <c r="BI541" i="1"/>
  <c r="BI542" i="1"/>
  <c r="BI543" i="1"/>
  <c r="BI544" i="1"/>
  <c r="BI545" i="1"/>
  <c r="BI546" i="1"/>
  <c r="BI547" i="1"/>
  <c r="BI548" i="1"/>
  <c r="BI549" i="1"/>
  <c r="BI550" i="1"/>
  <c r="BI551" i="1"/>
  <c r="BI552" i="1"/>
  <c r="BI553" i="1"/>
  <c r="BI554" i="1"/>
  <c r="BI555" i="1"/>
  <c r="BI556" i="1"/>
  <c r="BI557" i="1"/>
  <c r="BI558" i="1"/>
  <c r="BI559" i="1"/>
  <c r="BI560" i="1"/>
  <c r="BI561" i="1"/>
  <c r="BI562" i="1"/>
  <c r="BI563" i="1"/>
  <c r="BI564" i="1"/>
  <c r="BI565" i="1"/>
  <c r="BI566" i="1"/>
  <c r="BI567" i="1"/>
  <c r="BI568" i="1"/>
  <c r="BI569" i="1"/>
  <c r="BI570" i="1"/>
  <c r="BI571" i="1"/>
  <c r="BI572" i="1"/>
  <c r="BI573" i="1"/>
  <c r="BI574" i="1"/>
  <c r="BI575" i="1"/>
  <c r="BI576" i="1"/>
  <c r="BI577" i="1"/>
  <c r="BI578" i="1"/>
  <c r="BI579" i="1"/>
  <c r="BI580" i="1"/>
  <c r="BI581" i="1"/>
  <c r="BI582" i="1"/>
  <c r="BI583" i="1"/>
  <c r="BI584" i="1"/>
  <c r="BI585" i="1"/>
  <c r="BI586" i="1"/>
  <c r="BI587" i="1"/>
  <c r="BI588" i="1"/>
  <c r="BI589" i="1"/>
  <c r="BI590" i="1"/>
  <c r="BI591" i="1"/>
  <c r="BI592" i="1"/>
  <c r="BI593" i="1"/>
  <c r="BI594" i="1"/>
  <c r="BI595" i="1"/>
  <c r="BI596" i="1"/>
  <c r="BI597" i="1"/>
  <c r="BI598" i="1"/>
  <c r="BI599" i="1"/>
  <c r="BI600" i="1"/>
  <c r="BI5" i="1"/>
  <c r="BD6" i="1"/>
  <c r="BD7" i="1"/>
  <c r="BD8" i="1"/>
  <c r="BD9" i="1"/>
  <c r="BD10" i="1"/>
  <c r="BD11" i="1"/>
  <c r="BD12" i="1"/>
  <c r="BD13" i="1"/>
  <c r="BD14" i="1"/>
  <c r="BD15" i="1"/>
  <c r="BD16" i="1"/>
  <c r="BD17" i="1"/>
  <c r="BD18" i="1"/>
  <c r="BD19" i="1"/>
  <c r="BD20" i="1"/>
  <c r="BD21" i="1"/>
  <c r="BD22" i="1"/>
  <c r="BD23" i="1"/>
  <c r="BD24" i="1"/>
  <c r="BD25" i="1"/>
  <c r="BD26" i="1"/>
  <c r="BD27" i="1"/>
  <c r="BD28" i="1"/>
  <c r="BD29" i="1"/>
  <c r="BD30" i="1"/>
  <c r="BD31" i="1"/>
  <c r="BD32" i="1"/>
  <c r="BD33" i="1"/>
  <c r="BD34" i="1"/>
  <c r="BD35" i="1"/>
  <c r="BD36" i="1"/>
  <c r="BD37" i="1"/>
  <c r="BD38" i="1"/>
  <c r="BD39" i="1"/>
  <c r="BD40" i="1"/>
  <c r="BD41" i="1"/>
  <c r="BD42" i="1"/>
  <c r="BD43" i="1"/>
  <c r="BD44" i="1"/>
  <c r="BD45" i="1"/>
  <c r="BD46" i="1"/>
  <c r="BD47" i="1"/>
  <c r="BD48" i="1"/>
  <c r="BD49" i="1"/>
  <c r="BD50" i="1"/>
  <c r="BD51" i="1"/>
  <c r="BD52" i="1"/>
  <c r="BD53" i="1"/>
  <c r="BD54" i="1"/>
  <c r="BD55" i="1"/>
  <c r="BD56" i="1"/>
  <c r="BD57" i="1"/>
  <c r="BD58" i="1"/>
  <c r="BD59" i="1"/>
  <c r="BD60" i="1"/>
  <c r="BD61" i="1"/>
  <c r="BD62" i="1"/>
  <c r="BD63" i="1"/>
  <c r="BD64" i="1"/>
  <c r="BD65" i="1"/>
  <c r="BD66" i="1"/>
  <c r="BD67" i="1"/>
  <c r="BD68" i="1"/>
  <c r="BD69" i="1"/>
  <c r="BD70" i="1"/>
  <c r="BD71" i="1"/>
  <c r="BD72" i="1"/>
  <c r="BD73" i="1"/>
  <c r="BD74" i="1"/>
  <c r="BD75" i="1"/>
  <c r="BD76" i="1"/>
  <c r="BD77" i="1"/>
  <c r="BD78" i="1"/>
  <c r="BD79" i="1"/>
  <c r="BD80" i="1"/>
  <c r="BD81" i="1"/>
  <c r="BD82" i="1"/>
  <c r="BD83" i="1"/>
  <c r="BD84" i="1"/>
  <c r="BD85" i="1"/>
  <c r="BD86" i="1"/>
  <c r="BD87" i="1"/>
  <c r="BD88" i="1"/>
  <c r="BD89" i="1"/>
  <c r="BD90" i="1"/>
  <c r="BD91" i="1"/>
  <c r="BD92" i="1"/>
  <c r="BD93" i="1"/>
  <c r="BD94" i="1"/>
  <c r="BD95" i="1"/>
  <c r="BD96" i="1"/>
  <c r="BD97" i="1"/>
  <c r="BD98" i="1"/>
  <c r="BD99" i="1"/>
  <c r="BD100" i="1"/>
  <c r="BD101" i="1"/>
  <c r="BD102" i="1"/>
  <c r="BD103" i="1"/>
  <c r="BD104" i="1"/>
  <c r="BD105" i="1"/>
  <c r="BD106" i="1"/>
  <c r="BD107" i="1"/>
  <c r="BD108" i="1"/>
  <c r="BD109" i="1"/>
  <c r="BD110" i="1"/>
  <c r="BD111" i="1"/>
  <c r="BD112" i="1"/>
  <c r="BD113" i="1"/>
  <c r="BD114" i="1"/>
  <c r="BD115" i="1"/>
  <c r="BD116" i="1"/>
  <c r="BD117" i="1"/>
  <c r="BD118" i="1"/>
  <c r="BD119" i="1"/>
  <c r="BD120" i="1"/>
  <c r="BD121" i="1"/>
  <c r="BD122" i="1"/>
  <c r="BD123" i="1"/>
  <c r="BD124" i="1"/>
  <c r="BD125" i="1"/>
  <c r="BD126" i="1"/>
  <c r="BD127" i="1"/>
  <c r="BD128" i="1"/>
  <c r="BD129" i="1"/>
  <c r="BD130" i="1"/>
  <c r="BD131" i="1"/>
  <c r="BD132" i="1"/>
  <c r="BD133" i="1"/>
  <c r="BD134" i="1"/>
  <c r="BD135" i="1"/>
  <c r="BD136" i="1"/>
  <c r="BD137" i="1"/>
  <c r="BD138" i="1"/>
  <c r="BD139" i="1"/>
  <c r="BD140" i="1"/>
  <c r="BD141" i="1"/>
  <c r="BD142" i="1"/>
  <c r="BD143" i="1"/>
  <c r="BD144" i="1"/>
  <c r="BD145" i="1"/>
  <c r="BD146" i="1"/>
  <c r="BD147" i="1"/>
  <c r="BD148" i="1"/>
  <c r="BD149" i="1"/>
  <c r="BD150" i="1"/>
  <c r="BD151" i="1"/>
  <c r="BD152" i="1"/>
  <c r="BD153" i="1"/>
  <c r="BD154" i="1"/>
  <c r="BD155" i="1"/>
  <c r="BD156" i="1"/>
  <c r="BD157" i="1"/>
  <c r="BD158" i="1"/>
  <c r="BD159" i="1"/>
  <c r="BD160" i="1"/>
  <c r="BD161" i="1"/>
  <c r="BD162" i="1"/>
  <c r="BD163" i="1"/>
  <c r="BD164" i="1"/>
  <c r="BD165" i="1"/>
  <c r="BD166" i="1"/>
  <c r="BD167" i="1"/>
  <c r="BD168" i="1"/>
  <c r="BD169" i="1"/>
  <c r="BD170" i="1"/>
  <c r="BD171" i="1"/>
  <c r="BD172" i="1"/>
  <c r="BD173" i="1"/>
  <c r="BD174" i="1"/>
  <c r="BD175" i="1"/>
  <c r="BD176" i="1"/>
  <c r="BD177" i="1"/>
  <c r="BD178" i="1"/>
  <c r="BD179" i="1"/>
  <c r="BD180" i="1"/>
  <c r="BD181" i="1"/>
  <c r="BD182" i="1"/>
  <c r="BD183" i="1"/>
  <c r="BD184" i="1"/>
  <c r="BD185" i="1"/>
  <c r="BD186" i="1"/>
  <c r="BD187" i="1"/>
  <c r="BD188" i="1"/>
  <c r="BD189" i="1"/>
  <c r="BD190" i="1"/>
  <c r="BD191" i="1"/>
  <c r="BD192" i="1"/>
  <c r="BD193" i="1"/>
  <c r="BD194" i="1"/>
  <c r="BD195" i="1"/>
  <c r="BD196" i="1"/>
  <c r="BD197" i="1"/>
  <c r="BD198" i="1"/>
  <c r="BD199" i="1"/>
  <c r="BD200" i="1"/>
  <c r="BD201" i="1"/>
  <c r="BD202" i="1"/>
  <c r="BD203" i="1"/>
  <c r="BD204" i="1"/>
  <c r="BD205" i="1"/>
  <c r="BD206" i="1"/>
  <c r="BD207" i="1"/>
  <c r="BD208" i="1"/>
  <c r="BD209" i="1"/>
  <c r="BD210" i="1"/>
  <c r="BD211" i="1"/>
  <c r="BD212" i="1"/>
  <c r="BD213" i="1"/>
  <c r="BD214" i="1"/>
  <c r="BD215" i="1"/>
  <c r="BD216" i="1"/>
  <c r="BD217" i="1"/>
  <c r="BD218" i="1"/>
  <c r="BD219" i="1"/>
  <c r="BD220" i="1"/>
  <c r="BD221" i="1"/>
  <c r="BD222" i="1"/>
  <c r="BD223" i="1"/>
  <c r="BD224" i="1"/>
  <c r="BD225" i="1"/>
  <c r="BD226" i="1"/>
  <c r="BD227" i="1"/>
  <c r="BD228" i="1"/>
  <c r="BD229" i="1"/>
  <c r="BD230" i="1"/>
  <c r="BD231" i="1"/>
  <c r="BD232" i="1"/>
  <c r="BD233" i="1"/>
  <c r="BD234" i="1"/>
  <c r="BD235" i="1"/>
  <c r="BD236" i="1"/>
  <c r="BD237" i="1"/>
  <c r="BD238" i="1"/>
  <c r="BD239" i="1"/>
  <c r="BD240" i="1"/>
  <c r="BD241" i="1"/>
  <c r="BD242" i="1"/>
  <c r="BD243" i="1"/>
  <c r="BD244" i="1"/>
  <c r="BD245" i="1"/>
  <c r="BD246" i="1"/>
  <c r="BD247" i="1"/>
  <c r="BD248" i="1"/>
  <c r="BD249" i="1"/>
  <c r="BD250" i="1"/>
  <c r="BD251" i="1"/>
  <c r="BD252" i="1"/>
  <c r="BD253" i="1"/>
  <c r="BD254" i="1"/>
  <c r="BD255" i="1"/>
  <c r="BD256" i="1"/>
  <c r="BD257" i="1"/>
  <c r="BD258" i="1"/>
  <c r="BD259" i="1"/>
  <c r="BD260" i="1"/>
  <c r="BD261" i="1"/>
  <c r="BD262" i="1"/>
  <c r="BD263" i="1"/>
  <c r="BD264" i="1"/>
  <c r="BD265" i="1"/>
  <c r="BD266" i="1"/>
  <c r="BD267" i="1"/>
  <c r="BD268" i="1"/>
  <c r="BD269" i="1"/>
  <c r="BD270" i="1"/>
  <c r="BD271" i="1"/>
  <c r="BD272" i="1"/>
  <c r="BD273" i="1"/>
  <c r="BD274" i="1"/>
  <c r="BD275" i="1"/>
  <c r="BD276" i="1"/>
  <c r="BD277" i="1"/>
  <c r="BD278" i="1"/>
  <c r="BD279" i="1"/>
  <c r="BD280" i="1"/>
  <c r="BD281" i="1"/>
  <c r="BD282" i="1"/>
  <c r="BD283" i="1"/>
  <c r="BD284" i="1"/>
  <c r="BD285" i="1"/>
  <c r="BD286" i="1"/>
  <c r="BD287" i="1"/>
  <c r="BD288" i="1"/>
  <c r="BD289" i="1"/>
  <c r="BD290" i="1"/>
  <c r="BD291" i="1"/>
  <c r="BD292" i="1"/>
  <c r="BD293" i="1"/>
  <c r="BD294" i="1"/>
  <c r="BD295" i="1"/>
  <c r="BD296" i="1"/>
  <c r="BD297" i="1"/>
  <c r="BD298" i="1"/>
  <c r="BD299" i="1"/>
  <c r="BD300" i="1"/>
  <c r="BD301" i="1"/>
  <c r="BD302" i="1"/>
  <c r="BD303" i="1"/>
  <c r="BD304" i="1"/>
  <c r="BD305" i="1"/>
  <c r="BD306" i="1"/>
  <c r="BD307" i="1"/>
  <c r="BD308" i="1"/>
  <c r="BD309" i="1"/>
  <c r="BD310" i="1"/>
  <c r="BD311" i="1"/>
  <c r="BD312" i="1"/>
  <c r="BD313" i="1"/>
  <c r="BD314" i="1"/>
  <c r="BD315" i="1"/>
  <c r="BD316" i="1"/>
  <c r="BD317" i="1"/>
  <c r="BD318" i="1"/>
  <c r="BD319" i="1"/>
  <c r="BD320" i="1"/>
  <c r="BD321" i="1"/>
  <c r="BD322" i="1"/>
  <c r="BD323" i="1"/>
  <c r="BD324" i="1"/>
  <c r="BD325" i="1"/>
  <c r="BD326" i="1"/>
  <c r="BD327" i="1"/>
  <c r="BD328" i="1"/>
  <c r="BD329" i="1"/>
  <c r="BD330" i="1"/>
  <c r="BD331" i="1"/>
  <c r="BD332" i="1"/>
  <c r="BD333" i="1"/>
  <c r="BD334" i="1"/>
  <c r="BD335" i="1"/>
  <c r="BD336" i="1"/>
  <c r="BD337" i="1"/>
  <c r="BD338" i="1"/>
  <c r="BD339" i="1"/>
  <c r="BD340" i="1"/>
  <c r="BD341" i="1"/>
  <c r="BD342" i="1"/>
  <c r="BD343" i="1"/>
  <c r="BD344" i="1"/>
  <c r="BD345" i="1"/>
  <c r="BD346" i="1"/>
  <c r="BD347" i="1"/>
  <c r="BD348" i="1"/>
  <c r="BD349" i="1"/>
  <c r="BD350" i="1"/>
  <c r="BD351" i="1"/>
  <c r="BD352" i="1"/>
  <c r="BD353" i="1"/>
  <c r="BD354" i="1"/>
  <c r="BD355" i="1"/>
  <c r="BD356" i="1"/>
  <c r="BD357" i="1"/>
  <c r="BD358" i="1"/>
  <c r="BD359" i="1"/>
  <c r="BD360" i="1"/>
  <c r="BD361" i="1"/>
  <c r="BD362" i="1"/>
  <c r="BD363" i="1"/>
  <c r="BD364" i="1"/>
  <c r="BD365" i="1"/>
  <c r="BD366" i="1"/>
  <c r="BD367" i="1"/>
  <c r="BD368" i="1"/>
  <c r="BD369" i="1"/>
  <c r="BD370" i="1"/>
  <c r="BD371" i="1"/>
  <c r="BD372" i="1"/>
  <c r="BD373" i="1"/>
  <c r="BD374" i="1"/>
  <c r="BD375" i="1"/>
  <c r="BD376" i="1"/>
  <c r="BD377" i="1"/>
  <c r="BD378" i="1"/>
  <c r="BD379" i="1"/>
  <c r="BD380" i="1"/>
  <c r="BD381" i="1"/>
  <c r="BD382" i="1"/>
  <c r="BD383" i="1"/>
  <c r="BD384" i="1"/>
  <c r="BD385" i="1"/>
  <c r="BD386" i="1"/>
  <c r="BD387" i="1"/>
  <c r="BD388" i="1"/>
  <c r="BD389" i="1"/>
  <c r="BD390" i="1"/>
  <c r="BD391" i="1"/>
  <c r="BD392" i="1"/>
  <c r="BD393" i="1"/>
  <c r="BD394" i="1"/>
  <c r="BD395" i="1"/>
  <c r="BD396" i="1"/>
  <c r="BD397" i="1"/>
  <c r="BD398" i="1"/>
  <c r="BD399" i="1"/>
  <c r="BD400" i="1"/>
  <c r="BD401" i="1"/>
  <c r="BD402" i="1"/>
  <c r="BD403" i="1"/>
  <c r="BD404" i="1"/>
  <c r="BD405" i="1"/>
  <c r="BD406" i="1"/>
  <c r="BD407" i="1"/>
  <c r="BD408" i="1"/>
  <c r="BD409" i="1"/>
  <c r="BD410" i="1"/>
  <c r="BD411" i="1"/>
  <c r="BD412" i="1"/>
  <c r="BD413" i="1"/>
  <c r="BD414" i="1"/>
  <c r="BD415" i="1"/>
  <c r="BD416" i="1"/>
  <c r="BD417" i="1"/>
  <c r="BD418" i="1"/>
  <c r="BD419" i="1"/>
  <c r="BD420" i="1"/>
  <c r="BD421" i="1"/>
  <c r="BD422" i="1"/>
  <c r="BD423" i="1"/>
  <c r="BD424" i="1"/>
  <c r="BD425" i="1"/>
  <c r="BD426" i="1"/>
  <c r="BD427" i="1"/>
  <c r="BD428" i="1"/>
  <c r="BD429" i="1"/>
  <c r="BD430" i="1"/>
  <c r="BD431" i="1"/>
  <c r="BD432" i="1"/>
  <c r="BD433" i="1"/>
  <c r="BD434" i="1"/>
  <c r="BD435" i="1"/>
  <c r="BD436" i="1"/>
  <c r="BD437" i="1"/>
  <c r="BD438" i="1"/>
  <c r="BD439" i="1"/>
  <c r="BD440" i="1"/>
  <c r="BD441" i="1"/>
  <c r="BD442" i="1"/>
  <c r="BD443" i="1"/>
  <c r="BD444" i="1"/>
  <c r="BD445" i="1"/>
  <c r="BD446" i="1"/>
  <c r="BD447" i="1"/>
  <c r="BD448" i="1"/>
  <c r="BD449" i="1"/>
  <c r="BD450" i="1"/>
  <c r="BD451" i="1"/>
  <c r="BD452" i="1"/>
  <c r="BD453" i="1"/>
  <c r="BD454" i="1"/>
  <c r="BD455" i="1"/>
  <c r="BD456" i="1"/>
  <c r="BD457" i="1"/>
  <c r="BD458" i="1"/>
  <c r="BD459" i="1"/>
  <c r="BD460" i="1"/>
  <c r="BD461" i="1"/>
  <c r="BD462" i="1"/>
  <c r="BD463" i="1"/>
  <c r="BD464" i="1"/>
  <c r="BD465" i="1"/>
  <c r="BD466" i="1"/>
  <c r="BD467" i="1"/>
  <c r="BD468" i="1"/>
  <c r="BD469" i="1"/>
  <c r="BD470" i="1"/>
  <c r="BD471" i="1"/>
  <c r="BD472" i="1"/>
  <c r="BD473" i="1"/>
  <c r="BD474" i="1"/>
  <c r="BD475" i="1"/>
  <c r="BD476" i="1"/>
  <c r="BD477" i="1"/>
  <c r="BD478" i="1"/>
  <c r="BD479" i="1"/>
  <c r="BD480" i="1"/>
  <c r="BD481" i="1"/>
  <c r="BD482" i="1"/>
  <c r="BD483" i="1"/>
  <c r="BD484" i="1"/>
  <c r="BD485" i="1"/>
  <c r="BD486" i="1"/>
  <c r="BD487" i="1"/>
  <c r="BD488" i="1"/>
  <c r="BD489" i="1"/>
  <c r="BD490" i="1"/>
  <c r="BD491" i="1"/>
  <c r="BD492" i="1"/>
  <c r="BD493" i="1"/>
  <c r="BD494" i="1"/>
  <c r="BD495" i="1"/>
  <c r="BD496" i="1"/>
  <c r="BD497" i="1"/>
  <c r="BD498" i="1"/>
  <c r="BD499" i="1"/>
  <c r="BD500" i="1"/>
  <c r="BD501" i="1"/>
  <c r="BD502" i="1"/>
  <c r="BD503" i="1"/>
  <c r="BD504" i="1"/>
  <c r="BD505" i="1"/>
  <c r="BD506" i="1"/>
  <c r="BD507" i="1"/>
  <c r="BD508" i="1"/>
  <c r="BD509" i="1"/>
  <c r="BD510" i="1"/>
  <c r="BD511" i="1"/>
  <c r="BD512" i="1"/>
  <c r="BD513" i="1"/>
  <c r="BD514" i="1"/>
  <c r="BD515" i="1"/>
  <c r="BD516" i="1"/>
  <c r="BD517" i="1"/>
  <c r="BD518" i="1"/>
  <c r="BD519" i="1"/>
  <c r="BD520" i="1"/>
  <c r="BD521" i="1"/>
  <c r="BD522" i="1"/>
  <c r="BD523" i="1"/>
  <c r="BD524" i="1"/>
  <c r="BD525" i="1"/>
  <c r="BD526" i="1"/>
  <c r="BD527" i="1"/>
  <c r="BD528" i="1"/>
  <c r="BD529" i="1"/>
  <c r="BD530" i="1"/>
  <c r="BD531" i="1"/>
  <c r="BD532" i="1"/>
  <c r="BD533" i="1"/>
  <c r="BD534" i="1"/>
  <c r="BD535" i="1"/>
  <c r="BD536" i="1"/>
  <c r="BD537" i="1"/>
  <c r="BD538" i="1"/>
  <c r="BD539" i="1"/>
  <c r="BD540" i="1"/>
  <c r="BD541" i="1"/>
  <c r="BD542" i="1"/>
  <c r="BD543" i="1"/>
  <c r="BD544" i="1"/>
  <c r="BD545" i="1"/>
  <c r="BD546" i="1"/>
  <c r="BD547" i="1"/>
  <c r="BD548" i="1"/>
  <c r="BD549" i="1"/>
  <c r="BD550" i="1"/>
  <c r="BD551" i="1"/>
  <c r="BD552" i="1"/>
  <c r="BD553" i="1"/>
  <c r="BD554" i="1"/>
  <c r="BD555" i="1"/>
  <c r="BD556" i="1"/>
  <c r="BD557" i="1"/>
  <c r="BD558" i="1"/>
  <c r="BD559" i="1"/>
  <c r="BD560" i="1"/>
  <c r="BD561" i="1"/>
  <c r="BD562" i="1"/>
  <c r="BD563" i="1"/>
  <c r="BD564" i="1"/>
  <c r="BD565" i="1"/>
  <c r="BD566" i="1"/>
  <c r="BD567" i="1"/>
  <c r="BD568" i="1"/>
  <c r="BD569" i="1"/>
  <c r="BD570" i="1"/>
  <c r="BD571" i="1"/>
  <c r="BD572" i="1"/>
  <c r="BD573" i="1"/>
  <c r="BD574" i="1"/>
  <c r="BD575" i="1"/>
  <c r="BD576" i="1"/>
  <c r="BD577" i="1"/>
  <c r="BD578" i="1"/>
  <c r="BD579" i="1"/>
  <c r="BD580" i="1"/>
  <c r="BD581" i="1"/>
  <c r="BD582" i="1"/>
  <c r="BD583" i="1"/>
  <c r="BD584" i="1"/>
  <c r="BD585" i="1"/>
  <c r="BD586" i="1"/>
  <c r="BD587" i="1"/>
  <c r="BD588" i="1"/>
  <c r="BD589" i="1"/>
  <c r="BD590" i="1"/>
  <c r="BD591" i="1"/>
  <c r="BD592" i="1"/>
  <c r="BD593" i="1"/>
  <c r="BD594" i="1"/>
  <c r="BD595" i="1"/>
  <c r="BD596" i="1"/>
  <c r="BD597" i="1"/>
  <c r="BD598" i="1"/>
  <c r="BD599" i="1"/>
  <c r="BD600" i="1"/>
  <c r="BD5" i="1"/>
  <c r="I10" i="5" l="1"/>
  <c r="I18" i="4"/>
  <c r="K18" i="4"/>
  <c r="K14" i="4"/>
  <c r="J11" i="4"/>
  <c r="K13" i="4"/>
  <c r="J14" i="4"/>
  <c r="K28" i="4"/>
  <c r="K32" i="4"/>
  <c r="K50" i="4"/>
  <c r="K16" i="4"/>
  <c r="J13" i="4"/>
  <c r="K15" i="4"/>
  <c r="J16" i="4"/>
  <c r="K29" i="4"/>
  <c r="K33" i="4"/>
  <c r="K51" i="4"/>
  <c r="K10" i="4"/>
  <c r="J15" i="4"/>
  <c r="K9" i="4"/>
  <c r="K17" i="4"/>
  <c r="J10" i="4"/>
  <c r="J18" i="4"/>
  <c r="K26" i="4"/>
  <c r="K30" i="4"/>
  <c r="K48" i="4"/>
  <c r="K52" i="4"/>
  <c r="K12" i="4"/>
  <c r="J9" i="4"/>
  <c r="J17" i="4"/>
  <c r="K11" i="4"/>
  <c r="J12" i="4"/>
  <c r="K27" i="4"/>
  <c r="K31" i="4"/>
  <c r="K49" i="4"/>
  <c r="BE5" i="1"/>
  <c r="EQ26" i="1"/>
  <c r="EC7" i="1"/>
  <c r="EC8" i="1"/>
  <c r="EC9" i="1"/>
  <c r="EC10" i="1"/>
  <c r="EC11" i="1"/>
  <c r="EC12" i="1"/>
  <c r="EC13" i="1"/>
  <c r="EC14" i="1"/>
  <c r="EC15" i="1"/>
  <c r="EC16" i="1"/>
  <c r="EC17" i="1"/>
  <c r="EC18" i="1"/>
  <c r="EC19" i="1"/>
  <c r="EC20" i="1"/>
  <c r="EC21" i="1"/>
  <c r="EC22" i="1"/>
  <c r="EC23" i="1"/>
  <c r="EC24" i="1"/>
  <c r="EC25" i="1"/>
  <c r="EC26" i="1"/>
  <c r="EK7" i="1"/>
  <c r="EK8" i="1"/>
  <c r="EK9" i="1"/>
  <c r="EK10" i="1"/>
  <c r="EK11" i="1"/>
  <c r="EK12" i="1"/>
  <c r="EK13" i="1"/>
  <c r="EK14" i="1"/>
  <c r="EK15" i="1"/>
  <c r="EK16" i="1"/>
  <c r="EK17" i="1"/>
  <c r="EK18" i="1"/>
  <c r="EK19" i="1"/>
  <c r="EK20" i="1"/>
  <c r="EK21" i="1"/>
  <c r="EK22" i="1"/>
  <c r="EK23" i="1"/>
  <c r="EK24" i="1"/>
  <c r="EK25" i="1"/>
  <c r="EK26" i="1"/>
  <c r="EL7" i="1"/>
  <c r="EL8" i="1"/>
  <c r="EL9" i="1"/>
  <c r="EL10" i="1"/>
  <c r="EL11" i="1"/>
  <c r="EL12" i="1"/>
  <c r="EL13" i="1"/>
  <c r="EL14" i="1"/>
  <c r="EL15" i="1"/>
  <c r="EL16" i="1"/>
  <c r="EL17" i="1"/>
  <c r="EL18" i="1"/>
  <c r="EL19" i="1"/>
  <c r="EL20" i="1"/>
  <c r="EL21" i="1"/>
  <c r="EL22" i="1"/>
  <c r="EL23" i="1"/>
  <c r="EL24" i="1"/>
  <c r="EL25" i="1"/>
  <c r="EL26" i="1"/>
  <c r="EC27" i="1"/>
  <c r="A6" i="1" l="1"/>
  <c r="I6" i="1"/>
  <c r="C6" i="1" s="1"/>
  <c r="L6" i="1"/>
  <c r="M6" i="1"/>
  <c r="T6" i="1"/>
  <c r="U6" i="1" s="1"/>
  <c r="Y6" i="1"/>
  <c r="Z6" i="1" s="1"/>
  <c r="AD6" i="1"/>
  <c r="AE6" i="1"/>
  <c r="AI6" i="1"/>
  <c r="AJ6" i="1" s="1"/>
  <c r="AN6" i="1"/>
  <c r="AO6" i="1"/>
  <c r="AP6" i="1"/>
  <c r="AR6" i="1" s="1"/>
  <c r="AY6" i="1"/>
  <c r="AZ6" i="1"/>
  <c r="BE6" i="1"/>
  <c r="BJ6" i="1"/>
  <c r="BP6" i="1"/>
  <c r="BQ6" i="1" s="1"/>
  <c r="BW6" i="1"/>
  <c r="CD6" i="1"/>
  <c r="CM6" i="1"/>
  <c r="CW6" i="1"/>
  <c r="DD6" i="1"/>
  <c r="DK6" i="1"/>
  <c r="DT6" i="1"/>
  <c r="A7" i="1"/>
  <c r="I7" i="1"/>
  <c r="D7" i="1" s="1"/>
  <c r="L7" i="1"/>
  <c r="M7" i="1"/>
  <c r="T7" i="1"/>
  <c r="U7" i="1" s="1"/>
  <c r="Y7" i="1"/>
  <c r="Z7" i="1" s="1"/>
  <c r="AD7" i="1"/>
  <c r="AE7" i="1"/>
  <c r="AI7" i="1"/>
  <c r="AJ7" i="1" s="1"/>
  <c r="AN7" i="1"/>
  <c r="AO7" i="1"/>
  <c r="AP7" i="1"/>
  <c r="AR7" i="1" s="1"/>
  <c r="AY7" i="1"/>
  <c r="AZ7" i="1"/>
  <c r="BE7" i="1"/>
  <c r="BJ7" i="1"/>
  <c r="BP7" i="1"/>
  <c r="BQ7" i="1" s="1"/>
  <c r="BW7" i="1"/>
  <c r="CD7" i="1"/>
  <c r="CM7" i="1"/>
  <c r="CW7" i="1"/>
  <c r="DD7" i="1"/>
  <c r="DK7" i="1"/>
  <c r="DP7" i="1"/>
  <c r="DT7" i="1"/>
  <c r="A8" i="1"/>
  <c r="I8" i="1"/>
  <c r="E8" i="1" s="1"/>
  <c r="H8" i="1" s="1"/>
  <c r="L8" i="1"/>
  <c r="M8" i="1"/>
  <c r="T8" i="1"/>
  <c r="Y8" i="1"/>
  <c r="AD8" i="1"/>
  <c r="AI8" i="1"/>
  <c r="AJ8" i="1"/>
  <c r="AN8" i="1"/>
  <c r="AO8" i="1" s="1"/>
  <c r="AY8" i="1"/>
  <c r="BJ8" i="1"/>
  <c r="BP8" i="1"/>
  <c r="CD8" i="1"/>
  <c r="CM8" i="1"/>
  <c r="DD8" i="1"/>
  <c r="DK8" i="1"/>
  <c r="A9" i="1"/>
  <c r="I9" i="1"/>
  <c r="C9" i="1" s="1"/>
  <c r="L9" i="1"/>
  <c r="M9" i="1"/>
  <c r="T9" i="1"/>
  <c r="U9" i="1"/>
  <c r="Y9" i="1"/>
  <c r="AD9" i="1"/>
  <c r="AI9" i="1"/>
  <c r="AJ9" i="1" s="1"/>
  <c r="AN9" i="1"/>
  <c r="AO9" i="1"/>
  <c r="AY9" i="1"/>
  <c r="AZ9" i="1"/>
  <c r="BP9" i="1"/>
  <c r="BQ9" i="1" s="1"/>
  <c r="BW9" i="1"/>
  <c r="CD9" i="1"/>
  <c r="DD9" i="1"/>
  <c r="DT9" i="1"/>
  <c r="A10" i="1"/>
  <c r="D10" i="1"/>
  <c r="G10" i="1" s="1"/>
  <c r="I10" i="1"/>
  <c r="E10" i="1" s="1"/>
  <c r="H10" i="1" s="1"/>
  <c r="L10" i="1"/>
  <c r="M10" i="1"/>
  <c r="T10" i="1"/>
  <c r="U10" i="1" s="1"/>
  <c r="Y10" i="1"/>
  <c r="Z10" i="1"/>
  <c r="AD10" i="1"/>
  <c r="AI10" i="1"/>
  <c r="AJ10" i="1"/>
  <c r="AN10" i="1"/>
  <c r="AY10" i="1"/>
  <c r="AZ10" i="1" s="1"/>
  <c r="BE10" i="1"/>
  <c r="BP10" i="1"/>
  <c r="BQ10" i="1"/>
  <c r="CM10" i="1"/>
  <c r="CS10" i="1" s="1"/>
  <c r="CW10" i="1"/>
  <c r="DK10" i="1"/>
  <c r="DT10" i="1"/>
  <c r="A11" i="1"/>
  <c r="C11" i="1"/>
  <c r="I11" i="1"/>
  <c r="D11" i="1" s="1"/>
  <c r="L11" i="1"/>
  <c r="M11" i="1"/>
  <c r="T11" i="1"/>
  <c r="DN11" i="1" s="1"/>
  <c r="Y11" i="1"/>
  <c r="AD11" i="1"/>
  <c r="AE11" i="1"/>
  <c r="AI11" i="1"/>
  <c r="AN11" i="1"/>
  <c r="AO11" i="1"/>
  <c r="AP11" i="1"/>
  <c r="AY11" i="1"/>
  <c r="AZ11" i="1"/>
  <c r="BJ11" i="1"/>
  <c r="BP11" i="1"/>
  <c r="BW11" i="1"/>
  <c r="CD11" i="1"/>
  <c r="DD11" i="1"/>
  <c r="DK11" i="1"/>
  <c r="DT11" i="1"/>
  <c r="A12" i="1"/>
  <c r="I12" i="1"/>
  <c r="L12" i="1"/>
  <c r="M12" i="1"/>
  <c r="T12" i="1"/>
  <c r="U12" i="1"/>
  <c r="Y12" i="1"/>
  <c r="Z12" i="1" s="1"/>
  <c r="AD12" i="1"/>
  <c r="AE12" i="1"/>
  <c r="AI12" i="1"/>
  <c r="AJ12" i="1" s="1"/>
  <c r="AN12" i="1"/>
  <c r="AO12" i="1"/>
  <c r="AY12" i="1"/>
  <c r="AZ12" i="1"/>
  <c r="BE12" i="1"/>
  <c r="BP12" i="1"/>
  <c r="BQ12" i="1" s="1"/>
  <c r="BW12" i="1"/>
  <c r="CD12" i="1"/>
  <c r="CM12" i="1"/>
  <c r="CS12" i="1"/>
  <c r="CW12" i="1"/>
  <c r="DK12" i="1"/>
  <c r="DT12" i="1"/>
  <c r="A13" i="1"/>
  <c r="D13" i="1"/>
  <c r="I13" i="1"/>
  <c r="E13" i="1" s="1"/>
  <c r="L13" i="1"/>
  <c r="M13" i="1"/>
  <c r="T13" i="1"/>
  <c r="U13" i="1" s="1"/>
  <c r="Y13" i="1"/>
  <c r="AD13" i="1"/>
  <c r="AI13" i="1"/>
  <c r="AN13" i="1"/>
  <c r="AO13" i="1" s="1"/>
  <c r="AY13" i="1"/>
  <c r="BJ13" i="1"/>
  <c r="BP13" i="1"/>
  <c r="CD13" i="1"/>
  <c r="CM13" i="1"/>
  <c r="DK13" i="1"/>
  <c r="DT13" i="1"/>
  <c r="A14" i="1"/>
  <c r="I14" i="1"/>
  <c r="L14" i="1"/>
  <c r="M14" i="1"/>
  <c r="T14" i="1"/>
  <c r="U14" i="1"/>
  <c r="Y14" i="1"/>
  <c r="AD14" i="1"/>
  <c r="AE14" i="1" s="1"/>
  <c r="AI14" i="1"/>
  <c r="AN14" i="1"/>
  <c r="AY14" i="1"/>
  <c r="AZ14" i="1"/>
  <c r="BP14" i="1"/>
  <c r="BW14" i="1"/>
  <c r="CD14" i="1"/>
  <c r="CM14" i="1"/>
  <c r="CW14" i="1"/>
  <c r="DD14" i="1"/>
  <c r="DK14" i="1"/>
  <c r="DT14" i="1"/>
  <c r="A15" i="1"/>
  <c r="I15" i="1"/>
  <c r="D15" i="1" s="1"/>
  <c r="G15" i="1" s="1"/>
  <c r="L15" i="1"/>
  <c r="M15" i="1"/>
  <c r="T15" i="1"/>
  <c r="Y15" i="1"/>
  <c r="AD15" i="1"/>
  <c r="AE15" i="1"/>
  <c r="AI15" i="1"/>
  <c r="AN15" i="1"/>
  <c r="AO15" i="1"/>
  <c r="AP15" i="1"/>
  <c r="AY15" i="1"/>
  <c r="AZ15" i="1"/>
  <c r="BE15" i="1"/>
  <c r="BJ15" i="1"/>
  <c r="BP15" i="1"/>
  <c r="BQ15" i="1"/>
  <c r="BW15" i="1"/>
  <c r="CD15" i="1"/>
  <c r="CW15" i="1"/>
  <c r="DD15" i="1"/>
  <c r="DK15" i="1"/>
  <c r="DN15" i="1"/>
  <c r="DT15" i="1"/>
  <c r="A16" i="1"/>
  <c r="C16" i="1"/>
  <c r="I16" i="1"/>
  <c r="L16" i="1"/>
  <c r="M16" i="1"/>
  <c r="T16" i="1"/>
  <c r="U16" i="1"/>
  <c r="Y16" i="1"/>
  <c r="Z16" i="1"/>
  <c r="AD16" i="1"/>
  <c r="AE16" i="1"/>
  <c r="AI16" i="1"/>
  <c r="AJ16" i="1"/>
  <c r="AN16" i="1"/>
  <c r="AO16" i="1"/>
  <c r="AY16" i="1"/>
  <c r="BE16" i="1"/>
  <c r="BJ16" i="1"/>
  <c r="BP16" i="1"/>
  <c r="BQ16" i="1" s="1"/>
  <c r="CD16" i="1"/>
  <c r="CM16" i="1"/>
  <c r="CW16" i="1"/>
  <c r="DK16" i="1"/>
  <c r="A17" i="1"/>
  <c r="C17" i="1"/>
  <c r="I17" i="1"/>
  <c r="L17" i="1"/>
  <c r="M17" i="1"/>
  <c r="T17" i="1"/>
  <c r="AP17" i="1" s="1"/>
  <c r="U17" i="1"/>
  <c r="DO17" i="1" s="1"/>
  <c r="Y17" i="1"/>
  <c r="Z17" i="1"/>
  <c r="AD17" i="1"/>
  <c r="AE17" i="1"/>
  <c r="AI17" i="1"/>
  <c r="AJ17" i="1"/>
  <c r="AN17" i="1"/>
  <c r="AO17" i="1"/>
  <c r="AQ17" i="1"/>
  <c r="AY17" i="1"/>
  <c r="AZ17" i="1"/>
  <c r="BJ17" i="1"/>
  <c r="BP17" i="1"/>
  <c r="BW17" i="1"/>
  <c r="CM17" i="1"/>
  <c r="CW17" i="1"/>
  <c r="DD17" i="1"/>
  <c r="DK17" i="1"/>
  <c r="DN17" i="1"/>
  <c r="DT17" i="1"/>
  <c r="A18" i="1"/>
  <c r="D18" i="1"/>
  <c r="I18" i="1"/>
  <c r="E18" i="1" s="1"/>
  <c r="L18" i="1"/>
  <c r="M18" i="1"/>
  <c r="T18" i="1"/>
  <c r="Y18" i="1"/>
  <c r="Z18" i="1"/>
  <c r="AD18" i="1"/>
  <c r="AI18" i="1"/>
  <c r="AJ18" i="1"/>
  <c r="AN18" i="1"/>
  <c r="AY18" i="1"/>
  <c r="AZ18" i="1"/>
  <c r="BE18" i="1"/>
  <c r="BJ18" i="1"/>
  <c r="BP18" i="1"/>
  <c r="BQ18" i="1" s="1"/>
  <c r="BW18" i="1"/>
  <c r="CD18" i="1"/>
  <c r="CM18" i="1"/>
  <c r="CS18" i="1" s="1"/>
  <c r="CW18" i="1"/>
  <c r="DD18" i="1"/>
  <c r="DK18" i="1"/>
  <c r="DT18" i="1"/>
  <c r="A19" i="1"/>
  <c r="E19" i="1"/>
  <c r="I19" i="1"/>
  <c r="D19" i="1" s="1"/>
  <c r="L19" i="1"/>
  <c r="M19" i="1"/>
  <c r="T19" i="1"/>
  <c r="Y19" i="1"/>
  <c r="Z19" i="1"/>
  <c r="AD19" i="1"/>
  <c r="AI19" i="1"/>
  <c r="AJ19" i="1"/>
  <c r="AN19" i="1"/>
  <c r="AY19" i="1"/>
  <c r="AZ19" i="1"/>
  <c r="BE19" i="1"/>
  <c r="BJ19" i="1"/>
  <c r="BP19" i="1"/>
  <c r="BQ19" i="1" s="1"/>
  <c r="BW19" i="1"/>
  <c r="CD19" i="1"/>
  <c r="CM19" i="1"/>
  <c r="CW19" i="1"/>
  <c r="DD19" i="1"/>
  <c r="DK19" i="1"/>
  <c r="DT19" i="1"/>
  <c r="A20" i="1"/>
  <c r="E20" i="1"/>
  <c r="I20" i="1"/>
  <c r="D20" i="1" s="1"/>
  <c r="L20" i="1"/>
  <c r="M20" i="1"/>
  <c r="T20" i="1"/>
  <c r="U20" i="1"/>
  <c r="Y20" i="1"/>
  <c r="AD20" i="1"/>
  <c r="AE20" i="1"/>
  <c r="AI20" i="1"/>
  <c r="AN20" i="1"/>
  <c r="AO20" i="1"/>
  <c r="AY20" i="1"/>
  <c r="AZ20" i="1"/>
  <c r="BE20" i="1"/>
  <c r="BJ20" i="1"/>
  <c r="BP20" i="1"/>
  <c r="BQ20" i="1" s="1"/>
  <c r="BW20" i="1"/>
  <c r="CD20" i="1"/>
  <c r="CM20" i="1"/>
  <c r="CS20" i="1"/>
  <c r="CW20" i="1"/>
  <c r="DD20" i="1"/>
  <c r="DT20" i="1"/>
  <c r="A21" i="1"/>
  <c r="D21" i="1"/>
  <c r="G21" i="1" s="1"/>
  <c r="I21" i="1"/>
  <c r="E21" i="1" s="1"/>
  <c r="L21" i="1"/>
  <c r="M21" i="1"/>
  <c r="T21" i="1"/>
  <c r="Y21" i="1"/>
  <c r="Z21" i="1"/>
  <c r="AD21" i="1"/>
  <c r="AI21" i="1"/>
  <c r="AJ21" i="1"/>
  <c r="AN21" i="1"/>
  <c r="AY21" i="1"/>
  <c r="BE21" i="1"/>
  <c r="BJ21" i="1"/>
  <c r="BP21" i="1"/>
  <c r="BQ21" i="1" s="1"/>
  <c r="CD21" i="1"/>
  <c r="CM21" i="1"/>
  <c r="CW21" i="1"/>
  <c r="DD21" i="1"/>
  <c r="A22" i="1"/>
  <c r="I22" i="1"/>
  <c r="C22" i="1" s="1"/>
  <c r="L22" i="1"/>
  <c r="M22" i="1"/>
  <c r="T22" i="1"/>
  <c r="DN22" i="1" s="1"/>
  <c r="Y22" i="1"/>
  <c r="AD22" i="1"/>
  <c r="AE22" i="1"/>
  <c r="AI22" i="1"/>
  <c r="AJ22" i="1" s="1"/>
  <c r="AN22" i="1"/>
  <c r="AY22" i="1"/>
  <c r="DT22" i="1" s="1"/>
  <c r="BJ22" i="1"/>
  <c r="BP22" i="1"/>
  <c r="BQ22" i="1" s="1"/>
  <c r="BW22" i="1"/>
  <c r="DD22" i="1"/>
  <c r="A23" i="1"/>
  <c r="I23" i="1"/>
  <c r="E23" i="1" s="1"/>
  <c r="L23" i="1"/>
  <c r="M23" i="1"/>
  <c r="T23" i="1"/>
  <c r="Y23" i="1"/>
  <c r="Z23" i="1"/>
  <c r="AD23" i="1"/>
  <c r="AI23" i="1"/>
  <c r="AN23" i="1"/>
  <c r="AY23" i="1"/>
  <c r="BE23" i="1"/>
  <c r="BJ23" i="1"/>
  <c r="BP23" i="1"/>
  <c r="BQ23" i="1" s="1"/>
  <c r="CD23" i="1"/>
  <c r="CM23" i="1"/>
  <c r="CW23" i="1"/>
  <c r="DD23" i="1"/>
  <c r="DT23" i="1"/>
  <c r="A24" i="1"/>
  <c r="I24" i="1"/>
  <c r="C24" i="1" s="1"/>
  <c r="L24" i="1"/>
  <c r="M24" i="1"/>
  <c r="T24" i="1"/>
  <c r="AP24" i="1" s="1"/>
  <c r="Y24" i="1"/>
  <c r="AD24" i="1"/>
  <c r="AE24" i="1"/>
  <c r="AI24" i="1"/>
  <c r="AJ24" i="1" s="1"/>
  <c r="AN24" i="1"/>
  <c r="AY24" i="1"/>
  <c r="DT24" i="1" s="1"/>
  <c r="BJ24" i="1"/>
  <c r="BP24" i="1"/>
  <c r="BQ24" i="1" s="1"/>
  <c r="BW24" i="1"/>
  <c r="DD24" i="1"/>
  <c r="A25" i="1"/>
  <c r="I25" i="1"/>
  <c r="E25" i="1" s="1"/>
  <c r="H25" i="1" s="1"/>
  <c r="L25" i="1"/>
  <c r="M25" i="1"/>
  <c r="T25" i="1"/>
  <c r="Y25" i="1"/>
  <c r="Z25" i="1"/>
  <c r="AD25" i="1"/>
  <c r="AI25" i="1"/>
  <c r="AN25" i="1"/>
  <c r="AY25" i="1"/>
  <c r="BE25" i="1"/>
  <c r="BJ25" i="1"/>
  <c r="BP25" i="1"/>
  <c r="BQ25" i="1" s="1"/>
  <c r="CD25" i="1"/>
  <c r="CM25" i="1"/>
  <c r="CW25" i="1"/>
  <c r="DD25" i="1"/>
  <c r="A26" i="1"/>
  <c r="I26" i="1"/>
  <c r="C26" i="1" s="1"/>
  <c r="L26" i="1"/>
  <c r="M26" i="1"/>
  <c r="T26" i="1"/>
  <c r="AP26" i="1" s="1"/>
  <c r="Y26" i="1"/>
  <c r="AD26" i="1"/>
  <c r="AE26" i="1"/>
  <c r="AI26" i="1"/>
  <c r="AJ26" i="1" s="1"/>
  <c r="AN26" i="1"/>
  <c r="AY26" i="1"/>
  <c r="DT26" i="1" s="1"/>
  <c r="BJ26" i="1"/>
  <c r="BP26" i="1"/>
  <c r="BQ26" i="1" s="1"/>
  <c r="BW26" i="1"/>
  <c r="DD26" i="1"/>
  <c r="DK26" i="1"/>
  <c r="A27" i="1"/>
  <c r="D27" i="1"/>
  <c r="I27" i="1"/>
  <c r="E27" i="1" s="1"/>
  <c r="L27" i="1"/>
  <c r="M27" i="1"/>
  <c r="T27" i="1"/>
  <c r="Y27" i="1"/>
  <c r="Z27" i="1" s="1"/>
  <c r="AD27" i="1"/>
  <c r="AI27" i="1"/>
  <c r="AJ27" i="1" s="1"/>
  <c r="AN27" i="1"/>
  <c r="AY27" i="1"/>
  <c r="BE27" i="1"/>
  <c r="BP27" i="1"/>
  <c r="BQ27" i="1" s="1"/>
  <c r="CD27" i="1"/>
  <c r="DD27" i="1"/>
  <c r="DT27" i="1"/>
  <c r="A28" i="1"/>
  <c r="D28" i="1"/>
  <c r="I28" i="1"/>
  <c r="C28" i="1" s="1"/>
  <c r="L28" i="1"/>
  <c r="M28" i="1"/>
  <c r="T28" i="1"/>
  <c r="Y28" i="1"/>
  <c r="Z28" i="1" s="1"/>
  <c r="AD28" i="1"/>
  <c r="AI28" i="1"/>
  <c r="AJ28" i="1" s="1"/>
  <c r="AN28" i="1"/>
  <c r="AY28" i="1"/>
  <c r="BE28" i="1"/>
  <c r="BP28" i="1"/>
  <c r="BQ28" i="1" s="1"/>
  <c r="CD28" i="1"/>
  <c r="DD28" i="1"/>
  <c r="DT28" i="1"/>
  <c r="A29" i="1"/>
  <c r="D29" i="1"/>
  <c r="I29" i="1"/>
  <c r="E29" i="1" s="1"/>
  <c r="L29" i="1"/>
  <c r="M29" i="1"/>
  <c r="T29" i="1"/>
  <c r="Y29" i="1"/>
  <c r="Z29" i="1" s="1"/>
  <c r="AD29" i="1"/>
  <c r="AI29" i="1"/>
  <c r="AJ29" i="1" s="1"/>
  <c r="AN29" i="1"/>
  <c r="AY29" i="1"/>
  <c r="BE29" i="1"/>
  <c r="BP29" i="1"/>
  <c r="BQ29" i="1" s="1"/>
  <c r="CD29" i="1"/>
  <c r="DD29" i="1"/>
  <c r="DT29" i="1"/>
  <c r="A30" i="1"/>
  <c r="I30" i="1"/>
  <c r="E30" i="1" s="1"/>
  <c r="H30" i="1" s="1"/>
  <c r="L30" i="1"/>
  <c r="M30" i="1"/>
  <c r="T30" i="1"/>
  <c r="AP30" i="1" s="1"/>
  <c r="AR30" i="1" s="1"/>
  <c r="Y30" i="1"/>
  <c r="Z30" i="1" s="1"/>
  <c r="AD30" i="1"/>
  <c r="AI30" i="1"/>
  <c r="AJ30" i="1" s="1"/>
  <c r="AN30" i="1"/>
  <c r="AO30" i="1" s="1"/>
  <c r="AY30" i="1"/>
  <c r="BE30" i="1"/>
  <c r="BJ30" i="1"/>
  <c r="BP30" i="1"/>
  <c r="BQ30" i="1" s="1"/>
  <c r="CD30" i="1"/>
  <c r="CM30" i="1"/>
  <c r="DD30" i="1"/>
  <c r="DK30" i="1"/>
  <c r="DN30" i="1"/>
  <c r="DT30" i="1"/>
  <c r="A31" i="1"/>
  <c r="I31" i="1"/>
  <c r="C31" i="1" s="1"/>
  <c r="L31" i="1"/>
  <c r="M31" i="1"/>
  <c r="T31" i="1"/>
  <c r="DN31" i="1" s="1"/>
  <c r="Y31" i="1"/>
  <c r="Z31" i="1" s="1"/>
  <c r="AD31" i="1"/>
  <c r="AI31" i="1"/>
  <c r="AJ31" i="1" s="1"/>
  <c r="AN31" i="1"/>
  <c r="AO31" i="1" s="1"/>
  <c r="AY31" i="1"/>
  <c r="AZ31" i="1" s="1"/>
  <c r="BE31" i="1"/>
  <c r="BJ31" i="1"/>
  <c r="BP31" i="1"/>
  <c r="BQ31" i="1" s="1"/>
  <c r="CD31" i="1"/>
  <c r="CM31" i="1"/>
  <c r="DD31" i="1"/>
  <c r="DK31" i="1"/>
  <c r="DT31" i="1"/>
  <c r="A32" i="1"/>
  <c r="D32" i="1"/>
  <c r="I32" i="1"/>
  <c r="C32" i="1" s="1"/>
  <c r="L32" i="1"/>
  <c r="M32" i="1"/>
  <c r="T32" i="1"/>
  <c r="Y32" i="1"/>
  <c r="Z32" i="1" s="1"/>
  <c r="AD32" i="1"/>
  <c r="AE32" i="1" s="1"/>
  <c r="AI32" i="1"/>
  <c r="AJ32" i="1" s="1"/>
  <c r="AN32" i="1"/>
  <c r="AY32" i="1"/>
  <c r="AZ32" i="1" s="1"/>
  <c r="BE32" i="1"/>
  <c r="BP32" i="1"/>
  <c r="BQ32" i="1" s="1"/>
  <c r="BW32" i="1"/>
  <c r="CD32" i="1"/>
  <c r="CM32" i="1"/>
  <c r="CW32" i="1"/>
  <c r="DD32" i="1"/>
  <c r="DK32" i="1"/>
  <c r="DT32" i="1"/>
  <c r="A33" i="1"/>
  <c r="D33" i="1"/>
  <c r="I33" i="1"/>
  <c r="E33" i="1" s="1"/>
  <c r="L33" i="1"/>
  <c r="M33" i="1"/>
  <c r="T33" i="1"/>
  <c r="U33" i="1" s="1"/>
  <c r="Y33" i="1"/>
  <c r="Z33" i="1" s="1"/>
  <c r="AD33" i="1"/>
  <c r="AE33" i="1" s="1"/>
  <c r="AI33" i="1"/>
  <c r="AJ33" i="1" s="1"/>
  <c r="AN33" i="1"/>
  <c r="AO33" i="1" s="1"/>
  <c r="AP33" i="1"/>
  <c r="AR33" i="1" s="1"/>
  <c r="AY33" i="1"/>
  <c r="AZ33" i="1" s="1"/>
  <c r="BE33" i="1"/>
  <c r="BJ33" i="1"/>
  <c r="BP33" i="1"/>
  <c r="BQ33" i="1" s="1"/>
  <c r="BW33" i="1"/>
  <c r="CD33" i="1"/>
  <c r="CM33" i="1"/>
  <c r="DD33" i="1"/>
  <c r="DK33" i="1"/>
  <c r="DN33" i="1"/>
  <c r="DT33" i="1"/>
  <c r="A34" i="1"/>
  <c r="D34" i="1"/>
  <c r="I34" i="1"/>
  <c r="C34" i="1" s="1"/>
  <c r="L34" i="1"/>
  <c r="M34" i="1"/>
  <c r="T34" i="1"/>
  <c r="Y34" i="1"/>
  <c r="Z34" i="1" s="1"/>
  <c r="AD34" i="1"/>
  <c r="AE34" i="1" s="1"/>
  <c r="AI34" i="1"/>
  <c r="AJ34" i="1" s="1"/>
  <c r="AN34" i="1"/>
  <c r="AY34" i="1"/>
  <c r="AZ34" i="1" s="1"/>
  <c r="BE34" i="1"/>
  <c r="BP34" i="1"/>
  <c r="BQ34" i="1" s="1"/>
  <c r="BW34" i="1"/>
  <c r="CD34" i="1"/>
  <c r="CM34" i="1"/>
  <c r="CW34" i="1"/>
  <c r="DD34" i="1"/>
  <c r="DK34" i="1"/>
  <c r="DT34" i="1"/>
  <c r="A35" i="1"/>
  <c r="I35" i="1"/>
  <c r="E35" i="1" s="1"/>
  <c r="L35" i="1"/>
  <c r="M35" i="1"/>
  <c r="T35" i="1"/>
  <c r="U35" i="1" s="1"/>
  <c r="Y35" i="1"/>
  <c r="Z35" i="1" s="1"/>
  <c r="AD35" i="1"/>
  <c r="AE35" i="1" s="1"/>
  <c r="AI35" i="1"/>
  <c r="AJ35" i="1" s="1"/>
  <c r="AN35" i="1"/>
  <c r="AO35" i="1" s="1"/>
  <c r="AY35" i="1"/>
  <c r="AZ35" i="1" s="1"/>
  <c r="BE35" i="1"/>
  <c r="BJ35" i="1"/>
  <c r="BP35" i="1"/>
  <c r="BQ35" i="1" s="1"/>
  <c r="BW35" i="1"/>
  <c r="CD35" i="1"/>
  <c r="DD35" i="1"/>
  <c r="DN35" i="1"/>
  <c r="DT35" i="1"/>
  <c r="A36" i="1"/>
  <c r="I36" i="1"/>
  <c r="C36" i="1" s="1"/>
  <c r="L36" i="1"/>
  <c r="M36" i="1"/>
  <c r="T36" i="1"/>
  <c r="Y36" i="1"/>
  <c r="Z36" i="1" s="1"/>
  <c r="AD36" i="1"/>
  <c r="AI36" i="1"/>
  <c r="AJ36" i="1" s="1"/>
  <c r="AN36" i="1"/>
  <c r="AY36" i="1"/>
  <c r="BE36" i="1"/>
  <c r="BP36" i="1"/>
  <c r="BQ36" i="1" s="1"/>
  <c r="CD36" i="1"/>
  <c r="CM36" i="1"/>
  <c r="CS36" i="1" s="1"/>
  <c r="CW36" i="1"/>
  <c r="DK36" i="1"/>
  <c r="DT36" i="1"/>
  <c r="A37" i="1"/>
  <c r="I37" i="1"/>
  <c r="E37" i="1" s="1"/>
  <c r="H37" i="1" s="1"/>
  <c r="L37" i="1"/>
  <c r="M37" i="1"/>
  <c r="T37" i="1"/>
  <c r="U37" i="1" s="1"/>
  <c r="Y37" i="1"/>
  <c r="AD37" i="1"/>
  <c r="AE37" i="1" s="1"/>
  <c r="AI37" i="1"/>
  <c r="AJ37" i="1" s="1"/>
  <c r="AN37" i="1"/>
  <c r="AO37" i="1" s="1"/>
  <c r="AP37" i="1"/>
  <c r="AY37" i="1"/>
  <c r="AZ37" i="1" s="1"/>
  <c r="BJ37" i="1"/>
  <c r="BP37" i="1"/>
  <c r="BW37" i="1"/>
  <c r="CD37" i="1"/>
  <c r="DD37" i="1"/>
  <c r="DN37" i="1"/>
  <c r="DT37" i="1"/>
  <c r="A38" i="1"/>
  <c r="I38" i="1"/>
  <c r="C38" i="1" s="1"/>
  <c r="L38" i="1"/>
  <c r="M38" i="1"/>
  <c r="T38" i="1"/>
  <c r="DN38" i="1" s="1"/>
  <c r="Y38" i="1"/>
  <c r="Z38" i="1" s="1"/>
  <c r="AD38" i="1"/>
  <c r="AI38" i="1"/>
  <c r="AJ38" i="1" s="1"/>
  <c r="AN38" i="1"/>
  <c r="AY38" i="1"/>
  <c r="BE38" i="1"/>
  <c r="BP38" i="1"/>
  <c r="BQ38" i="1" s="1"/>
  <c r="CD38" i="1"/>
  <c r="CM38" i="1"/>
  <c r="DD38" i="1"/>
  <c r="DT38" i="1"/>
  <c r="A39" i="1"/>
  <c r="C39" i="1"/>
  <c r="D39" i="1"/>
  <c r="G39" i="1" s="1"/>
  <c r="H39" i="1"/>
  <c r="I39" i="1"/>
  <c r="E39" i="1" s="1"/>
  <c r="L39" i="1"/>
  <c r="M39" i="1"/>
  <c r="T39" i="1"/>
  <c r="Y39" i="1"/>
  <c r="Z39" i="1" s="1"/>
  <c r="AD39" i="1"/>
  <c r="AI39" i="1"/>
  <c r="AJ39" i="1" s="1"/>
  <c r="AN39" i="1"/>
  <c r="AO39" i="1" s="1"/>
  <c r="AY39" i="1"/>
  <c r="BE39" i="1"/>
  <c r="BJ39" i="1"/>
  <c r="BP39" i="1"/>
  <c r="BQ39" i="1" s="1"/>
  <c r="CD39" i="1"/>
  <c r="CM39" i="1"/>
  <c r="DD39" i="1"/>
  <c r="DK39" i="1"/>
  <c r="A40" i="1"/>
  <c r="I40" i="1"/>
  <c r="C40" i="1" s="1"/>
  <c r="L40" i="1"/>
  <c r="M40" i="1"/>
  <c r="T40" i="1"/>
  <c r="U40" i="1"/>
  <c r="Y40" i="1"/>
  <c r="Z40" i="1" s="1"/>
  <c r="AD40" i="1"/>
  <c r="AE40" i="1" s="1"/>
  <c r="AI40" i="1"/>
  <c r="AJ40" i="1" s="1"/>
  <c r="AN40" i="1"/>
  <c r="AO40" i="1"/>
  <c r="AY40" i="1"/>
  <c r="AZ40" i="1"/>
  <c r="BE40" i="1"/>
  <c r="BP40" i="1"/>
  <c r="BQ40" i="1" s="1"/>
  <c r="BW40" i="1"/>
  <c r="CD40" i="1"/>
  <c r="CW40" i="1"/>
  <c r="DT40" i="1"/>
  <c r="A41" i="1"/>
  <c r="D41" i="1"/>
  <c r="G41" i="1" s="1"/>
  <c r="I41" i="1"/>
  <c r="E41" i="1" s="1"/>
  <c r="L41" i="1"/>
  <c r="M41" i="1"/>
  <c r="T41" i="1"/>
  <c r="U41" i="1" s="1"/>
  <c r="Y41" i="1"/>
  <c r="Z41" i="1" s="1"/>
  <c r="AD41" i="1"/>
  <c r="AI41" i="1"/>
  <c r="AJ41" i="1"/>
  <c r="AN41" i="1"/>
  <c r="AO41" i="1" s="1"/>
  <c r="AP41" i="1"/>
  <c r="AR41" i="1" s="1"/>
  <c r="AY41" i="1"/>
  <c r="BE41" i="1"/>
  <c r="BJ41" i="1"/>
  <c r="BP41" i="1"/>
  <c r="BQ41" i="1"/>
  <c r="CD41" i="1"/>
  <c r="CM41" i="1"/>
  <c r="DD41" i="1"/>
  <c r="DK41" i="1"/>
  <c r="DN41" i="1"/>
  <c r="DP41" i="1"/>
  <c r="DT41" i="1"/>
  <c r="A42" i="1"/>
  <c r="I42" i="1"/>
  <c r="C42" i="1" s="1"/>
  <c r="L42" i="1"/>
  <c r="M42" i="1"/>
  <c r="T42" i="1"/>
  <c r="U42" i="1"/>
  <c r="Y42" i="1"/>
  <c r="Z42" i="1" s="1"/>
  <c r="AD42" i="1"/>
  <c r="AE42" i="1" s="1"/>
  <c r="AI42" i="1"/>
  <c r="AJ42" i="1" s="1"/>
  <c r="AN42" i="1"/>
  <c r="AO42" i="1"/>
  <c r="AY42" i="1"/>
  <c r="AZ42" i="1"/>
  <c r="BE42" i="1"/>
  <c r="BP42" i="1"/>
  <c r="BQ42" i="1" s="1"/>
  <c r="BW42" i="1"/>
  <c r="CD42" i="1"/>
  <c r="CW42" i="1"/>
  <c r="DD42" i="1"/>
  <c r="DT42" i="1"/>
  <c r="A43" i="1"/>
  <c r="I43" i="1"/>
  <c r="E43" i="1" s="1"/>
  <c r="H43" i="1" s="1"/>
  <c r="L43" i="1"/>
  <c r="M43" i="1"/>
  <c r="T43" i="1"/>
  <c r="U43" i="1" s="1"/>
  <c r="Y43" i="1"/>
  <c r="AD43" i="1"/>
  <c r="AI43" i="1"/>
  <c r="AJ43" i="1"/>
  <c r="AN43" i="1"/>
  <c r="AO43" i="1" s="1"/>
  <c r="AY43" i="1"/>
  <c r="BE43" i="1"/>
  <c r="BJ43" i="1"/>
  <c r="BP43" i="1"/>
  <c r="BQ43" i="1" s="1"/>
  <c r="CD43" i="1"/>
  <c r="CM43" i="1"/>
  <c r="DD43" i="1"/>
  <c r="DK43" i="1"/>
  <c r="DN43" i="1"/>
  <c r="DT43" i="1"/>
  <c r="A44" i="1"/>
  <c r="I44" i="1"/>
  <c r="C44" i="1" s="1"/>
  <c r="L44" i="1"/>
  <c r="M44" i="1"/>
  <c r="T44" i="1"/>
  <c r="U44" i="1"/>
  <c r="Y44" i="1"/>
  <c r="Z44" i="1" s="1"/>
  <c r="AD44" i="1"/>
  <c r="AE44" i="1" s="1"/>
  <c r="AI44" i="1"/>
  <c r="AJ44" i="1" s="1"/>
  <c r="AN44" i="1"/>
  <c r="AO44" i="1"/>
  <c r="AY44" i="1"/>
  <c r="AZ44" i="1"/>
  <c r="BE44" i="1"/>
  <c r="BP44" i="1"/>
  <c r="BQ44" i="1" s="1"/>
  <c r="BW44" i="1"/>
  <c r="CD44" i="1"/>
  <c r="CW44" i="1"/>
  <c r="DT44" i="1"/>
  <c r="A45" i="1"/>
  <c r="I45" i="1"/>
  <c r="E45" i="1" s="1"/>
  <c r="L45" i="1"/>
  <c r="M45" i="1"/>
  <c r="T45" i="1"/>
  <c r="U45" i="1" s="1"/>
  <c r="Y45" i="1"/>
  <c r="Z45" i="1" s="1"/>
  <c r="AD45" i="1"/>
  <c r="AI45" i="1"/>
  <c r="AJ45" i="1"/>
  <c r="AN45" i="1"/>
  <c r="AO45" i="1" s="1"/>
  <c r="AY45" i="1"/>
  <c r="BE45" i="1"/>
  <c r="BJ45" i="1"/>
  <c r="BP45" i="1"/>
  <c r="BQ45" i="1"/>
  <c r="CD45" i="1"/>
  <c r="CM45" i="1"/>
  <c r="DD45" i="1"/>
  <c r="DK45" i="1"/>
  <c r="DN45" i="1"/>
  <c r="DT45" i="1"/>
  <c r="A46" i="1"/>
  <c r="I46" i="1"/>
  <c r="C46" i="1" s="1"/>
  <c r="L46" i="1"/>
  <c r="M46" i="1"/>
  <c r="T46" i="1"/>
  <c r="U46" i="1"/>
  <c r="Y46" i="1"/>
  <c r="Z46" i="1" s="1"/>
  <c r="AD46" i="1"/>
  <c r="AE46" i="1" s="1"/>
  <c r="AI46" i="1"/>
  <c r="AJ46" i="1" s="1"/>
  <c r="AN46" i="1"/>
  <c r="AO46" i="1" s="1"/>
  <c r="AP46" i="1"/>
  <c r="AR46" i="1" s="1"/>
  <c r="AY46" i="1"/>
  <c r="AZ46" i="1" s="1"/>
  <c r="BE46" i="1"/>
  <c r="BJ46" i="1"/>
  <c r="BP46" i="1"/>
  <c r="BQ46" i="1" s="1"/>
  <c r="BW46" i="1"/>
  <c r="CD46" i="1"/>
  <c r="CM46" i="1"/>
  <c r="DD46" i="1"/>
  <c r="DK46" i="1"/>
  <c r="DN46" i="1"/>
  <c r="DP46" i="1"/>
  <c r="DT46" i="1"/>
  <c r="A47" i="1"/>
  <c r="C47" i="1"/>
  <c r="I47" i="1"/>
  <c r="E47" i="1" s="1"/>
  <c r="L47" i="1"/>
  <c r="M47" i="1"/>
  <c r="T47" i="1"/>
  <c r="Y47" i="1"/>
  <c r="Z47" i="1" s="1"/>
  <c r="AD47" i="1"/>
  <c r="AE47" i="1" s="1"/>
  <c r="AI47" i="1"/>
  <c r="AJ47" i="1" s="1"/>
  <c r="AN47" i="1"/>
  <c r="AY47" i="1"/>
  <c r="AZ47" i="1" s="1"/>
  <c r="BE47" i="1"/>
  <c r="BP47" i="1"/>
  <c r="BQ47" i="1" s="1"/>
  <c r="BW47" i="1"/>
  <c r="CD47" i="1"/>
  <c r="CM47" i="1"/>
  <c r="CW47" i="1"/>
  <c r="DD47" i="1"/>
  <c r="DK47" i="1"/>
  <c r="DN47" i="1"/>
  <c r="DT47" i="1"/>
  <c r="A48" i="1"/>
  <c r="I48" i="1"/>
  <c r="E48" i="1" s="1"/>
  <c r="L48" i="1"/>
  <c r="M48" i="1"/>
  <c r="T48" i="1"/>
  <c r="U48" i="1" s="1"/>
  <c r="Y48" i="1"/>
  <c r="Z48" i="1" s="1"/>
  <c r="AD48" i="1"/>
  <c r="AE48" i="1" s="1"/>
  <c r="AI48" i="1"/>
  <c r="AJ48" i="1" s="1"/>
  <c r="AN48" i="1"/>
  <c r="AO48" i="1" s="1"/>
  <c r="AP48" i="1"/>
  <c r="AR48" i="1" s="1"/>
  <c r="AY48" i="1"/>
  <c r="AZ48" i="1" s="1"/>
  <c r="BE48" i="1"/>
  <c r="BJ48" i="1"/>
  <c r="BP48" i="1"/>
  <c r="BQ48" i="1" s="1"/>
  <c r="BW48" i="1"/>
  <c r="CD48" i="1"/>
  <c r="CM48" i="1"/>
  <c r="DD48" i="1"/>
  <c r="DK48" i="1"/>
  <c r="DN48" i="1"/>
  <c r="DP48" i="1"/>
  <c r="DT48" i="1"/>
  <c r="A49" i="1"/>
  <c r="C49" i="1"/>
  <c r="D49" i="1"/>
  <c r="G49" i="1" s="1"/>
  <c r="I49" i="1"/>
  <c r="E49" i="1" s="1"/>
  <c r="L49" i="1"/>
  <c r="M49" i="1"/>
  <c r="T49" i="1"/>
  <c r="AP49" i="1" s="1"/>
  <c r="Y49" i="1"/>
  <c r="Z49" i="1" s="1"/>
  <c r="AD49" i="1"/>
  <c r="AE49" i="1" s="1"/>
  <c r="AI49" i="1"/>
  <c r="AJ49" i="1" s="1"/>
  <c r="AN49" i="1"/>
  <c r="AY49" i="1"/>
  <c r="AZ49" i="1" s="1"/>
  <c r="BE49" i="1"/>
  <c r="BP49" i="1"/>
  <c r="BQ49" i="1" s="1"/>
  <c r="BW49" i="1"/>
  <c r="CD49" i="1"/>
  <c r="CM49" i="1"/>
  <c r="CW49" i="1"/>
  <c r="DD49" i="1"/>
  <c r="DK49" i="1"/>
  <c r="DN49" i="1"/>
  <c r="DT49" i="1"/>
  <c r="A50" i="1"/>
  <c r="D50" i="1"/>
  <c r="I50" i="1"/>
  <c r="E50" i="1" s="1"/>
  <c r="L50" i="1"/>
  <c r="M50" i="1"/>
  <c r="T50" i="1"/>
  <c r="U50" i="1" s="1"/>
  <c r="Y50" i="1"/>
  <c r="Z50" i="1" s="1"/>
  <c r="AD50" i="1"/>
  <c r="AE50" i="1" s="1"/>
  <c r="AI50" i="1"/>
  <c r="AJ50" i="1" s="1"/>
  <c r="AN50" i="1"/>
  <c r="AO50" i="1" s="1"/>
  <c r="AY50" i="1"/>
  <c r="AZ50" i="1" s="1"/>
  <c r="BE50" i="1"/>
  <c r="BJ50" i="1"/>
  <c r="BP50" i="1"/>
  <c r="BQ50" i="1" s="1"/>
  <c r="BW50" i="1"/>
  <c r="CD50" i="1"/>
  <c r="CM50" i="1"/>
  <c r="DD50" i="1"/>
  <c r="DN50" i="1"/>
  <c r="DT50" i="1"/>
  <c r="A51" i="1"/>
  <c r="C51" i="1"/>
  <c r="F51" i="1"/>
  <c r="I51" i="1"/>
  <c r="E51" i="1" s="1"/>
  <c r="L51" i="1"/>
  <c r="M51" i="1"/>
  <c r="T51" i="1"/>
  <c r="Y51" i="1"/>
  <c r="Z51" i="1" s="1"/>
  <c r="AD51" i="1"/>
  <c r="AI51" i="1"/>
  <c r="AJ51" i="1" s="1"/>
  <c r="AN51" i="1"/>
  <c r="AY51" i="1"/>
  <c r="BE51" i="1"/>
  <c r="BP51" i="1"/>
  <c r="BQ51" i="1" s="1"/>
  <c r="CD51" i="1"/>
  <c r="DD51" i="1"/>
  <c r="DT51" i="1"/>
  <c r="A52" i="1"/>
  <c r="D52" i="1"/>
  <c r="I52" i="1"/>
  <c r="E52" i="1" s="1"/>
  <c r="L52" i="1"/>
  <c r="M52" i="1"/>
  <c r="T52" i="1"/>
  <c r="Y52" i="1"/>
  <c r="Z52" i="1" s="1"/>
  <c r="AD52" i="1"/>
  <c r="AI52" i="1"/>
  <c r="AJ52" i="1" s="1"/>
  <c r="AN52" i="1"/>
  <c r="AY52" i="1"/>
  <c r="BE52" i="1"/>
  <c r="BP52" i="1"/>
  <c r="BQ52" i="1" s="1"/>
  <c r="CD52" i="1"/>
  <c r="DD52" i="1"/>
  <c r="DT52" i="1"/>
  <c r="A53" i="1"/>
  <c r="I53" i="1"/>
  <c r="E53" i="1" s="1"/>
  <c r="H53" i="1" s="1"/>
  <c r="L53" i="1"/>
  <c r="M53" i="1"/>
  <c r="T53" i="1"/>
  <c r="Y53" i="1"/>
  <c r="Z53" i="1" s="1"/>
  <c r="AD53" i="1"/>
  <c r="AI53" i="1"/>
  <c r="AJ53" i="1" s="1"/>
  <c r="AN53" i="1"/>
  <c r="AY53" i="1"/>
  <c r="BE53" i="1"/>
  <c r="BP53" i="1"/>
  <c r="BQ53" i="1" s="1"/>
  <c r="CD53" i="1"/>
  <c r="DD53" i="1"/>
  <c r="DT53" i="1"/>
  <c r="A54" i="1"/>
  <c r="D54" i="1"/>
  <c r="I54" i="1"/>
  <c r="E54" i="1" s="1"/>
  <c r="L54" i="1"/>
  <c r="M54" i="1"/>
  <c r="T54" i="1"/>
  <c r="Y54" i="1"/>
  <c r="Z54" i="1" s="1"/>
  <c r="AD54" i="1"/>
  <c r="AI54" i="1"/>
  <c r="AJ54" i="1" s="1"/>
  <c r="AN54" i="1"/>
  <c r="AY54" i="1"/>
  <c r="BE54" i="1"/>
  <c r="BP54" i="1"/>
  <c r="BQ54" i="1" s="1"/>
  <c r="CD54" i="1"/>
  <c r="DD54" i="1"/>
  <c r="DT54" i="1"/>
  <c r="A55" i="1"/>
  <c r="D55" i="1"/>
  <c r="I55" i="1"/>
  <c r="E55" i="1" s="1"/>
  <c r="L55" i="1"/>
  <c r="M55" i="1"/>
  <c r="T55" i="1"/>
  <c r="AP55" i="1" s="1"/>
  <c r="AR55" i="1" s="1"/>
  <c r="Y55" i="1"/>
  <c r="Z55" i="1" s="1"/>
  <c r="AD55" i="1"/>
  <c r="AI55" i="1"/>
  <c r="AJ55" i="1" s="1"/>
  <c r="AN55" i="1"/>
  <c r="AY55" i="1"/>
  <c r="BE55" i="1"/>
  <c r="BP55" i="1"/>
  <c r="BQ55" i="1" s="1"/>
  <c r="CD55" i="1"/>
  <c r="DD55" i="1"/>
  <c r="DN55" i="1"/>
  <c r="DT55" i="1"/>
  <c r="A56" i="1"/>
  <c r="I56" i="1"/>
  <c r="E56" i="1" s="1"/>
  <c r="L56" i="1"/>
  <c r="M56" i="1"/>
  <c r="T56" i="1"/>
  <c r="Y56" i="1"/>
  <c r="Z56" i="1" s="1"/>
  <c r="AD56" i="1"/>
  <c r="AI56" i="1"/>
  <c r="AJ56" i="1" s="1"/>
  <c r="AN56" i="1"/>
  <c r="AP56" i="1"/>
  <c r="AR56" i="1" s="1"/>
  <c r="AY56" i="1"/>
  <c r="BE56" i="1"/>
  <c r="BP56" i="1"/>
  <c r="BQ56" i="1" s="1"/>
  <c r="CD56" i="1"/>
  <c r="DD56" i="1"/>
  <c r="DN56" i="1"/>
  <c r="DT56" i="1"/>
  <c r="A57" i="1"/>
  <c r="I57" i="1"/>
  <c r="E57" i="1" s="1"/>
  <c r="H57" i="1" s="1"/>
  <c r="L57" i="1"/>
  <c r="M57" i="1"/>
  <c r="T57" i="1"/>
  <c r="AP57" i="1" s="1"/>
  <c r="Y57" i="1"/>
  <c r="Z57" i="1" s="1"/>
  <c r="AD57" i="1"/>
  <c r="AI57" i="1"/>
  <c r="AJ57" i="1" s="1"/>
  <c r="AN57" i="1"/>
  <c r="AY57" i="1"/>
  <c r="BE57" i="1"/>
  <c r="BP57" i="1"/>
  <c r="BQ57" i="1" s="1"/>
  <c r="CD57" i="1"/>
  <c r="DD57" i="1"/>
  <c r="DT57" i="1"/>
  <c r="A58" i="1"/>
  <c r="D58" i="1"/>
  <c r="I58" i="1"/>
  <c r="E58" i="1" s="1"/>
  <c r="L58" i="1"/>
  <c r="M58" i="1"/>
  <c r="T58" i="1"/>
  <c r="AP58" i="1" s="1"/>
  <c r="Y58" i="1"/>
  <c r="Z58" i="1" s="1"/>
  <c r="AD58" i="1"/>
  <c r="AE58" i="1" s="1"/>
  <c r="AI58" i="1"/>
  <c r="AJ58" i="1" s="1"/>
  <c r="AN58" i="1"/>
  <c r="AY58" i="1"/>
  <c r="AZ58" i="1" s="1"/>
  <c r="BE58" i="1"/>
  <c r="BP58" i="1"/>
  <c r="BQ58" i="1" s="1"/>
  <c r="BW58" i="1"/>
  <c r="CD58" i="1"/>
  <c r="CW58" i="1"/>
  <c r="DD58" i="1"/>
  <c r="A59" i="1"/>
  <c r="I59" i="1"/>
  <c r="E59" i="1" s="1"/>
  <c r="H59" i="1" s="1"/>
  <c r="L59" i="1"/>
  <c r="M59" i="1"/>
  <c r="T59" i="1"/>
  <c r="U59" i="1" s="1"/>
  <c r="Y59" i="1"/>
  <c r="Z59" i="1"/>
  <c r="AD59" i="1"/>
  <c r="AE59" i="1" s="1"/>
  <c r="AI59" i="1"/>
  <c r="AJ59" i="1" s="1"/>
  <c r="AN59" i="1"/>
  <c r="AO59" i="1" s="1"/>
  <c r="AP59" i="1"/>
  <c r="AR59" i="1" s="1"/>
  <c r="AY59" i="1"/>
  <c r="AZ59" i="1" s="1"/>
  <c r="BE59" i="1"/>
  <c r="BJ59" i="1"/>
  <c r="BP59" i="1"/>
  <c r="BQ59" i="1" s="1"/>
  <c r="BW59" i="1"/>
  <c r="CM59" i="1"/>
  <c r="CW59" i="1"/>
  <c r="DK59" i="1"/>
  <c r="DT59" i="1"/>
  <c r="A60" i="1"/>
  <c r="I60" i="1"/>
  <c r="D60" i="1" s="1"/>
  <c r="L60" i="1"/>
  <c r="M60" i="1"/>
  <c r="T60" i="1"/>
  <c r="U60" i="1" s="1"/>
  <c r="Y60" i="1"/>
  <c r="AD60" i="1"/>
  <c r="AE60" i="1"/>
  <c r="AI60" i="1"/>
  <c r="AJ60" i="1" s="1"/>
  <c r="AN60" i="1"/>
  <c r="AO60" i="1"/>
  <c r="AY60" i="1"/>
  <c r="AZ60" i="1"/>
  <c r="BJ60" i="1"/>
  <c r="BP60" i="1"/>
  <c r="BW60" i="1"/>
  <c r="CD60" i="1"/>
  <c r="DD60" i="1"/>
  <c r="DT60" i="1"/>
  <c r="A61" i="1"/>
  <c r="I61" i="1"/>
  <c r="E61" i="1" s="1"/>
  <c r="H61" i="1" s="1"/>
  <c r="L61" i="1"/>
  <c r="M61" i="1"/>
  <c r="T61" i="1"/>
  <c r="Y61" i="1"/>
  <c r="Z61" i="1"/>
  <c r="AD61" i="1"/>
  <c r="AI61" i="1"/>
  <c r="AJ61" i="1"/>
  <c r="AN61" i="1"/>
  <c r="AO61" i="1" s="1"/>
  <c r="AY61" i="1"/>
  <c r="BE61" i="1"/>
  <c r="BJ61" i="1"/>
  <c r="BP61" i="1"/>
  <c r="BQ61" i="1"/>
  <c r="CD61" i="1"/>
  <c r="CM61" i="1"/>
  <c r="CW61" i="1"/>
  <c r="DK61" i="1"/>
  <c r="DT61" i="1"/>
  <c r="A62" i="1"/>
  <c r="I62" i="1"/>
  <c r="E62" i="1" s="1"/>
  <c r="L62" i="1"/>
  <c r="M62" i="1"/>
  <c r="T62" i="1"/>
  <c r="U62" i="1" s="1"/>
  <c r="Y62" i="1"/>
  <c r="AD62" i="1"/>
  <c r="AE62" i="1"/>
  <c r="AI62" i="1"/>
  <c r="AJ62" i="1" s="1"/>
  <c r="AN62" i="1"/>
  <c r="AO62" i="1"/>
  <c r="AY62" i="1"/>
  <c r="AZ62" i="1"/>
  <c r="BJ62" i="1"/>
  <c r="BP62" i="1"/>
  <c r="BW62" i="1"/>
  <c r="CD62" i="1"/>
  <c r="CW62" i="1"/>
  <c r="DD62" i="1"/>
  <c r="DT62" i="1"/>
  <c r="A63" i="1"/>
  <c r="I63" i="1"/>
  <c r="E63" i="1" s="1"/>
  <c r="H63" i="1" s="1"/>
  <c r="L63" i="1"/>
  <c r="M63" i="1"/>
  <c r="T63" i="1"/>
  <c r="Y63" i="1"/>
  <c r="Z63" i="1"/>
  <c r="AD63" i="1"/>
  <c r="AI63" i="1"/>
  <c r="AJ63" i="1"/>
  <c r="AN63" i="1"/>
  <c r="AO63" i="1" s="1"/>
  <c r="AY63" i="1"/>
  <c r="BE63" i="1"/>
  <c r="BJ63" i="1"/>
  <c r="BP63" i="1"/>
  <c r="BQ63" i="1"/>
  <c r="CD63" i="1"/>
  <c r="CM63" i="1"/>
  <c r="CW63" i="1"/>
  <c r="DK63" i="1"/>
  <c r="DT63" i="1"/>
  <c r="A64" i="1"/>
  <c r="I64" i="1"/>
  <c r="E64" i="1" s="1"/>
  <c r="L64" i="1"/>
  <c r="M64" i="1"/>
  <c r="T64" i="1"/>
  <c r="U64" i="1" s="1"/>
  <c r="Y64" i="1"/>
  <c r="Z64" i="1" s="1"/>
  <c r="AD64" i="1"/>
  <c r="AE64" i="1"/>
  <c r="AI64" i="1"/>
  <c r="AJ64" i="1" s="1"/>
  <c r="AN64" i="1"/>
  <c r="AO64" i="1"/>
  <c r="AP64" i="1"/>
  <c r="AR64" i="1" s="1"/>
  <c r="AY64" i="1"/>
  <c r="BE64" i="1"/>
  <c r="BJ64" i="1"/>
  <c r="BP64" i="1"/>
  <c r="BQ64" i="1" s="1"/>
  <c r="BW64" i="1"/>
  <c r="CD64" i="1"/>
  <c r="CW64" i="1"/>
  <c r="DD64" i="1"/>
  <c r="DN64" i="1"/>
  <c r="DT64" i="1"/>
  <c r="A65" i="1"/>
  <c r="D65" i="1"/>
  <c r="I65" i="1"/>
  <c r="E65" i="1" s="1"/>
  <c r="H65" i="1" s="1"/>
  <c r="L65" i="1"/>
  <c r="M65" i="1"/>
  <c r="T65" i="1"/>
  <c r="U65" i="1" s="1"/>
  <c r="Y65" i="1"/>
  <c r="Z65" i="1" s="1"/>
  <c r="AD65" i="1"/>
  <c r="AI65" i="1"/>
  <c r="AN65" i="1"/>
  <c r="AO65" i="1" s="1"/>
  <c r="AY65" i="1"/>
  <c r="BE65" i="1"/>
  <c r="BJ65" i="1"/>
  <c r="BP65" i="1"/>
  <c r="BQ65" i="1" s="1"/>
  <c r="CD65" i="1"/>
  <c r="CM65" i="1"/>
  <c r="CS65" i="1" s="1"/>
  <c r="CW65" i="1"/>
  <c r="DD65" i="1"/>
  <c r="DT65" i="1"/>
  <c r="A66" i="1"/>
  <c r="I66" i="1"/>
  <c r="E66" i="1" s="1"/>
  <c r="L66" i="1"/>
  <c r="M66" i="1"/>
  <c r="T66" i="1"/>
  <c r="U66" i="1"/>
  <c r="DO66" i="1" s="1"/>
  <c r="Y66" i="1"/>
  <c r="Z66" i="1"/>
  <c r="AD66" i="1"/>
  <c r="AE66" i="1"/>
  <c r="AI66" i="1"/>
  <c r="AJ66" i="1"/>
  <c r="AN66" i="1"/>
  <c r="AO66" i="1"/>
  <c r="AP66" i="1"/>
  <c r="AR66" i="1" s="1"/>
  <c r="AQ66" i="1"/>
  <c r="AS66" i="1" s="1"/>
  <c r="AY66" i="1"/>
  <c r="AZ66" i="1"/>
  <c r="BE66" i="1"/>
  <c r="BJ66" i="1"/>
  <c r="BP66" i="1"/>
  <c r="BQ66" i="1"/>
  <c r="BW66" i="1"/>
  <c r="CD66" i="1"/>
  <c r="CM66" i="1"/>
  <c r="CW66" i="1"/>
  <c r="DD66" i="1"/>
  <c r="DK66" i="1"/>
  <c r="DN66" i="1"/>
  <c r="DT66" i="1"/>
  <c r="A67" i="1"/>
  <c r="I67" i="1"/>
  <c r="C67" i="1" s="1"/>
  <c r="L67" i="1"/>
  <c r="M67" i="1"/>
  <c r="T67" i="1"/>
  <c r="U67" i="1"/>
  <c r="Y67" i="1"/>
  <c r="Z67" i="1" s="1"/>
  <c r="AD67" i="1"/>
  <c r="AE67" i="1"/>
  <c r="AI67" i="1"/>
  <c r="AJ67" i="1" s="1"/>
  <c r="AN67" i="1"/>
  <c r="AO67" i="1"/>
  <c r="AY67" i="1"/>
  <c r="AZ67" i="1"/>
  <c r="BE67" i="1"/>
  <c r="BJ67" i="1"/>
  <c r="BP67" i="1"/>
  <c r="BQ67" i="1" s="1"/>
  <c r="BW67" i="1"/>
  <c r="CD67" i="1"/>
  <c r="CM67" i="1"/>
  <c r="CW67" i="1"/>
  <c r="DD67" i="1"/>
  <c r="DK67" i="1"/>
  <c r="DT67" i="1"/>
  <c r="A68" i="1"/>
  <c r="C68" i="1"/>
  <c r="D68" i="1"/>
  <c r="I68" i="1"/>
  <c r="E68" i="1" s="1"/>
  <c r="L68" i="1"/>
  <c r="M68" i="1"/>
  <c r="T68" i="1"/>
  <c r="U68" i="1" s="1"/>
  <c r="Y68" i="1"/>
  <c r="Z68" i="1"/>
  <c r="AD68" i="1"/>
  <c r="AE68" i="1" s="1"/>
  <c r="AI68" i="1"/>
  <c r="AJ68" i="1"/>
  <c r="AN68" i="1"/>
  <c r="AO68" i="1" s="1"/>
  <c r="AY68" i="1"/>
  <c r="AZ68" i="1" s="1"/>
  <c r="BE68" i="1"/>
  <c r="BJ68" i="1"/>
  <c r="BP68" i="1"/>
  <c r="BQ68" i="1" s="1"/>
  <c r="BW68" i="1"/>
  <c r="CD68" i="1"/>
  <c r="CM68" i="1"/>
  <c r="CW68" i="1"/>
  <c r="DD68" i="1"/>
  <c r="DK68" i="1"/>
  <c r="DN68" i="1"/>
  <c r="DT68" i="1"/>
  <c r="A69" i="1"/>
  <c r="I69" i="1"/>
  <c r="C69" i="1" s="1"/>
  <c r="L69" i="1"/>
  <c r="M69" i="1"/>
  <c r="T69" i="1"/>
  <c r="U69" i="1" s="1"/>
  <c r="Y69" i="1"/>
  <c r="Z69" i="1" s="1"/>
  <c r="AD69" i="1"/>
  <c r="AE69" i="1"/>
  <c r="AI69" i="1"/>
  <c r="AJ69" i="1" s="1"/>
  <c r="AN69" i="1"/>
  <c r="AO69" i="1"/>
  <c r="AY69" i="1"/>
  <c r="AZ69" i="1"/>
  <c r="BE69" i="1"/>
  <c r="BJ69" i="1"/>
  <c r="BP69" i="1"/>
  <c r="BQ69" i="1" s="1"/>
  <c r="BW69" i="1"/>
  <c r="CD69" i="1"/>
  <c r="CM69" i="1"/>
  <c r="CW69" i="1"/>
  <c r="DD69" i="1"/>
  <c r="DK69" i="1"/>
  <c r="DT69" i="1"/>
  <c r="A70" i="1"/>
  <c r="C70" i="1"/>
  <c r="F70" i="1" s="1"/>
  <c r="D70" i="1"/>
  <c r="I70" i="1"/>
  <c r="E70" i="1" s="1"/>
  <c r="L70" i="1"/>
  <c r="M70" i="1"/>
  <c r="T70" i="1"/>
  <c r="U70" i="1" s="1"/>
  <c r="Y70" i="1"/>
  <c r="Z70" i="1"/>
  <c r="AD70" i="1"/>
  <c r="AE70" i="1" s="1"/>
  <c r="AI70" i="1"/>
  <c r="AJ70" i="1"/>
  <c r="AN70" i="1"/>
  <c r="AO70" i="1" s="1"/>
  <c r="AP70" i="1"/>
  <c r="AR70" i="1" s="1"/>
  <c r="AY70" i="1"/>
  <c r="AZ70" i="1" s="1"/>
  <c r="BE70" i="1"/>
  <c r="BJ70" i="1"/>
  <c r="BP70" i="1"/>
  <c r="BQ70" i="1"/>
  <c r="BW70" i="1"/>
  <c r="CD70" i="1"/>
  <c r="CM70" i="1"/>
  <c r="CW70" i="1"/>
  <c r="DD70" i="1"/>
  <c r="DK70" i="1"/>
  <c r="DN70" i="1"/>
  <c r="DT70" i="1"/>
  <c r="A71" i="1"/>
  <c r="I71" i="1"/>
  <c r="C71" i="1" s="1"/>
  <c r="L71" i="1"/>
  <c r="M71" i="1"/>
  <c r="T71" i="1"/>
  <c r="U71" i="1"/>
  <c r="Y71" i="1"/>
  <c r="Z71" i="1" s="1"/>
  <c r="AD71" i="1"/>
  <c r="AE71" i="1"/>
  <c r="AI71" i="1"/>
  <c r="AJ71" i="1" s="1"/>
  <c r="AN71" i="1"/>
  <c r="AO71" i="1"/>
  <c r="AY71" i="1"/>
  <c r="AZ71" i="1"/>
  <c r="BE71" i="1"/>
  <c r="BJ71" i="1"/>
  <c r="BP71" i="1"/>
  <c r="BQ71" i="1" s="1"/>
  <c r="BW71" i="1"/>
  <c r="CD71" i="1"/>
  <c r="CM71" i="1"/>
  <c r="CW71" i="1"/>
  <c r="DD71" i="1"/>
  <c r="DK71" i="1"/>
  <c r="DT71" i="1"/>
  <c r="A72" i="1"/>
  <c r="I72" i="1"/>
  <c r="E72" i="1" s="1"/>
  <c r="L72" i="1"/>
  <c r="M72" i="1"/>
  <c r="T72" i="1"/>
  <c r="U72" i="1" s="1"/>
  <c r="Y72" i="1"/>
  <c r="Z72" i="1" s="1"/>
  <c r="AD72" i="1"/>
  <c r="AE72" i="1" s="1"/>
  <c r="AI72" i="1"/>
  <c r="AJ72" i="1" s="1"/>
  <c r="AN72" i="1"/>
  <c r="AO72" i="1" s="1"/>
  <c r="AY72" i="1"/>
  <c r="AZ72" i="1" s="1"/>
  <c r="BE72" i="1"/>
  <c r="BJ72" i="1"/>
  <c r="BP72" i="1"/>
  <c r="BQ72" i="1" s="1"/>
  <c r="BW72" i="1"/>
  <c r="CD72" i="1"/>
  <c r="CM72" i="1"/>
  <c r="DD72" i="1"/>
  <c r="DK72" i="1"/>
  <c r="DN72" i="1"/>
  <c r="DT72" i="1"/>
  <c r="A73" i="1"/>
  <c r="I73" i="1"/>
  <c r="C73" i="1" s="1"/>
  <c r="L73" i="1"/>
  <c r="M73" i="1"/>
  <c r="T73" i="1"/>
  <c r="Y73" i="1"/>
  <c r="Z73" i="1" s="1"/>
  <c r="AD73" i="1"/>
  <c r="AE73" i="1" s="1"/>
  <c r="AI73" i="1"/>
  <c r="AJ73" i="1" s="1"/>
  <c r="AN73" i="1"/>
  <c r="AY73" i="1"/>
  <c r="AZ73" i="1" s="1"/>
  <c r="BE73" i="1"/>
  <c r="BP73" i="1"/>
  <c r="BQ73" i="1" s="1"/>
  <c r="BW73" i="1"/>
  <c r="CD73" i="1"/>
  <c r="CM73" i="1"/>
  <c r="CW73" i="1"/>
  <c r="DD73" i="1"/>
  <c r="DK73" i="1"/>
  <c r="DT73" i="1"/>
  <c r="A74" i="1"/>
  <c r="I74" i="1"/>
  <c r="E74" i="1" s="1"/>
  <c r="L74" i="1"/>
  <c r="M74" i="1"/>
  <c r="T74" i="1"/>
  <c r="U74" i="1" s="1"/>
  <c r="Y74" i="1"/>
  <c r="Z74" i="1" s="1"/>
  <c r="AD74" i="1"/>
  <c r="AE74" i="1" s="1"/>
  <c r="AI74" i="1"/>
  <c r="AJ74" i="1" s="1"/>
  <c r="AN74" i="1"/>
  <c r="AO74" i="1" s="1"/>
  <c r="AP74" i="1"/>
  <c r="AR74" i="1" s="1"/>
  <c r="AY74" i="1"/>
  <c r="AZ74" i="1" s="1"/>
  <c r="BE74" i="1"/>
  <c r="BJ74" i="1"/>
  <c r="BP74" i="1"/>
  <c r="BQ74" i="1" s="1"/>
  <c r="BW74" i="1"/>
  <c r="CD74" i="1"/>
  <c r="CM74" i="1"/>
  <c r="DD74" i="1"/>
  <c r="DK74" i="1"/>
  <c r="DN74" i="1"/>
  <c r="DT74" i="1"/>
  <c r="A75" i="1"/>
  <c r="I75" i="1"/>
  <c r="C75" i="1" s="1"/>
  <c r="L75" i="1"/>
  <c r="M75" i="1"/>
  <c r="T75" i="1"/>
  <c r="Y75" i="1"/>
  <c r="Z75" i="1" s="1"/>
  <c r="AD75" i="1"/>
  <c r="AE75" i="1" s="1"/>
  <c r="AI75" i="1"/>
  <c r="AJ75" i="1" s="1"/>
  <c r="AN75" i="1"/>
  <c r="AY75" i="1"/>
  <c r="AZ75" i="1" s="1"/>
  <c r="BE75" i="1"/>
  <c r="BP75" i="1"/>
  <c r="BQ75" i="1" s="1"/>
  <c r="BW75" i="1"/>
  <c r="CD75" i="1"/>
  <c r="CM75" i="1"/>
  <c r="CW75" i="1"/>
  <c r="DD75" i="1"/>
  <c r="DK75" i="1"/>
  <c r="DT75" i="1"/>
  <c r="A76" i="1"/>
  <c r="I76" i="1"/>
  <c r="E76" i="1" s="1"/>
  <c r="L76" i="1"/>
  <c r="M76" i="1"/>
  <c r="T76" i="1"/>
  <c r="U76" i="1" s="1"/>
  <c r="Y76" i="1"/>
  <c r="Z76" i="1" s="1"/>
  <c r="AD76" i="1"/>
  <c r="AE76" i="1" s="1"/>
  <c r="AI76" i="1"/>
  <c r="AJ76" i="1" s="1"/>
  <c r="AN76" i="1"/>
  <c r="AO76" i="1" s="1"/>
  <c r="AY76" i="1"/>
  <c r="AZ76" i="1" s="1"/>
  <c r="BE76" i="1"/>
  <c r="BJ76" i="1"/>
  <c r="BP76" i="1"/>
  <c r="BQ76" i="1" s="1"/>
  <c r="BW76" i="1"/>
  <c r="CD76" i="1"/>
  <c r="CM76" i="1"/>
  <c r="DD76" i="1"/>
  <c r="DK76" i="1"/>
  <c r="DN76" i="1"/>
  <c r="DT76" i="1"/>
  <c r="A77" i="1"/>
  <c r="D77" i="1"/>
  <c r="I77" i="1"/>
  <c r="C77" i="1" s="1"/>
  <c r="L77" i="1"/>
  <c r="M77" i="1"/>
  <c r="T77" i="1"/>
  <c r="Y77" i="1"/>
  <c r="Z77" i="1" s="1"/>
  <c r="AD77" i="1"/>
  <c r="AE77" i="1" s="1"/>
  <c r="AI77" i="1"/>
  <c r="AJ77" i="1" s="1"/>
  <c r="AN77" i="1"/>
  <c r="AY77" i="1"/>
  <c r="AZ77" i="1" s="1"/>
  <c r="BE77" i="1"/>
  <c r="BP77" i="1"/>
  <c r="BQ77" i="1" s="1"/>
  <c r="BW77" i="1"/>
  <c r="CD77" i="1"/>
  <c r="CM77" i="1"/>
  <c r="CW77" i="1"/>
  <c r="DD77" i="1"/>
  <c r="DK77" i="1"/>
  <c r="DT77" i="1"/>
  <c r="A78" i="1"/>
  <c r="I78" i="1"/>
  <c r="E78" i="1" s="1"/>
  <c r="L78" i="1"/>
  <c r="M78" i="1"/>
  <c r="T78" i="1"/>
  <c r="U78" i="1" s="1"/>
  <c r="Y78" i="1"/>
  <c r="Z78" i="1" s="1"/>
  <c r="AD78" i="1"/>
  <c r="AE78" i="1" s="1"/>
  <c r="AI78" i="1"/>
  <c r="AJ78" i="1" s="1"/>
  <c r="AN78" i="1"/>
  <c r="AO78" i="1" s="1"/>
  <c r="AP78" i="1"/>
  <c r="AR78" i="1" s="1"/>
  <c r="AY78" i="1"/>
  <c r="AZ78" i="1" s="1"/>
  <c r="BE78" i="1"/>
  <c r="BJ78" i="1"/>
  <c r="BP78" i="1"/>
  <c r="BQ78" i="1" s="1"/>
  <c r="BW78" i="1"/>
  <c r="CD78" i="1"/>
  <c r="CM78" i="1"/>
  <c r="DD78" i="1"/>
  <c r="DK78" i="1"/>
  <c r="DN78" i="1"/>
  <c r="DT78" i="1"/>
  <c r="A79" i="1"/>
  <c r="I79" i="1"/>
  <c r="C79" i="1" s="1"/>
  <c r="L79" i="1"/>
  <c r="M79" i="1"/>
  <c r="T79" i="1"/>
  <c r="Y79" i="1"/>
  <c r="Z79" i="1" s="1"/>
  <c r="AD79" i="1"/>
  <c r="AE79" i="1" s="1"/>
  <c r="AI79" i="1"/>
  <c r="AJ79" i="1" s="1"/>
  <c r="AN79" i="1"/>
  <c r="AY79" i="1"/>
  <c r="AZ79" i="1" s="1"/>
  <c r="BE79" i="1"/>
  <c r="BP79" i="1"/>
  <c r="BQ79" i="1" s="1"/>
  <c r="BW79" i="1"/>
  <c r="CD79" i="1"/>
  <c r="CM79" i="1"/>
  <c r="CW79" i="1"/>
  <c r="DD79" i="1"/>
  <c r="DK79" i="1"/>
  <c r="DT79" i="1"/>
  <c r="A80" i="1"/>
  <c r="I80" i="1"/>
  <c r="E80" i="1" s="1"/>
  <c r="L80" i="1"/>
  <c r="M80" i="1"/>
  <c r="T80" i="1"/>
  <c r="U80" i="1" s="1"/>
  <c r="Y80" i="1"/>
  <c r="Z80" i="1" s="1"/>
  <c r="AD80" i="1"/>
  <c r="AE80" i="1" s="1"/>
  <c r="AI80" i="1"/>
  <c r="AJ80" i="1" s="1"/>
  <c r="AN80" i="1"/>
  <c r="AO80" i="1" s="1"/>
  <c r="AP80" i="1"/>
  <c r="AR80" i="1" s="1"/>
  <c r="AY80" i="1"/>
  <c r="AZ80" i="1" s="1"/>
  <c r="BE80" i="1"/>
  <c r="BJ80" i="1"/>
  <c r="BP80" i="1"/>
  <c r="BQ80" i="1" s="1"/>
  <c r="BW80" i="1"/>
  <c r="CD80" i="1"/>
  <c r="CM80" i="1"/>
  <c r="DD80" i="1"/>
  <c r="DK80" i="1"/>
  <c r="DN80" i="1"/>
  <c r="DT80" i="1"/>
  <c r="A81" i="1"/>
  <c r="I81" i="1"/>
  <c r="C81" i="1" s="1"/>
  <c r="L81" i="1"/>
  <c r="M81" i="1"/>
  <c r="T81" i="1"/>
  <c r="Y81" i="1"/>
  <c r="Z81" i="1" s="1"/>
  <c r="AD81" i="1"/>
  <c r="AE81" i="1" s="1"/>
  <c r="AI81" i="1"/>
  <c r="AJ81" i="1" s="1"/>
  <c r="AN81" i="1"/>
  <c r="AY81" i="1"/>
  <c r="AZ81" i="1" s="1"/>
  <c r="BE81" i="1"/>
  <c r="BP81" i="1"/>
  <c r="BQ81" i="1" s="1"/>
  <c r="BW81" i="1"/>
  <c r="CD81" i="1"/>
  <c r="CM81" i="1"/>
  <c r="CW81" i="1"/>
  <c r="DD81" i="1"/>
  <c r="DK81" i="1"/>
  <c r="DT81" i="1"/>
  <c r="A82" i="1"/>
  <c r="I82" i="1"/>
  <c r="E82" i="1" s="1"/>
  <c r="L82" i="1"/>
  <c r="M82" i="1"/>
  <c r="T82" i="1"/>
  <c r="U82" i="1" s="1"/>
  <c r="Y82" i="1"/>
  <c r="AD82" i="1"/>
  <c r="AE82" i="1" s="1"/>
  <c r="AI82" i="1"/>
  <c r="AJ82" i="1" s="1"/>
  <c r="AN82" i="1"/>
  <c r="AO82" i="1" s="1"/>
  <c r="AY82" i="1"/>
  <c r="AZ82" i="1" s="1"/>
  <c r="BJ82" i="1"/>
  <c r="BP82" i="1"/>
  <c r="BW82" i="1"/>
  <c r="CD82" i="1"/>
  <c r="DD82" i="1"/>
  <c r="DT82" i="1"/>
  <c r="A83" i="1"/>
  <c r="D83" i="1"/>
  <c r="I83" i="1"/>
  <c r="C83" i="1" s="1"/>
  <c r="L83" i="1"/>
  <c r="M83" i="1"/>
  <c r="T83" i="1"/>
  <c r="Y83" i="1"/>
  <c r="Z83" i="1" s="1"/>
  <c r="AD83" i="1"/>
  <c r="AI83" i="1"/>
  <c r="AJ83" i="1" s="1"/>
  <c r="AN83" i="1"/>
  <c r="AY83" i="1"/>
  <c r="BE83" i="1"/>
  <c r="BP83" i="1"/>
  <c r="BQ83" i="1" s="1"/>
  <c r="CD83" i="1"/>
  <c r="CM83" i="1"/>
  <c r="CS83" i="1"/>
  <c r="CW83" i="1"/>
  <c r="DK83" i="1"/>
  <c r="A84" i="1"/>
  <c r="C84" i="1"/>
  <c r="I84" i="1"/>
  <c r="E84" i="1" s="1"/>
  <c r="H84" i="1" s="1"/>
  <c r="L84" i="1"/>
  <c r="M84" i="1"/>
  <c r="T84" i="1"/>
  <c r="U84" i="1" s="1"/>
  <c r="Y84" i="1"/>
  <c r="Z84" i="1" s="1"/>
  <c r="AD84" i="1"/>
  <c r="AE84" i="1" s="1"/>
  <c r="AI84" i="1"/>
  <c r="AJ84" i="1" s="1"/>
  <c r="AN84" i="1"/>
  <c r="AO84" i="1" s="1"/>
  <c r="AP84" i="1"/>
  <c r="AR84" i="1" s="1"/>
  <c r="AY84" i="1"/>
  <c r="BE84" i="1"/>
  <c r="BP84" i="1"/>
  <c r="BQ84" i="1" s="1"/>
  <c r="CD84" i="1"/>
  <c r="DD84" i="1"/>
  <c r="DT84" i="1"/>
  <c r="A85" i="1"/>
  <c r="I85" i="1"/>
  <c r="C85" i="1" s="1"/>
  <c r="L85" i="1"/>
  <c r="M85" i="1"/>
  <c r="T85" i="1"/>
  <c r="Y85" i="1"/>
  <c r="Z85" i="1" s="1"/>
  <c r="AD85" i="1"/>
  <c r="AI85" i="1"/>
  <c r="AJ85" i="1" s="1"/>
  <c r="AN85" i="1"/>
  <c r="AY85" i="1"/>
  <c r="BE85" i="1"/>
  <c r="BP85" i="1"/>
  <c r="BQ85" i="1" s="1"/>
  <c r="CD85" i="1"/>
  <c r="DD85" i="1"/>
  <c r="DT85" i="1"/>
  <c r="A86" i="1"/>
  <c r="I86" i="1"/>
  <c r="E86" i="1" s="1"/>
  <c r="L86" i="1"/>
  <c r="M86" i="1"/>
  <c r="T86" i="1"/>
  <c r="AP86" i="1" s="1"/>
  <c r="AR86" i="1" s="1"/>
  <c r="Y86" i="1"/>
  <c r="Z86" i="1" s="1"/>
  <c r="AD86" i="1"/>
  <c r="AI86" i="1"/>
  <c r="AJ86" i="1" s="1"/>
  <c r="AN86" i="1"/>
  <c r="AY86" i="1"/>
  <c r="BE86" i="1"/>
  <c r="BP86" i="1"/>
  <c r="BQ86" i="1" s="1"/>
  <c r="CD86" i="1"/>
  <c r="DD86" i="1"/>
  <c r="DN86" i="1"/>
  <c r="DT86" i="1"/>
  <c r="A87" i="1"/>
  <c r="I87" i="1"/>
  <c r="C87" i="1" s="1"/>
  <c r="L87" i="1"/>
  <c r="M87" i="1"/>
  <c r="T87" i="1"/>
  <c r="Y87" i="1"/>
  <c r="Z87" i="1" s="1"/>
  <c r="AD87" i="1"/>
  <c r="AI87" i="1"/>
  <c r="AJ87" i="1" s="1"/>
  <c r="AN87" i="1"/>
  <c r="AP87" i="1"/>
  <c r="AR87" i="1" s="1"/>
  <c r="AY87" i="1"/>
  <c r="BE87" i="1"/>
  <c r="BP87" i="1"/>
  <c r="BQ87" i="1" s="1"/>
  <c r="CD87" i="1"/>
  <c r="DD87" i="1"/>
  <c r="DN87" i="1"/>
  <c r="DT87" i="1"/>
  <c r="A88" i="1"/>
  <c r="I88" i="1"/>
  <c r="E88" i="1" s="1"/>
  <c r="H88" i="1" s="1"/>
  <c r="L88" i="1"/>
  <c r="M88" i="1"/>
  <c r="T88" i="1"/>
  <c r="AP88" i="1" s="1"/>
  <c r="Y88" i="1"/>
  <c r="Z88" i="1" s="1"/>
  <c r="AD88" i="1"/>
  <c r="AI88" i="1"/>
  <c r="AJ88" i="1" s="1"/>
  <c r="AN88" i="1"/>
  <c r="AY88" i="1"/>
  <c r="BE88" i="1"/>
  <c r="BP88" i="1"/>
  <c r="BQ88" i="1" s="1"/>
  <c r="CD88" i="1"/>
  <c r="DD88" i="1"/>
  <c r="DT88" i="1"/>
  <c r="A89" i="1"/>
  <c r="I89" i="1"/>
  <c r="C89" i="1" s="1"/>
  <c r="L89" i="1"/>
  <c r="M89" i="1"/>
  <c r="T89" i="1"/>
  <c r="AP89" i="1" s="1"/>
  <c r="Y89" i="1"/>
  <c r="Z89" i="1" s="1"/>
  <c r="AD89" i="1"/>
  <c r="AI89" i="1"/>
  <c r="AJ89" i="1" s="1"/>
  <c r="AN89" i="1"/>
  <c r="AY89" i="1"/>
  <c r="BE89" i="1"/>
  <c r="BP89" i="1"/>
  <c r="BQ89" i="1" s="1"/>
  <c r="CD89" i="1"/>
  <c r="DD89" i="1"/>
  <c r="DT89" i="1"/>
  <c r="A90" i="1"/>
  <c r="I90" i="1"/>
  <c r="E90" i="1" s="1"/>
  <c r="L90" i="1"/>
  <c r="M90" i="1"/>
  <c r="T90" i="1"/>
  <c r="Y90" i="1"/>
  <c r="Z90" i="1" s="1"/>
  <c r="AD90" i="1"/>
  <c r="DN90" i="1" s="1"/>
  <c r="AI90" i="1"/>
  <c r="AJ90" i="1" s="1"/>
  <c r="AN90" i="1"/>
  <c r="AO90" i="1" s="1"/>
  <c r="AY90" i="1"/>
  <c r="BE90" i="1"/>
  <c r="BJ90" i="1"/>
  <c r="BP90" i="1"/>
  <c r="BQ90" i="1" s="1"/>
  <c r="CD90" i="1"/>
  <c r="CM90" i="1"/>
  <c r="CW90" i="1"/>
  <c r="DD90" i="1"/>
  <c r="DK90" i="1"/>
  <c r="DT90" i="1"/>
  <c r="A91" i="1"/>
  <c r="I91" i="1"/>
  <c r="C91" i="1" s="1"/>
  <c r="L91" i="1"/>
  <c r="M91" i="1"/>
  <c r="T91" i="1"/>
  <c r="U91" i="1" s="1"/>
  <c r="Y91" i="1"/>
  <c r="Z91" i="1" s="1"/>
  <c r="AD91" i="1"/>
  <c r="AE91" i="1"/>
  <c r="AI91" i="1"/>
  <c r="AJ91" i="1" s="1"/>
  <c r="AN91" i="1"/>
  <c r="AO91" i="1"/>
  <c r="AY91" i="1"/>
  <c r="BE91" i="1"/>
  <c r="BJ91" i="1"/>
  <c r="BP91" i="1"/>
  <c r="BQ91" i="1" s="1"/>
  <c r="BW91" i="1"/>
  <c r="CD91" i="1"/>
  <c r="CW91" i="1"/>
  <c r="DD91" i="1"/>
  <c r="DT91" i="1"/>
  <c r="A92" i="1"/>
  <c r="I92" i="1"/>
  <c r="E92" i="1" s="1"/>
  <c r="H92" i="1" s="1"/>
  <c r="L92" i="1"/>
  <c r="M92" i="1"/>
  <c r="T92" i="1"/>
  <c r="U92" i="1" s="1"/>
  <c r="Y92" i="1"/>
  <c r="Z92" i="1" s="1"/>
  <c r="AD92" i="1"/>
  <c r="AI92" i="1"/>
  <c r="AN92" i="1"/>
  <c r="AO92" i="1" s="1"/>
  <c r="AY92" i="1"/>
  <c r="BE92" i="1"/>
  <c r="BJ92" i="1"/>
  <c r="BP92" i="1"/>
  <c r="BQ92" i="1" s="1"/>
  <c r="CD92" i="1"/>
  <c r="CM92" i="1"/>
  <c r="CS92" i="1"/>
  <c r="DD92" i="1"/>
  <c r="DK92" i="1"/>
  <c r="DT92" i="1"/>
  <c r="A93" i="1"/>
  <c r="I93" i="1"/>
  <c r="C93" i="1" s="1"/>
  <c r="L93" i="1"/>
  <c r="M93" i="1"/>
  <c r="T93" i="1"/>
  <c r="U93" i="1" s="1"/>
  <c r="Y93" i="1"/>
  <c r="Z93" i="1" s="1"/>
  <c r="AD93" i="1"/>
  <c r="AE93" i="1" s="1"/>
  <c r="AI93" i="1"/>
  <c r="AJ93" i="1" s="1"/>
  <c r="AN93" i="1"/>
  <c r="AY93" i="1"/>
  <c r="AZ93" i="1"/>
  <c r="BE93" i="1"/>
  <c r="BP93" i="1"/>
  <c r="BQ93" i="1" s="1"/>
  <c r="BW93" i="1"/>
  <c r="CD93" i="1"/>
  <c r="CW93" i="1"/>
  <c r="DD93" i="1"/>
  <c r="DT93" i="1"/>
  <c r="A94" i="1"/>
  <c r="I94" i="1"/>
  <c r="E94" i="1" s="1"/>
  <c r="H94" i="1" s="1"/>
  <c r="L94" i="1"/>
  <c r="M94" i="1"/>
  <c r="T94" i="1"/>
  <c r="U94" i="1" s="1"/>
  <c r="Y94" i="1"/>
  <c r="Z94" i="1"/>
  <c r="AD94" i="1"/>
  <c r="AI94" i="1"/>
  <c r="AJ94" i="1"/>
  <c r="AN94" i="1"/>
  <c r="AO94" i="1" s="1"/>
  <c r="AY94" i="1"/>
  <c r="BE94" i="1"/>
  <c r="BJ94" i="1"/>
  <c r="BP94" i="1"/>
  <c r="BQ94" i="1"/>
  <c r="CD94" i="1"/>
  <c r="CM94" i="1"/>
  <c r="CW94" i="1"/>
  <c r="DD94" i="1"/>
  <c r="DK94" i="1"/>
  <c r="DT94" i="1"/>
  <c r="A95" i="1"/>
  <c r="I95" i="1"/>
  <c r="C95" i="1" s="1"/>
  <c r="L95" i="1"/>
  <c r="M95" i="1"/>
  <c r="T95" i="1"/>
  <c r="U95" i="1" s="1"/>
  <c r="Y95" i="1"/>
  <c r="Z95" i="1" s="1"/>
  <c r="AD95" i="1"/>
  <c r="AE95" i="1"/>
  <c r="AI95" i="1"/>
  <c r="AJ95" i="1" s="1"/>
  <c r="AN95" i="1"/>
  <c r="AO95" i="1"/>
  <c r="AY95" i="1"/>
  <c r="BE95" i="1"/>
  <c r="BJ95" i="1"/>
  <c r="BP95" i="1"/>
  <c r="BQ95" i="1" s="1"/>
  <c r="BW95" i="1"/>
  <c r="CD95" i="1"/>
  <c r="CW95" i="1"/>
  <c r="DD95" i="1"/>
  <c r="DT95" i="1"/>
  <c r="A96" i="1"/>
  <c r="I96" i="1"/>
  <c r="E96" i="1" s="1"/>
  <c r="H96" i="1" s="1"/>
  <c r="L96" i="1"/>
  <c r="M96" i="1"/>
  <c r="T96" i="1"/>
  <c r="U96" i="1" s="1"/>
  <c r="Y96" i="1"/>
  <c r="Z96" i="1" s="1"/>
  <c r="AD96" i="1"/>
  <c r="AI96" i="1"/>
  <c r="AN96" i="1"/>
  <c r="AO96" i="1" s="1"/>
  <c r="AY96" i="1"/>
  <c r="BE96" i="1"/>
  <c r="BJ96" i="1"/>
  <c r="BP96" i="1"/>
  <c r="BQ96" i="1" s="1"/>
  <c r="CD96" i="1"/>
  <c r="CM96" i="1"/>
  <c r="CS96" i="1" s="1"/>
  <c r="DD96" i="1"/>
  <c r="DK96" i="1"/>
  <c r="DT96" i="1"/>
  <c r="A97" i="1"/>
  <c r="I97" i="1"/>
  <c r="C97" i="1" s="1"/>
  <c r="L97" i="1"/>
  <c r="M97" i="1"/>
  <c r="T97" i="1"/>
  <c r="U97" i="1" s="1"/>
  <c r="Y97" i="1"/>
  <c r="Z97" i="1" s="1"/>
  <c r="AD97" i="1"/>
  <c r="AE97" i="1" s="1"/>
  <c r="AI97" i="1"/>
  <c r="AJ97" i="1" s="1"/>
  <c r="AN97" i="1"/>
  <c r="AY97" i="1"/>
  <c r="AZ97" i="1"/>
  <c r="BE97" i="1"/>
  <c r="BP97" i="1"/>
  <c r="BQ97" i="1" s="1"/>
  <c r="BW97" i="1"/>
  <c r="CD97" i="1"/>
  <c r="CW97" i="1"/>
  <c r="DD97" i="1"/>
  <c r="DT97" i="1"/>
  <c r="A98" i="1"/>
  <c r="I98" i="1"/>
  <c r="E98" i="1" s="1"/>
  <c r="H98" i="1" s="1"/>
  <c r="L98" i="1"/>
  <c r="M98" i="1"/>
  <c r="T98" i="1"/>
  <c r="U98" i="1" s="1"/>
  <c r="Y98" i="1"/>
  <c r="Z98" i="1"/>
  <c r="AD98" i="1"/>
  <c r="AI98" i="1"/>
  <c r="AJ98" i="1"/>
  <c r="AN98" i="1"/>
  <c r="AO98" i="1" s="1"/>
  <c r="AY98" i="1"/>
  <c r="BE98" i="1"/>
  <c r="BJ98" i="1"/>
  <c r="BP98" i="1"/>
  <c r="BQ98" i="1" s="1"/>
  <c r="CD98" i="1"/>
  <c r="CM98" i="1"/>
  <c r="CW98" i="1"/>
  <c r="DD98" i="1"/>
  <c r="DK98" i="1"/>
  <c r="DT98" i="1"/>
  <c r="A99" i="1"/>
  <c r="I99" i="1"/>
  <c r="C99" i="1" s="1"/>
  <c r="L99" i="1"/>
  <c r="M99" i="1"/>
  <c r="T99" i="1"/>
  <c r="U99" i="1" s="1"/>
  <c r="Y99" i="1"/>
  <c r="Z99" i="1" s="1"/>
  <c r="AD99" i="1"/>
  <c r="AE99" i="1"/>
  <c r="AI99" i="1"/>
  <c r="AJ99" i="1" s="1"/>
  <c r="AN99" i="1"/>
  <c r="AO99" i="1"/>
  <c r="AY99" i="1"/>
  <c r="BE99" i="1"/>
  <c r="BJ99" i="1"/>
  <c r="BP99" i="1"/>
  <c r="BQ99" i="1" s="1"/>
  <c r="BW99" i="1"/>
  <c r="CD99" i="1"/>
  <c r="CW99" i="1"/>
  <c r="DD99" i="1"/>
  <c r="DT99" i="1"/>
  <c r="A100" i="1"/>
  <c r="I100" i="1"/>
  <c r="E100" i="1" s="1"/>
  <c r="H100" i="1" s="1"/>
  <c r="L100" i="1"/>
  <c r="M100" i="1"/>
  <c r="T100" i="1"/>
  <c r="U100" i="1" s="1"/>
  <c r="Y100" i="1"/>
  <c r="Z100" i="1" s="1"/>
  <c r="AD100" i="1"/>
  <c r="AE100" i="1" s="1"/>
  <c r="AI100" i="1"/>
  <c r="AJ100" i="1" s="1"/>
  <c r="AN100" i="1"/>
  <c r="AO100" i="1"/>
  <c r="AY100" i="1"/>
  <c r="AZ100" i="1"/>
  <c r="BJ100" i="1"/>
  <c r="BP100" i="1"/>
  <c r="BW100" i="1"/>
  <c r="CD100" i="1"/>
  <c r="CM100" i="1"/>
  <c r="DD100" i="1"/>
  <c r="DK100" i="1"/>
  <c r="DT100" i="1"/>
  <c r="A101" i="1"/>
  <c r="I101" i="1"/>
  <c r="E101" i="1" s="1"/>
  <c r="H101" i="1" s="1"/>
  <c r="L101" i="1"/>
  <c r="M101" i="1"/>
  <c r="T101" i="1"/>
  <c r="AP101" i="1" s="1"/>
  <c r="AR101" i="1" s="1"/>
  <c r="Y101" i="1"/>
  <c r="Z101" i="1"/>
  <c r="AD101" i="1"/>
  <c r="AE101" i="1" s="1"/>
  <c r="AI101" i="1"/>
  <c r="AJ101" i="1"/>
  <c r="AN101" i="1"/>
  <c r="AY101" i="1"/>
  <c r="AZ101" i="1" s="1"/>
  <c r="BE101" i="1"/>
  <c r="BP101" i="1"/>
  <c r="BQ101" i="1"/>
  <c r="CD101" i="1"/>
  <c r="CM101" i="1"/>
  <c r="CS101" i="1"/>
  <c r="CW101" i="1"/>
  <c r="DK101" i="1"/>
  <c r="DP101" i="1"/>
  <c r="DT101" i="1"/>
  <c r="A102" i="1"/>
  <c r="I102" i="1"/>
  <c r="D102" i="1" s="1"/>
  <c r="L102" i="1"/>
  <c r="M102" i="1"/>
  <c r="T102" i="1"/>
  <c r="U102" i="1" s="1"/>
  <c r="Y102" i="1"/>
  <c r="AD102" i="1"/>
  <c r="AE102" i="1"/>
  <c r="AI102" i="1"/>
  <c r="AJ102" i="1" s="1"/>
  <c r="AN102" i="1"/>
  <c r="AO102" i="1"/>
  <c r="AY102" i="1"/>
  <c r="AZ102" i="1"/>
  <c r="BJ102" i="1"/>
  <c r="BP102" i="1"/>
  <c r="BW102" i="1"/>
  <c r="CD102" i="1"/>
  <c r="DD102" i="1"/>
  <c r="DT102" i="1"/>
  <c r="A103" i="1"/>
  <c r="D103" i="1"/>
  <c r="I103" i="1"/>
  <c r="E103" i="1" s="1"/>
  <c r="H103" i="1" s="1"/>
  <c r="L103" i="1"/>
  <c r="M103" i="1"/>
  <c r="T103" i="1"/>
  <c r="Y103" i="1"/>
  <c r="Z103" i="1"/>
  <c r="AD103" i="1"/>
  <c r="AI103" i="1"/>
  <c r="AJ103" i="1"/>
  <c r="AN103" i="1"/>
  <c r="AY103" i="1"/>
  <c r="BE103" i="1"/>
  <c r="BP103" i="1"/>
  <c r="BQ103" i="1"/>
  <c r="CD103" i="1"/>
  <c r="CM103" i="1"/>
  <c r="CS103" i="1"/>
  <c r="CW103" i="1"/>
  <c r="DK103" i="1"/>
  <c r="DT103" i="1"/>
  <c r="A104" i="1"/>
  <c r="I104" i="1"/>
  <c r="D104" i="1" s="1"/>
  <c r="L104" i="1"/>
  <c r="M104" i="1"/>
  <c r="T104" i="1"/>
  <c r="U104" i="1"/>
  <c r="Y104" i="1"/>
  <c r="AD104" i="1"/>
  <c r="AE104" i="1"/>
  <c r="AI104" i="1"/>
  <c r="AJ104" i="1" s="1"/>
  <c r="AN104" i="1"/>
  <c r="AO104" i="1"/>
  <c r="AY104" i="1"/>
  <c r="AZ104" i="1"/>
  <c r="BJ104" i="1"/>
  <c r="BP104" i="1"/>
  <c r="BW104" i="1"/>
  <c r="CD104" i="1"/>
  <c r="DD104" i="1"/>
  <c r="DT104" i="1"/>
  <c r="A105" i="1"/>
  <c r="C105" i="1"/>
  <c r="D105" i="1"/>
  <c r="G105" i="1" s="1"/>
  <c r="H105" i="1"/>
  <c r="I105" i="1"/>
  <c r="E105" i="1" s="1"/>
  <c r="L105" i="1"/>
  <c r="M105" i="1"/>
  <c r="T105" i="1"/>
  <c r="Y105" i="1"/>
  <c r="Z105" i="1"/>
  <c r="AD105" i="1"/>
  <c r="AI105" i="1"/>
  <c r="AJ105" i="1"/>
  <c r="AN105" i="1"/>
  <c r="AO105" i="1" s="1"/>
  <c r="AY105" i="1"/>
  <c r="BE105" i="1"/>
  <c r="BJ105" i="1"/>
  <c r="BP105" i="1"/>
  <c r="BQ105" i="1" s="1"/>
  <c r="CD105" i="1"/>
  <c r="CM105" i="1"/>
  <c r="CS105" i="1"/>
  <c r="CW105" i="1"/>
  <c r="DD105" i="1"/>
  <c r="DK105" i="1"/>
  <c r="DT105" i="1"/>
  <c r="A106" i="1"/>
  <c r="E106" i="1"/>
  <c r="I106" i="1"/>
  <c r="C106" i="1" s="1"/>
  <c r="L106" i="1"/>
  <c r="M106" i="1"/>
  <c r="T106" i="1"/>
  <c r="U106" i="1" s="1"/>
  <c r="Y106" i="1"/>
  <c r="Z106" i="1" s="1"/>
  <c r="AD106" i="1"/>
  <c r="AE106" i="1"/>
  <c r="AI106" i="1"/>
  <c r="AJ106" i="1" s="1"/>
  <c r="AN106" i="1"/>
  <c r="AO106" i="1"/>
  <c r="AY106" i="1"/>
  <c r="BE106" i="1"/>
  <c r="BJ106" i="1"/>
  <c r="BP106" i="1"/>
  <c r="BQ106" i="1" s="1"/>
  <c r="BW106" i="1"/>
  <c r="CD106" i="1"/>
  <c r="CW106" i="1"/>
  <c r="DD106" i="1"/>
  <c r="DT106" i="1"/>
  <c r="A107" i="1"/>
  <c r="C107" i="1"/>
  <c r="F107" i="1" s="1"/>
  <c r="H107" i="1"/>
  <c r="I107" i="1"/>
  <c r="E107" i="1" s="1"/>
  <c r="L107" i="1"/>
  <c r="M107" i="1"/>
  <c r="T107" i="1"/>
  <c r="U107" i="1" s="1"/>
  <c r="Y107" i="1"/>
  <c r="Z107" i="1"/>
  <c r="AD107" i="1"/>
  <c r="AI107" i="1"/>
  <c r="AN107" i="1"/>
  <c r="AO107" i="1" s="1"/>
  <c r="AY107" i="1"/>
  <c r="BE107" i="1"/>
  <c r="BJ107" i="1"/>
  <c r="BP107" i="1"/>
  <c r="BQ107" i="1" s="1"/>
  <c r="CD107" i="1"/>
  <c r="CM107" i="1"/>
  <c r="CS107" i="1"/>
  <c r="CW107" i="1"/>
  <c r="DD107" i="1"/>
  <c r="DK107" i="1"/>
  <c r="DT107" i="1"/>
  <c r="A108" i="1"/>
  <c r="I108" i="1"/>
  <c r="C108" i="1" s="1"/>
  <c r="L108" i="1"/>
  <c r="M108" i="1"/>
  <c r="T108" i="1"/>
  <c r="U108" i="1"/>
  <c r="Y108" i="1"/>
  <c r="Z108" i="1" s="1"/>
  <c r="AD108" i="1"/>
  <c r="AE108" i="1"/>
  <c r="AI108" i="1"/>
  <c r="AJ108" i="1" s="1"/>
  <c r="AN108" i="1"/>
  <c r="AY108" i="1"/>
  <c r="AZ108" i="1"/>
  <c r="BE108" i="1"/>
  <c r="BJ108" i="1"/>
  <c r="BP108" i="1"/>
  <c r="BQ108" i="1" s="1"/>
  <c r="BW108" i="1"/>
  <c r="CD108" i="1"/>
  <c r="CW108" i="1"/>
  <c r="DD108" i="1"/>
  <c r="DT108" i="1"/>
  <c r="A109" i="1"/>
  <c r="I109" i="1"/>
  <c r="E109" i="1" s="1"/>
  <c r="H109" i="1" s="1"/>
  <c r="L109" i="1"/>
  <c r="M109" i="1"/>
  <c r="T109" i="1"/>
  <c r="U109" i="1" s="1"/>
  <c r="Y109" i="1"/>
  <c r="Z109" i="1"/>
  <c r="AD109" i="1"/>
  <c r="AI109" i="1"/>
  <c r="AJ109" i="1"/>
  <c r="AN109" i="1"/>
  <c r="AO109" i="1" s="1"/>
  <c r="AY109" i="1"/>
  <c r="BE109" i="1"/>
  <c r="BJ109" i="1"/>
  <c r="BP109" i="1"/>
  <c r="BQ109" i="1" s="1"/>
  <c r="CD109" i="1"/>
  <c r="CM109" i="1"/>
  <c r="CW109" i="1"/>
  <c r="DD109" i="1"/>
  <c r="DK109" i="1"/>
  <c r="DT109" i="1"/>
  <c r="A110" i="1"/>
  <c r="I110" i="1"/>
  <c r="C110" i="1" s="1"/>
  <c r="L110" i="1"/>
  <c r="M110" i="1"/>
  <c r="T110" i="1"/>
  <c r="U110" i="1" s="1"/>
  <c r="Y110" i="1"/>
  <c r="Z110" i="1" s="1"/>
  <c r="AD110" i="1"/>
  <c r="AE110" i="1"/>
  <c r="AI110" i="1"/>
  <c r="AJ110" i="1" s="1"/>
  <c r="AN110" i="1"/>
  <c r="AO110" i="1"/>
  <c r="AY110" i="1"/>
  <c r="DT110" i="1" s="1"/>
  <c r="BE110" i="1"/>
  <c r="BJ110" i="1"/>
  <c r="BP110" i="1"/>
  <c r="BQ110" i="1" s="1"/>
  <c r="BW110" i="1"/>
  <c r="CD110" i="1"/>
  <c r="CM110" i="1"/>
  <c r="CW110" i="1"/>
  <c r="DD110" i="1"/>
  <c r="DK110" i="1"/>
  <c r="DN110" i="1"/>
  <c r="A111" i="1"/>
  <c r="I111" i="1"/>
  <c r="E111" i="1" s="1"/>
  <c r="H111" i="1" s="1"/>
  <c r="L111" i="1"/>
  <c r="M111" i="1"/>
  <c r="T111" i="1"/>
  <c r="AP111" i="1" s="1"/>
  <c r="Y111" i="1"/>
  <c r="Z111" i="1"/>
  <c r="AD111" i="1"/>
  <c r="AE111" i="1" s="1"/>
  <c r="AI111" i="1"/>
  <c r="AJ111" i="1"/>
  <c r="AN111" i="1"/>
  <c r="AY111" i="1"/>
  <c r="AZ111" i="1" s="1"/>
  <c r="BE111" i="1"/>
  <c r="BP111" i="1"/>
  <c r="BQ111" i="1" s="1"/>
  <c r="BW111" i="1"/>
  <c r="CD111" i="1"/>
  <c r="CM111" i="1"/>
  <c r="CW111" i="1"/>
  <c r="DK111" i="1"/>
  <c r="DT111" i="1"/>
  <c r="A112" i="1"/>
  <c r="I112" i="1"/>
  <c r="D112" i="1" s="1"/>
  <c r="L112" i="1"/>
  <c r="M112" i="1"/>
  <c r="T112" i="1"/>
  <c r="U112" i="1" s="1"/>
  <c r="Y112" i="1"/>
  <c r="AD112" i="1"/>
  <c r="AE112" i="1"/>
  <c r="AI112" i="1"/>
  <c r="AJ112" i="1" s="1"/>
  <c r="AN112" i="1"/>
  <c r="AO112" i="1"/>
  <c r="AP112" i="1"/>
  <c r="AR112" i="1" s="1"/>
  <c r="AY112" i="1"/>
  <c r="AZ112" i="1"/>
  <c r="BJ112" i="1"/>
  <c r="BP112" i="1"/>
  <c r="BW112" i="1"/>
  <c r="CD112" i="1"/>
  <c r="CM112" i="1"/>
  <c r="DD112" i="1"/>
  <c r="DK112" i="1"/>
  <c r="DT112" i="1"/>
  <c r="A113" i="1"/>
  <c r="D113" i="1"/>
  <c r="I113" i="1"/>
  <c r="E113" i="1" s="1"/>
  <c r="H113" i="1" s="1"/>
  <c r="L113" i="1"/>
  <c r="M113" i="1"/>
  <c r="T113" i="1"/>
  <c r="AP113" i="1" s="1"/>
  <c r="Y113" i="1"/>
  <c r="Z113" i="1"/>
  <c r="AD113" i="1"/>
  <c r="AE113" i="1" s="1"/>
  <c r="AI113" i="1"/>
  <c r="AJ113" i="1"/>
  <c r="AN113" i="1"/>
  <c r="AY113" i="1"/>
  <c r="AZ113" i="1" s="1"/>
  <c r="BE113" i="1"/>
  <c r="BP113" i="1"/>
  <c r="BQ113" i="1" s="1"/>
  <c r="BW113" i="1"/>
  <c r="CD113" i="1"/>
  <c r="CM113" i="1"/>
  <c r="CS113" i="1"/>
  <c r="CW113" i="1"/>
  <c r="DK113" i="1"/>
  <c r="DT113" i="1"/>
  <c r="A114" i="1"/>
  <c r="I114" i="1"/>
  <c r="D114" i="1" s="1"/>
  <c r="L114" i="1"/>
  <c r="M114" i="1"/>
  <c r="T114" i="1"/>
  <c r="U114" i="1"/>
  <c r="Y114" i="1"/>
  <c r="AD114" i="1"/>
  <c r="AE114" i="1"/>
  <c r="AI114" i="1"/>
  <c r="AJ114" i="1" s="1"/>
  <c r="AN114" i="1"/>
  <c r="AO114" i="1"/>
  <c r="AP114" i="1"/>
  <c r="AR114" i="1" s="1"/>
  <c r="AY114" i="1"/>
  <c r="AZ114" i="1"/>
  <c r="BJ114" i="1"/>
  <c r="BP114" i="1"/>
  <c r="BW114" i="1"/>
  <c r="CD114" i="1"/>
  <c r="CM114" i="1"/>
  <c r="DD114" i="1"/>
  <c r="DK114" i="1"/>
  <c r="DN114" i="1"/>
  <c r="DT114" i="1"/>
  <c r="A115" i="1"/>
  <c r="I115" i="1"/>
  <c r="E115" i="1" s="1"/>
  <c r="H115" i="1" s="1"/>
  <c r="L115" i="1"/>
  <c r="M115" i="1"/>
  <c r="T115" i="1"/>
  <c r="Y115" i="1"/>
  <c r="Z115" i="1"/>
  <c r="AD115" i="1"/>
  <c r="AI115" i="1"/>
  <c r="AJ115" i="1"/>
  <c r="AN115" i="1"/>
  <c r="AY115" i="1"/>
  <c r="BE115" i="1"/>
  <c r="BP115" i="1"/>
  <c r="BQ115" i="1"/>
  <c r="CD115" i="1"/>
  <c r="CM115" i="1"/>
  <c r="CS115" i="1"/>
  <c r="CW115" i="1"/>
  <c r="DK115" i="1"/>
  <c r="DT115" i="1"/>
  <c r="A116" i="1"/>
  <c r="I116" i="1"/>
  <c r="D116" i="1" s="1"/>
  <c r="L116" i="1"/>
  <c r="M116" i="1"/>
  <c r="T116" i="1"/>
  <c r="U116" i="1"/>
  <c r="Y116" i="1"/>
  <c r="DN116" i="1" s="1"/>
  <c r="AD116" i="1"/>
  <c r="AE116" i="1"/>
  <c r="AI116" i="1"/>
  <c r="AJ116" i="1" s="1"/>
  <c r="AN116" i="1"/>
  <c r="AO116" i="1"/>
  <c r="AY116" i="1"/>
  <c r="AZ116" i="1"/>
  <c r="BJ116" i="1"/>
  <c r="BP116" i="1"/>
  <c r="BW116" i="1"/>
  <c r="CD116" i="1"/>
  <c r="DD116" i="1"/>
  <c r="DT116" i="1"/>
  <c r="A117" i="1"/>
  <c r="D117" i="1"/>
  <c r="I117" i="1"/>
  <c r="E117" i="1" s="1"/>
  <c r="L117" i="1"/>
  <c r="M117" i="1"/>
  <c r="T117" i="1"/>
  <c r="Y117" i="1"/>
  <c r="Z117" i="1" s="1"/>
  <c r="AD117" i="1"/>
  <c r="AI117" i="1"/>
  <c r="AJ117" i="1" s="1"/>
  <c r="AN117" i="1"/>
  <c r="AY117" i="1"/>
  <c r="DT117" i="1" s="1"/>
  <c r="BE117" i="1"/>
  <c r="BP117" i="1"/>
  <c r="BQ117" i="1" s="1"/>
  <c r="CD117" i="1"/>
  <c r="CM117" i="1"/>
  <c r="CW117" i="1"/>
  <c r="DK117" i="1"/>
  <c r="A118" i="1"/>
  <c r="D118" i="1"/>
  <c r="I118" i="1"/>
  <c r="E118" i="1" s="1"/>
  <c r="L118" i="1"/>
  <c r="M118" i="1"/>
  <c r="T118" i="1"/>
  <c r="U118" i="1" s="1"/>
  <c r="Y118" i="1"/>
  <c r="Z118" i="1" s="1"/>
  <c r="AD118" i="1"/>
  <c r="AE118" i="1" s="1"/>
  <c r="AI118" i="1"/>
  <c r="AJ118" i="1" s="1"/>
  <c r="AN118" i="1"/>
  <c r="AO118" i="1" s="1"/>
  <c r="AY118" i="1"/>
  <c r="AZ118" i="1" s="1"/>
  <c r="BJ118" i="1"/>
  <c r="BP118" i="1"/>
  <c r="BQ118" i="1" s="1"/>
  <c r="BW118" i="1"/>
  <c r="CD118" i="1"/>
  <c r="DD118" i="1"/>
  <c r="DN118" i="1"/>
  <c r="DT118" i="1"/>
  <c r="A119" i="1"/>
  <c r="C119" i="1"/>
  <c r="H119" i="1"/>
  <c r="I119" i="1"/>
  <c r="E119" i="1" s="1"/>
  <c r="L119" i="1"/>
  <c r="M119" i="1"/>
  <c r="T119" i="1"/>
  <c r="AP119" i="1" s="1"/>
  <c r="Y119" i="1"/>
  <c r="Z119" i="1" s="1"/>
  <c r="AD119" i="1"/>
  <c r="AI119" i="1"/>
  <c r="AJ119" i="1" s="1"/>
  <c r="AN119" i="1"/>
  <c r="AY119" i="1"/>
  <c r="BE119" i="1"/>
  <c r="BP119" i="1"/>
  <c r="BQ119" i="1" s="1"/>
  <c r="CD119" i="1"/>
  <c r="DD119" i="1"/>
  <c r="DT119" i="1"/>
  <c r="A120" i="1"/>
  <c r="I120" i="1"/>
  <c r="E120" i="1" s="1"/>
  <c r="L120" i="1"/>
  <c r="M120" i="1"/>
  <c r="T120" i="1"/>
  <c r="AP120" i="1" s="1"/>
  <c r="Y120" i="1"/>
  <c r="Z120" i="1" s="1"/>
  <c r="AD120" i="1"/>
  <c r="AE120" i="1" s="1"/>
  <c r="AI120" i="1"/>
  <c r="AJ120" i="1" s="1"/>
  <c r="AN120" i="1"/>
  <c r="AY120" i="1"/>
  <c r="AZ120" i="1" s="1"/>
  <c r="BE120" i="1"/>
  <c r="BP120" i="1"/>
  <c r="BQ120" i="1" s="1"/>
  <c r="BW120" i="1"/>
  <c r="CD120" i="1"/>
  <c r="CW120" i="1"/>
  <c r="DD120" i="1"/>
  <c r="A121" i="1"/>
  <c r="D121" i="1"/>
  <c r="G121" i="1" s="1"/>
  <c r="I121" i="1"/>
  <c r="E121" i="1" s="1"/>
  <c r="L121" i="1"/>
  <c r="M121" i="1"/>
  <c r="T121" i="1"/>
  <c r="U121" i="1" s="1"/>
  <c r="Y121" i="1"/>
  <c r="AP121" i="1" s="1"/>
  <c r="Z121" i="1"/>
  <c r="AD121" i="1"/>
  <c r="AI121" i="1"/>
  <c r="AJ121" i="1"/>
  <c r="AN121" i="1"/>
  <c r="AO121" i="1" s="1"/>
  <c r="AY121" i="1"/>
  <c r="BE121" i="1"/>
  <c r="BJ121" i="1"/>
  <c r="BP121" i="1"/>
  <c r="BQ121" i="1"/>
  <c r="CD121" i="1"/>
  <c r="CM121" i="1"/>
  <c r="DD121" i="1"/>
  <c r="DK121" i="1"/>
  <c r="DT121" i="1"/>
  <c r="A122" i="1"/>
  <c r="I122" i="1"/>
  <c r="C122" i="1" s="1"/>
  <c r="L122" i="1"/>
  <c r="M122" i="1"/>
  <c r="T122" i="1"/>
  <c r="U122" i="1" s="1"/>
  <c r="Y122" i="1"/>
  <c r="Z122" i="1" s="1"/>
  <c r="AD122" i="1"/>
  <c r="AE122" i="1"/>
  <c r="AI122" i="1"/>
  <c r="AJ122" i="1" s="1"/>
  <c r="AN122" i="1"/>
  <c r="AO122" i="1"/>
  <c r="AY122" i="1"/>
  <c r="AZ122" i="1" s="1"/>
  <c r="BE122" i="1"/>
  <c r="BJ122" i="1"/>
  <c r="BP122" i="1"/>
  <c r="BQ122" i="1" s="1"/>
  <c r="BW122" i="1"/>
  <c r="CD122" i="1"/>
  <c r="CW122" i="1"/>
  <c r="DD122" i="1"/>
  <c r="DT122" i="1"/>
  <c r="A123" i="1"/>
  <c r="I123" i="1"/>
  <c r="E123" i="1" s="1"/>
  <c r="H123" i="1" s="1"/>
  <c r="L123" i="1"/>
  <c r="M123" i="1"/>
  <c r="T123" i="1"/>
  <c r="U123" i="1" s="1"/>
  <c r="Y123" i="1"/>
  <c r="Z123" i="1" s="1"/>
  <c r="AD123" i="1"/>
  <c r="AI123" i="1"/>
  <c r="AJ123" i="1" s="1"/>
  <c r="AN123" i="1"/>
  <c r="AO123" i="1" s="1"/>
  <c r="AP123" i="1"/>
  <c r="AR123" i="1" s="1"/>
  <c r="AY123" i="1"/>
  <c r="BE123" i="1"/>
  <c r="BJ123" i="1"/>
  <c r="BP123" i="1"/>
  <c r="BQ123" i="1" s="1"/>
  <c r="CD123" i="1"/>
  <c r="CM123" i="1"/>
  <c r="DD123" i="1"/>
  <c r="DK123" i="1"/>
  <c r="DN123" i="1"/>
  <c r="DT123" i="1"/>
  <c r="A124" i="1"/>
  <c r="I124" i="1"/>
  <c r="C124" i="1" s="1"/>
  <c r="L124" i="1"/>
  <c r="M124" i="1"/>
  <c r="T124" i="1"/>
  <c r="U124" i="1" s="1"/>
  <c r="Y124" i="1"/>
  <c r="Z124" i="1" s="1"/>
  <c r="AD124" i="1"/>
  <c r="AE124" i="1" s="1"/>
  <c r="AI124" i="1"/>
  <c r="AJ124" i="1" s="1"/>
  <c r="AN124" i="1"/>
  <c r="AY124" i="1"/>
  <c r="AZ124" i="1"/>
  <c r="BE124" i="1"/>
  <c r="BP124" i="1"/>
  <c r="BQ124" i="1" s="1"/>
  <c r="BW124" i="1"/>
  <c r="CD124" i="1"/>
  <c r="CW124" i="1"/>
  <c r="DD124" i="1"/>
  <c r="DT124" i="1"/>
  <c r="A125" i="1"/>
  <c r="I125" i="1"/>
  <c r="E125" i="1" s="1"/>
  <c r="L125" i="1"/>
  <c r="M125" i="1"/>
  <c r="T125" i="1"/>
  <c r="U125" i="1" s="1"/>
  <c r="Y125" i="1"/>
  <c r="Z125" i="1"/>
  <c r="AD125" i="1"/>
  <c r="AI125" i="1"/>
  <c r="AJ125" i="1"/>
  <c r="AN125" i="1"/>
  <c r="AO125" i="1" s="1"/>
  <c r="AY125" i="1"/>
  <c r="BE125" i="1"/>
  <c r="BJ125" i="1"/>
  <c r="BP125" i="1"/>
  <c r="BQ125" i="1" s="1"/>
  <c r="CD125" i="1"/>
  <c r="CM125" i="1"/>
  <c r="DD125" i="1"/>
  <c r="DK125" i="1"/>
  <c r="DT125" i="1"/>
  <c r="A126" i="1"/>
  <c r="I126" i="1"/>
  <c r="C126" i="1" s="1"/>
  <c r="L126" i="1"/>
  <c r="M126" i="1"/>
  <c r="T126" i="1"/>
  <c r="U126" i="1" s="1"/>
  <c r="Y126" i="1"/>
  <c r="Z126" i="1" s="1"/>
  <c r="AD126" i="1"/>
  <c r="AE126" i="1"/>
  <c r="AI126" i="1"/>
  <c r="AJ126" i="1" s="1"/>
  <c r="AN126" i="1"/>
  <c r="AO126" i="1"/>
  <c r="AY126" i="1"/>
  <c r="AZ126" i="1" s="1"/>
  <c r="BE126" i="1"/>
  <c r="BP126" i="1"/>
  <c r="BQ126" i="1" s="1"/>
  <c r="BW126" i="1"/>
  <c r="CD126" i="1"/>
  <c r="CW126" i="1"/>
  <c r="DD126" i="1"/>
  <c r="DT126" i="1"/>
  <c r="A127" i="1"/>
  <c r="I127" i="1"/>
  <c r="E127" i="1" s="1"/>
  <c r="H127" i="1" s="1"/>
  <c r="L127" i="1"/>
  <c r="M127" i="1"/>
  <c r="T127" i="1"/>
  <c r="U127" i="1" s="1"/>
  <c r="Y127" i="1"/>
  <c r="Z127" i="1" s="1"/>
  <c r="AD127" i="1"/>
  <c r="AI127" i="1"/>
  <c r="AJ127" i="1" s="1"/>
  <c r="AN127" i="1"/>
  <c r="AO127" i="1" s="1"/>
  <c r="AP127" i="1"/>
  <c r="AR127" i="1" s="1"/>
  <c r="AY127" i="1"/>
  <c r="BE127" i="1"/>
  <c r="BJ127" i="1"/>
  <c r="BP127" i="1"/>
  <c r="BQ127" i="1" s="1"/>
  <c r="CD127" i="1"/>
  <c r="CM127" i="1"/>
  <c r="DD127" i="1"/>
  <c r="DK127" i="1"/>
  <c r="DN127" i="1"/>
  <c r="DT127" i="1"/>
  <c r="A128" i="1"/>
  <c r="D128" i="1"/>
  <c r="I128" i="1"/>
  <c r="E128" i="1" s="1"/>
  <c r="L128" i="1"/>
  <c r="M128" i="1"/>
  <c r="T128" i="1"/>
  <c r="U128" i="1" s="1"/>
  <c r="Y128" i="1"/>
  <c r="Z128" i="1"/>
  <c r="AD128" i="1"/>
  <c r="AE128" i="1" s="1"/>
  <c r="AI128" i="1"/>
  <c r="AJ128" i="1"/>
  <c r="AN128" i="1"/>
  <c r="AO128" i="1" s="1"/>
  <c r="AY128" i="1"/>
  <c r="AZ128" i="1" s="1"/>
  <c r="BE128" i="1"/>
  <c r="BJ128" i="1"/>
  <c r="BP128" i="1"/>
  <c r="BQ128" i="1"/>
  <c r="BW128" i="1"/>
  <c r="CD128" i="1"/>
  <c r="CM128" i="1"/>
  <c r="CW128" i="1"/>
  <c r="DD128" i="1"/>
  <c r="DK128" i="1"/>
  <c r="DT128" i="1"/>
  <c r="A129" i="1"/>
  <c r="I129" i="1"/>
  <c r="E129" i="1" s="1"/>
  <c r="L129" i="1"/>
  <c r="M129" i="1"/>
  <c r="T129" i="1"/>
  <c r="U129" i="1"/>
  <c r="Y129" i="1"/>
  <c r="Z129" i="1" s="1"/>
  <c r="AD129" i="1"/>
  <c r="AE129" i="1"/>
  <c r="AI129" i="1"/>
  <c r="AJ129" i="1" s="1"/>
  <c r="AN129" i="1"/>
  <c r="AO129" i="1"/>
  <c r="AP129" i="1"/>
  <c r="AR129" i="1" s="1"/>
  <c r="AY129" i="1"/>
  <c r="AZ129" i="1"/>
  <c r="BE129" i="1"/>
  <c r="BJ129" i="1"/>
  <c r="BP129" i="1"/>
  <c r="BQ129" i="1" s="1"/>
  <c r="BW129" i="1"/>
  <c r="CD129" i="1"/>
  <c r="CM129" i="1"/>
  <c r="DD129" i="1"/>
  <c r="DK129" i="1"/>
  <c r="DN129" i="1"/>
  <c r="DT129" i="1"/>
  <c r="A130" i="1"/>
  <c r="D130" i="1"/>
  <c r="G130" i="1" s="1"/>
  <c r="I130" i="1"/>
  <c r="E130" i="1" s="1"/>
  <c r="H130" i="1" s="1"/>
  <c r="L130" i="1"/>
  <c r="M130" i="1"/>
  <c r="T130" i="1"/>
  <c r="Y130" i="1"/>
  <c r="Z130" i="1"/>
  <c r="AD130" i="1"/>
  <c r="AE130" i="1" s="1"/>
  <c r="AI130" i="1"/>
  <c r="AJ130" i="1"/>
  <c r="AN130" i="1"/>
  <c r="AO130" i="1" s="1"/>
  <c r="AY130" i="1"/>
  <c r="AZ130" i="1" s="1"/>
  <c r="BE130" i="1"/>
  <c r="BJ130" i="1"/>
  <c r="BP130" i="1"/>
  <c r="BQ130" i="1" s="1"/>
  <c r="BW130" i="1"/>
  <c r="CD130" i="1"/>
  <c r="CM130" i="1"/>
  <c r="CS130" i="1"/>
  <c r="CW130" i="1"/>
  <c r="DD130" i="1"/>
  <c r="DK130" i="1"/>
  <c r="DT130" i="1"/>
  <c r="A131" i="1"/>
  <c r="I131" i="1"/>
  <c r="E131" i="1" s="1"/>
  <c r="L131" i="1"/>
  <c r="M131" i="1"/>
  <c r="T131" i="1"/>
  <c r="U131" i="1" s="1"/>
  <c r="Y131" i="1"/>
  <c r="Z131" i="1" s="1"/>
  <c r="AD131" i="1"/>
  <c r="AE131" i="1"/>
  <c r="AI131" i="1"/>
  <c r="AJ131" i="1" s="1"/>
  <c r="AN131" i="1"/>
  <c r="AO131" i="1"/>
  <c r="AP131" i="1"/>
  <c r="AR131" i="1" s="1"/>
  <c r="AY131" i="1"/>
  <c r="AZ131" i="1"/>
  <c r="BE131" i="1"/>
  <c r="BJ131" i="1"/>
  <c r="BP131" i="1"/>
  <c r="BQ131" i="1" s="1"/>
  <c r="BW131" i="1"/>
  <c r="CD131" i="1"/>
  <c r="CM131" i="1"/>
  <c r="DD131" i="1"/>
  <c r="DK131" i="1"/>
  <c r="DT131" i="1"/>
  <c r="A132" i="1"/>
  <c r="I132" i="1"/>
  <c r="E132" i="1" s="1"/>
  <c r="H132" i="1" s="1"/>
  <c r="L132" i="1"/>
  <c r="M132" i="1"/>
  <c r="T132" i="1"/>
  <c r="Y132" i="1"/>
  <c r="Z132" i="1"/>
  <c r="AD132" i="1"/>
  <c r="AE132" i="1" s="1"/>
  <c r="AI132" i="1"/>
  <c r="AJ132" i="1"/>
  <c r="AN132" i="1"/>
  <c r="AY132" i="1"/>
  <c r="AZ132" i="1" s="1"/>
  <c r="BE132" i="1"/>
  <c r="BP132" i="1"/>
  <c r="BQ132" i="1"/>
  <c r="BW132" i="1"/>
  <c r="CD132" i="1"/>
  <c r="CM132" i="1"/>
  <c r="CS132" i="1"/>
  <c r="DL132" i="1" s="1"/>
  <c r="DM132" i="1" s="1"/>
  <c r="CW132" i="1"/>
  <c r="DD132" i="1"/>
  <c r="DK132" i="1"/>
  <c r="DT132" i="1"/>
  <c r="A133" i="1"/>
  <c r="I133" i="1"/>
  <c r="E133" i="1" s="1"/>
  <c r="L133" i="1"/>
  <c r="M133" i="1"/>
  <c r="T133" i="1"/>
  <c r="U133" i="1"/>
  <c r="Y133" i="1"/>
  <c r="Z133" i="1" s="1"/>
  <c r="AD133" i="1"/>
  <c r="AE133" i="1"/>
  <c r="AI133" i="1"/>
  <c r="AJ133" i="1" s="1"/>
  <c r="AN133" i="1"/>
  <c r="AO133" i="1"/>
  <c r="AP133" i="1"/>
  <c r="AR133" i="1" s="1"/>
  <c r="AY133" i="1"/>
  <c r="AZ133" i="1"/>
  <c r="BE133" i="1"/>
  <c r="BJ133" i="1"/>
  <c r="BP133" i="1"/>
  <c r="BQ133" i="1" s="1"/>
  <c r="BW133" i="1"/>
  <c r="CD133" i="1"/>
  <c r="CM133" i="1"/>
  <c r="DD133" i="1"/>
  <c r="DK133" i="1"/>
  <c r="DN133" i="1"/>
  <c r="DT133" i="1"/>
  <c r="A134" i="1"/>
  <c r="D134" i="1"/>
  <c r="I134" i="1"/>
  <c r="E134" i="1" s="1"/>
  <c r="H134" i="1" s="1"/>
  <c r="L134" i="1"/>
  <c r="M134" i="1"/>
  <c r="T134" i="1"/>
  <c r="Y134" i="1"/>
  <c r="Z134" i="1"/>
  <c r="AD134" i="1"/>
  <c r="AE134" i="1" s="1"/>
  <c r="AI134" i="1"/>
  <c r="AJ134" i="1"/>
  <c r="AN134" i="1"/>
  <c r="AY134" i="1"/>
  <c r="AZ134" i="1" s="1"/>
  <c r="BE134" i="1"/>
  <c r="BP134" i="1"/>
  <c r="BQ134" i="1" s="1"/>
  <c r="BW134" i="1"/>
  <c r="CD134" i="1"/>
  <c r="CM134" i="1"/>
  <c r="CS134" i="1"/>
  <c r="CW134" i="1"/>
  <c r="DD134" i="1"/>
  <c r="DK134" i="1"/>
  <c r="DT134" i="1"/>
  <c r="A135" i="1"/>
  <c r="I135" i="1"/>
  <c r="E135" i="1" s="1"/>
  <c r="L135" i="1"/>
  <c r="M135" i="1"/>
  <c r="T135" i="1"/>
  <c r="DN135" i="1" s="1"/>
  <c r="Y135" i="1"/>
  <c r="Z135" i="1" s="1"/>
  <c r="AD135" i="1"/>
  <c r="AE135" i="1"/>
  <c r="AI135" i="1"/>
  <c r="AJ135" i="1" s="1"/>
  <c r="AN135" i="1"/>
  <c r="AO135" i="1"/>
  <c r="AP135" i="1"/>
  <c r="AR135" i="1" s="1"/>
  <c r="AY135" i="1"/>
  <c r="AZ135" i="1"/>
  <c r="BE135" i="1"/>
  <c r="BJ135" i="1"/>
  <c r="BP135" i="1"/>
  <c r="BQ135" i="1" s="1"/>
  <c r="BW135" i="1"/>
  <c r="CD135" i="1"/>
  <c r="CM135" i="1"/>
  <c r="DD135" i="1"/>
  <c r="DK135" i="1"/>
  <c r="DT135" i="1"/>
  <c r="A136" i="1"/>
  <c r="I136" i="1"/>
  <c r="E136" i="1" s="1"/>
  <c r="H136" i="1" s="1"/>
  <c r="L136" i="1"/>
  <c r="M136" i="1"/>
  <c r="T136" i="1"/>
  <c r="Y136" i="1"/>
  <c r="Z136" i="1"/>
  <c r="AD136" i="1"/>
  <c r="AE136" i="1" s="1"/>
  <c r="AI136" i="1"/>
  <c r="AJ136" i="1"/>
  <c r="AN136" i="1"/>
  <c r="AY136" i="1"/>
  <c r="AZ136" i="1" s="1"/>
  <c r="BE136" i="1"/>
  <c r="BP136" i="1"/>
  <c r="BQ136" i="1" s="1"/>
  <c r="BW136" i="1"/>
  <c r="CD136" i="1"/>
  <c r="CM136" i="1"/>
  <c r="CS136" i="1" s="1"/>
  <c r="CW136" i="1"/>
  <c r="DD136" i="1"/>
  <c r="DK136" i="1"/>
  <c r="DT136" i="1"/>
  <c r="A137" i="1"/>
  <c r="I137" i="1"/>
  <c r="E137" i="1" s="1"/>
  <c r="L137" i="1"/>
  <c r="M137" i="1"/>
  <c r="T137" i="1"/>
  <c r="U137" i="1"/>
  <c r="Y137" i="1"/>
  <c r="Z137" i="1" s="1"/>
  <c r="AD137" i="1"/>
  <c r="AE137" i="1"/>
  <c r="AI137" i="1"/>
  <c r="AJ137" i="1" s="1"/>
  <c r="AN137" i="1"/>
  <c r="AO137" i="1"/>
  <c r="AP137" i="1"/>
  <c r="AR137" i="1" s="1"/>
  <c r="AY137" i="1"/>
  <c r="AZ137" i="1"/>
  <c r="BE137" i="1"/>
  <c r="BJ137" i="1"/>
  <c r="BP137" i="1"/>
  <c r="BQ137" i="1" s="1"/>
  <c r="BW137" i="1"/>
  <c r="CD137" i="1"/>
  <c r="CM137" i="1"/>
  <c r="DD137" i="1"/>
  <c r="DK137" i="1"/>
  <c r="DN137" i="1"/>
  <c r="DT137" i="1"/>
  <c r="A138" i="1"/>
  <c r="D138" i="1"/>
  <c r="G138" i="1" s="1"/>
  <c r="I138" i="1"/>
  <c r="E138" i="1" s="1"/>
  <c r="H138" i="1" s="1"/>
  <c r="L138" i="1"/>
  <c r="M138" i="1"/>
  <c r="T138" i="1"/>
  <c r="Y138" i="1"/>
  <c r="Z138" i="1"/>
  <c r="AD138" i="1"/>
  <c r="AE138" i="1" s="1"/>
  <c r="AI138" i="1"/>
  <c r="AJ138" i="1"/>
  <c r="AN138" i="1"/>
  <c r="AY138" i="1"/>
  <c r="AZ138" i="1" s="1"/>
  <c r="BE138" i="1"/>
  <c r="BP138" i="1"/>
  <c r="BQ138" i="1"/>
  <c r="BW138" i="1"/>
  <c r="CD138" i="1"/>
  <c r="CM138" i="1"/>
  <c r="CS138" i="1"/>
  <c r="CW138" i="1"/>
  <c r="DD138" i="1"/>
  <c r="DK138" i="1"/>
  <c r="DT138" i="1"/>
  <c r="A139" i="1"/>
  <c r="I139" i="1"/>
  <c r="E139" i="1" s="1"/>
  <c r="L139" i="1"/>
  <c r="M139" i="1"/>
  <c r="T139" i="1"/>
  <c r="U139" i="1" s="1"/>
  <c r="Y139" i="1"/>
  <c r="Z139" i="1" s="1"/>
  <c r="AD139" i="1"/>
  <c r="AE139" i="1"/>
  <c r="AI139" i="1"/>
  <c r="AJ139" i="1" s="1"/>
  <c r="AN139" i="1"/>
  <c r="AO139" i="1"/>
  <c r="AP139" i="1"/>
  <c r="AR139" i="1" s="1"/>
  <c r="AY139" i="1"/>
  <c r="AZ139" i="1"/>
  <c r="BE139" i="1"/>
  <c r="BJ139" i="1"/>
  <c r="BP139" i="1"/>
  <c r="BQ139" i="1" s="1"/>
  <c r="BW139" i="1"/>
  <c r="CD139" i="1"/>
  <c r="CM139" i="1"/>
  <c r="DD139" i="1"/>
  <c r="DK139" i="1"/>
  <c r="DT139" i="1"/>
  <c r="A140" i="1"/>
  <c r="I140" i="1"/>
  <c r="E140" i="1" s="1"/>
  <c r="H140" i="1" s="1"/>
  <c r="L140" i="1"/>
  <c r="M140" i="1"/>
  <c r="T140" i="1"/>
  <c r="Y140" i="1"/>
  <c r="Z140" i="1"/>
  <c r="AD140" i="1"/>
  <c r="AE140" i="1" s="1"/>
  <c r="AI140" i="1"/>
  <c r="AJ140" i="1"/>
  <c r="AN140" i="1"/>
  <c r="AY140" i="1"/>
  <c r="AZ140" i="1" s="1"/>
  <c r="BE140" i="1"/>
  <c r="BP140" i="1"/>
  <c r="BQ140" i="1" s="1"/>
  <c r="BW140" i="1"/>
  <c r="CD140" i="1"/>
  <c r="CM140" i="1"/>
  <c r="CS140" i="1" s="1"/>
  <c r="CW140" i="1"/>
  <c r="DK140" i="1"/>
  <c r="DT140" i="1"/>
  <c r="A141" i="1"/>
  <c r="I141" i="1"/>
  <c r="E141" i="1" s="1"/>
  <c r="L141" i="1"/>
  <c r="M141" i="1"/>
  <c r="T141" i="1"/>
  <c r="U141" i="1"/>
  <c r="Y141" i="1"/>
  <c r="AD141" i="1"/>
  <c r="AE141" i="1"/>
  <c r="AI141" i="1"/>
  <c r="AJ141" i="1" s="1"/>
  <c r="AN141" i="1"/>
  <c r="AO141" i="1"/>
  <c r="AY141" i="1"/>
  <c r="AZ141" i="1"/>
  <c r="BJ141" i="1"/>
  <c r="BP141" i="1"/>
  <c r="BW141" i="1"/>
  <c r="CD141" i="1"/>
  <c r="DD141" i="1"/>
  <c r="DT141" i="1"/>
  <c r="A142" i="1"/>
  <c r="I142" i="1"/>
  <c r="E142" i="1" s="1"/>
  <c r="H142" i="1" s="1"/>
  <c r="L142" i="1"/>
  <c r="M142" i="1"/>
  <c r="T142" i="1"/>
  <c r="Y142" i="1"/>
  <c r="Z142" i="1"/>
  <c r="AD142" i="1"/>
  <c r="AI142" i="1"/>
  <c r="AJ142" i="1"/>
  <c r="AN142" i="1"/>
  <c r="AY142" i="1"/>
  <c r="BE142" i="1"/>
  <c r="BP142" i="1"/>
  <c r="BQ142" i="1" s="1"/>
  <c r="CD142" i="1"/>
  <c r="CM142" i="1"/>
  <c r="CS142" i="1" s="1"/>
  <c r="CW142" i="1"/>
  <c r="DK142" i="1"/>
  <c r="DT142" i="1"/>
  <c r="A143" i="1"/>
  <c r="I143" i="1"/>
  <c r="E143" i="1" s="1"/>
  <c r="L143" i="1"/>
  <c r="M143" i="1"/>
  <c r="T143" i="1"/>
  <c r="U143" i="1"/>
  <c r="Y143" i="1"/>
  <c r="AD143" i="1"/>
  <c r="AE143" i="1"/>
  <c r="AI143" i="1"/>
  <c r="AJ143" i="1" s="1"/>
  <c r="AN143" i="1"/>
  <c r="AO143" i="1"/>
  <c r="AP143" i="1"/>
  <c r="AY143" i="1"/>
  <c r="AZ143" i="1"/>
  <c r="BJ143" i="1"/>
  <c r="BP143" i="1"/>
  <c r="BW143" i="1"/>
  <c r="CD143" i="1"/>
  <c r="DD143" i="1"/>
  <c r="DN143" i="1"/>
  <c r="DT143" i="1"/>
  <c r="A144" i="1"/>
  <c r="C144" i="1"/>
  <c r="F144" i="1" s="1"/>
  <c r="D144" i="1"/>
  <c r="G144" i="1" s="1"/>
  <c r="I144" i="1"/>
  <c r="E144" i="1" s="1"/>
  <c r="L144" i="1"/>
  <c r="M144" i="1"/>
  <c r="T144" i="1"/>
  <c r="Y144" i="1"/>
  <c r="Z144" i="1"/>
  <c r="AD144" i="1"/>
  <c r="AI144" i="1"/>
  <c r="AJ144" i="1"/>
  <c r="AN144" i="1"/>
  <c r="AO144" i="1" s="1"/>
  <c r="AY144" i="1"/>
  <c r="BE144" i="1"/>
  <c r="BJ144" i="1"/>
  <c r="BP144" i="1"/>
  <c r="BQ144" i="1"/>
  <c r="CD144" i="1"/>
  <c r="CM144" i="1"/>
  <c r="CW144" i="1"/>
  <c r="DK144" i="1"/>
  <c r="DT144" i="1"/>
  <c r="A145" i="1"/>
  <c r="I145" i="1"/>
  <c r="E145" i="1" s="1"/>
  <c r="L145" i="1"/>
  <c r="M145" i="1"/>
  <c r="T145" i="1"/>
  <c r="U145" i="1" s="1"/>
  <c r="Y145" i="1"/>
  <c r="Z145" i="1" s="1"/>
  <c r="AD145" i="1"/>
  <c r="AE145" i="1"/>
  <c r="AI145" i="1"/>
  <c r="AJ145" i="1" s="1"/>
  <c r="AN145" i="1"/>
  <c r="AO145" i="1"/>
  <c r="AP145" i="1"/>
  <c r="AR145" i="1" s="1"/>
  <c r="AY145" i="1"/>
  <c r="AZ145" i="1"/>
  <c r="BE145" i="1"/>
  <c r="BJ145" i="1"/>
  <c r="BP145" i="1"/>
  <c r="BQ145" i="1" s="1"/>
  <c r="BW145" i="1"/>
  <c r="CD145" i="1"/>
  <c r="CW145" i="1"/>
  <c r="DD145" i="1"/>
  <c r="DT145" i="1"/>
  <c r="A146" i="1"/>
  <c r="C146" i="1"/>
  <c r="F146" i="1" s="1"/>
  <c r="H146" i="1"/>
  <c r="I146" i="1"/>
  <c r="E146" i="1" s="1"/>
  <c r="L146" i="1"/>
  <c r="M146" i="1"/>
  <c r="T146" i="1"/>
  <c r="U146" i="1" s="1"/>
  <c r="Y146" i="1"/>
  <c r="Z146" i="1" s="1"/>
  <c r="AD146" i="1"/>
  <c r="AI146" i="1"/>
  <c r="AN146" i="1"/>
  <c r="AO146" i="1" s="1"/>
  <c r="AY146" i="1"/>
  <c r="BE146" i="1"/>
  <c r="BJ146" i="1"/>
  <c r="BP146" i="1"/>
  <c r="BQ146" i="1" s="1"/>
  <c r="CD146" i="1"/>
  <c r="CM146" i="1"/>
  <c r="DD146" i="1"/>
  <c r="DK146" i="1"/>
  <c r="DT146" i="1"/>
  <c r="A147" i="1"/>
  <c r="E147" i="1"/>
  <c r="I147" i="1"/>
  <c r="C147" i="1" s="1"/>
  <c r="L147" i="1"/>
  <c r="M147" i="1"/>
  <c r="T147" i="1"/>
  <c r="Y147" i="1"/>
  <c r="Z147" i="1" s="1"/>
  <c r="AD147" i="1"/>
  <c r="AE147" i="1" s="1"/>
  <c r="AI147" i="1"/>
  <c r="AJ147" i="1" s="1"/>
  <c r="AN147" i="1"/>
  <c r="AY147" i="1"/>
  <c r="AZ147" i="1" s="1"/>
  <c r="BE147" i="1"/>
  <c r="BP147" i="1"/>
  <c r="BQ147" i="1" s="1"/>
  <c r="BW147" i="1"/>
  <c r="CD147" i="1"/>
  <c r="CW147" i="1"/>
  <c r="DD147" i="1"/>
  <c r="DT147" i="1"/>
  <c r="A148" i="1"/>
  <c r="I148" i="1"/>
  <c r="E148" i="1" s="1"/>
  <c r="H148" i="1" s="1"/>
  <c r="L148" i="1"/>
  <c r="M148" i="1"/>
  <c r="T148" i="1"/>
  <c r="U148" i="1" s="1"/>
  <c r="Y148" i="1"/>
  <c r="Z148" i="1"/>
  <c r="AD148" i="1"/>
  <c r="AI148" i="1"/>
  <c r="AJ148" i="1" s="1"/>
  <c r="AN148" i="1"/>
  <c r="AO148" i="1" s="1"/>
  <c r="AY148" i="1"/>
  <c r="BE148" i="1"/>
  <c r="BJ148" i="1"/>
  <c r="BP148" i="1"/>
  <c r="BQ148" i="1" s="1"/>
  <c r="CM148" i="1"/>
  <c r="CW148" i="1"/>
  <c r="DD148" i="1"/>
  <c r="DK148" i="1"/>
  <c r="DT148" i="1"/>
  <c r="A149" i="1"/>
  <c r="I149" i="1"/>
  <c r="C149" i="1" s="1"/>
  <c r="L149" i="1"/>
  <c r="M149" i="1"/>
  <c r="T149" i="1"/>
  <c r="U149" i="1" s="1"/>
  <c r="Y149" i="1"/>
  <c r="Z149" i="1" s="1"/>
  <c r="AD149" i="1"/>
  <c r="AE149" i="1"/>
  <c r="AI149" i="1"/>
  <c r="AJ149" i="1" s="1"/>
  <c r="AN149" i="1"/>
  <c r="AY149" i="1"/>
  <c r="BE149" i="1"/>
  <c r="BJ149" i="1"/>
  <c r="BP149" i="1"/>
  <c r="BQ149" i="1" s="1"/>
  <c r="BW149" i="1"/>
  <c r="CD149" i="1"/>
  <c r="CW149" i="1"/>
  <c r="DD149" i="1"/>
  <c r="DT149" i="1"/>
  <c r="A150" i="1"/>
  <c r="C150" i="1"/>
  <c r="F150" i="1" s="1"/>
  <c r="H150" i="1"/>
  <c r="I150" i="1"/>
  <c r="E150" i="1" s="1"/>
  <c r="L150" i="1"/>
  <c r="M150" i="1"/>
  <c r="T150" i="1"/>
  <c r="U150" i="1" s="1"/>
  <c r="Y150" i="1"/>
  <c r="Z150" i="1" s="1"/>
  <c r="AD150" i="1"/>
  <c r="AI150" i="1"/>
  <c r="AN150" i="1"/>
  <c r="AO150" i="1" s="1"/>
  <c r="AY150" i="1"/>
  <c r="BE150" i="1"/>
  <c r="BJ150" i="1"/>
  <c r="BP150" i="1"/>
  <c r="BQ150" i="1" s="1"/>
  <c r="CD150" i="1"/>
  <c r="CM150" i="1"/>
  <c r="DD150" i="1"/>
  <c r="DK150" i="1"/>
  <c r="DT150" i="1"/>
  <c r="A151" i="1"/>
  <c r="E151" i="1"/>
  <c r="I151" i="1"/>
  <c r="C151" i="1" s="1"/>
  <c r="L151" i="1"/>
  <c r="M151" i="1"/>
  <c r="T151" i="1"/>
  <c r="Y151" i="1"/>
  <c r="Z151" i="1" s="1"/>
  <c r="AD151" i="1"/>
  <c r="AE151" i="1"/>
  <c r="AI151" i="1"/>
  <c r="AJ151" i="1" s="1"/>
  <c r="AN151" i="1"/>
  <c r="AY151" i="1"/>
  <c r="AZ151" i="1" s="1"/>
  <c r="BE151" i="1"/>
  <c r="BJ151" i="1"/>
  <c r="BP151" i="1"/>
  <c r="BQ151" i="1" s="1"/>
  <c r="BW151" i="1"/>
  <c r="CD151" i="1"/>
  <c r="CW151" i="1"/>
  <c r="DD151" i="1"/>
  <c r="DT151" i="1"/>
  <c r="A152" i="1"/>
  <c r="I152" i="1"/>
  <c r="E152" i="1" s="1"/>
  <c r="H152" i="1" s="1"/>
  <c r="L152" i="1"/>
  <c r="M152" i="1"/>
  <c r="T152" i="1"/>
  <c r="U152" i="1" s="1"/>
  <c r="Y152" i="1"/>
  <c r="Z152" i="1"/>
  <c r="AD152" i="1"/>
  <c r="AI152" i="1"/>
  <c r="AJ152" i="1" s="1"/>
  <c r="AN152" i="1"/>
  <c r="AO152" i="1" s="1"/>
  <c r="AY152" i="1"/>
  <c r="BE152" i="1"/>
  <c r="BJ152" i="1"/>
  <c r="BP152" i="1"/>
  <c r="BQ152" i="1" s="1"/>
  <c r="CD152" i="1"/>
  <c r="CM152" i="1"/>
  <c r="CW152" i="1"/>
  <c r="DD152" i="1"/>
  <c r="DK152" i="1"/>
  <c r="DT152" i="1"/>
  <c r="A153" i="1"/>
  <c r="E153" i="1"/>
  <c r="I153" i="1"/>
  <c r="C153" i="1" s="1"/>
  <c r="L153" i="1"/>
  <c r="M153" i="1"/>
  <c r="T153" i="1"/>
  <c r="U153" i="1" s="1"/>
  <c r="Y153" i="1"/>
  <c r="Z153" i="1" s="1"/>
  <c r="AD153" i="1"/>
  <c r="AE153" i="1"/>
  <c r="AI153" i="1"/>
  <c r="AJ153" i="1" s="1"/>
  <c r="AN153" i="1"/>
  <c r="AY153" i="1"/>
  <c r="BE153" i="1"/>
  <c r="BJ153" i="1"/>
  <c r="BP153" i="1"/>
  <c r="BQ153" i="1" s="1"/>
  <c r="BW153" i="1"/>
  <c r="CD153" i="1"/>
  <c r="CW153" i="1"/>
  <c r="DD153" i="1"/>
  <c r="DT153" i="1"/>
  <c r="A154" i="1"/>
  <c r="C154" i="1"/>
  <c r="F154" i="1" s="1"/>
  <c r="H154" i="1"/>
  <c r="I154" i="1"/>
  <c r="E154" i="1" s="1"/>
  <c r="L154" i="1"/>
  <c r="M154" i="1"/>
  <c r="T154" i="1"/>
  <c r="U154" i="1" s="1"/>
  <c r="Y154" i="1"/>
  <c r="Z154" i="1"/>
  <c r="AD154" i="1"/>
  <c r="AI154" i="1"/>
  <c r="AN154" i="1"/>
  <c r="AO154" i="1" s="1"/>
  <c r="AY154" i="1"/>
  <c r="BE154" i="1"/>
  <c r="BJ154" i="1"/>
  <c r="BP154" i="1"/>
  <c r="BQ154" i="1" s="1"/>
  <c r="CD154" i="1"/>
  <c r="CM154" i="1"/>
  <c r="CW154" i="1"/>
  <c r="DD154" i="1"/>
  <c r="DK154" i="1"/>
  <c r="DT154" i="1"/>
  <c r="A155" i="1"/>
  <c r="I155" i="1"/>
  <c r="C155" i="1" s="1"/>
  <c r="L155" i="1"/>
  <c r="M155" i="1"/>
  <c r="T155" i="1"/>
  <c r="Y155" i="1"/>
  <c r="Z155" i="1" s="1"/>
  <c r="AD155" i="1"/>
  <c r="AE155" i="1"/>
  <c r="AI155" i="1"/>
  <c r="AJ155" i="1" s="1"/>
  <c r="AN155" i="1"/>
  <c r="AY155" i="1"/>
  <c r="AZ155" i="1" s="1"/>
  <c r="BE155" i="1"/>
  <c r="BJ155" i="1"/>
  <c r="BP155" i="1"/>
  <c r="BQ155" i="1" s="1"/>
  <c r="BW155" i="1"/>
  <c r="CD155" i="1"/>
  <c r="CW155" i="1"/>
  <c r="DD155" i="1"/>
  <c r="DT155" i="1"/>
  <c r="A156" i="1"/>
  <c r="D156" i="1"/>
  <c r="H156" i="1"/>
  <c r="I156" i="1"/>
  <c r="E156" i="1" s="1"/>
  <c r="L156" i="1"/>
  <c r="M156" i="1"/>
  <c r="T156" i="1"/>
  <c r="U156" i="1" s="1"/>
  <c r="Y156" i="1"/>
  <c r="Z156" i="1"/>
  <c r="AD156" i="1"/>
  <c r="AI156" i="1"/>
  <c r="AJ156" i="1" s="1"/>
  <c r="AN156" i="1"/>
  <c r="AO156" i="1" s="1"/>
  <c r="AY156" i="1"/>
  <c r="BE156" i="1"/>
  <c r="BJ156" i="1"/>
  <c r="BP156" i="1"/>
  <c r="BQ156" i="1" s="1"/>
  <c r="CD156" i="1"/>
  <c r="CM156" i="1"/>
  <c r="CW156" i="1"/>
  <c r="DD156" i="1"/>
  <c r="DK156" i="1"/>
  <c r="DT156" i="1"/>
  <c r="A157" i="1"/>
  <c r="I157" i="1"/>
  <c r="C157" i="1" s="1"/>
  <c r="L157" i="1"/>
  <c r="M157" i="1"/>
  <c r="T157" i="1"/>
  <c r="U157" i="1" s="1"/>
  <c r="Y157" i="1"/>
  <c r="Z157" i="1" s="1"/>
  <c r="AD157" i="1"/>
  <c r="AE157" i="1"/>
  <c r="AI157" i="1"/>
  <c r="AJ157" i="1" s="1"/>
  <c r="AN157" i="1"/>
  <c r="AP157" i="1"/>
  <c r="AR157" i="1" s="1"/>
  <c r="AY157" i="1"/>
  <c r="BE157" i="1"/>
  <c r="BJ157" i="1"/>
  <c r="BP157" i="1"/>
  <c r="BQ157" i="1" s="1"/>
  <c r="BW157" i="1"/>
  <c r="CD157" i="1"/>
  <c r="CW157" i="1"/>
  <c r="DD157" i="1"/>
  <c r="DN157" i="1"/>
  <c r="DT157" i="1"/>
  <c r="A158" i="1"/>
  <c r="I158" i="1"/>
  <c r="E158" i="1" s="1"/>
  <c r="H158" i="1" s="1"/>
  <c r="L158" i="1"/>
  <c r="M158" i="1"/>
  <c r="T158" i="1"/>
  <c r="U158" i="1" s="1"/>
  <c r="Y158" i="1"/>
  <c r="Z158" i="1"/>
  <c r="AD158" i="1"/>
  <c r="AI158" i="1"/>
  <c r="AN158" i="1"/>
  <c r="AO158" i="1" s="1"/>
  <c r="AY158" i="1"/>
  <c r="BE158" i="1"/>
  <c r="BJ158" i="1"/>
  <c r="BP158" i="1"/>
  <c r="BQ158" i="1" s="1"/>
  <c r="CD158" i="1"/>
  <c r="CM158" i="1"/>
  <c r="CW158" i="1"/>
  <c r="DD158" i="1"/>
  <c r="DK158" i="1"/>
  <c r="DT158" i="1"/>
  <c r="A159" i="1"/>
  <c r="I159" i="1"/>
  <c r="C159" i="1" s="1"/>
  <c r="L159" i="1"/>
  <c r="M159" i="1"/>
  <c r="T159" i="1"/>
  <c r="U159" i="1"/>
  <c r="AQ159" i="1" s="1"/>
  <c r="Y159" i="1"/>
  <c r="Z159" i="1"/>
  <c r="AD159" i="1"/>
  <c r="AE159" i="1"/>
  <c r="AI159" i="1"/>
  <c r="AJ159" i="1"/>
  <c r="AN159" i="1"/>
  <c r="AO159" i="1"/>
  <c r="AP159" i="1"/>
  <c r="AR159" i="1" s="1"/>
  <c r="AY159" i="1"/>
  <c r="AZ159" i="1"/>
  <c r="BE159" i="1"/>
  <c r="BJ159" i="1"/>
  <c r="BP159" i="1"/>
  <c r="BQ159" i="1" s="1"/>
  <c r="BW159" i="1"/>
  <c r="CD159" i="1"/>
  <c r="CM159" i="1"/>
  <c r="CW159" i="1"/>
  <c r="DD159" i="1"/>
  <c r="DK159" i="1"/>
  <c r="DN159" i="1"/>
  <c r="DT159" i="1"/>
  <c r="A160" i="1"/>
  <c r="C160" i="1"/>
  <c r="I160" i="1"/>
  <c r="D160" i="1" s="1"/>
  <c r="L160" i="1"/>
  <c r="M160" i="1"/>
  <c r="T160" i="1"/>
  <c r="AP160" i="1" s="1"/>
  <c r="U160" i="1"/>
  <c r="DO160" i="1" s="1"/>
  <c r="Y160" i="1"/>
  <c r="Z160" i="1"/>
  <c r="AD160" i="1"/>
  <c r="AE160" i="1"/>
  <c r="AI160" i="1"/>
  <c r="AJ160" i="1"/>
  <c r="AN160" i="1"/>
  <c r="AO160" i="1"/>
  <c r="AY160" i="1"/>
  <c r="AZ160" i="1"/>
  <c r="BE160" i="1"/>
  <c r="BJ160" i="1"/>
  <c r="BP160" i="1"/>
  <c r="BQ160" i="1" s="1"/>
  <c r="BW160" i="1"/>
  <c r="CD160" i="1"/>
  <c r="CM160" i="1"/>
  <c r="CW160" i="1"/>
  <c r="DD160" i="1"/>
  <c r="DK160" i="1"/>
  <c r="DT160" i="1"/>
  <c r="A161" i="1"/>
  <c r="I161" i="1"/>
  <c r="D161" i="1" s="1"/>
  <c r="L161" i="1"/>
  <c r="M161" i="1"/>
  <c r="T161" i="1"/>
  <c r="U161" i="1"/>
  <c r="AQ161" i="1" s="1"/>
  <c r="Y161" i="1"/>
  <c r="Z161" i="1"/>
  <c r="AD161" i="1"/>
  <c r="AE161" i="1"/>
  <c r="AI161" i="1"/>
  <c r="AJ161" i="1"/>
  <c r="AN161" i="1"/>
  <c r="AO161" i="1"/>
  <c r="AP161" i="1"/>
  <c r="AR161" i="1" s="1"/>
  <c r="AY161" i="1"/>
  <c r="AZ161" i="1"/>
  <c r="BE161" i="1"/>
  <c r="BJ161" i="1"/>
  <c r="BP161" i="1"/>
  <c r="BQ161" i="1" s="1"/>
  <c r="BW161" i="1"/>
  <c r="CD161" i="1"/>
  <c r="CM161" i="1"/>
  <c r="CW161" i="1"/>
  <c r="DD161" i="1"/>
  <c r="DK161" i="1"/>
  <c r="DN161" i="1"/>
  <c r="DT161" i="1"/>
  <c r="A162" i="1"/>
  <c r="C162" i="1"/>
  <c r="I162" i="1"/>
  <c r="D162" i="1" s="1"/>
  <c r="L162" i="1"/>
  <c r="M162" i="1"/>
  <c r="T162" i="1"/>
  <c r="AP162" i="1" s="1"/>
  <c r="U162" i="1"/>
  <c r="DO162" i="1" s="1"/>
  <c r="Y162" i="1"/>
  <c r="Z162" i="1"/>
  <c r="AD162" i="1"/>
  <c r="AE162" i="1"/>
  <c r="AI162" i="1"/>
  <c r="AJ162" i="1"/>
  <c r="AN162" i="1"/>
  <c r="AO162" i="1"/>
  <c r="AY162" i="1"/>
  <c r="AZ162" i="1"/>
  <c r="BE162" i="1"/>
  <c r="BJ162" i="1"/>
  <c r="BP162" i="1"/>
  <c r="BQ162" i="1" s="1"/>
  <c r="BW162" i="1"/>
  <c r="CD162" i="1"/>
  <c r="CM162" i="1"/>
  <c r="CW162" i="1"/>
  <c r="DD162" i="1"/>
  <c r="DK162" i="1"/>
  <c r="DT162" i="1"/>
  <c r="A163" i="1"/>
  <c r="I163" i="1"/>
  <c r="D163" i="1" s="1"/>
  <c r="L163" i="1"/>
  <c r="M163" i="1"/>
  <c r="T163" i="1"/>
  <c r="U163" i="1"/>
  <c r="AQ163" i="1" s="1"/>
  <c r="Y163" i="1"/>
  <c r="Z163" i="1"/>
  <c r="AD163" i="1"/>
  <c r="AE163" i="1"/>
  <c r="AI163" i="1"/>
  <c r="AJ163" i="1"/>
  <c r="AN163" i="1"/>
  <c r="AO163" i="1"/>
  <c r="AP163" i="1"/>
  <c r="AR163" i="1" s="1"/>
  <c r="AY163" i="1"/>
  <c r="AZ163" i="1"/>
  <c r="BE163" i="1"/>
  <c r="BJ163" i="1"/>
  <c r="BP163" i="1"/>
  <c r="BQ163" i="1" s="1"/>
  <c r="BW163" i="1"/>
  <c r="CD163" i="1"/>
  <c r="CM163" i="1"/>
  <c r="CW163" i="1"/>
  <c r="DD163" i="1"/>
  <c r="DK163" i="1"/>
  <c r="DN163" i="1"/>
  <c r="DT163" i="1"/>
  <c r="A164" i="1"/>
  <c r="C164" i="1"/>
  <c r="I164" i="1"/>
  <c r="D164" i="1" s="1"/>
  <c r="L164" i="1"/>
  <c r="M164" i="1"/>
  <c r="T164" i="1"/>
  <c r="AP164" i="1" s="1"/>
  <c r="U164" i="1"/>
  <c r="DO164" i="1" s="1"/>
  <c r="Y164" i="1"/>
  <c r="Z164" i="1"/>
  <c r="AD164" i="1"/>
  <c r="AE164" i="1"/>
  <c r="AI164" i="1"/>
  <c r="AJ164" i="1"/>
  <c r="AN164" i="1"/>
  <c r="AO164" i="1"/>
  <c r="AY164" i="1"/>
  <c r="AZ164" i="1"/>
  <c r="BE164" i="1"/>
  <c r="BJ164" i="1"/>
  <c r="BP164" i="1"/>
  <c r="BQ164" i="1" s="1"/>
  <c r="BW164" i="1"/>
  <c r="CD164" i="1"/>
  <c r="CM164" i="1"/>
  <c r="CW164" i="1"/>
  <c r="DD164" i="1"/>
  <c r="DK164" i="1"/>
  <c r="DT164" i="1"/>
  <c r="A165" i="1"/>
  <c r="I165" i="1"/>
  <c r="D165" i="1" s="1"/>
  <c r="L165" i="1"/>
  <c r="M165" i="1"/>
  <c r="T165" i="1"/>
  <c r="U165" i="1"/>
  <c r="AQ165" i="1" s="1"/>
  <c r="Y165" i="1"/>
  <c r="Z165" i="1"/>
  <c r="AD165" i="1"/>
  <c r="AE165" i="1"/>
  <c r="AI165" i="1"/>
  <c r="AJ165" i="1"/>
  <c r="AN165" i="1"/>
  <c r="AO165" i="1"/>
  <c r="AP165" i="1"/>
  <c r="AR165" i="1" s="1"/>
  <c r="AY165" i="1"/>
  <c r="AZ165" i="1"/>
  <c r="BE165" i="1"/>
  <c r="BJ165" i="1"/>
  <c r="BP165" i="1"/>
  <c r="BQ165" i="1" s="1"/>
  <c r="BW165" i="1"/>
  <c r="CD165" i="1"/>
  <c r="CM165" i="1"/>
  <c r="CW165" i="1"/>
  <c r="DD165" i="1"/>
  <c r="DK165" i="1"/>
  <c r="DN165" i="1"/>
  <c r="DT165" i="1"/>
  <c r="A166" i="1"/>
  <c r="C166" i="1"/>
  <c r="I166" i="1"/>
  <c r="D166" i="1" s="1"/>
  <c r="L166" i="1"/>
  <c r="M166" i="1"/>
  <c r="T166" i="1"/>
  <c r="AP166" i="1" s="1"/>
  <c r="U166" i="1"/>
  <c r="DO166" i="1" s="1"/>
  <c r="Y166" i="1"/>
  <c r="Z166" i="1"/>
  <c r="AD166" i="1"/>
  <c r="AE166" i="1"/>
  <c r="AI166" i="1"/>
  <c r="AJ166" i="1"/>
  <c r="AN166" i="1"/>
  <c r="AO166" i="1"/>
  <c r="AY166" i="1"/>
  <c r="AZ166" i="1"/>
  <c r="BE166" i="1"/>
  <c r="BJ166" i="1"/>
  <c r="BP166" i="1"/>
  <c r="BQ166" i="1" s="1"/>
  <c r="BW166" i="1"/>
  <c r="CD166" i="1"/>
  <c r="CM166" i="1"/>
  <c r="CW166" i="1"/>
  <c r="DD166" i="1"/>
  <c r="DK166" i="1"/>
  <c r="DT166" i="1"/>
  <c r="A167" i="1"/>
  <c r="I167" i="1"/>
  <c r="D167" i="1" s="1"/>
  <c r="L167" i="1"/>
  <c r="M167" i="1"/>
  <c r="T167" i="1"/>
  <c r="U167" i="1"/>
  <c r="AQ167" i="1" s="1"/>
  <c r="Y167" i="1"/>
  <c r="Z167" i="1"/>
  <c r="AD167" i="1"/>
  <c r="AE167" i="1"/>
  <c r="AI167" i="1"/>
  <c r="AJ167" i="1"/>
  <c r="AN167" i="1"/>
  <c r="AO167" i="1"/>
  <c r="AP167" i="1"/>
  <c r="AR167" i="1" s="1"/>
  <c r="AY167" i="1"/>
  <c r="AZ167" i="1"/>
  <c r="BE167" i="1"/>
  <c r="BJ167" i="1"/>
  <c r="BP167" i="1"/>
  <c r="BQ167" i="1" s="1"/>
  <c r="BW167" i="1"/>
  <c r="CD167" i="1"/>
  <c r="CM167" i="1"/>
  <c r="CW167" i="1"/>
  <c r="DD167" i="1"/>
  <c r="DK167" i="1"/>
  <c r="DN167" i="1"/>
  <c r="DT167" i="1"/>
  <c r="A168" i="1"/>
  <c r="C168" i="1"/>
  <c r="I168" i="1"/>
  <c r="D168" i="1" s="1"/>
  <c r="L168" i="1"/>
  <c r="M168" i="1"/>
  <c r="T168" i="1"/>
  <c r="AP168" i="1" s="1"/>
  <c r="U168" i="1"/>
  <c r="Y168" i="1"/>
  <c r="Z168" i="1"/>
  <c r="AD168" i="1"/>
  <c r="AE168" i="1"/>
  <c r="AI168" i="1"/>
  <c r="AJ168" i="1"/>
  <c r="AN168" i="1"/>
  <c r="AO168" i="1"/>
  <c r="AY168" i="1"/>
  <c r="AZ168" i="1"/>
  <c r="BE168" i="1"/>
  <c r="BJ168" i="1"/>
  <c r="BP168" i="1"/>
  <c r="BQ168" i="1" s="1"/>
  <c r="BW168" i="1"/>
  <c r="CD168" i="1"/>
  <c r="CM168" i="1"/>
  <c r="CW168" i="1"/>
  <c r="DD168" i="1"/>
  <c r="DK168" i="1"/>
  <c r="DT168" i="1"/>
  <c r="A169" i="1"/>
  <c r="I169" i="1"/>
  <c r="D169" i="1" s="1"/>
  <c r="L169" i="1"/>
  <c r="M169" i="1"/>
  <c r="T169" i="1"/>
  <c r="U169" i="1"/>
  <c r="AQ169" i="1" s="1"/>
  <c r="Y169" i="1"/>
  <c r="Z169" i="1"/>
  <c r="AD169" i="1"/>
  <c r="AE169" i="1"/>
  <c r="AI169" i="1"/>
  <c r="AJ169" i="1"/>
  <c r="AN169" i="1"/>
  <c r="AO169" i="1"/>
  <c r="AP169" i="1"/>
  <c r="AR169" i="1" s="1"/>
  <c r="AY169" i="1"/>
  <c r="AZ169" i="1"/>
  <c r="BE169" i="1"/>
  <c r="BJ169" i="1"/>
  <c r="BP169" i="1"/>
  <c r="BQ169" i="1" s="1"/>
  <c r="BW169" i="1"/>
  <c r="CD169" i="1"/>
  <c r="CM169" i="1"/>
  <c r="CW169" i="1"/>
  <c r="DD169" i="1"/>
  <c r="DK169" i="1"/>
  <c r="DN169" i="1"/>
  <c r="DT169" i="1"/>
  <c r="A170" i="1"/>
  <c r="C170" i="1"/>
  <c r="I170" i="1"/>
  <c r="D170" i="1" s="1"/>
  <c r="L170" i="1"/>
  <c r="M170" i="1"/>
  <c r="T170" i="1"/>
  <c r="AP170" i="1" s="1"/>
  <c r="U170" i="1"/>
  <c r="Y170" i="1"/>
  <c r="Z170" i="1"/>
  <c r="AD170" i="1"/>
  <c r="AE170" i="1"/>
  <c r="AI170" i="1"/>
  <c r="AJ170" i="1"/>
  <c r="AN170" i="1"/>
  <c r="AO170" i="1"/>
  <c r="AY170" i="1"/>
  <c r="AZ170" i="1"/>
  <c r="BE170" i="1"/>
  <c r="BJ170" i="1"/>
  <c r="BP170" i="1"/>
  <c r="BQ170" i="1" s="1"/>
  <c r="BW170" i="1"/>
  <c r="CD170" i="1"/>
  <c r="CM170" i="1"/>
  <c r="CW170" i="1"/>
  <c r="DD170" i="1"/>
  <c r="DK170" i="1"/>
  <c r="DT170" i="1"/>
  <c r="A171" i="1"/>
  <c r="I171" i="1"/>
  <c r="D171" i="1" s="1"/>
  <c r="L171" i="1"/>
  <c r="M171" i="1"/>
  <c r="T171" i="1"/>
  <c r="U171" i="1"/>
  <c r="AQ171" i="1" s="1"/>
  <c r="Y171" i="1"/>
  <c r="Z171" i="1"/>
  <c r="AD171" i="1"/>
  <c r="AE171" i="1"/>
  <c r="AI171" i="1"/>
  <c r="AJ171" i="1"/>
  <c r="AN171" i="1"/>
  <c r="AO171" i="1"/>
  <c r="AP171" i="1"/>
  <c r="AR171" i="1" s="1"/>
  <c r="AY171" i="1"/>
  <c r="AZ171" i="1"/>
  <c r="BE171" i="1"/>
  <c r="BJ171" i="1"/>
  <c r="BP171" i="1"/>
  <c r="BQ171" i="1" s="1"/>
  <c r="BW171" i="1"/>
  <c r="CD171" i="1"/>
  <c r="CM171" i="1"/>
  <c r="CW171" i="1"/>
  <c r="DD171" i="1"/>
  <c r="DK171" i="1"/>
  <c r="DN171" i="1"/>
  <c r="DT171" i="1"/>
  <c r="A172" i="1"/>
  <c r="C172" i="1"/>
  <c r="I172" i="1"/>
  <c r="D172" i="1" s="1"/>
  <c r="L172" i="1"/>
  <c r="M172" i="1"/>
  <c r="T172" i="1"/>
  <c r="AP172" i="1" s="1"/>
  <c r="U172" i="1"/>
  <c r="AQ172" i="1" s="1"/>
  <c r="AS172" i="1" s="1"/>
  <c r="Y172" i="1"/>
  <c r="Z172" i="1"/>
  <c r="AD172" i="1"/>
  <c r="AE172" i="1"/>
  <c r="AI172" i="1"/>
  <c r="AJ172" i="1"/>
  <c r="AN172" i="1"/>
  <c r="AO172" i="1"/>
  <c r="AY172" i="1"/>
  <c r="AZ172" i="1"/>
  <c r="BE172" i="1"/>
  <c r="BJ172" i="1"/>
  <c r="BP172" i="1"/>
  <c r="BQ172" i="1" s="1"/>
  <c r="BW172" i="1"/>
  <c r="CD172" i="1"/>
  <c r="CM172" i="1"/>
  <c r="CW172" i="1"/>
  <c r="DD172" i="1"/>
  <c r="DK172" i="1"/>
  <c r="DO172" i="1"/>
  <c r="DT172" i="1"/>
  <c r="A173" i="1"/>
  <c r="I173" i="1"/>
  <c r="D173" i="1" s="1"/>
  <c r="L173" i="1"/>
  <c r="M173" i="1"/>
  <c r="T173" i="1"/>
  <c r="U173" i="1"/>
  <c r="AQ173" i="1" s="1"/>
  <c r="Y173" i="1"/>
  <c r="Z173" i="1"/>
  <c r="AD173" i="1"/>
  <c r="AE173" i="1"/>
  <c r="AI173" i="1"/>
  <c r="AJ173" i="1"/>
  <c r="AN173" i="1"/>
  <c r="AO173" i="1"/>
  <c r="AP173" i="1"/>
  <c r="AR173" i="1" s="1"/>
  <c r="AY173" i="1"/>
  <c r="AZ173" i="1"/>
  <c r="BE173" i="1"/>
  <c r="BJ173" i="1"/>
  <c r="BP173" i="1"/>
  <c r="BQ173" i="1"/>
  <c r="BW173" i="1"/>
  <c r="CD173" i="1"/>
  <c r="CM173" i="1"/>
  <c r="CW173" i="1"/>
  <c r="DD173" i="1"/>
  <c r="DK173" i="1"/>
  <c r="DN173" i="1"/>
  <c r="DT173" i="1"/>
  <c r="A174" i="1"/>
  <c r="I174" i="1"/>
  <c r="D174" i="1" s="1"/>
  <c r="L174" i="1"/>
  <c r="M174" i="1"/>
  <c r="T174" i="1"/>
  <c r="AP174" i="1" s="1"/>
  <c r="U174" i="1"/>
  <c r="AQ174" i="1" s="1"/>
  <c r="AS174" i="1" s="1"/>
  <c r="Y174" i="1"/>
  <c r="Z174" i="1"/>
  <c r="AD174" i="1"/>
  <c r="AE174" i="1"/>
  <c r="AI174" i="1"/>
  <c r="AJ174" i="1"/>
  <c r="AN174" i="1"/>
  <c r="AO174" i="1"/>
  <c r="AY174" i="1"/>
  <c r="AZ174" i="1"/>
  <c r="BE174" i="1"/>
  <c r="BJ174" i="1"/>
  <c r="BP174" i="1"/>
  <c r="BQ174" i="1" s="1"/>
  <c r="BW174" i="1"/>
  <c r="CD174" i="1"/>
  <c r="CM174" i="1"/>
  <c r="CW174" i="1"/>
  <c r="DD174" i="1"/>
  <c r="DK174" i="1"/>
  <c r="DT174" i="1"/>
  <c r="A175" i="1"/>
  <c r="I175" i="1"/>
  <c r="D175" i="1" s="1"/>
  <c r="L175" i="1"/>
  <c r="M175" i="1"/>
  <c r="T175" i="1"/>
  <c r="U175" i="1"/>
  <c r="AQ175" i="1" s="1"/>
  <c r="Y175" i="1"/>
  <c r="Z175" i="1"/>
  <c r="AD175" i="1"/>
  <c r="AE175" i="1"/>
  <c r="AI175" i="1"/>
  <c r="AJ175" i="1"/>
  <c r="AN175" i="1"/>
  <c r="AO175" i="1"/>
  <c r="AP175" i="1"/>
  <c r="AR175" i="1" s="1"/>
  <c r="AY175" i="1"/>
  <c r="AZ175" i="1"/>
  <c r="BE175" i="1"/>
  <c r="BJ175" i="1"/>
  <c r="BP175" i="1"/>
  <c r="BQ175" i="1" s="1"/>
  <c r="BW175" i="1"/>
  <c r="CD175" i="1"/>
  <c r="CM175" i="1"/>
  <c r="CW175" i="1"/>
  <c r="DD175" i="1"/>
  <c r="DK175" i="1"/>
  <c r="DN175" i="1"/>
  <c r="DT175" i="1"/>
  <c r="A176" i="1"/>
  <c r="I176" i="1"/>
  <c r="D176" i="1" s="1"/>
  <c r="L176" i="1"/>
  <c r="M176" i="1"/>
  <c r="T176" i="1"/>
  <c r="AP176" i="1" s="1"/>
  <c r="U176" i="1"/>
  <c r="AQ176" i="1" s="1"/>
  <c r="AS176" i="1" s="1"/>
  <c r="Y176" i="1"/>
  <c r="Z176" i="1"/>
  <c r="AD176" i="1"/>
  <c r="AE176" i="1"/>
  <c r="AI176" i="1"/>
  <c r="AJ176" i="1"/>
  <c r="AN176" i="1"/>
  <c r="AO176" i="1"/>
  <c r="AY176" i="1"/>
  <c r="AZ176" i="1"/>
  <c r="BE176" i="1"/>
  <c r="BJ176" i="1"/>
  <c r="BP176" i="1"/>
  <c r="BQ176" i="1"/>
  <c r="BW176" i="1"/>
  <c r="CD176" i="1"/>
  <c r="CM176" i="1"/>
  <c r="CW176" i="1"/>
  <c r="DD176" i="1"/>
  <c r="DK176" i="1"/>
  <c r="DO176" i="1"/>
  <c r="DT176" i="1"/>
  <c r="A177" i="1"/>
  <c r="I177" i="1"/>
  <c r="D177" i="1" s="1"/>
  <c r="L177" i="1"/>
  <c r="M177" i="1"/>
  <c r="T177" i="1"/>
  <c r="U177" i="1"/>
  <c r="AQ177" i="1" s="1"/>
  <c r="Y177" i="1"/>
  <c r="Z177" i="1"/>
  <c r="AD177" i="1"/>
  <c r="AE177" i="1"/>
  <c r="AI177" i="1"/>
  <c r="AJ177" i="1"/>
  <c r="AN177" i="1"/>
  <c r="AO177" i="1"/>
  <c r="AP177" i="1"/>
  <c r="AR177" i="1" s="1"/>
  <c r="AY177" i="1"/>
  <c r="AZ177" i="1"/>
  <c r="BE177" i="1"/>
  <c r="BJ177" i="1"/>
  <c r="BP177" i="1"/>
  <c r="BQ177" i="1" s="1"/>
  <c r="BW177" i="1"/>
  <c r="CD177" i="1"/>
  <c r="CM177" i="1"/>
  <c r="CW177" i="1"/>
  <c r="DD177" i="1"/>
  <c r="DK177" i="1"/>
  <c r="DN177" i="1"/>
  <c r="DT177" i="1"/>
  <c r="A178" i="1"/>
  <c r="C178" i="1"/>
  <c r="I178" i="1"/>
  <c r="D178" i="1" s="1"/>
  <c r="L178" i="1"/>
  <c r="M178" i="1"/>
  <c r="T178" i="1"/>
  <c r="AP178" i="1" s="1"/>
  <c r="U178" i="1"/>
  <c r="AQ178" i="1" s="1"/>
  <c r="AS178" i="1" s="1"/>
  <c r="Y178" i="1"/>
  <c r="Z178" i="1"/>
  <c r="AD178" i="1"/>
  <c r="AE178" i="1"/>
  <c r="AI178" i="1"/>
  <c r="AJ178" i="1"/>
  <c r="AN178" i="1"/>
  <c r="AO178" i="1"/>
  <c r="AY178" i="1"/>
  <c r="AZ178" i="1"/>
  <c r="BE178" i="1"/>
  <c r="BJ178" i="1"/>
  <c r="BP178" i="1"/>
  <c r="BQ178" i="1" s="1"/>
  <c r="BW178" i="1"/>
  <c r="CD178" i="1"/>
  <c r="CM178" i="1"/>
  <c r="CW178" i="1"/>
  <c r="DD178" i="1"/>
  <c r="DK178" i="1"/>
  <c r="DT178" i="1"/>
  <c r="A179" i="1"/>
  <c r="I179" i="1"/>
  <c r="D179" i="1" s="1"/>
  <c r="L179" i="1"/>
  <c r="M179" i="1"/>
  <c r="T179" i="1"/>
  <c r="U179" i="1"/>
  <c r="AQ179" i="1" s="1"/>
  <c r="Y179" i="1"/>
  <c r="Z179" i="1"/>
  <c r="AD179" i="1"/>
  <c r="AE179" i="1"/>
  <c r="AI179" i="1"/>
  <c r="AJ179" i="1"/>
  <c r="AN179" i="1"/>
  <c r="AO179" i="1"/>
  <c r="AP179" i="1"/>
  <c r="AR179" i="1" s="1"/>
  <c r="AY179" i="1"/>
  <c r="AZ179" i="1"/>
  <c r="BE179" i="1"/>
  <c r="BJ179" i="1"/>
  <c r="BP179" i="1"/>
  <c r="BQ179" i="1" s="1"/>
  <c r="BW179" i="1"/>
  <c r="CD179" i="1"/>
  <c r="CM179" i="1"/>
  <c r="CW179" i="1"/>
  <c r="DD179" i="1"/>
  <c r="DK179" i="1"/>
  <c r="DN179" i="1"/>
  <c r="DT179" i="1"/>
  <c r="A180" i="1"/>
  <c r="C180" i="1"/>
  <c r="I180" i="1"/>
  <c r="D180" i="1" s="1"/>
  <c r="L180" i="1"/>
  <c r="M180" i="1"/>
  <c r="T180" i="1"/>
  <c r="AP180" i="1" s="1"/>
  <c r="U180" i="1"/>
  <c r="AQ180" i="1" s="1"/>
  <c r="AS180" i="1" s="1"/>
  <c r="Y180" i="1"/>
  <c r="Z180" i="1"/>
  <c r="AD180" i="1"/>
  <c r="AE180" i="1"/>
  <c r="AI180" i="1"/>
  <c r="AJ180" i="1"/>
  <c r="AN180" i="1"/>
  <c r="AO180" i="1"/>
  <c r="AY180" i="1"/>
  <c r="AZ180" i="1"/>
  <c r="BE180" i="1"/>
  <c r="BJ180" i="1"/>
  <c r="BP180" i="1"/>
  <c r="BW180" i="1"/>
  <c r="CD180" i="1"/>
  <c r="CM180" i="1"/>
  <c r="CW180" i="1"/>
  <c r="DD180" i="1"/>
  <c r="DK180" i="1"/>
  <c r="DO180" i="1"/>
  <c r="DT180" i="1"/>
  <c r="A181" i="1"/>
  <c r="I181" i="1"/>
  <c r="D181" i="1" s="1"/>
  <c r="L181" i="1"/>
  <c r="M181" i="1"/>
  <c r="T181" i="1"/>
  <c r="U181" i="1"/>
  <c r="AQ181" i="1" s="1"/>
  <c r="Y181" i="1"/>
  <c r="Z181" i="1"/>
  <c r="AD181" i="1"/>
  <c r="AE181" i="1"/>
  <c r="AI181" i="1"/>
  <c r="AJ181" i="1"/>
  <c r="AN181" i="1"/>
  <c r="AO181" i="1"/>
  <c r="AP181" i="1"/>
  <c r="AR181" i="1" s="1"/>
  <c r="AY181" i="1"/>
  <c r="AZ181" i="1"/>
  <c r="BE181" i="1"/>
  <c r="BJ181" i="1"/>
  <c r="BP181" i="1"/>
  <c r="BQ181" i="1"/>
  <c r="BW181" i="1"/>
  <c r="CD181" i="1"/>
  <c r="CM181" i="1"/>
  <c r="CW181" i="1"/>
  <c r="DD181" i="1"/>
  <c r="DK181" i="1"/>
  <c r="DN181" i="1"/>
  <c r="DT181" i="1"/>
  <c r="A182" i="1"/>
  <c r="I182" i="1"/>
  <c r="D182" i="1" s="1"/>
  <c r="L182" i="1"/>
  <c r="M182" i="1"/>
  <c r="T182" i="1"/>
  <c r="AP182" i="1" s="1"/>
  <c r="U182" i="1"/>
  <c r="AQ182" i="1" s="1"/>
  <c r="AS182" i="1" s="1"/>
  <c r="Y182" i="1"/>
  <c r="Z182" i="1"/>
  <c r="AD182" i="1"/>
  <c r="AE182" i="1"/>
  <c r="AI182" i="1"/>
  <c r="AJ182" i="1"/>
  <c r="AN182" i="1"/>
  <c r="AO182" i="1"/>
  <c r="AY182" i="1"/>
  <c r="AZ182" i="1"/>
  <c r="BE182" i="1"/>
  <c r="BJ182" i="1"/>
  <c r="BP182" i="1"/>
  <c r="BQ182" i="1" s="1"/>
  <c r="BW182" i="1"/>
  <c r="CD182" i="1"/>
  <c r="CM182" i="1"/>
  <c r="CW182" i="1"/>
  <c r="DD182" i="1"/>
  <c r="DK182" i="1"/>
  <c r="DT182" i="1"/>
  <c r="A183" i="1"/>
  <c r="I183" i="1"/>
  <c r="D183" i="1" s="1"/>
  <c r="L183" i="1"/>
  <c r="M183" i="1"/>
  <c r="T183" i="1"/>
  <c r="U183" i="1"/>
  <c r="AQ183" i="1" s="1"/>
  <c r="Y183" i="1"/>
  <c r="Z183" i="1"/>
  <c r="AD183" i="1"/>
  <c r="AE183" i="1"/>
  <c r="AI183" i="1"/>
  <c r="AJ183" i="1"/>
  <c r="AN183" i="1"/>
  <c r="AO183" i="1"/>
  <c r="AP183" i="1"/>
  <c r="AR183" i="1" s="1"/>
  <c r="AY183" i="1"/>
  <c r="AZ183" i="1"/>
  <c r="BE183" i="1"/>
  <c r="BJ183" i="1"/>
  <c r="BP183" i="1"/>
  <c r="BQ183" i="1" s="1"/>
  <c r="BW183" i="1"/>
  <c r="CD183" i="1"/>
  <c r="CM183" i="1"/>
  <c r="CW183" i="1"/>
  <c r="DD183" i="1"/>
  <c r="DK183" i="1"/>
  <c r="DN183" i="1"/>
  <c r="DT183" i="1"/>
  <c r="A184" i="1"/>
  <c r="I184" i="1"/>
  <c r="D184" i="1" s="1"/>
  <c r="L184" i="1"/>
  <c r="M184" i="1"/>
  <c r="T184" i="1"/>
  <c r="AP184" i="1" s="1"/>
  <c r="U184" i="1"/>
  <c r="AQ184" i="1" s="1"/>
  <c r="AS184" i="1" s="1"/>
  <c r="Y184" i="1"/>
  <c r="Z184" i="1"/>
  <c r="AD184" i="1"/>
  <c r="AE184" i="1"/>
  <c r="AI184" i="1"/>
  <c r="AJ184" i="1"/>
  <c r="AN184" i="1"/>
  <c r="AO184" i="1"/>
  <c r="AY184" i="1"/>
  <c r="AZ184" i="1"/>
  <c r="BE184" i="1"/>
  <c r="BJ184" i="1"/>
  <c r="BP184" i="1"/>
  <c r="BQ184" i="1"/>
  <c r="BW184" i="1"/>
  <c r="CD184" i="1"/>
  <c r="CM184" i="1"/>
  <c r="CW184" i="1"/>
  <c r="DD184" i="1"/>
  <c r="DK184" i="1"/>
  <c r="DO184" i="1"/>
  <c r="DT184" i="1"/>
  <c r="A185" i="1"/>
  <c r="I185" i="1"/>
  <c r="D185" i="1" s="1"/>
  <c r="L185" i="1"/>
  <c r="M185" i="1"/>
  <c r="T185" i="1"/>
  <c r="U185" i="1"/>
  <c r="AQ185" i="1" s="1"/>
  <c r="Y185" i="1"/>
  <c r="Z185" i="1"/>
  <c r="AD185" i="1"/>
  <c r="AE185" i="1"/>
  <c r="AI185" i="1"/>
  <c r="AJ185" i="1"/>
  <c r="AN185" i="1"/>
  <c r="AO185" i="1"/>
  <c r="AP185" i="1"/>
  <c r="AR185" i="1" s="1"/>
  <c r="AY185" i="1"/>
  <c r="AZ185" i="1"/>
  <c r="BE185" i="1"/>
  <c r="BJ185" i="1"/>
  <c r="BP185" i="1"/>
  <c r="BQ185" i="1" s="1"/>
  <c r="BW185" i="1"/>
  <c r="CD185" i="1"/>
  <c r="CM185" i="1"/>
  <c r="CW185" i="1"/>
  <c r="DD185" i="1"/>
  <c r="DK185" i="1"/>
  <c r="DN185" i="1"/>
  <c r="DT185" i="1"/>
  <c r="A186" i="1"/>
  <c r="C186" i="1"/>
  <c r="I186" i="1"/>
  <c r="D186" i="1" s="1"/>
  <c r="L186" i="1"/>
  <c r="M186" i="1"/>
  <c r="T186" i="1"/>
  <c r="AP186" i="1" s="1"/>
  <c r="U186" i="1"/>
  <c r="AQ186" i="1" s="1"/>
  <c r="AS186" i="1" s="1"/>
  <c r="Y186" i="1"/>
  <c r="Z186" i="1"/>
  <c r="AD186" i="1"/>
  <c r="AE186" i="1"/>
  <c r="AI186" i="1"/>
  <c r="AJ186" i="1"/>
  <c r="AN186" i="1"/>
  <c r="AO186" i="1"/>
  <c r="AY186" i="1"/>
  <c r="AZ186" i="1"/>
  <c r="BE186" i="1"/>
  <c r="BJ186" i="1"/>
  <c r="BP186" i="1"/>
  <c r="BQ186" i="1" s="1"/>
  <c r="BW186" i="1"/>
  <c r="CD186" i="1"/>
  <c r="CM186" i="1"/>
  <c r="CW186" i="1"/>
  <c r="DD186" i="1"/>
  <c r="DK186" i="1"/>
  <c r="DT186" i="1"/>
  <c r="A187" i="1"/>
  <c r="I187" i="1"/>
  <c r="D187" i="1" s="1"/>
  <c r="L187" i="1"/>
  <c r="M187" i="1"/>
  <c r="T187" i="1"/>
  <c r="U187" i="1"/>
  <c r="AQ187" i="1" s="1"/>
  <c r="Y187" i="1"/>
  <c r="Z187" i="1"/>
  <c r="AD187" i="1"/>
  <c r="AE187" i="1"/>
  <c r="AI187" i="1"/>
  <c r="AJ187" i="1"/>
  <c r="AN187" i="1"/>
  <c r="AO187" i="1"/>
  <c r="AP187" i="1"/>
  <c r="AR187" i="1" s="1"/>
  <c r="AY187" i="1"/>
  <c r="AZ187" i="1"/>
  <c r="BE187" i="1"/>
  <c r="BJ187" i="1"/>
  <c r="BP187" i="1"/>
  <c r="BQ187" i="1" s="1"/>
  <c r="BW187" i="1"/>
  <c r="CD187" i="1"/>
  <c r="CM187" i="1"/>
  <c r="CW187" i="1"/>
  <c r="DD187" i="1"/>
  <c r="DK187" i="1"/>
  <c r="DN187" i="1"/>
  <c r="DT187" i="1"/>
  <c r="A188" i="1"/>
  <c r="C188" i="1"/>
  <c r="I188" i="1"/>
  <c r="D188" i="1" s="1"/>
  <c r="L188" i="1"/>
  <c r="M188" i="1"/>
  <c r="T188" i="1"/>
  <c r="AP188" i="1" s="1"/>
  <c r="U188" i="1"/>
  <c r="AQ188" i="1" s="1"/>
  <c r="AS188" i="1" s="1"/>
  <c r="Y188" i="1"/>
  <c r="Z188" i="1"/>
  <c r="AD188" i="1"/>
  <c r="AE188" i="1"/>
  <c r="AI188" i="1"/>
  <c r="AJ188" i="1"/>
  <c r="AN188" i="1"/>
  <c r="AO188" i="1"/>
  <c r="AY188" i="1"/>
  <c r="AZ188" i="1"/>
  <c r="BE188" i="1"/>
  <c r="BJ188" i="1"/>
  <c r="BP188" i="1"/>
  <c r="BW188" i="1"/>
  <c r="CD188" i="1"/>
  <c r="CM188" i="1"/>
  <c r="CW188" i="1"/>
  <c r="DD188" i="1"/>
  <c r="DK188" i="1"/>
  <c r="DO188" i="1"/>
  <c r="DT188" i="1"/>
  <c r="A189" i="1"/>
  <c r="I189" i="1"/>
  <c r="D189" i="1" s="1"/>
  <c r="L189" i="1"/>
  <c r="M189" i="1"/>
  <c r="T189" i="1"/>
  <c r="U189" i="1"/>
  <c r="AQ189" i="1" s="1"/>
  <c r="Y189" i="1"/>
  <c r="Z189" i="1"/>
  <c r="AD189" i="1"/>
  <c r="AE189" i="1"/>
  <c r="AI189" i="1"/>
  <c r="AJ189" i="1"/>
  <c r="AN189" i="1"/>
  <c r="AO189" i="1"/>
  <c r="AP189" i="1"/>
  <c r="AR189" i="1" s="1"/>
  <c r="AY189" i="1"/>
  <c r="AZ189" i="1"/>
  <c r="BE189" i="1"/>
  <c r="BJ189" i="1"/>
  <c r="BP189" i="1"/>
  <c r="BQ189" i="1"/>
  <c r="BW189" i="1"/>
  <c r="CD189" i="1"/>
  <c r="CM189" i="1"/>
  <c r="CW189" i="1"/>
  <c r="DD189" i="1"/>
  <c r="DK189" i="1"/>
  <c r="DN189" i="1"/>
  <c r="DT189" i="1"/>
  <c r="A190" i="1"/>
  <c r="I190" i="1"/>
  <c r="D190" i="1" s="1"/>
  <c r="L190" i="1"/>
  <c r="M190" i="1"/>
  <c r="T190" i="1"/>
  <c r="AP190" i="1" s="1"/>
  <c r="U190" i="1"/>
  <c r="AQ190" i="1" s="1"/>
  <c r="AS190" i="1" s="1"/>
  <c r="Y190" i="1"/>
  <c r="Z190" i="1"/>
  <c r="AD190" i="1"/>
  <c r="AE190" i="1"/>
  <c r="AI190" i="1"/>
  <c r="AJ190" i="1"/>
  <c r="AN190" i="1"/>
  <c r="AO190" i="1"/>
  <c r="AY190" i="1"/>
  <c r="AZ190" i="1"/>
  <c r="BE190" i="1"/>
  <c r="BJ190" i="1"/>
  <c r="BP190" i="1"/>
  <c r="BQ190" i="1" s="1"/>
  <c r="BW190" i="1"/>
  <c r="CD190" i="1"/>
  <c r="CM190" i="1"/>
  <c r="CW190" i="1"/>
  <c r="DD190" i="1"/>
  <c r="DK190" i="1"/>
  <c r="DT190" i="1"/>
  <c r="A191" i="1"/>
  <c r="I191" i="1"/>
  <c r="D191" i="1" s="1"/>
  <c r="L191" i="1"/>
  <c r="M191" i="1"/>
  <c r="T191" i="1"/>
  <c r="U191" i="1"/>
  <c r="AQ191" i="1" s="1"/>
  <c r="Y191" i="1"/>
  <c r="Z191" i="1"/>
  <c r="AD191" i="1"/>
  <c r="AE191" i="1"/>
  <c r="AI191" i="1"/>
  <c r="AJ191" i="1"/>
  <c r="AN191" i="1"/>
  <c r="AO191" i="1"/>
  <c r="AP191" i="1"/>
  <c r="AR191" i="1" s="1"/>
  <c r="AY191" i="1"/>
  <c r="AZ191" i="1"/>
  <c r="BE191" i="1"/>
  <c r="BJ191" i="1"/>
  <c r="BP191" i="1"/>
  <c r="BQ191" i="1" s="1"/>
  <c r="BW191" i="1"/>
  <c r="CD191" i="1"/>
  <c r="CM191" i="1"/>
  <c r="CW191" i="1"/>
  <c r="DD191" i="1"/>
  <c r="DK191" i="1"/>
  <c r="DN191" i="1"/>
  <c r="DT191" i="1"/>
  <c r="A192" i="1"/>
  <c r="I192" i="1"/>
  <c r="D192" i="1" s="1"/>
  <c r="L192" i="1"/>
  <c r="M192" i="1"/>
  <c r="T192" i="1"/>
  <c r="AP192" i="1" s="1"/>
  <c r="U192" i="1"/>
  <c r="DO192" i="1" s="1"/>
  <c r="Y192" i="1"/>
  <c r="Z192" i="1"/>
  <c r="AD192" i="1"/>
  <c r="AE192" i="1"/>
  <c r="AI192" i="1"/>
  <c r="AJ192" i="1"/>
  <c r="AN192" i="1"/>
  <c r="AO192" i="1"/>
  <c r="AQ192" i="1"/>
  <c r="AS192" i="1" s="1"/>
  <c r="AY192" i="1"/>
  <c r="AZ192" i="1"/>
  <c r="BE192" i="1"/>
  <c r="BJ192" i="1"/>
  <c r="BP192" i="1"/>
  <c r="BQ192" i="1" s="1"/>
  <c r="BW192" i="1"/>
  <c r="CD192" i="1"/>
  <c r="CM192" i="1"/>
  <c r="CW192" i="1"/>
  <c r="DD192" i="1"/>
  <c r="DK192" i="1"/>
  <c r="DT192" i="1"/>
  <c r="A193" i="1"/>
  <c r="I193" i="1"/>
  <c r="D193" i="1" s="1"/>
  <c r="L193" i="1"/>
  <c r="M193" i="1"/>
  <c r="T193" i="1"/>
  <c r="U193" i="1"/>
  <c r="AQ193" i="1" s="1"/>
  <c r="Y193" i="1"/>
  <c r="Z193" i="1"/>
  <c r="AD193" i="1"/>
  <c r="AE193" i="1"/>
  <c r="AI193" i="1"/>
  <c r="AJ193" i="1"/>
  <c r="AN193" i="1"/>
  <c r="AO193" i="1"/>
  <c r="AP193" i="1"/>
  <c r="AR193" i="1" s="1"/>
  <c r="AY193" i="1"/>
  <c r="AZ193" i="1"/>
  <c r="BE193" i="1"/>
  <c r="BJ193" i="1"/>
  <c r="BP193" i="1"/>
  <c r="BQ193" i="1" s="1"/>
  <c r="BW193" i="1"/>
  <c r="CD193" i="1"/>
  <c r="CM193" i="1"/>
  <c r="CW193" i="1"/>
  <c r="DD193" i="1"/>
  <c r="DK193" i="1"/>
  <c r="DN193" i="1"/>
  <c r="DT193" i="1"/>
  <c r="A194" i="1"/>
  <c r="C194" i="1"/>
  <c r="I194" i="1"/>
  <c r="D194" i="1" s="1"/>
  <c r="L194" i="1"/>
  <c r="M194" i="1"/>
  <c r="T194" i="1"/>
  <c r="AP194" i="1" s="1"/>
  <c r="U194" i="1"/>
  <c r="DO194" i="1" s="1"/>
  <c r="Y194" i="1"/>
  <c r="Z194" i="1"/>
  <c r="AD194" i="1"/>
  <c r="AE194" i="1"/>
  <c r="AI194" i="1"/>
  <c r="AJ194" i="1"/>
  <c r="AN194" i="1"/>
  <c r="AO194" i="1"/>
  <c r="AQ194" i="1"/>
  <c r="AS194" i="1" s="1"/>
  <c r="AY194" i="1"/>
  <c r="AZ194" i="1"/>
  <c r="BE194" i="1"/>
  <c r="BJ194" i="1"/>
  <c r="BP194" i="1"/>
  <c r="BQ194" i="1"/>
  <c r="BW194" i="1"/>
  <c r="CD194" i="1"/>
  <c r="CM194" i="1"/>
  <c r="CW194" i="1"/>
  <c r="DD194" i="1"/>
  <c r="DK194" i="1"/>
  <c r="DT194" i="1"/>
  <c r="A195" i="1"/>
  <c r="I195" i="1"/>
  <c r="D195" i="1" s="1"/>
  <c r="L195" i="1"/>
  <c r="M195" i="1"/>
  <c r="T195" i="1"/>
  <c r="U195" i="1"/>
  <c r="AQ195" i="1" s="1"/>
  <c r="Y195" i="1"/>
  <c r="Z195" i="1"/>
  <c r="AD195" i="1"/>
  <c r="AE195" i="1"/>
  <c r="AI195" i="1"/>
  <c r="AJ195" i="1"/>
  <c r="AN195" i="1"/>
  <c r="AO195" i="1"/>
  <c r="AP195" i="1"/>
  <c r="AR195" i="1" s="1"/>
  <c r="AY195" i="1"/>
  <c r="AZ195" i="1"/>
  <c r="BE195" i="1"/>
  <c r="BJ195" i="1"/>
  <c r="BP195" i="1"/>
  <c r="BQ195" i="1"/>
  <c r="BW195" i="1"/>
  <c r="CD195" i="1"/>
  <c r="CM195" i="1"/>
  <c r="CW195" i="1"/>
  <c r="DD195" i="1"/>
  <c r="DK195" i="1"/>
  <c r="DN195" i="1"/>
  <c r="DT195" i="1"/>
  <c r="A196" i="1"/>
  <c r="I196" i="1"/>
  <c r="D196" i="1" s="1"/>
  <c r="L196" i="1"/>
  <c r="M196" i="1"/>
  <c r="T196" i="1"/>
  <c r="AP196" i="1" s="1"/>
  <c r="U196" i="1"/>
  <c r="DO196" i="1" s="1"/>
  <c r="Y196" i="1"/>
  <c r="Z196" i="1"/>
  <c r="AD196" i="1"/>
  <c r="AE196" i="1"/>
  <c r="AI196" i="1"/>
  <c r="AJ196" i="1"/>
  <c r="AN196" i="1"/>
  <c r="AO196" i="1"/>
  <c r="AQ196" i="1"/>
  <c r="AS196" i="1" s="1"/>
  <c r="AY196" i="1"/>
  <c r="AZ196" i="1"/>
  <c r="BE196" i="1"/>
  <c r="BJ196" i="1"/>
  <c r="BP196" i="1"/>
  <c r="BQ196" i="1"/>
  <c r="BW196" i="1"/>
  <c r="CD196" i="1"/>
  <c r="CM196" i="1"/>
  <c r="CW196" i="1"/>
  <c r="DD196" i="1"/>
  <c r="DK196" i="1"/>
  <c r="DT196" i="1"/>
  <c r="A197" i="1"/>
  <c r="E197" i="1"/>
  <c r="I197" i="1"/>
  <c r="L197" i="1"/>
  <c r="M197" i="1"/>
  <c r="T197" i="1"/>
  <c r="AP197" i="1" s="1"/>
  <c r="AR197" i="1" s="1"/>
  <c r="U197" i="1"/>
  <c r="Y197" i="1"/>
  <c r="Z197" i="1"/>
  <c r="AD197" i="1"/>
  <c r="AE197" i="1"/>
  <c r="AI197" i="1"/>
  <c r="AJ197" i="1"/>
  <c r="AN197" i="1"/>
  <c r="AO197" i="1"/>
  <c r="AY197" i="1"/>
  <c r="AZ197" i="1"/>
  <c r="BE197" i="1"/>
  <c r="BJ197" i="1"/>
  <c r="BP197" i="1"/>
  <c r="BQ197" i="1"/>
  <c r="BW197" i="1"/>
  <c r="CD197" i="1"/>
  <c r="CM197" i="1"/>
  <c r="CS197" i="1"/>
  <c r="CW197" i="1"/>
  <c r="DD197" i="1"/>
  <c r="DK197" i="1"/>
  <c r="DN197" i="1"/>
  <c r="DT197" i="1"/>
  <c r="A198" i="1"/>
  <c r="I198" i="1"/>
  <c r="D198" i="1" s="1"/>
  <c r="L198" i="1"/>
  <c r="M198" i="1"/>
  <c r="T198" i="1"/>
  <c r="AP198" i="1" s="1"/>
  <c r="U198" i="1"/>
  <c r="Y198" i="1"/>
  <c r="Z198" i="1"/>
  <c r="AD198" i="1"/>
  <c r="AE198" i="1"/>
  <c r="AI198" i="1"/>
  <c r="AJ198" i="1"/>
  <c r="AN198" i="1"/>
  <c r="AO198" i="1"/>
  <c r="AY198" i="1"/>
  <c r="AZ198" i="1"/>
  <c r="BE198" i="1"/>
  <c r="BJ198" i="1"/>
  <c r="BP198" i="1"/>
  <c r="BQ198" i="1"/>
  <c r="BW198" i="1"/>
  <c r="CD198" i="1"/>
  <c r="CM198" i="1"/>
  <c r="CW198" i="1"/>
  <c r="DD198" i="1"/>
  <c r="DK198" i="1"/>
  <c r="DT198" i="1"/>
  <c r="A199" i="1"/>
  <c r="I199" i="1"/>
  <c r="E199" i="1" s="1"/>
  <c r="L199" i="1"/>
  <c r="M199" i="1"/>
  <c r="T199" i="1"/>
  <c r="U199" i="1" s="1"/>
  <c r="Y199" i="1"/>
  <c r="Z199" i="1"/>
  <c r="AD199" i="1"/>
  <c r="AE199" i="1"/>
  <c r="AI199" i="1"/>
  <c r="AJ199" i="1"/>
  <c r="AN199" i="1"/>
  <c r="AO199" i="1"/>
  <c r="AP199" i="1"/>
  <c r="AR199" i="1" s="1"/>
  <c r="AY199" i="1"/>
  <c r="AZ199" i="1"/>
  <c r="BE199" i="1"/>
  <c r="BJ199" i="1"/>
  <c r="BP199" i="1"/>
  <c r="BQ199" i="1" s="1"/>
  <c r="BW199" i="1"/>
  <c r="CD199" i="1"/>
  <c r="CM199" i="1"/>
  <c r="CS199" i="1" s="1"/>
  <c r="CW199" i="1"/>
  <c r="DD199" i="1"/>
  <c r="DK199" i="1"/>
  <c r="DN199" i="1"/>
  <c r="DT199" i="1"/>
  <c r="A200" i="1"/>
  <c r="C200" i="1"/>
  <c r="I200" i="1"/>
  <c r="D200" i="1" s="1"/>
  <c r="L200" i="1"/>
  <c r="M200" i="1"/>
  <c r="T200" i="1"/>
  <c r="U200" i="1" s="1"/>
  <c r="Y200" i="1"/>
  <c r="Z200" i="1"/>
  <c r="AD200" i="1"/>
  <c r="AE200" i="1"/>
  <c r="AI200" i="1"/>
  <c r="AJ200" i="1"/>
  <c r="AN200" i="1"/>
  <c r="AO200" i="1"/>
  <c r="AY200" i="1"/>
  <c r="AZ200" i="1"/>
  <c r="BE200" i="1"/>
  <c r="BJ200" i="1"/>
  <c r="BP200" i="1"/>
  <c r="BQ200" i="1" s="1"/>
  <c r="BW200" i="1"/>
  <c r="CD200" i="1"/>
  <c r="CM200" i="1"/>
  <c r="CW200" i="1"/>
  <c r="DD200" i="1"/>
  <c r="DK200" i="1"/>
  <c r="DT200" i="1"/>
  <c r="A201" i="1"/>
  <c r="I201" i="1"/>
  <c r="L201" i="1"/>
  <c r="M201" i="1"/>
  <c r="T201" i="1"/>
  <c r="U201" i="1" s="1"/>
  <c r="Y201" i="1"/>
  <c r="AD201" i="1"/>
  <c r="AE201" i="1"/>
  <c r="AI201" i="1"/>
  <c r="AJ201" i="1" s="1"/>
  <c r="AN201" i="1"/>
  <c r="AO201" i="1"/>
  <c r="AP201" i="1"/>
  <c r="AR201" i="1" s="1"/>
  <c r="AY201" i="1"/>
  <c r="AZ201" i="1"/>
  <c r="BJ201" i="1"/>
  <c r="BP201" i="1"/>
  <c r="BW201" i="1"/>
  <c r="CD201" i="1"/>
  <c r="CM201" i="1"/>
  <c r="CS201" i="1"/>
  <c r="CW201" i="1"/>
  <c r="DD201" i="1"/>
  <c r="DK201" i="1"/>
  <c r="DN201" i="1"/>
  <c r="DT201" i="1"/>
  <c r="A202" i="1"/>
  <c r="D202" i="1"/>
  <c r="I202" i="1"/>
  <c r="E202" i="1" s="1"/>
  <c r="L202" i="1"/>
  <c r="M202" i="1"/>
  <c r="T202" i="1"/>
  <c r="Y202" i="1"/>
  <c r="Z202" i="1"/>
  <c r="AD202" i="1"/>
  <c r="AE202" i="1" s="1"/>
  <c r="AI202" i="1"/>
  <c r="AJ202" i="1"/>
  <c r="AN202" i="1"/>
  <c r="AO202" i="1" s="1"/>
  <c r="AY202" i="1"/>
  <c r="AZ202" i="1" s="1"/>
  <c r="BE202" i="1"/>
  <c r="BJ202" i="1"/>
  <c r="BP202" i="1"/>
  <c r="BQ202" i="1"/>
  <c r="BW202" i="1"/>
  <c r="CD202" i="1"/>
  <c r="CM202" i="1"/>
  <c r="CW202" i="1"/>
  <c r="DK202" i="1"/>
  <c r="DT202" i="1"/>
  <c r="A203" i="1"/>
  <c r="I203" i="1"/>
  <c r="E203" i="1" s="1"/>
  <c r="L203" i="1"/>
  <c r="M203" i="1"/>
  <c r="T203" i="1"/>
  <c r="U203" i="1" s="1"/>
  <c r="Y203" i="1"/>
  <c r="AD203" i="1"/>
  <c r="AE203" i="1"/>
  <c r="AI203" i="1"/>
  <c r="AJ203" i="1" s="1"/>
  <c r="AN203" i="1"/>
  <c r="AO203" i="1"/>
  <c r="AY203" i="1"/>
  <c r="AZ203" i="1"/>
  <c r="BJ203" i="1"/>
  <c r="BP203" i="1"/>
  <c r="BW203" i="1"/>
  <c r="CD203" i="1"/>
  <c r="CM203" i="1"/>
  <c r="CW203" i="1"/>
  <c r="DD203" i="1"/>
  <c r="DK203" i="1"/>
  <c r="DT203" i="1"/>
  <c r="A204" i="1"/>
  <c r="I204" i="1"/>
  <c r="E204" i="1" s="1"/>
  <c r="H204" i="1" s="1"/>
  <c r="L204" i="1"/>
  <c r="M204" i="1"/>
  <c r="T204" i="1"/>
  <c r="AP204" i="1" s="1"/>
  <c r="Y204" i="1"/>
  <c r="Z204" i="1"/>
  <c r="AD204" i="1"/>
  <c r="AE204" i="1" s="1"/>
  <c r="AI204" i="1"/>
  <c r="AJ204" i="1"/>
  <c r="AN204" i="1"/>
  <c r="AO204" i="1" s="1"/>
  <c r="AY204" i="1"/>
  <c r="AZ204" i="1" s="1"/>
  <c r="BE204" i="1"/>
  <c r="BJ204" i="1"/>
  <c r="BP204" i="1"/>
  <c r="BW204" i="1"/>
  <c r="CD204" i="1"/>
  <c r="CM204" i="1"/>
  <c r="CW204" i="1"/>
  <c r="DK204" i="1"/>
  <c r="DT204" i="1"/>
  <c r="A205" i="1"/>
  <c r="E205" i="1"/>
  <c r="I205" i="1"/>
  <c r="L205" i="1"/>
  <c r="M205" i="1"/>
  <c r="T205" i="1"/>
  <c r="DN205" i="1" s="1"/>
  <c r="U205" i="1"/>
  <c r="Y205" i="1"/>
  <c r="AD205" i="1"/>
  <c r="AE205" i="1"/>
  <c r="AI205" i="1"/>
  <c r="AJ205" i="1" s="1"/>
  <c r="AN205" i="1"/>
  <c r="AO205" i="1"/>
  <c r="AP205" i="1"/>
  <c r="AR205" i="1" s="1"/>
  <c r="AY205" i="1"/>
  <c r="AZ205" i="1"/>
  <c r="BJ205" i="1"/>
  <c r="BP205" i="1"/>
  <c r="BW205" i="1"/>
  <c r="CD205" i="1"/>
  <c r="CM205" i="1"/>
  <c r="CS205" i="1" s="1"/>
  <c r="CW205" i="1"/>
  <c r="DD205" i="1"/>
  <c r="DK205" i="1"/>
  <c r="DT205" i="1"/>
  <c r="A206" i="1"/>
  <c r="I206" i="1"/>
  <c r="E206" i="1" s="1"/>
  <c r="L206" i="1"/>
  <c r="M206" i="1"/>
  <c r="T206" i="1"/>
  <c r="AP206" i="1" s="1"/>
  <c r="Y206" i="1"/>
  <c r="Z206" i="1"/>
  <c r="AD206" i="1"/>
  <c r="AE206" i="1" s="1"/>
  <c r="AI206" i="1"/>
  <c r="AJ206" i="1"/>
  <c r="AN206" i="1"/>
  <c r="AO206" i="1" s="1"/>
  <c r="AY206" i="1"/>
  <c r="AZ206" i="1" s="1"/>
  <c r="BE206" i="1"/>
  <c r="BJ206" i="1"/>
  <c r="BP206" i="1"/>
  <c r="BW206" i="1"/>
  <c r="CD206" i="1"/>
  <c r="CM206" i="1"/>
  <c r="CW206" i="1"/>
  <c r="DK206" i="1"/>
  <c r="DT206" i="1"/>
  <c r="A207" i="1"/>
  <c r="I207" i="1"/>
  <c r="L207" i="1"/>
  <c r="M207" i="1"/>
  <c r="T207" i="1"/>
  <c r="U207" i="1"/>
  <c r="Y207" i="1"/>
  <c r="AD207" i="1"/>
  <c r="AE207" i="1"/>
  <c r="AI207" i="1"/>
  <c r="AJ207" i="1" s="1"/>
  <c r="AN207" i="1"/>
  <c r="AO207" i="1"/>
  <c r="AP207" i="1"/>
  <c r="AR207" i="1" s="1"/>
  <c r="AY207" i="1"/>
  <c r="AZ207" i="1"/>
  <c r="BJ207" i="1"/>
  <c r="BP207" i="1"/>
  <c r="BW207" i="1"/>
  <c r="CD207" i="1"/>
  <c r="CM207" i="1"/>
  <c r="CW207" i="1"/>
  <c r="DD207" i="1"/>
  <c r="DK207" i="1"/>
  <c r="DN207" i="1"/>
  <c r="DT207" i="1"/>
  <c r="A208" i="1"/>
  <c r="C208" i="1"/>
  <c r="D208" i="1"/>
  <c r="H208" i="1" s="1"/>
  <c r="G208" i="1"/>
  <c r="I208" i="1"/>
  <c r="E208" i="1" s="1"/>
  <c r="L208" i="1"/>
  <c r="M208" i="1"/>
  <c r="T208" i="1"/>
  <c r="Y208" i="1"/>
  <c r="Z208" i="1"/>
  <c r="AD208" i="1"/>
  <c r="AI208" i="1"/>
  <c r="AJ208" i="1"/>
  <c r="AN208" i="1"/>
  <c r="AO208" i="1" s="1"/>
  <c r="AY208" i="1"/>
  <c r="BE208" i="1"/>
  <c r="BJ208" i="1"/>
  <c r="BP208" i="1"/>
  <c r="BQ208" i="1"/>
  <c r="CD208" i="1"/>
  <c r="CM208" i="1"/>
  <c r="CW208" i="1"/>
  <c r="DK208" i="1"/>
  <c r="A209" i="1"/>
  <c r="I209" i="1"/>
  <c r="L209" i="1"/>
  <c r="M209" i="1"/>
  <c r="T209" i="1"/>
  <c r="U209" i="1"/>
  <c r="Y209" i="1"/>
  <c r="AD209" i="1"/>
  <c r="AE209" i="1"/>
  <c r="AI209" i="1"/>
  <c r="AJ209" i="1" s="1"/>
  <c r="AN209" i="1"/>
  <c r="AO209" i="1"/>
  <c r="AY209" i="1"/>
  <c r="AZ209" i="1"/>
  <c r="BJ209" i="1"/>
  <c r="BP209" i="1"/>
  <c r="BQ209" i="1" s="1"/>
  <c r="BW209" i="1"/>
  <c r="CD209" i="1"/>
  <c r="CW209" i="1"/>
  <c r="DD209" i="1"/>
  <c r="DT209" i="1"/>
  <c r="A210" i="1"/>
  <c r="I210" i="1"/>
  <c r="C210" i="1" s="1"/>
  <c r="L210" i="1"/>
  <c r="M210" i="1"/>
  <c r="T210" i="1"/>
  <c r="U210" i="1" s="1"/>
  <c r="Y210" i="1"/>
  <c r="Z210" i="1"/>
  <c r="AD210" i="1"/>
  <c r="AI210" i="1"/>
  <c r="AJ210" i="1"/>
  <c r="AN210" i="1"/>
  <c r="AY210" i="1"/>
  <c r="BE210" i="1"/>
  <c r="BJ210" i="1"/>
  <c r="BP210" i="1"/>
  <c r="CD210" i="1"/>
  <c r="CM210" i="1"/>
  <c r="DD210" i="1"/>
  <c r="DK210" i="1"/>
  <c r="DT210" i="1"/>
  <c r="A211" i="1"/>
  <c r="I211" i="1"/>
  <c r="C211" i="1" s="1"/>
  <c r="L211" i="1"/>
  <c r="M211" i="1"/>
  <c r="T211" i="1"/>
  <c r="Y211" i="1"/>
  <c r="Z211" i="1" s="1"/>
  <c r="AD211" i="1"/>
  <c r="AE211" i="1"/>
  <c r="AI211" i="1"/>
  <c r="AJ211" i="1" s="1"/>
  <c r="AN211" i="1"/>
  <c r="AO211" i="1"/>
  <c r="AY211" i="1"/>
  <c r="BE211" i="1"/>
  <c r="BJ211" i="1"/>
  <c r="BP211" i="1"/>
  <c r="BQ211" i="1" s="1"/>
  <c r="BW211" i="1"/>
  <c r="CD211" i="1"/>
  <c r="CW211" i="1"/>
  <c r="DD211" i="1"/>
  <c r="DN211" i="1"/>
  <c r="A212" i="1"/>
  <c r="C212" i="1"/>
  <c r="I212" i="1"/>
  <c r="L212" i="1"/>
  <c r="M212" i="1"/>
  <c r="T212" i="1"/>
  <c r="Y212" i="1"/>
  <c r="Z212" i="1" s="1"/>
  <c r="AD212" i="1"/>
  <c r="AI212" i="1"/>
  <c r="AJ212" i="1" s="1"/>
  <c r="AN212" i="1"/>
  <c r="AO212" i="1" s="1"/>
  <c r="AP212" i="1"/>
  <c r="AY212" i="1"/>
  <c r="BE212" i="1"/>
  <c r="BJ212" i="1"/>
  <c r="BP212" i="1"/>
  <c r="BQ212" i="1" s="1"/>
  <c r="CM212" i="1"/>
  <c r="DD212" i="1"/>
  <c r="DN212" i="1"/>
  <c r="DT212" i="1"/>
  <c r="A213" i="1"/>
  <c r="D213" i="1"/>
  <c r="I213" i="1"/>
  <c r="C213" i="1" s="1"/>
  <c r="L213" i="1"/>
  <c r="M213" i="1"/>
  <c r="T213" i="1"/>
  <c r="U213" i="1" s="1"/>
  <c r="Y213" i="1"/>
  <c r="AD213" i="1"/>
  <c r="AE213" i="1" s="1"/>
  <c r="AI213" i="1"/>
  <c r="AJ213" i="1" s="1"/>
  <c r="AN213" i="1"/>
  <c r="AY213" i="1"/>
  <c r="AZ213" i="1"/>
  <c r="BP213" i="1"/>
  <c r="BQ213" i="1" s="1"/>
  <c r="BW213" i="1"/>
  <c r="CD213" i="1"/>
  <c r="DD213" i="1"/>
  <c r="DT213" i="1"/>
  <c r="A214" i="1"/>
  <c r="I214" i="1"/>
  <c r="L214" i="1"/>
  <c r="M214" i="1"/>
  <c r="T214" i="1"/>
  <c r="U214" i="1" s="1"/>
  <c r="Y214" i="1"/>
  <c r="AD214" i="1"/>
  <c r="AI214" i="1"/>
  <c r="AJ214" i="1"/>
  <c r="AN214" i="1"/>
  <c r="AY214" i="1"/>
  <c r="BE214" i="1"/>
  <c r="BJ214" i="1"/>
  <c r="BP214" i="1"/>
  <c r="BQ214" i="1" s="1"/>
  <c r="CD214" i="1"/>
  <c r="CM214" i="1"/>
  <c r="CW214" i="1"/>
  <c r="DD214" i="1"/>
  <c r="DK214" i="1"/>
  <c r="DT214" i="1"/>
  <c r="A215" i="1"/>
  <c r="I215" i="1"/>
  <c r="E215" i="1" s="1"/>
  <c r="L215" i="1"/>
  <c r="M215" i="1"/>
  <c r="T215" i="1"/>
  <c r="U215" i="1" s="1"/>
  <c r="Y215" i="1"/>
  <c r="AD215" i="1"/>
  <c r="AE215" i="1"/>
  <c r="AI215" i="1"/>
  <c r="AJ215" i="1" s="1"/>
  <c r="AN215" i="1"/>
  <c r="AO215" i="1"/>
  <c r="AY215" i="1"/>
  <c r="AZ215" i="1"/>
  <c r="BJ215" i="1"/>
  <c r="BP215" i="1"/>
  <c r="BW215" i="1"/>
  <c r="CW215" i="1"/>
  <c r="DD215" i="1"/>
  <c r="DT215" i="1"/>
  <c r="A216" i="1"/>
  <c r="D216" i="1"/>
  <c r="G216" i="1" s="1"/>
  <c r="I216" i="1"/>
  <c r="E216" i="1" s="1"/>
  <c r="L216" i="1"/>
  <c r="M216" i="1"/>
  <c r="T216" i="1"/>
  <c r="Y216" i="1"/>
  <c r="Z216" i="1"/>
  <c r="AD216" i="1"/>
  <c r="AI216" i="1"/>
  <c r="AJ216" i="1"/>
  <c r="AN216" i="1"/>
  <c r="AY216" i="1"/>
  <c r="BE216" i="1"/>
  <c r="BJ216" i="1"/>
  <c r="BP216" i="1"/>
  <c r="BQ216" i="1" s="1"/>
  <c r="CD216" i="1"/>
  <c r="CM216" i="1"/>
  <c r="CW216" i="1"/>
  <c r="DK216" i="1"/>
  <c r="A217" i="1"/>
  <c r="I217" i="1"/>
  <c r="E217" i="1" s="1"/>
  <c r="L217" i="1"/>
  <c r="M217" i="1"/>
  <c r="T217" i="1"/>
  <c r="U217" i="1"/>
  <c r="Y217" i="1"/>
  <c r="AD217" i="1"/>
  <c r="AE217" i="1"/>
  <c r="AI217" i="1"/>
  <c r="AJ217" i="1" s="1"/>
  <c r="AN217" i="1"/>
  <c r="AO217" i="1"/>
  <c r="AP217" i="1"/>
  <c r="AY217" i="1"/>
  <c r="AZ217" i="1"/>
  <c r="BJ217" i="1"/>
  <c r="BP217" i="1"/>
  <c r="BW217" i="1"/>
  <c r="CD217" i="1"/>
  <c r="CW217" i="1"/>
  <c r="DD217" i="1"/>
  <c r="DN217" i="1"/>
  <c r="DT217" i="1"/>
  <c r="A218" i="1"/>
  <c r="C218" i="1"/>
  <c r="I218" i="1"/>
  <c r="E218" i="1" s="1"/>
  <c r="H218" i="1" s="1"/>
  <c r="L218" i="1"/>
  <c r="M218" i="1"/>
  <c r="T218" i="1"/>
  <c r="Y218" i="1"/>
  <c r="Z218" i="1"/>
  <c r="AD218" i="1"/>
  <c r="AI218" i="1"/>
  <c r="AJ218" i="1"/>
  <c r="AN218" i="1"/>
  <c r="AO218" i="1" s="1"/>
  <c r="AY218" i="1"/>
  <c r="BE218" i="1"/>
  <c r="BJ218" i="1"/>
  <c r="BP218" i="1"/>
  <c r="BQ218" i="1"/>
  <c r="CD218" i="1"/>
  <c r="CM218" i="1"/>
  <c r="CS218" i="1"/>
  <c r="CW218" i="1"/>
  <c r="DK218" i="1"/>
  <c r="A219" i="1"/>
  <c r="I219" i="1"/>
  <c r="L219" i="1"/>
  <c r="M219" i="1"/>
  <c r="T219" i="1"/>
  <c r="U219" i="1"/>
  <c r="Y219" i="1"/>
  <c r="AD219" i="1"/>
  <c r="AE219" i="1"/>
  <c r="AI219" i="1"/>
  <c r="AN219" i="1"/>
  <c r="AO219" i="1"/>
  <c r="AY219" i="1"/>
  <c r="AZ219" i="1"/>
  <c r="BJ219" i="1"/>
  <c r="BP219" i="1"/>
  <c r="BW219" i="1"/>
  <c r="CD219" i="1"/>
  <c r="CW219" i="1"/>
  <c r="DD219" i="1"/>
  <c r="DT219" i="1"/>
  <c r="A220" i="1"/>
  <c r="D220" i="1"/>
  <c r="G220" i="1"/>
  <c r="H220" i="1"/>
  <c r="I220" i="1"/>
  <c r="E220" i="1" s="1"/>
  <c r="L220" i="1"/>
  <c r="M220" i="1"/>
  <c r="T220" i="1"/>
  <c r="Y220" i="1"/>
  <c r="Z220" i="1"/>
  <c r="AD220" i="1"/>
  <c r="AI220" i="1"/>
  <c r="AJ220" i="1"/>
  <c r="AN220" i="1"/>
  <c r="AO220" i="1" s="1"/>
  <c r="AY220" i="1"/>
  <c r="BE220" i="1"/>
  <c r="BJ220" i="1"/>
  <c r="BP220" i="1"/>
  <c r="CD220" i="1"/>
  <c r="CM220" i="1"/>
  <c r="CS220" i="1"/>
  <c r="CW220" i="1"/>
  <c r="DK220" i="1"/>
  <c r="DT220" i="1"/>
  <c r="A221" i="1"/>
  <c r="I221" i="1"/>
  <c r="L221" i="1"/>
  <c r="M221" i="1"/>
  <c r="T221" i="1"/>
  <c r="U221" i="1"/>
  <c r="Y221" i="1"/>
  <c r="AD221" i="1"/>
  <c r="AE221" i="1"/>
  <c r="AI221" i="1"/>
  <c r="AJ221" i="1" s="1"/>
  <c r="AN221" i="1"/>
  <c r="AO221" i="1"/>
  <c r="AY221" i="1"/>
  <c r="AZ221" i="1"/>
  <c r="BJ221" i="1"/>
  <c r="BP221" i="1"/>
  <c r="BW221" i="1"/>
  <c r="CD221" i="1"/>
  <c r="CW221" i="1"/>
  <c r="DD221" i="1"/>
  <c r="DT221" i="1"/>
  <c r="A222" i="1"/>
  <c r="I222" i="1"/>
  <c r="C222" i="1" s="1"/>
  <c r="L222" i="1"/>
  <c r="M222" i="1"/>
  <c r="T222" i="1"/>
  <c r="Y222" i="1"/>
  <c r="Z222" i="1"/>
  <c r="AD222" i="1"/>
  <c r="AI222" i="1"/>
  <c r="AJ222" i="1"/>
  <c r="AN222" i="1"/>
  <c r="AO222" i="1" s="1"/>
  <c r="AY222" i="1"/>
  <c r="BE222" i="1"/>
  <c r="BJ222" i="1"/>
  <c r="BP222" i="1"/>
  <c r="BQ222" i="1"/>
  <c r="CD222" i="1"/>
  <c r="CM222" i="1"/>
  <c r="CW222" i="1"/>
  <c r="DK222" i="1"/>
  <c r="DT222" i="1"/>
  <c r="A223" i="1"/>
  <c r="E223" i="1"/>
  <c r="I223" i="1"/>
  <c r="L223" i="1"/>
  <c r="M223" i="1"/>
  <c r="T223" i="1"/>
  <c r="U223" i="1"/>
  <c r="Y223" i="1"/>
  <c r="AD223" i="1"/>
  <c r="AE223" i="1"/>
  <c r="AI223" i="1"/>
  <c r="AJ223" i="1" s="1"/>
  <c r="AN223" i="1"/>
  <c r="AO223" i="1"/>
  <c r="AY223" i="1"/>
  <c r="AZ223" i="1"/>
  <c r="BJ223" i="1"/>
  <c r="BP223" i="1"/>
  <c r="BW223" i="1"/>
  <c r="CW223" i="1"/>
  <c r="DD223" i="1"/>
  <c r="DT223" i="1"/>
  <c r="A224" i="1"/>
  <c r="C224" i="1"/>
  <c r="D224" i="1"/>
  <c r="G224" i="1" s="1"/>
  <c r="I224" i="1"/>
  <c r="E224" i="1" s="1"/>
  <c r="H224" i="1" s="1"/>
  <c r="L224" i="1"/>
  <c r="M224" i="1"/>
  <c r="T224" i="1"/>
  <c r="Y224" i="1"/>
  <c r="Z224" i="1"/>
  <c r="AD224" i="1"/>
  <c r="AI224" i="1"/>
  <c r="AJ224" i="1"/>
  <c r="AN224" i="1"/>
  <c r="AY224" i="1"/>
  <c r="BE224" i="1"/>
  <c r="BJ224" i="1"/>
  <c r="BP224" i="1"/>
  <c r="CD224" i="1"/>
  <c r="CM224" i="1"/>
  <c r="CW224" i="1"/>
  <c r="DK224" i="1"/>
  <c r="A225" i="1"/>
  <c r="I225" i="1"/>
  <c r="E225" i="1" s="1"/>
  <c r="L225" i="1"/>
  <c r="M225" i="1"/>
  <c r="T225" i="1"/>
  <c r="U225" i="1"/>
  <c r="Y225" i="1"/>
  <c r="Z225" i="1" s="1"/>
  <c r="AD225" i="1"/>
  <c r="AE225" i="1"/>
  <c r="AI225" i="1"/>
  <c r="AJ225" i="1" s="1"/>
  <c r="AN225" i="1"/>
  <c r="AO225" i="1"/>
  <c r="AP225" i="1"/>
  <c r="AY225" i="1"/>
  <c r="AZ225" i="1"/>
  <c r="BJ225" i="1"/>
  <c r="BP225" i="1"/>
  <c r="BW225" i="1"/>
  <c r="CD225" i="1"/>
  <c r="CW225" i="1"/>
  <c r="DT225" i="1"/>
  <c r="A226" i="1"/>
  <c r="I226" i="1"/>
  <c r="E226" i="1" s="1"/>
  <c r="L226" i="1"/>
  <c r="M226" i="1"/>
  <c r="T226" i="1"/>
  <c r="Y226" i="1"/>
  <c r="Z226" i="1"/>
  <c r="AD226" i="1"/>
  <c r="AI226" i="1"/>
  <c r="AN226" i="1"/>
  <c r="AO226" i="1" s="1"/>
  <c r="AY226" i="1"/>
  <c r="BE226" i="1"/>
  <c r="BJ226" i="1"/>
  <c r="BP226" i="1"/>
  <c r="BQ226" i="1" s="1"/>
  <c r="CD226" i="1"/>
  <c r="CM226" i="1"/>
  <c r="CW226" i="1"/>
  <c r="DD226" i="1"/>
  <c r="DT226" i="1"/>
  <c r="A227" i="1"/>
  <c r="I227" i="1"/>
  <c r="E227" i="1" s="1"/>
  <c r="H227" i="1" s="1"/>
  <c r="L227" i="1"/>
  <c r="M227" i="1"/>
  <c r="T227" i="1"/>
  <c r="Y227" i="1"/>
  <c r="Z227" i="1"/>
  <c r="AD227" i="1"/>
  <c r="AI227" i="1"/>
  <c r="AJ227" i="1"/>
  <c r="AN227" i="1"/>
  <c r="AY227" i="1"/>
  <c r="BE227" i="1"/>
  <c r="BP227" i="1"/>
  <c r="BQ227" i="1" s="1"/>
  <c r="CD227" i="1"/>
  <c r="CM227" i="1"/>
  <c r="CS227" i="1"/>
  <c r="CW227" i="1"/>
  <c r="DK227" i="1"/>
  <c r="DT227" i="1"/>
  <c r="A228" i="1"/>
  <c r="I228" i="1"/>
  <c r="C228" i="1" s="1"/>
  <c r="L228" i="1"/>
  <c r="M228" i="1"/>
  <c r="T228" i="1"/>
  <c r="U228" i="1"/>
  <c r="Y228" i="1"/>
  <c r="AD228" i="1"/>
  <c r="AE228" i="1"/>
  <c r="AI228" i="1"/>
  <c r="AJ228" i="1" s="1"/>
  <c r="AN228" i="1"/>
  <c r="AO228" i="1"/>
  <c r="AP228" i="1"/>
  <c r="AY228" i="1"/>
  <c r="AZ228" i="1"/>
  <c r="BJ228" i="1"/>
  <c r="BP228" i="1"/>
  <c r="BW228" i="1"/>
  <c r="CD228" i="1"/>
  <c r="DD228" i="1"/>
  <c r="DN228" i="1"/>
  <c r="DT228" i="1"/>
  <c r="A229" i="1"/>
  <c r="D229" i="1"/>
  <c r="G229" i="1" s="1"/>
  <c r="I229" i="1"/>
  <c r="E229" i="1" s="1"/>
  <c r="L229" i="1"/>
  <c r="M229" i="1"/>
  <c r="T229" i="1"/>
  <c r="Y229" i="1"/>
  <c r="Z229" i="1"/>
  <c r="AD229" i="1"/>
  <c r="AI229" i="1"/>
  <c r="AJ229" i="1"/>
  <c r="AN229" i="1"/>
  <c r="AY229" i="1"/>
  <c r="BE229" i="1"/>
  <c r="BP229" i="1"/>
  <c r="BQ229" i="1"/>
  <c r="CD229" i="1"/>
  <c r="CM229" i="1"/>
  <c r="CS229" i="1"/>
  <c r="CW229" i="1"/>
  <c r="DK229" i="1"/>
  <c r="DT229" i="1"/>
  <c r="A230" i="1"/>
  <c r="I230" i="1"/>
  <c r="C230" i="1" s="1"/>
  <c r="L230" i="1"/>
  <c r="M230" i="1"/>
  <c r="T230" i="1"/>
  <c r="U230" i="1" s="1"/>
  <c r="Y230" i="1"/>
  <c r="AD230" i="1"/>
  <c r="AE230" i="1"/>
  <c r="AI230" i="1"/>
  <c r="AJ230" i="1" s="1"/>
  <c r="AN230" i="1"/>
  <c r="AO230" i="1"/>
  <c r="AY230" i="1"/>
  <c r="AZ230" i="1"/>
  <c r="BJ230" i="1"/>
  <c r="BP230" i="1"/>
  <c r="BW230" i="1"/>
  <c r="CD230" i="1"/>
  <c r="DD230" i="1"/>
  <c r="DT230" i="1"/>
  <c r="A231" i="1"/>
  <c r="D231" i="1"/>
  <c r="I231" i="1"/>
  <c r="E231" i="1" s="1"/>
  <c r="H231" i="1" s="1"/>
  <c r="L231" i="1"/>
  <c r="M231" i="1"/>
  <c r="T231" i="1"/>
  <c r="Y231" i="1"/>
  <c r="Z231" i="1"/>
  <c r="AD231" i="1"/>
  <c r="AI231" i="1"/>
  <c r="AJ231" i="1"/>
  <c r="AN231" i="1"/>
  <c r="AY231" i="1"/>
  <c r="BE231" i="1"/>
  <c r="BP231" i="1"/>
  <c r="BQ231" i="1"/>
  <c r="CD231" i="1"/>
  <c r="CM231" i="1"/>
  <c r="CS231" i="1" s="1"/>
  <c r="CW231" i="1"/>
  <c r="DK231" i="1"/>
  <c r="DT231" i="1"/>
  <c r="A232" i="1"/>
  <c r="I232" i="1"/>
  <c r="C232" i="1" s="1"/>
  <c r="L232" i="1"/>
  <c r="M232" i="1"/>
  <c r="T232" i="1"/>
  <c r="U232" i="1"/>
  <c r="Y232" i="1"/>
  <c r="AD232" i="1"/>
  <c r="AE232" i="1"/>
  <c r="AI232" i="1"/>
  <c r="AJ232" i="1" s="1"/>
  <c r="AN232" i="1"/>
  <c r="AO232" i="1"/>
  <c r="AP232" i="1"/>
  <c r="AY232" i="1"/>
  <c r="AZ232" i="1"/>
  <c r="BJ232" i="1"/>
  <c r="BP232" i="1"/>
  <c r="BW232" i="1"/>
  <c r="CD232" i="1"/>
  <c r="DD232" i="1"/>
  <c r="DN232" i="1"/>
  <c r="DT232" i="1"/>
  <c r="A233" i="1"/>
  <c r="I233" i="1"/>
  <c r="E233" i="1" s="1"/>
  <c r="L233" i="1"/>
  <c r="M233" i="1"/>
  <c r="T233" i="1"/>
  <c r="Y233" i="1"/>
  <c r="Z233" i="1"/>
  <c r="AD233" i="1"/>
  <c r="AI233" i="1"/>
  <c r="AJ233" i="1"/>
  <c r="AN233" i="1"/>
  <c r="AY233" i="1"/>
  <c r="BE233" i="1"/>
  <c r="BP233" i="1"/>
  <c r="BQ233" i="1"/>
  <c r="CD233" i="1"/>
  <c r="CM233" i="1"/>
  <c r="CS233" i="1"/>
  <c r="CW233" i="1"/>
  <c r="DK233" i="1"/>
  <c r="DT233" i="1"/>
  <c r="A234" i="1"/>
  <c r="I234" i="1"/>
  <c r="C234" i="1" s="1"/>
  <c r="L234" i="1"/>
  <c r="M234" i="1"/>
  <c r="T234" i="1"/>
  <c r="U234" i="1" s="1"/>
  <c r="Y234" i="1"/>
  <c r="AD234" i="1"/>
  <c r="AE234" i="1"/>
  <c r="AI234" i="1"/>
  <c r="AJ234" i="1" s="1"/>
  <c r="AN234" i="1"/>
  <c r="AO234" i="1"/>
  <c r="AY234" i="1"/>
  <c r="AZ234" i="1"/>
  <c r="BJ234" i="1"/>
  <c r="BP234" i="1"/>
  <c r="BW234" i="1"/>
  <c r="CD234" i="1"/>
  <c r="DD234" i="1"/>
  <c r="DT234" i="1"/>
  <c r="A235" i="1"/>
  <c r="I235" i="1"/>
  <c r="E235" i="1" s="1"/>
  <c r="H235" i="1" s="1"/>
  <c r="L235" i="1"/>
  <c r="M235" i="1"/>
  <c r="T235" i="1"/>
  <c r="Y235" i="1"/>
  <c r="Z235" i="1"/>
  <c r="AD235" i="1"/>
  <c r="AI235" i="1"/>
  <c r="AJ235" i="1"/>
  <c r="AN235" i="1"/>
  <c r="AY235" i="1"/>
  <c r="BE235" i="1"/>
  <c r="BP235" i="1"/>
  <c r="BQ235" i="1" s="1"/>
  <c r="CD235" i="1"/>
  <c r="CM235" i="1"/>
  <c r="CS235" i="1" s="1"/>
  <c r="CW235" i="1"/>
  <c r="DK235" i="1"/>
  <c r="DT235" i="1"/>
  <c r="A236" i="1"/>
  <c r="I236" i="1"/>
  <c r="C236" i="1" s="1"/>
  <c r="L236" i="1"/>
  <c r="M236" i="1"/>
  <c r="T236" i="1"/>
  <c r="U236" i="1"/>
  <c r="Y236" i="1"/>
  <c r="AD236" i="1"/>
  <c r="AE236" i="1"/>
  <c r="AI236" i="1"/>
  <c r="AJ236" i="1" s="1"/>
  <c r="AN236" i="1"/>
  <c r="AO236" i="1"/>
  <c r="AP236" i="1"/>
  <c r="AY236" i="1"/>
  <c r="AZ236" i="1"/>
  <c r="BJ236" i="1"/>
  <c r="BP236" i="1"/>
  <c r="BW236" i="1"/>
  <c r="CD236" i="1"/>
  <c r="DD236" i="1"/>
  <c r="DN236" i="1"/>
  <c r="DT236" i="1"/>
  <c r="A237" i="1"/>
  <c r="D237" i="1"/>
  <c r="G237" i="1" s="1"/>
  <c r="I237" i="1"/>
  <c r="E237" i="1" s="1"/>
  <c r="L237" i="1"/>
  <c r="M237" i="1"/>
  <c r="T237" i="1"/>
  <c r="Y237" i="1"/>
  <c r="Z237" i="1"/>
  <c r="AD237" i="1"/>
  <c r="AI237" i="1"/>
  <c r="AJ237" i="1"/>
  <c r="AN237" i="1"/>
  <c r="AY237" i="1"/>
  <c r="BE237" i="1"/>
  <c r="BP237" i="1"/>
  <c r="BQ237" i="1"/>
  <c r="CD237" i="1"/>
  <c r="CM237" i="1"/>
  <c r="CS237" i="1" s="1"/>
  <c r="CW237" i="1"/>
  <c r="DK237" i="1"/>
  <c r="DT237" i="1"/>
  <c r="A238" i="1"/>
  <c r="I238" i="1"/>
  <c r="L238" i="1"/>
  <c r="M238" i="1"/>
  <c r="T238" i="1"/>
  <c r="U238" i="1" s="1"/>
  <c r="Y238" i="1"/>
  <c r="AP238" i="1" s="1"/>
  <c r="AD238" i="1"/>
  <c r="AE238" i="1"/>
  <c r="AI238" i="1"/>
  <c r="AJ238" i="1" s="1"/>
  <c r="AN238" i="1"/>
  <c r="AO238" i="1"/>
  <c r="AY238" i="1"/>
  <c r="AZ238" i="1"/>
  <c r="BJ238" i="1"/>
  <c r="BP238" i="1"/>
  <c r="BW238" i="1"/>
  <c r="CD238" i="1"/>
  <c r="CW238" i="1"/>
  <c r="DD238" i="1"/>
  <c r="DT238" i="1"/>
  <c r="A239" i="1"/>
  <c r="D239" i="1"/>
  <c r="G239" i="1" s="1"/>
  <c r="H239" i="1"/>
  <c r="I239" i="1"/>
  <c r="E239" i="1" s="1"/>
  <c r="L239" i="1"/>
  <c r="M239" i="1"/>
  <c r="T239" i="1"/>
  <c r="Y239" i="1"/>
  <c r="Z239" i="1"/>
  <c r="AD239" i="1"/>
  <c r="AI239" i="1"/>
  <c r="AJ239" i="1"/>
  <c r="AN239" i="1"/>
  <c r="AO239" i="1" s="1"/>
  <c r="AY239" i="1"/>
  <c r="BE239" i="1"/>
  <c r="BJ239" i="1"/>
  <c r="BP239" i="1"/>
  <c r="BQ239" i="1" s="1"/>
  <c r="CD239" i="1"/>
  <c r="CM239" i="1"/>
  <c r="CS239" i="1" s="1"/>
  <c r="CW239" i="1"/>
  <c r="DK239" i="1"/>
  <c r="DT239" i="1"/>
  <c r="A240" i="1"/>
  <c r="E240" i="1"/>
  <c r="I240" i="1"/>
  <c r="L240" i="1"/>
  <c r="M240" i="1"/>
  <c r="T240" i="1"/>
  <c r="U240" i="1"/>
  <c r="Y240" i="1"/>
  <c r="AD240" i="1"/>
  <c r="AE240" i="1"/>
  <c r="AI240" i="1"/>
  <c r="AJ240" i="1" s="1"/>
  <c r="AN240" i="1"/>
  <c r="AO240" i="1"/>
  <c r="AY240" i="1"/>
  <c r="AZ240" i="1"/>
  <c r="BJ240" i="1"/>
  <c r="BP240" i="1"/>
  <c r="BW240" i="1"/>
  <c r="CD240" i="1"/>
  <c r="CW240" i="1"/>
  <c r="DD240" i="1"/>
  <c r="DT240" i="1"/>
  <c r="A241" i="1"/>
  <c r="I241" i="1"/>
  <c r="E241" i="1" s="1"/>
  <c r="L241" i="1"/>
  <c r="M241" i="1"/>
  <c r="T241" i="1"/>
  <c r="Y241" i="1"/>
  <c r="Z241" i="1"/>
  <c r="AD241" i="1"/>
  <c r="AI241" i="1"/>
  <c r="AJ241" i="1"/>
  <c r="AN241" i="1"/>
  <c r="AO241" i="1" s="1"/>
  <c r="AY241" i="1"/>
  <c r="BE241" i="1"/>
  <c r="BJ241" i="1"/>
  <c r="BP241" i="1"/>
  <c r="BQ241" i="1"/>
  <c r="CD241" i="1"/>
  <c r="CM241" i="1"/>
  <c r="CW241" i="1"/>
  <c r="DK241" i="1"/>
  <c r="DT241" i="1"/>
  <c r="A242" i="1"/>
  <c r="E242" i="1"/>
  <c r="I242" i="1"/>
  <c r="L242" i="1"/>
  <c r="M242" i="1"/>
  <c r="T242" i="1"/>
  <c r="U242" i="1"/>
  <c r="Y242" i="1"/>
  <c r="AD242" i="1"/>
  <c r="AE242" i="1"/>
  <c r="AI242" i="1"/>
  <c r="AJ242" i="1" s="1"/>
  <c r="AN242" i="1"/>
  <c r="AO242" i="1"/>
  <c r="AP242" i="1"/>
  <c r="AY242" i="1"/>
  <c r="AZ242" i="1"/>
  <c r="BJ242" i="1"/>
  <c r="BP242" i="1"/>
  <c r="BW242" i="1"/>
  <c r="CD242" i="1"/>
  <c r="CW242" i="1"/>
  <c r="DD242" i="1"/>
  <c r="DN242" i="1"/>
  <c r="DT242" i="1"/>
  <c r="A243" i="1"/>
  <c r="D243" i="1"/>
  <c r="G243" i="1" s="1"/>
  <c r="I243" i="1"/>
  <c r="E243" i="1" s="1"/>
  <c r="H243" i="1" s="1"/>
  <c r="L243" i="1"/>
  <c r="M243" i="1"/>
  <c r="T243" i="1"/>
  <c r="Y243" i="1"/>
  <c r="Z243" i="1"/>
  <c r="AD243" i="1"/>
  <c r="AI243" i="1"/>
  <c r="AJ243" i="1"/>
  <c r="AN243" i="1"/>
  <c r="AO243" i="1" s="1"/>
  <c r="AY243" i="1"/>
  <c r="DT243" i="1" s="1"/>
  <c r="BE243" i="1"/>
  <c r="BJ243" i="1"/>
  <c r="BP243" i="1"/>
  <c r="CD243" i="1"/>
  <c r="CM243" i="1"/>
  <c r="CW243" i="1"/>
  <c r="DK243" i="1"/>
  <c r="A244" i="1"/>
  <c r="I244" i="1"/>
  <c r="E244" i="1" s="1"/>
  <c r="L244" i="1"/>
  <c r="M244" i="1"/>
  <c r="T244" i="1"/>
  <c r="U244" i="1"/>
  <c r="Y244" i="1"/>
  <c r="AD244" i="1"/>
  <c r="AE244" i="1"/>
  <c r="AI244" i="1"/>
  <c r="AJ244" i="1" s="1"/>
  <c r="AN244" i="1"/>
  <c r="AO244" i="1"/>
  <c r="AP244" i="1"/>
  <c r="AY244" i="1"/>
  <c r="AZ244" i="1"/>
  <c r="BJ244" i="1"/>
  <c r="BP244" i="1"/>
  <c r="BW244" i="1"/>
  <c r="CD244" i="1"/>
  <c r="CW244" i="1"/>
  <c r="DD244" i="1"/>
  <c r="DN244" i="1"/>
  <c r="DT244" i="1"/>
  <c r="A245" i="1"/>
  <c r="I245" i="1"/>
  <c r="E245" i="1" s="1"/>
  <c r="H245" i="1" s="1"/>
  <c r="L245" i="1"/>
  <c r="M245" i="1"/>
  <c r="T245" i="1"/>
  <c r="Y245" i="1"/>
  <c r="Z245" i="1"/>
  <c r="AD245" i="1"/>
  <c r="AI245" i="1"/>
  <c r="AJ245" i="1"/>
  <c r="AN245" i="1"/>
  <c r="AO245" i="1" s="1"/>
  <c r="AY245" i="1"/>
  <c r="BE245" i="1"/>
  <c r="BJ245" i="1"/>
  <c r="BP245" i="1"/>
  <c r="BQ245" i="1" s="1"/>
  <c r="CD245" i="1"/>
  <c r="CM245" i="1"/>
  <c r="CS245" i="1" s="1"/>
  <c r="CW245" i="1"/>
  <c r="DK245" i="1"/>
  <c r="A246" i="1"/>
  <c r="I246" i="1"/>
  <c r="L246" i="1"/>
  <c r="M246" i="1"/>
  <c r="T246" i="1"/>
  <c r="U246" i="1" s="1"/>
  <c r="Y246" i="1"/>
  <c r="AP246" i="1" s="1"/>
  <c r="AD246" i="1"/>
  <c r="AE246" i="1"/>
  <c r="AI246" i="1"/>
  <c r="AJ246" i="1" s="1"/>
  <c r="AN246" i="1"/>
  <c r="AO246" i="1"/>
  <c r="AY246" i="1"/>
  <c r="AZ246" i="1"/>
  <c r="BJ246" i="1"/>
  <c r="BP246" i="1"/>
  <c r="BW246" i="1"/>
  <c r="CD246" i="1"/>
  <c r="CW246" i="1"/>
  <c r="DD246" i="1"/>
  <c r="DT246" i="1"/>
  <c r="A247" i="1"/>
  <c r="D247" i="1"/>
  <c r="G247" i="1" s="1"/>
  <c r="H247" i="1"/>
  <c r="I247" i="1"/>
  <c r="E247" i="1" s="1"/>
  <c r="L247" i="1"/>
  <c r="M247" i="1"/>
  <c r="T247" i="1"/>
  <c r="Y247" i="1"/>
  <c r="Z247" i="1"/>
  <c r="AD247" i="1"/>
  <c r="AI247" i="1"/>
  <c r="AJ247" i="1"/>
  <c r="AN247" i="1"/>
  <c r="AO247" i="1" s="1"/>
  <c r="AY247" i="1"/>
  <c r="BE247" i="1"/>
  <c r="BJ247" i="1"/>
  <c r="BP247" i="1"/>
  <c r="CD247" i="1"/>
  <c r="CM247" i="1"/>
  <c r="CW247" i="1"/>
  <c r="DK247" i="1"/>
  <c r="DT247" i="1"/>
  <c r="A248" i="1"/>
  <c r="I248" i="1"/>
  <c r="E248" i="1" s="1"/>
  <c r="L248" i="1"/>
  <c r="M248" i="1"/>
  <c r="T248" i="1"/>
  <c r="U248" i="1" s="1"/>
  <c r="Y248" i="1"/>
  <c r="AD248" i="1"/>
  <c r="AE248" i="1"/>
  <c r="AI248" i="1"/>
  <c r="AJ248" i="1" s="1"/>
  <c r="AN248" i="1"/>
  <c r="AO248" i="1"/>
  <c r="AY248" i="1"/>
  <c r="AZ248" i="1"/>
  <c r="BJ248" i="1"/>
  <c r="BP248" i="1"/>
  <c r="BW248" i="1"/>
  <c r="CD248" i="1"/>
  <c r="CW248" i="1"/>
  <c r="DD248" i="1"/>
  <c r="DT248" i="1"/>
  <c r="A249" i="1"/>
  <c r="I249" i="1"/>
  <c r="E249" i="1" s="1"/>
  <c r="H249" i="1" s="1"/>
  <c r="L249" i="1"/>
  <c r="M249" i="1"/>
  <c r="T249" i="1"/>
  <c r="Y249" i="1"/>
  <c r="Z249" i="1"/>
  <c r="AD249" i="1"/>
  <c r="AI249" i="1"/>
  <c r="AJ249" i="1"/>
  <c r="AN249" i="1"/>
  <c r="AO249" i="1" s="1"/>
  <c r="AY249" i="1"/>
  <c r="BE249" i="1"/>
  <c r="BJ249" i="1"/>
  <c r="BP249" i="1"/>
  <c r="BQ249" i="1"/>
  <c r="CD249" i="1"/>
  <c r="CM249" i="1"/>
  <c r="CW249" i="1"/>
  <c r="DK249" i="1"/>
  <c r="DT249" i="1"/>
  <c r="A250" i="1"/>
  <c r="E250" i="1"/>
  <c r="I250" i="1"/>
  <c r="L250" i="1"/>
  <c r="M250" i="1"/>
  <c r="T250" i="1"/>
  <c r="DN250" i="1" s="1"/>
  <c r="Y250" i="1"/>
  <c r="AD250" i="1"/>
  <c r="AE250" i="1"/>
  <c r="AI250" i="1"/>
  <c r="AJ250" i="1" s="1"/>
  <c r="AN250" i="1"/>
  <c r="AO250" i="1"/>
  <c r="AP250" i="1"/>
  <c r="AY250" i="1"/>
  <c r="AZ250" i="1"/>
  <c r="BJ250" i="1"/>
  <c r="BP250" i="1"/>
  <c r="BW250" i="1"/>
  <c r="CD250" i="1"/>
  <c r="CW250" i="1"/>
  <c r="DD250" i="1"/>
  <c r="DT250" i="1"/>
  <c r="A251" i="1"/>
  <c r="D251" i="1"/>
  <c r="G251" i="1" s="1"/>
  <c r="I251" i="1"/>
  <c r="E251" i="1" s="1"/>
  <c r="H251" i="1" s="1"/>
  <c r="L251" i="1"/>
  <c r="M251" i="1"/>
  <c r="T251" i="1"/>
  <c r="Y251" i="1"/>
  <c r="Z251" i="1"/>
  <c r="AD251" i="1"/>
  <c r="AI251" i="1"/>
  <c r="AJ251" i="1"/>
  <c r="AN251" i="1"/>
  <c r="AO251" i="1" s="1"/>
  <c r="AY251" i="1"/>
  <c r="DT251" i="1" s="1"/>
  <c r="BE251" i="1"/>
  <c r="BJ251" i="1"/>
  <c r="BP251" i="1"/>
  <c r="BQ251" i="1"/>
  <c r="CD251" i="1"/>
  <c r="CM251" i="1"/>
  <c r="CW251" i="1"/>
  <c r="DK251" i="1"/>
  <c r="A252" i="1"/>
  <c r="I252" i="1"/>
  <c r="E252" i="1" s="1"/>
  <c r="L252" i="1"/>
  <c r="M252" i="1"/>
  <c r="T252" i="1"/>
  <c r="U252" i="1" s="1"/>
  <c r="Y252" i="1"/>
  <c r="AD252" i="1"/>
  <c r="AE252" i="1"/>
  <c r="AI252" i="1"/>
  <c r="AJ252" i="1" s="1"/>
  <c r="AN252" i="1"/>
  <c r="AO252" i="1"/>
  <c r="AP252" i="1"/>
  <c r="AY252" i="1"/>
  <c r="AZ252" i="1"/>
  <c r="BJ252" i="1"/>
  <c r="BP252" i="1"/>
  <c r="BW252" i="1"/>
  <c r="CD252" i="1"/>
  <c r="CW252" i="1"/>
  <c r="DD252" i="1"/>
  <c r="DT252" i="1"/>
  <c r="A253" i="1"/>
  <c r="I253" i="1"/>
  <c r="E253" i="1" s="1"/>
  <c r="H253" i="1" s="1"/>
  <c r="L253" i="1"/>
  <c r="M253" i="1"/>
  <c r="T253" i="1"/>
  <c r="Y253" i="1"/>
  <c r="Z253" i="1"/>
  <c r="AD253" i="1"/>
  <c r="AI253" i="1"/>
  <c r="AJ253" i="1"/>
  <c r="AN253" i="1"/>
  <c r="AO253" i="1" s="1"/>
  <c r="AY253" i="1"/>
  <c r="BE253" i="1"/>
  <c r="BJ253" i="1"/>
  <c r="BP253" i="1"/>
  <c r="BQ253" i="1" s="1"/>
  <c r="CD253" i="1"/>
  <c r="CM253" i="1"/>
  <c r="CS253" i="1"/>
  <c r="CW253" i="1"/>
  <c r="DK253" i="1"/>
  <c r="A254" i="1"/>
  <c r="I254" i="1"/>
  <c r="L254" i="1"/>
  <c r="M254" i="1"/>
  <c r="T254" i="1"/>
  <c r="U254" i="1"/>
  <c r="Y254" i="1"/>
  <c r="AP254" i="1" s="1"/>
  <c r="AD254" i="1"/>
  <c r="AE254" i="1"/>
  <c r="AI254" i="1"/>
  <c r="AJ254" i="1" s="1"/>
  <c r="AN254" i="1"/>
  <c r="AO254" i="1"/>
  <c r="AY254" i="1"/>
  <c r="AZ254" i="1"/>
  <c r="BJ254" i="1"/>
  <c r="BP254" i="1"/>
  <c r="BW254" i="1"/>
  <c r="CD254" i="1"/>
  <c r="CW254" i="1"/>
  <c r="DD254" i="1"/>
  <c r="DT254" i="1"/>
  <c r="A255" i="1"/>
  <c r="I255" i="1"/>
  <c r="E255" i="1" s="1"/>
  <c r="H255" i="1" s="1"/>
  <c r="L255" i="1"/>
  <c r="M255" i="1"/>
  <c r="T255" i="1"/>
  <c r="Y255" i="1"/>
  <c r="Z255" i="1"/>
  <c r="AD255" i="1"/>
  <c r="AI255" i="1"/>
  <c r="AJ255" i="1"/>
  <c r="AN255" i="1"/>
  <c r="AO255" i="1" s="1"/>
  <c r="AY255" i="1"/>
  <c r="BE255" i="1"/>
  <c r="BJ255" i="1"/>
  <c r="BP255" i="1"/>
  <c r="BQ255" i="1" s="1"/>
  <c r="CD255" i="1"/>
  <c r="CM255" i="1"/>
  <c r="CW255" i="1"/>
  <c r="DK255" i="1"/>
  <c r="DT255" i="1"/>
  <c r="A256" i="1"/>
  <c r="E256" i="1"/>
  <c r="I256" i="1"/>
  <c r="L256" i="1"/>
  <c r="M256" i="1"/>
  <c r="T256" i="1"/>
  <c r="U256" i="1"/>
  <c r="Y256" i="1"/>
  <c r="AD256" i="1"/>
  <c r="AE256" i="1"/>
  <c r="AI256" i="1"/>
  <c r="AJ256" i="1" s="1"/>
  <c r="AN256" i="1"/>
  <c r="AO256" i="1"/>
  <c r="AY256" i="1"/>
  <c r="AZ256" i="1"/>
  <c r="BJ256" i="1"/>
  <c r="BP256" i="1"/>
  <c r="BW256" i="1"/>
  <c r="CD256" i="1"/>
  <c r="CW256" i="1"/>
  <c r="DD256" i="1"/>
  <c r="DT256" i="1"/>
  <c r="A257" i="1"/>
  <c r="D257" i="1"/>
  <c r="I257" i="1"/>
  <c r="E257" i="1" s="1"/>
  <c r="H257" i="1" s="1"/>
  <c r="L257" i="1"/>
  <c r="M257" i="1"/>
  <c r="T257" i="1"/>
  <c r="Y257" i="1"/>
  <c r="Z257" i="1"/>
  <c r="AD257" i="1"/>
  <c r="AI257" i="1"/>
  <c r="AJ257" i="1"/>
  <c r="AN257" i="1"/>
  <c r="AO257" i="1" s="1"/>
  <c r="AY257" i="1"/>
  <c r="BE257" i="1"/>
  <c r="BJ257" i="1"/>
  <c r="BP257" i="1"/>
  <c r="CD257" i="1"/>
  <c r="CM257" i="1"/>
  <c r="CW257" i="1"/>
  <c r="DD257" i="1"/>
  <c r="DK257" i="1"/>
  <c r="DT257" i="1"/>
  <c r="A258" i="1"/>
  <c r="I258" i="1"/>
  <c r="C258" i="1" s="1"/>
  <c r="L258" i="1"/>
  <c r="M258" i="1"/>
  <c r="T258" i="1"/>
  <c r="DN258" i="1" s="1"/>
  <c r="Y258" i="1"/>
  <c r="Z258" i="1" s="1"/>
  <c r="AD258" i="1"/>
  <c r="AE258" i="1"/>
  <c r="AI258" i="1"/>
  <c r="AJ258" i="1" s="1"/>
  <c r="AN258" i="1"/>
  <c r="AP258" i="1"/>
  <c r="AR258" i="1" s="1"/>
  <c r="AY258" i="1"/>
  <c r="AZ258" i="1" s="1"/>
  <c r="BE258" i="1"/>
  <c r="BJ258" i="1"/>
  <c r="BP258" i="1"/>
  <c r="BQ258" i="1" s="1"/>
  <c r="BW258" i="1"/>
  <c r="CD258" i="1"/>
  <c r="CW258" i="1"/>
  <c r="DD258" i="1"/>
  <c r="DT258" i="1"/>
  <c r="A259" i="1"/>
  <c r="C259" i="1"/>
  <c r="F259" i="1" s="1"/>
  <c r="H259" i="1"/>
  <c r="I259" i="1"/>
  <c r="E259" i="1" s="1"/>
  <c r="L259" i="1"/>
  <c r="M259" i="1"/>
  <c r="T259" i="1"/>
  <c r="U259" i="1" s="1"/>
  <c r="Y259" i="1"/>
  <c r="Z259" i="1" s="1"/>
  <c r="AD259" i="1"/>
  <c r="AI259" i="1"/>
  <c r="AJ259" i="1" s="1"/>
  <c r="AN259" i="1"/>
  <c r="AO259" i="1" s="1"/>
  <c r="AY259" i="1"/>
  <c r="BE259" i="1"/>
  <c r="BJ259" i="1"/>
  <c r="BP259" i="1"/>
  <c r="BQ259" i="1" s="1"/>
  <c r="CD259" i="1"/>
  <c r="CM259" i="1"/>
  <c r="DD259" i="1"/>
  <c r="DK259" i="1"/>
  <c r="DT259" i="1"/>
  <c r="A260" i="1"/>
  <c r="E260" i="1"/>
  <c r="I260" i="1"/>
  <c r="C260" i="1" s="1"/>
  <c r="L260" i="1"/>
  <c r="M260" i="1"/>
  <c r="T260" i="1"/>
  <c r="U260" i="1" s="1"/>
  <c r="Y260" i="1"/>
  <c r="Z260" i="1" s="1"/>
  <c r="AD260" i="1"/>
  <c r="AE260" i="1" s="1"/>
  <c r="AI260" i="1"/>
  <c r="AJ260" i="1" s="1"/>
  <c r="AN260" i="1"/>
  <c r="AY260" i="1"/>
  <c r="AZ260" i="1"/>
  <c r="BE260" i="1"/>
  <c r="BP260" i="1"/>
  <c r="BQ260" i="1" s="1"/>
  <c r="BW260" i="1"/>
  <c r="CD260" i="1"/>
  <c r="CW260" i="1"/>
  <c r="DD260" i="1"/>
  <c r="DT260" i="1"/>
  <c r="A261" i="1"/>
  <c r="I261" i="1"/>
  <c r="E261" i="1" s="1"/>
  <c r="H261" i="1" s="1"/>
  <c r="L261" i="1"/>
  <c r="M261" i="1"/>
  <c r="T261" i="1"/>
  <c r="U261" i="1" s="1"/>
  <c r="Y261" i="1"/>
  <c r="Z261" i="1"/>
  <c r="AD261" i="1"/>
  <c r="AI261" i="1"/>
  <c r="AJ261" i="1"/>
  <c r="AN261" i="1"/>
  <c r="AO261" i="1" s="1"/>
  <c r="AY261" i="1"/>
  <c r="BE261" i="1"/>
  <c r="BJ261" i="1"/>
  <c r="BP261" i="1"/>
  <c r="BQ261" i="1" s="1"/>
  <c r="CD261" i="1"/>
  <c r="CM261" i="1"/>
  <c r="CW261" i="1"/>
  <c r="DD261" i="1"/>
  <c r="DK261" i="1"/>
  <c r="DT261" i="1"/>
  <c r="A262" i="1"/>
  <c r="I262" i="1"/>
  <c r="C262" i="1" s="1"/>
  <c r="L262" i="1"/>
  <c r="M262" i="1"/>
  <c r="T262" i="1"/>
  <c r="AP262" i="1" s="1"/>
  <c r="AR262" i="1" s="1"/>
  <c r="Y262" i="1"/>
  <c r="Z262" i="1" s="1"/>
  <c r="AD262" i="1"/>
  <c r="AE262" i="1"/>
  <c r="AI262" i="1"/>
  <c r="AJ262" i="1" s="1"/>
  <c r="AN262" i="1"/>
  <c r="AY262" i="1"/>
  <c r="AZ262" i="1" s="1"/>
  <c r="BE262" i="1"/>
  <c r="BJ262" i="1"/>
  <c r="BP262" i="1"/>
  <c r="BQ262" i="1" s="1"/>
  <c r="BW262" i="1"/>
  <c r="CD262" i="1"/>
  <c r="CW262" i="1"/>
  <c r="DD262" i="1"/>
  <c r="DT262" i="1"/>
  <c r="A263" i="1"/>
  <c r="C263" i="1"/>
  <c r="F263" i="1" s="1"/>
  <c r="H263" i="1"/>
  <c r="I263" i="1"/>
  <c r="E263" i="1" s="1"/>
  <c r="L263" i="1"/>
  <c r="M263" i="1"/>
  <c r="T263" i="1"/>
  <c r="U263" i="1" s="1"/>
  <c r="Y263" i="1"/>
  <c r="Z263" i="1" s="1"/>
  <c r="AD263" i="1"/>
  <c r="AI263" i="1"/>
  <c r="AJ263" i="1" s="1"/>
  <c r="AN263" i="1"/>
  <c r="AO263" i="1" s="1"/>
  <c r="AY263" i="1"/>
  <c r="BE263" i="1"/>
  <c r="BJ263" i="1"/>
  <c r="BP263" i="1"/>
  <c r="BQ263" i="1" s="1"/>
  <c r="CD263" i="1"/>
  <c r="CM263" i="1"/>
  <c r="DD263" i="1"/>
  <c r="DK263" i="1"/>
  <c r="DT263" i="1"/>
  <c r="A264" i="1"/>
  <c r="E264" i="1"/>
  <c r="I264" i="1"/>
  <c r="C264" i="1" s="1"/>
  <c r="L264" i="1"/>
  <c r="M264" i="1"/>
  <c r="T264" i="1"/>
  <c r="U264" i="1" s="1"/>
  <c r="Y264" i="1"/>
  <c r="Z264" i="1" s="1"/>
  <c r="AD264" i="1"/>
  <c r="AE264" i="1" s="1"/>
  <c r="AI264" i="1"/>
  <c r="AJ264" i="1" s="1"/>
  <c r="AN264" i="1"/>
  <c r="AY264" i="1"/>
  <c r="AZ264" i="1" s="1"/>
  <c r="BE264" i="1"/>
  <c r="BP264" i="1"/>
  <c r="BQ264" i="1" s="1"/>
  <c r="BW264" i="1"/>
  <c r="CD264" i="1"/>
  <c r="CW264" i="1"/>
  <c r="DD264" i="1"/>
  <c r="DT264" i="1"/>
  <c r="A265" i="1"/>
  <c r="D265" i="1"/>
  <c r="G265" i="1"/>
  <c r="I265" i="1"/>
  <c r="E265" i="1" s="1"/>
  <c r="H265" i="1" s="1"/>
  <c r="L265" i="1"/>
  <c r="M265" i="1"/>
  <c r="T265" i="1"/>
  <c r="U265" i="1" s="1"/>
  <c r="Y265" i="1"/>
  <c r="Z265" i="1"/>
  <c r="AD265" i="1"/>
  <c r="AI265" i="1"/>
  <c r="AJ265" i="1"/>
  <c r="AN265" i="1"/>
  <c r="AO265" i="1" s="1"/>
  <c r="AY265" i="1"/>
  <c r="BE265" i="1"/>
  <c r="BJ265" i="1"/>
  <c r="BP265" i="1"/>
  <c r="BQ265" i="1" s="1"/>
  <c r="CD265" i="1"/>
  <c r="CM265" i="1"/>
  <c r="CW265" i="1"/>
  <c r="DD265" i="1"/>
  <c r="DK265" i="1"/>
  <c r="DT265" i="1"/>
  <c r="A266" i="1"/>
  <c r="I266" i="1"/>
  <c r="C266" i="1" s="1"/>
  <c r="L266" i="1"/>
  <c r="M266" i="1"/>
  <c r="T266" i="1"/>
  <c r="Y266" i="1"/>
  <c r="Z266" i="1" s="1"/>
  <c r="AD266" i="1"/>
  <c r="AE266" i="1"/>
  <c r="AI266" i="1"/>
  <c r="AJ266" i="1" s="1"/>
  <c r="AN266" i="1"/>
  <c r="AP266" i="1"/>
  <c r="AR266" i="1" s="1"/>
  <c r="AY266" i="1"/>
  <c r="AZ266" i="1" s="1"/>
  <c r="BE266" i="1"/>
  <c r="BJ266" i="1"/>
  <c r="BP266" i="1"/>
  <c r="BQ266" i="1" s="1"/>
  <c r="BW266" i="1"/>
  <c r="CD266" i="1"/>
  <c r="CW266" i="1"/>
  <c r="DD266" i="1"/>
  <c r="DN266" i="1"/>
  <c r="DT266" i="1"/>
  <c r="A267" i="1"/>
  <c r="C267" i="1"/>
  <c r="F267" i="1" s="1"/>
  <c r="H267" i="1"/>
  <c r="I267" i="1"/>
  <c r="E267" i="1" s="1"/>
  <c r="L267" i="1"/>
  <c r="M267" i="1"/>
  <c r="T267" i="1"/>
  <c r="U267" i="1" s="1"/>
  <c r="Y267" i="1"/>
  <c r="Z267" i="1" s="1"/>
  <c r="AD267" i="1"/>
  <c r="AI267" i="1"/>
  <c r="AJ267" i="1" s="1"/>
  <c r="AN267" i="1"/>
  <c r="AO267" i="1" s="1"/>
  <c r="AY267" i="1"/>
  <c r="BE267" i="1"/>
  <c r="BJ267" i="1"/>
  <c r="BP267" i="1"/>
  <c r="BQ267" i="1" s="1"/>
  <c r="CD267" i="1"/>
  <c r="CM267" i="1"/>
  <c r="DD267" i="1"/>
  <c r="DK267" i="1"/>
  <c r="DT267" i="1"/>
  <c r="A268" i="1"/>
  <c r="E268" i="1"/>
  <c r="I268" i="1"/>
  <c r="C268" i="1" s="1"/>
  <c r="L268" i="1"/>
  <c r="M268" i="1"/>
  <c r="T268" i="1"/>
  <c r="U268" i="1"/>
  <c r="Y268" i="1"/>
  <c r="Z268" i="1" s="1"/>
  <c r="AD268" i="1"/>
  <c r="AE268" i="1" s="1"/>
  <c r="AI268" i="1"/>
  <c r="AJ268" i="1" s="1"/>
  <c r="AN268" i="1"/>
  <c r="AY268" i="1"/>
  <c r="AZ268" i="1"/>
  <c r="BE268" i="1"/>
  <c r="BP268" i="1"/>
  <c r="BQ268" i="1" s="1"/>
  <c r="BW268" i="1"/>
  <c r="CD268" i="1"/>
  <c r="CW268" i="1"/>
  <c r="DD268" i="1"/>
  <c r="DT268" i="1"/>
  <c r="A269" i="1"/>
  <c r="D269" i="1"/>
  <c r="G269" i="1" s="1"/>
  <c r="I269" i="1"/>
  <c r="E269" i="1" s="1"/>
  <c r="H269" i="1" s="1"/>
  <c r="L269" i="1"/>
  <c r="M269" i="1"/>
  <c r="T269" i="1"/>
  <c r="U269" i="1" s="1"/>
  <c r="Y269" i="1"/>
  <c r="Z269" i="1"/>
  <c r="AD269" i="1"/>
  <c r="AI269" i="1"/>
  <c r="AJ269" i="1"/>
  <c r="AN269" i="1"/>
  <c r="AO269" i="1" s="1"/>
  <c r="AY269" i="1"/>
  <c r="BE269" i="1"/>
  <c r="BJ269" i="1"/>
  <c r="BP269" i="1"/>
  <c r="BQ269" i="1" s="1"/>
  <c r="CD269" i="1"/>
  <c r="CM269" i="1"/>
  <c r="CW269" i="1"/>
  <c r="DD269" i="1"/>
  <c r="DK269" i="1"/>
  <c r="DT269" i="1"/>
  <c r="A270" i="1"/>
  <c r="I270" i="1"/>
  <c r="C270" i="1" s="1"/>
  <c r="L270" i="1"/>
  <c r="M270" i="1"/>
  <c r="T270" i="1"/>
  <c r="DN270" i="1" s="1"/>
  <c r="Y270" i="1"/>
  <c r="Z270" i="1" s="1"/>
  <c r="AD270" i="1"/>
  <c r="AE270" i="1"/>
  <c r="AI270" i="1"/>
  <c r="AJ270" i="1" s="1"/>
  <c r="AN270" i="1"/>
  <c r="AP270" i="1"/>
  <c r="AR270" i="1" s="1"/>
  <c r="AY270" i="1"/>
  <c r="AZ270" i="1" s="1"/>
  <c r="BE270" i="1"/>
  <c r="BJ270" i="1"/>
  <c r="BP270" i="1"/>
  <c r="BQ270" i="1" s="1"/>
  <c r="BW270" i="1"/>
  <c r="CD270" i="1"/>
  <c r="CW270" i="1"/>
  <c r="DD270" i="1"/>
  <c r="DT270" i="1"/>
  <c r="A271" i="1"/>
  <c r="I271" i="1"/>
  <c r="E271" i="1" s="1"/>
  <c r="H271" i="1" s="1"/>
  <c r="L271" i="1"/>
  <c r="M271" i="1"/>
  <c r="T271" i="1"/>
  <c r="U271" i="1" s="1"/>
  <c r="Y271" i="1"/>
  <c r="Z271" i="1" s="1"/>
  <c r="AD271" i="1"/>
  <c r="AI271" i="1"/>
  <c r="AJ271" i="1" s="1"/>
  <c r="AN271" i="1"/>
  <c r="AO271" i="1" s="1"/>
  <c r="AY271" i="1"/>
  <c r="BE271" i="1"/>
  <c r="BJ271" i="1"/>
  <c r="BP271" i="1"/>
  <c r="BQ271" i="1" s="1"/>
  <c r="CD271" i="1"/>
  <c r="CM271" i="1"/>
  <c r="DD271" i="1"/>
  <c r="DK271" i="1"/>
  <c r="DT271" i="1"/>
  <c r="A272" i="1"/>
  <c r="I272" i="1"/>
  <c r="C272" i="1" s="1"/>
  <c r="L272" i="1"/>
  <c r="M272" i="1"/>
  <c r="T272" i="1"/>
  <c r="U272" i="1" s="1"/>
  <c r="Y272" i="1"/>
  <c r="Z272" i="1" s="1"/>
  <c r="AD272" i="1"/>
  <c r="AE272" i="1" s="1"/>
  <c r="AI272" i="1"/>
  <c r="AJ272" i="1" s="1"/>
  <c r="AN272" i="1"/>
  <c r="AY272" i="1"/>
  <c r="AZ272" i="1"/>
  <c r="BE272" i="1"/>
  <c r="BP272" i="1"/>
  <c r="BQ272" i="1" s="1"/>
  <c r="BW272" i="1"/>
  <c r="CD272" i="1"/>
  <c r="CW272" i="1"/>
  <c r="DD272" i="1"/>
  <c r="DT272" i="1"/>
  <c r="A273" i="1"/>
  <c r="D273" i="1"/>
  <c r="G273" i="1" s="1"/>
  <c r="I273" i="1"/>
  <c r="E273" i="1" s="1"/>
  <c r="H273" i="1" s="1"/>
  <c r="L273" i="1"/>
  <c r="M273" i="1"/>
  <c r="T273" i="1"/>
  <c r="U273" i="1" s="1"/>
  <c r="Y273" i="1"/>
  <c r="Z273" i="1"/>
  <c r="AD273" i="1"/>
  <c r="AI273" i="1"/>
  <c r="AJ273" i="1"/>
  <c r="AN273" i="1"/>
  <c r="AO273" i="1" s="1"/>
  <c r="AY273" i="1"/>
  <c r="BE273" i="1"/>
  <c r="BJ273" i="1"/>
  <c r="BP273" i="1"/>
  <c r="BQ273" i="1" s="1"/>
  <c r="CD273" i="1"/>
  <c r="CM273" i="1"/>
  <c r="CW273" i="1"/>
  <c r="DD273" i="1"/>
  <c r="DK273" i="1"/>
  <c r="DT273" i="1"/>
  <c r="A274" i="1"/>
  <c r="I274" i="1"/>
  <c r="C274" i="1" s="1"/>
  <c r="L274" i="1"/>
  <c r="M274" i="1"/>
  <c r="T274" i="1"/>
  <c r="Y274" i="1"/>
  <c r="Z274" i="1" s="1"/>
  <c r="AD274" i="1"/>
  <c r="AE274" i="1"/>
  <c r="AI274" i="1"/>
  <c r="AJ274" i="1" s="1"/>
  <c r="AN274" i="1"/>
  <c r="AP274" i="1"/>
  <c r="AR274" i="1" s="1"/>
  <c r="AY274" i="1"/>
  <c r="AZ274" i="1" s="1"/>
  <c r="BE274" i="1"/>
  <c r="BJ274" i="1"/>
  <c r="BP274" i="1"/>
  <c r="BQ274" i="1" s="1"/>
  <c r="BW274" i="1"/>
  <c r="CD274" i="1"/>
  <c r="CW274" i="1"/>
  <c r="DD274" i="1"/>
  <c r="DN274" i="1"/>
  <c r="DT274" i="1"/>
  <c r="A275" i="1"/>
  <c r="C275" i="1"/>
  <c r="F275" i="1" s="1"/>
  <c r="H275" i="1"/>
  <c r="I275" i="1"/>
  <c r="E275" i="1" s="1"/>
  <c r="L275" i="1"/>
  <c r="M275" i="1"/>
  <c r="T275" i="1"/>
  <c r="U275" i="1" s="1"/>
  <c r="Y275" i="1"/>
  <c r="Z275" i="1" s="1"/>
  <c r="AD275" i="1"/>
  <c r="AI275" i="1"/>
  <c r="AJ275" i="1" s="1"/>
  <c r="AN275" i="1"/>
  <c r="AO275" i="1" s="1"/>
  <c r="AY275" i="1"/>
  <c r="BE275" i="1"/>
  <c r="BJ275" i="1"/>
  <c r="BP275" i="1"/>
  <c r="BQ275" i="1" s="1"/>
  <c r="CD275" i="1"/>
  <c r="CM275" i="1"/>
  <c r="CS275" i="1" s="1"/>
  <c r="DD275" i="1"/>
  <c r="DK275" i="1"/>
  <c r="DT275" i="1"/>
  <c r="A276" i="1"/>
  <c r="E276" i="1"/>
  <c r="I276" i="1"/>
  <c r="C276" i="1" s="1"/>
  <c r="L276" i="1"/>
  <c r="M276" i="1"/>
  <c r="T276" i="1"/>
  <c r="U276" i="1"/>
  <c r="Y276" i="1"/>
  <c r="Z276" i="1" s="1"/>
  <c r="AD276" i="1"/>
  <c r="AE276" i="1" s="1"/>
  <c r="AI276" i="1"/>
  <c r="AJ276" i="1" s="1"/>
  <c r="AN276" i="1"/>
  <c r="AY276" i="1"/>
  <c r="AZ276" i="1"/>
  <c r="BE276" i="1"/>
  <c r="BP276" i="1"/>
  <c r="BQ276" i="1" s="1"/>
  <c r="BW276" i="1"/>
  <c r="CD276" i="1"/>
  <c r="CW276" i="1"/>
  <c r="DD276" i="1"/>
  <c r="DT276" i="1"/>
  <c r="A277" i="1"/>
  <c r="D277" i="1"/>
  <c r="G277" i="1" s="1"/>
  <c r="I277" i="1"/>
  <c r="E277" i="1" s="1"/>
  <c r="H277" i="1" s="1"/>
  <c r="L277" i="1"/>
  <c r="M277" i="1"/>
  <c r="T277" i="1"/>
  <c r="U277" i="1" s="1"/>
  <c r="Y277" i="1"/>
  <c r="Z277" i="1"/>
  <c r="AD277" i="1"/>
  <c r="AI277" i="1"/>
  <c r="AJ277" i="1"/>
  <c r="AN277" i="1"/>
  <c r="AO277" i="1" s="1"/>
  <c r="AY277" i="1"/>
  <c r="BE277" i="1"/>
  <c r="BJ277" i="1"/>
  <c r="BP277" i="1"/>
  <c r="BQ277" i="1" s="1"/>
  <c r="CD277" i="1"/>
  <c r="CM277" i="1"/>
  <c r="CW277" i="1"/>
  <c r="DD277" i="1"/>
  <c r="DK277" i="1"/>
  <c r="DT277" i="1"/>
  <c r="A278" i="1"/>
  <c r="I278" i="1"/>
  <c r="C278" i="1" s="1"/>
  <c r="L278" i="1"/>
  <c r="M278" i="1"/>
  <c r="T278" i="1"/>
  <c r="AP278" i="1" s="1"/>
  <c r="AR278" i="1" s="1"/>
  <c r="Y278" i="1"/>
  <c r="Z278" i="1" s="1"/>
  <c r="AD278" i="1"/>
  <c r="AE278" i="1"/>
  <c r="AI278" i="1"/>
  <c r="AJ278" i="1" s="1"/>
  <c r="AN278" i="1"/>
  <c r="AO278" i="1"/>
  <c r="AY278" i="1"/>
  <c r="AZ278" i="1" s="1"/>
  <c r="BE278" i="1"/>
  <c r="BJ278" i="1"/>
  <c r="BP278" i="1"/>
  <c r="BQ278" i="1" s="1"/>
  <c r="BW278" i="1"/>
  <c r="CD278" i="1"/>
  <c r="CW278" i="1"/>
  <c r="DD278" i="1"/>
  <c r="DN278" i="1"/>
  <c r="DT278" i="1"/>
  <c r="A279" i="1"/>
  <c r="C279" i="1"/>
  <c r="F279" i="1" s="1"/>
  <c r="D279" i="1"/>
  <c r="G279" i="1" s="1"/>
  <c r="H279" i="1"/>
  <c r="I279" i="1"/>
  <c r="E279" i="1" s="1"/>
  <c r="L279" i="1"/>
  <c r="M279" i="1"/>
  <c r="T279" i="1"/>
  <c r="U279" i="1" s="1"/>
  <c r="Y279" i="1"/>
  <c r="Z279" i="1" s="1"/>
  <c r="AD279" i="1"/>
  <c r="AI279" i="1"/>
  <c r="AJ279" i="1" s="1"/>
  <c r="AN279" i="1"/>
  <c r="AO279" i="1" s="1"/>
  <c r="AY279" i="1"/>
  <c r="BE279" i="1"/>
  <c r="BJ279" i="1"/>
  <c r="BP279" i="1"/>
  <c r="BQ279" i="1" s="1"/>
  <c r="CD279" i="1"/>
  <c r="CM279" i="1"/>
  <c r="CS279" i="1"/>
  <c r="DD279" i="1"/>
  <c r="DK279" i="1"/>
  <c r="DT279" i="1"/>
  <c r="A280" i="1"/>
  <c r="E280" i="1"/>
  <c r="I280" i="1"/>
  <c r="C280" i="1" s="1"/>
  <c r="L280" i="1"/>
  <c r="M280" i="1"/>
  <c r="T280" i="1"/>
  <c r="U280" i="1"/>
  <c r="Y280" i="1"/>
  <c r="Z280" i="1" s="1"/>
  <c r="AD280" i="1"/>
  <c r="AE280" i="1" s="1"/>
  <c r="AI280" i="1"/>
  <c r="AJ280" i="1" s="1"/>
  <c r="AN280" i="1"/>
  <c r="AY280" i="1"/>
  <c r="AZ280" i="1"/>
  <c r="BE280" i="1"/>
  <c r="BP280" i="1"/>
  <c r="BQ280" i="1" s="1"/>
  <c r="BW280" i="1"/>
  <c r="CD280" i="1"/>
  <c r="CW280" i="1"/>
  <c r="DD280" i="1"/>
  <c r="DT280" i="1"/>
  <c r="A281" i="1"/>
  <c r="D281" i="1"/>
  <c r="G281" i="1" s="1"/>
  <c r="I281" i="1"/>
  <c r="E281" i="1" s="1"/>
  <c r="H281" i="1" s="1"/>
  <c r="L281" i="1"/>
  <c r="M281" i="1"/>
  <c r="T281" i="1"/>
  <c r="U281" i="1" s="1"/>
  <c r="Y281" i="1"/>
  <c r="Z281" i="1"/>
  <c r="AD281" i="1"/>
  <c r="AI281" i="1"/>
  <c r="AJ281" i="1"/>
  <c r="AN281" i="1"/>
  <c r="AO281" i="1" s="1"/>
  <c r="AY281" i="1"/>
  <c r="BE281" i="1"/>
  <c r="BJ281" i="1"/>
  <c r="BP281" i="1"/>
  <c r="BQ281" i="1"/>
  <c r="CD281" i="1"/>
  <c r="CM281" i="1"/>
  <c r="CW281" i="1"/>
  <c r="DD281" i="1"/>
  <c r="DK281" i="1"/>
  <c r="DT281" i="1"/>
  <c r="A282" i="1"/>
  <c r="I282" i="1"/>
  <c r="C282" i="1" s="1"/>
  <c r="L282" i="1"/>
  <c r="M282" i="1"/>
  <c r="T282" i="1"/>
  <c r="DN282" i="1" s="1"/>
  <c r="Y282" i="1"/>
  <c r="Z282" i="1" s="1"/>
  <c r="AD282" i="1"/>
  <c r="AE282" i="1"/>
  <c r="AI282" i="1"/>
  <c r="AJ282" i="1" s="1"/>
  <c r="AN282" i="1"/>
  <c r="AP282" i="1"/>
  <c r="AR282" i="1" s="1"/>
  <c r="AY282" i="1"/>
  <c r="AZ282" i="1" s="1"/>
  <c r="BE282" i="1"/>
  <c r="BJ282" i="1"/>
  <c r="BP282" i="1"/>
  <c r="BQ282" i="1" s="1"/>
  <c r="BW282" i="1"/>
  <c r="CD282" i="1"/>
  <c r="CW282" i="1"/>
  <c r="DD282" i="1"/>
  <c r="DT282" i="1"/>
  <c r="A283" i="1"/>
  <c r="D283" i="1"/>
  <c r="G283" i="1" s="1"/>
  <c r="I283" i="1"/>
  <c r="E283" i="1" s="1"/>
  <c r="L283" i="1"/>
  <c r="M283" i="1"/>
  <c r="T283" i="1"/>
  <c r="Y283" i="1"/>
  <c r="Z283" i="1" s="1"/>
  <c r="AD283" i="1"/>
  <c r="AI283" i="1"/>
  <c r="AN283" i="1"/>
  <c r="AO283" i="1" s="1"/>
  <c r="AY283" i="1"/>
  <c r="BE283" i="1"/>
  <c r="BJ283" i="1"/>
  <c r="BP283" i="1"/>
  <c r="BQ283" i="1" s="1"/>
  <c r="CD283" i="1"/>
  <c r="CM283" i="1"/>
  <c r="DD283" i="1"/>
  <c r="A284" i="1"/>
  <c r="I284" i="1"/>
  <c r="C284" i="1" s="1"/>
  <c r="L284" i="1"/>
  <c r="M284" i="1"/>
  <c r="T284" i="1"/>
  <c r="U284" i="1" s="1"/>
  <c r="Y284" i="1"/>
  <c r="AD284" i="1"/>
  <c r="AE284" i="1" s="1"/>
  <c r="AI284" i="1"/>
  <c r="AJ284" i="1" s="1"/>
  <c r="AN284" i="1"/>
  <c r="AY284" i="1"/>
  <c r="AZ284" i="1"/>
  <c r="BP284" i="1"/>
  <c r="BQ284" i="1" s="1"/>
  <c r="BW284" i="1"/>
  <c r="CD284" i="1"/>
  <c r="DD284" i="1"/>
  <c r="DT284" i="1"/>
  <c r="A285" i="1"/>
  <c r="D285" i="1"/>
  <c r="G285" i="1" s="1"/>
  <c r="I285" i="1"/>
  <c r="E285" i="1" s="1"/>
  <c r="H285" i="1" s="1"/>
  <c r="L285" i="1"/>
  <c r="M285" i="1"/>
  <c r="T285" i="1"/>
  <c r="U285" i="1" s="1"/>
  <c r="Y285" i="1"/>
  <c r="Z285" i="1"/>
  <c r="AD285" i="1"/>
  <c r="AI285" i="1"/>
  <c r="AJ285" i="1"/>
  <c r="AN285" i="1"/>
  <c r="AY285" i="1"/>
  <c r="BE285" i="1"/>
  <c r="BJ285" i="1"/>
  <c r="BP285" i="1"/>
  <c r="BQ285" i="1" s="1"/>
  <c r="CD285" i="1"/>
  <c r="CM285" i="1"/>
  <c r="CW285" i="1"/>
  <c r="DD285" i="1"/>
  <c r="DK285" i="1"/>
  <c r="DT285" i="1"/>
  <c r="A286" i="1"/>
  <c r="I286" i="1"/>
  <c r="C286" i="1" s="1"/>
  <c r="L286" i="1"/>
  <c r="M286" i="1"/>
  <c r="T286" i="1"/>
  <c r="Y286" i="1"/>
  <c r="Z286" i="1" s="1"/>
  <c r="AD286" i="1"/>
  <c r="AE286" i="1"/>
  <c r="AI286" i="1"/>
  <c r="AJ286" i="1" s="1"/>
  <c r="AN286" i="1"/>
  <c r="AO286" i="1"/>
  <c r="AY286" i="1"/>
  <c r="BE286" i="1"/>
  <c r="BJ286" i="1"/>
  <c r="BP286" i="1"/>
  <c r="BQ286" i="1" s="1"/>
  <c r="BW286" i="1"/>
  <c r="CW286" i="1"/>
  <c r="DD286" i="1"/>
  <c r="DN286" i="1"/>
  <c r="A287" i="1"/>
  <c r="D287" i="1"/>
  <c r="G287" i="1" s="1"/>
  <c r="I287" i="1"/>
  <c r="E287" i="1" s="1"/>
  <c r="L287" i="1"/>
  <c r="M287" i="1"/>
  <c r="T287" i="1"/>
  <c r="Y287" i="1"/>
  <c r="Z287" i="1" s="1"/>
  <c r="AD287" i="1"/>
  <c r="AI287" i="1"/>
  <c r="AN287" i="1"/>
  <c r="AO287" i="1" s="1"/>
  <c r="AY287" i="1"/>
  <c r="BE287" i="1"/>
  <c r="BJ287" i="1"/>
  <c r="BP287" i="1"/>
  <c r="BQ287" i="1" s="1"/>
  <c r="CD287" i="1"/>
  <c r="CM287" i="1"/>
  <c r="DD287" i="1"/>
  <c r="A288" i="1"/>
  <c r="I288" i="1"/>
  <c r="C288" i="1" s="1"/>
  <c r="L288" i="1"/>
  <c r="M288" i="1"/>
  <c r="T288" i="1"/>
  <c r="U288" i="1" s="1"/>
  <c r="Y288" i="1"/>
  <c r="AD288" i="1"/>
  <c r="AE288" i="1" s="1"/>
  <c r="AI288" i="1"/>
  <c r="AJ288" i="1" s="1"/>
  <c r="AN288" i="1"/>
  <c r="AY288" i="1"/>
  <c r="AZ288" i="1"/>
  <c r="BP288" i="1"/>
  <c r="BQ288" i="1" s="1"/>
  <c r="BW288" i="1"/>
  <c r="CD288" i="1"/>
  <c r="DD288" i="1"/>
  <c r="DT288" i="1"/>
  <c r="A289" i="1"/>
  <c r="D289" i="1"/>
  <c r="G289" i="1" s="1"/>
  <c r="I289" i="1"/>
  <c r="E289" i="1" s="1"/>
  <c r="H289" i="1" s="1"/>
  <c r="L289" i="1"/>
  <c r="M289" i="1"/>
  <c r="T289" i="1"/>
  <c r="U289" i="1" s="1"/>
  <c r="Y289" i="1"/>
  <c r="Z289" i="1"/>
  <c r="AD289" i="1"/>
  <c r="AI289" i="1"/>
  <c r="AJ289" i="1"/>
  <c r="AN289" i="1"/>
  <c r="AY289" i="1"/>
  <c r="BE289" i="1"/>
  <c r="BJ289" i="1"/>
  <c r="BP289" i="1"/>
  <c r="BQ289" i="1"/>
  <c r="CD289" i="1"/>
  <c r="CM289" i="1"/>
  <c r="CW289" i="1"/>
  <c r="DD289" i="1"/>
  <c r="DK289" i="1"/>
  <c r="DT289" i="1"/>
  <c r="A290" i="1"/>
  <c r="I290" i="1"/>
  <c r="C290" i="1" s="1"/>
  <c r="L290" i="1"/>
  <c r="M290" i="1"/>
  <c r="T290" i="1"/>
  <c r="Y290" i="1"/>
  <c r="Z290" i="1" s="1"/>
  <c r="AD290" i="1"/>
  <c r="AE290" i="1"/>
  <c r="AI290" i="1"/>
  <c r="AJ290" i="1" s="1"/>
  <c r="AN290" i="1"/>
  <c r="AY290" i="1"/>
  <c r="BE290" i="1"/>
  <c r="BJ290" i="1"/>
  <c r="BP290" i="1"/>
  <c r="BQ290" i="1" s="1"/>
  <c r="BW290" i="1"/>
  <c r="CW290" i="1"/>
  <c r="DD290" i="1"/>
  <c r="DN290" i="1"/>
  <c r="DT290" i="1"/>
  <c r="A291" i="1"/>
  <c r="I291" i="1"/>
  <c r="E291" i="1" s="1"/>
  <c r="H291" i="1" s="1"/>
  <c r="L291" i="1"/>
  <c r="M291" i="1"/>
  <c r="T291" i="1"/>
  <c r="Y291" i="1"/>
  <c r="Z291" i="1" s="1"/>
  <c r="AD291" i="1"/>
  <c r="AI291" i="1"/>
  <c r="AN291" i="1"/>
  <c r="AO291" i="1" s="1"/>
  <c r="AY291" i="1"/>
  <c r="BE291" i="1"/>
  <c r="BJ291" i="1"/>
  <c r="BP291" i="1"/>
  <c r="BQ291" i="1" s="1"/>
  <c r="CD291" i="1"/>
  <c r="CM291" i="1"/>
  <c r="DD291" i="1"/>
  <c r="DT291" i="1"/>
  <c r="A292" i="1"/>
  <c r="E292" i="1"/>
  <c r="I292" i="1"/>
  <c r="C292" i="1" s="1"/>
  <c r="L292" i="1"/>
  <c r="M292" i="1"/>
  <c r="T292" i="1"/>
  <c r="U292" i="1" s="1"/>
  <c r="Y292" i="1"/>
  <c r="AD292" i="1"/>
  <c r="AE292" i="1" s="1"/>
  <c r="AI292" i="1"/>
  <c r="AJ292" i="1" s="1"/>
  <c r="AN292" i="1"/>
  <c r="AY292" i="1"/>
  <c r="AZ292" i="1"/>
  <c r="BE292" i="1"/>
  <c r="BJ292" i="1"/>
  <c r="BP292" i="1"/>
  <c r="BQ292" i="1" s="1"/>
  <c r="BW292" i="1"/>
  <c r="CD292" i="1"/>
  <c r="CM292" i="1"/>
  <c r="CS292" i="1" s="1"/>
  <c r="CW292" i="1"/>
  <c r="DD292" i="1"/>
  <c r="DT292" i="1"/>
  <c r="A293" i="1"/>
  <c r="D293" i="1"/>
  <c r="G293" i="1" s="1"/>
  <c r="H293" i="1"/>
  <c r="I293" i="1"/>
  <c r="E293" i="1" s="1"/>
  <c r="L293" i="1"/>
  <c r="M293" i="1"/>
  <c r="T293" i="1"/>
  <c r="Y293" i="1"/>
  <c r="Z293" i="1"/>
  <c r="AD293" i="1"/>
  <c r="AI293" i="1"/>
  <c r="AJ293" i="1"/>
  <c r="AN293" i="1"/>
  <c r="AO293" i="1" s="1"/>
  <c r="AY293" i="1"/>
  <c r="BE293" i="1"/>
  <c r="BJ293" i="1"/>
  <c r="BP293" i="1"/>
  <c r="CD293" i="1"/>
  <c r="CM293" i="1"/>
  <c r="CS293" i="1" s="1"/>
  <c r="CW293" i="1"/>
  <c r="DK293" i="1"/>
  <c r="DT293" i="1"/>
  <c r="A294" i="1"/>
  <c r="E294" i="1"/>
  <c r="I294" i="1"/>
  <c r="L294" i="1"/>
  <c r="M294" i="1"/>
  <c r="T294" i="1"/>
  <c r="U294" i="1" s="1"/>
  <c r="Y294" i="1"/>
  <c r="AD294" i="1"/>
  <c r="AE294" i="1"/>
  <c r="AI294" i="1"/>
  <c r="AJ294" i="1" s="1"/>
  <c r="AN294" i="1"/>
  <c r="AO294" i="1"/>
  <c r="AY294" i="1"/>
  <c r="AZ294" i="1"/>
  <c r="BJ294" i="1"/>
  <c r="BP294" i="1"/>
  <c r="BW294" i="1"/>
  <c r="CD294" i="1"/>
  <c r="CW294" i="1"/>
  <c r="DD294" i="1"/>
  <c r="DT294" i="1"/>
  <c r="A295" i="1"/>
  <c r="I295" i="1"/>
  <c r="E295" i="1" s="1"/>
  <c r="H295" i="1" s="1"/>
  <c r="L295" i="1"/>
  <c r="M295" i="1"/>
  <c r="T295" i="1"/>
  <c r="Y295" i="1"/>
  <c r="Z295" i="1"/>
  <c r="AD295" i="1"/>
  <c r="AI295" i="1"/>
  <c r="AJ295" i="1"/>
  <c r="AN295" i="1"/>
  <c r="AO295" i="1" s="1"/>
  <c r="AY295" i="1"/>
  <c r="BE295" i="1"/>
  <c r="BJ295" i="1"/>
  <c r="BP295" i="1"/>
  <c r="BQ295" i="1"/>
  <c r="CD295" i="1"/>
  <c r="CM295" i="1"/>
  <c r="CS295" i="1" s="1"/>
  <c r="CW295" i="1"/>
  <c r="DK295" i="1"/>
  <c r="DT295" i="1"/>
  <c r="A296" i="1"/>
  <c r="I296" i="1"/>
  <c r="E296" i="1" s="1"/>
  <c r="L296" i="1"/>
  <c r="M296" i="1"/>
  <c r="T296" i="1"/>
  <c r="U296" i="1" s="1"/>
  <c r="Y296" i="1"/>
  <c r="AD296" i="1"/>
  <c r="AE296" i="1"/>
  <c r="AI296" i="1"/>
  <c r="AJ296" i="1" s="1"/>
  <c r="AN296" i="1"/>
  <c r="AO296" i="1"/>
  <c r="AY296" i="1"/>
  <c r="AZ296" i="1"/>
  <c r="BJ296" i="1"/>
  <c r="BP296" i="1"/>
  <c r="BW296" i="1"/>
  <c r="CD296" i="1"/>
  <c r="CW296" i="1"/>
  <c r="DD296" i="1"/>
  <c r="DT296" i="1"/>
  <c r="A297" i="1"/>
  <c r="D297" i="1"/>
  <c r="I297" i="1"/>
  <c r="E297" i="1" s="1"/>
  <c r="L297" i="1"/>
  <c r="M297" i="1"/>
  <c r="T297" i="1"/>
  <c r="Y297" i="1"/>
  <c r="Z297" i="1"/>
  <c r="AD297" i="1"/>
  <c r="AI297" i="1"/>
  <c r="AJ297" i="1"/>
  <c r="AN297" i="1"/>
  <c r="AO297" i="1" s="1"/>
  <c r="AY297" i="1"/>
  <c r="BE297" i="1"/>
  <c r="BJ297" i="1"/>
  <c r="BP297" i="1"/>
  <c r="BQ297" i="1" s="1"/>
  <c r="CD297" i="1"/>
  <c r="CM297" i="1"/>
  <c r="CW297" i="1"/>
  <c r="DK297" i="1"/>
  <c r="DT297" i="1"/>
  <c r="A298" i="1"/>
  <c r="I298" i="1"/>
  <c r="E298" i="1" s="1"/>
  <c r="L298" i="1"/>
  <c r="M298" i="1"/>
  <c r="T298" i="1"/>
  <c r="U298" i="1"/>
  <c r="Y298" i="1"/>
  <c r="AD298" i="1"/>
  <c r="AE298" i="1"/>
  <c r="AI298" i="1"/>
  <c r="AJ298" i="1" s="1"/>
  <c r="AN298" i="1"/>
  <c r="AO298" i="1"/>
  <c r="AP298" i="1"/>
  <c r="AY298" i="1"/>
  <c r="AZ298" i="1"/>
  <c r="BJ298" i="1"/>
  <c r="BP298" i="1"/>
  <c r="BW298" i="1"/>
  <c r="CD298" i="1"/>
  <c r="CW298" i="1"/>
  <c r="DD298" i="1"/>
  <c r="DN298" i="1"/>
  <c r="DT298" i="1"/>
  <c r="A299" i="1"/>
  <c r="I299" i="1"/>
  <c r="E299" i="1" s="1"/>
  <c r="H299" i="1" s="1"/>
  <c r="L299" i="1"/>
  <c r="M299" i="1"/>
  <c r="T299" i="1"/>
  <c r="Y299" i="1"/>
  <c r="Z299" i="1"/>
  <c r="AD299" i="1"/>
  <c r="AI299" i="1"/>
  <c r="AJ299" i="1"/>
  <c r="AN299" i="1"/>
  <c r="AO299" i="1" s="1"/>
  <c r="AY299" i="1"/>
  <c r="BE299" i="1"/>
  <c r="BJ299" i="1"/>
  <c r="BP299" i="1"/>
  <c r="BQ299" i="1" s="1"/>
  <c r="CD299" i="1"/>
  <c r="CM299" i="1"/>
  <c r="CS299" i="1"/>
  <c r="CW299" i="1"/>
  <c r="DD299" i="1"/>
  <c r="DK299" i="1"/>
  <c r="DT299" i="1"/>
  <c r="A300" i="1"/>
  <c r="E300" i="1"/>
  <c r="I300" i="1"/>
  <c r="C300" i="1" s="1"/>
  <c r="L300" i="1"/>
  <c r="M300" i="1"/>
  <c r="T300" i="1"/>
  <c r="U300" i="1" s="1"/>
  <c r="Y300" i="1"/>
  <c r="Z300" i="1" s="1"/>
  <c r="AD300" i="1"/>
  <c r="AE300" i="1"/>
  <c r="AI300" i="1"/>
  <c r="AJ300" i="1" s="1"/>
  <c r="AN300" i="1"/>
  <c r="AY300" i="1"/>
  <c r="AZ300" i="1"/>
  <c r="BE300" i="1"/>
  <c r="BJ300" i="1"/>
  <c r="BP300" i="1"/>
  <c r="BQ300" i="1" s="1"/>
  <c r="BW300" i="1"/>
  <c r="CD300" i="1"/>
  <c r="CW300" i="1"/>
  <c r="DD300" i="1"/>
  <c r="DT300" i="1"/>
  <c r="A301" i="1"/>
  <c r="I301" i="1"/>
  <c r="E301" i="1" s="1"/>
  <c r="H301" i="1" s="1"/>
  <c r="L301" i="1"/>
  <c r="M301" i="1"/>
  <c r="T301" i="1"/>
  <c r="U301" i="1" s="1"/>
  <c r="Y301" i="1"/>
  <c r="Z301" i="1"/>
  <c r="AD301" i="1"/>
  <c r="AI301" i="1"/>
  <c r="AJ301" i="1"/>
  <c r="AN301" i="1"/>
  <c r="AO301" i="1" s="1"/>
  <c r="AY301" i="1"/>
  <c r="BE301" i="1"/>
  <c r="BJ301" i="1"/>
  <c r="BP301" i="1"/>
  <c r="BQ301" i="1"/>
  <c r="CD301" i="1"/>
  <c r="CM301" i="1"/>
  <c r="CW301" i="1"/>
  <c r="DD301" i="1"/>
  <c r="DK301" i="1"/>
  <c r="DT301" i="1"/>
  <c r="A302" i="1"/>
  <c r="I302" i="1"/>
  <c r="C302" i="1" s="1"/>
  <c r="L302" i="1"/>
  <c r="M302" i="1"/>
  <c r="T302" i="1"/>
  <c r="U302" i="1" s="1"/>
  <c r="Y302" i="1"/>
  <c r="Z302" i="1" s="1"/>
  <c r="AD302" i="1"/>
  <c r="AE302" i="1"/>
  <c r="AI302" i="1"/>
  <c r="AJ302" i="1" s="1"/>
  <c r="AN302" i="1"/>
  <c r="AO302" i="1"/>
  <c r="AP302" i="1"/>
  <c r="AR302" i="1" s="1"/>
  <c r="AY302" i="1"/>
  <c r="AZ302" i="1" s="1"/>
  <c r="BE302" i="1"/>
  <c r="BJ302" i="1"/>
  <c r="BP302" i="1"/>
  <c r="BQ302" i="1" s="1"/>
  <c r="BW302" i="1"/>
  <c r="CD302" i="1"/>
  <c r="CW302" i="1"/>
  <c r="DD302" i="1"/>
  <c r="DN302" i="1"/>
  <c r="DT302" i="1"/>
  <c r="A303" i="1"/>
  <c r="I303" i="1"/>
  <c r="E303" i="1" s="1"/>
  <c r="H303" i="1" s="1"/>
  <c r="L303" i="1"/>
  <c r="M303" i="1"/>
  <c r="T303" i="1"/>
  <c r="U303" i="1" s="1"/>
  <c r="Y303" i="1"/>
  <c r="Z303" i="1"/>
  <c r="AD303" i="1"/>
  <c r="AI303" i="1"/>
  <c r="AJ303" i="1" s="1"/>
  <c r="AN303" i="1"/>
  <c r="AO303" i="1" s="1"/>
  <c r="AY303" i="1"/>
  <c r="AZ303" i="1" s="1"/>
  <c r="BE303" i="1"/>
  <c r="BJ303" i="1"/>
  <c r="BP303" i="1"/>
  <c r="BQ303" i="1" s="1"/>
  <c r="BW303" i="1"/>
  <c r="CD303" i="1"/>
  <c r="CM303" i="1"/>
  <c r="CS303" i="1"/>
  <c r="CW303" i="1"/>
  <c r="DD303" i="1"/>
  <c r="DK303" i="1"/>
  <c r="DT303" i="1"/>
  <c r="A304" i="1"/>
  <c r="I304" i="1"/>
  <c r="E304" i="1" s="1"/>
  <c r="L304" i="1"/>
  <c r="M304" i="1"/>
  <c r="T304" i="1"/>
  <c r="AP304" i="1" s="1"/>
  <c r="Y304" i="1"/>
  <c r="Z304" i="1"/>
  <c r="AD304" i="1"/>
  <c r="AE304" i="1"/>
  <c r="AI304" i="1"/>
  <c r="AJ304" i="1"/>
  <c r="AN304" i="1"/>
  <c r="AO304" i="1"/>
  <c r="AY304" i="1"/>
  <c r="AZ304" i="1"/>
  <c r="BE304" i="1"/>
  <c r="BJ304" i="1"/>
  <c r="BP304" i="1"/>
  <c r="BQ304" i="1" s="1"/>
  <c r="BW304" i="1"/>
  <c r="CD304" i="1"/>
  <c r="CM304" i="1"/>
  <c r="CS304" i="1"/>
  <c r="CW304" i="1"/>
  <c r="DD304" i="1"/>
  <c r="DK304" i="1"/>
  <c r="DT304" i="1"/>
  <c r="A305" i="1"/>
  <c r="C305" i="1"/>
  <c r="I305" i="1"/>
  <c r="D305" i="1" s="1"/>
  <c r="L305" i="1"/>
  <c r="M305" i="1"/>
  <c r="T305" i="1"/>
  <c r="U305" i="1"/>
  <c r="Y305" i="1"/>
  <c r="Z305" i="1"/>
  <c r="AD305" i="1"/>
  <c r="AE305" i="1"/>
  <c r="AI305" i="1"/>
  <c r="AJ305" i="1"/>
  <c r="AN305" i="1"/>
  <c r="AO305" i="1"/>
  <c r="AP305" i="1"/>
  <c r="AR305" i="1" s="1"/>
  <c r="AQ305" i="1"/>
  <c r="AS305" i="1" s="1"/>
  <c r="AY305" i="1"/>
  <c r="AZ305" i="1"/>
  <c r="BE305" i="1"/>
  <c r="BJ305" i="1"/>
  <c r="BP305" i="1"/>
  <c r="BQ305" i="1"/>
  <c r="BW305" i="1"/>
  <c r="CD305" i="1"/>
  <c r="CM305" i="1"/>
  <c r="CW305" i="1"/>
  <c r="DD305" i="1"/>
  <c r="DK305" i="1"/>
  <c r="DN305" i="1"/>
  <c r="DO305" i="1"/>
  <c r="DT305" i="1"/>
  <c r="A306" i="1"/>
  <c r="I306" i="1"/>
  <c r="E306" i="1" s="1"/>
  <c r="L306" i="1"/>
  <c r="M306" i="1"/>
  <c r="T306" i="1"/>
  <c r="AP306" i="1" s="1"/>
  <c r="Y306" i="1"/>
  <c r="Z306" i="1"/>
  <c r="AD306" i="1"/>
  <c r="AE306" i="1"/>
  <c r="AI306" i="1"/>
  <c r="AJ306" i="1"/>
  <c r="AN306" i="1"/>
  <c r="AO306" i="1"/>
  <c r="AY306" i="1"/>
  <c r="AZ306" i="1"/>
  <c r="BE306" i="1"/>
  <c r="BJ306" i="1"/>
  <c r="BP306" i="1"/>
  <c r="BQ306" i="1" s="1"/>
  <c r="BW306" i="1"/>
  <c r="CD306" i="1"/>
  <c r="CM306" i="1"/>
  <c r="CS306" i="1"/>
  <c r="CW306" i="1"/>
  <c r="DD306" i="1"/>
  <c r="DK306" i="1"/>
  <c r="DT306" i="1"/>
  <c r="A307" i="1"/>
  <c r="I307" i="1"/>
  <c r="D307" i="1" s="1"/>
  <c r="L307" i="1"/>
  <c r="M307" i="1"/>
  <c r="T307" i="1"/>
  <c r="Y307" i="1"/>
  <c r="Z307" i="1"/>
  <c r="AD307" i="1"/>
  <c r="AE307" i="1"/>
  <c r="AI307" i="1"/>
  <c r="AJ307" i="1"/>
  <c r="AN307" i="1"/>
  <c r="AO307" i="1"/>
  <c r="AP307" i="1"/>
  <c r="AR307" i="1" s="1"/>
  <c r="AY307" i="1"/>
  <c r="AZ307" i="1"/>
  <c r="BE307" i="1"/>
  <c r="BJ307" i="1"/>
  <c r="BP307" i="1"/>
  <c r="BQ307" i="1"/>
  <c r="BW307" i="1"/>
  <c r="CD307" i="1"/>
  <c r="CM307" i="1"/>
  <c r="CW307" i="1"/>
  <c r="DD307" i="1"/>
  <c r="DK307" i="1"/>
  <c r="DN307" i="1"/>
  <c r="DT307" i="1"/>
  <c r="A308" i="1"/>
  <c r="I308" i="1"/>
  <c r="E308" i="1" s="1"/>
  <c r="L308" i="1"/>
  <c r="M308" i="1"/>
  <c r="T308" i="1"/>
  <c r="AP308" i="1" s="1"/>
  <c r="U308" i="1"/>
  <c r="Y308" i="1"/>
  <c r="Z308" i="1"/>
  <c r="AD308" i="1"/>
  <c r="AE308" i="1"/>
  <c r="AI308" i="1"/>
  <c r="AJ308" i="1"/>
  <c r="AN308" i="1"/>
  <c r="AO308" i="1"/>
  <c r="AY308" i="1"/>
  <c r="AZ308" i="1"/>
  <c r="BE308" i="1"/>
  <c r="BJ308" i="1"/>
  <c r="BP308" i="1"/>
  <c r="BQ308" i="1" s="1"/>
  <c r="BW308" i="1"/>
  <c r="CD308" i="1"/>
  <c r="CM308" i="1"/>
  <c r="CS308" i="1"/>
  <c r="DL308" i="1" s="1"/>
  <c r="DM308" i="1" s="1"/>
  <c r="CW308" i="1"/>
  <c r="DD308" i="1"/>
  <c r="DK308" i="1"/>
  <c r="DT308" i="1"/>
  <c r="A309" i="1"/>
  <c r="I309" i="1"/>
  <c r="D309" i="1" s="1"/>
  <c r="L309" i="1"/>
  <c r="M309" i="1"/>
  <c r="T309" i="1"/>
  <c r="Y309" i="1"/>
  <c r="Z309" i="1"/>
  <c r="AD309" i="1"/>
  <c r="AE309" i="1"/>
  <c r="AI309" i="1"/>
  <c r="AJ309" i="1"/>
  <c r="AN309" i="1"/>
  <c r="AO309" i="1"/>
  <c r="AP309" i="1"/>
  <c r="AR309" i="1" s="1"/>
  <c r="AY309" i="1"/>
  <c r="AZ309" i="1"/>
  <c r="BE309" i="1"/>
  <c r="BJ309" i="1"/>
  <c r="BP309" i="1"/>
  <c r="BQ309" i="1" s="1"/>
  <c r="BW309" i="1"/>
  <c r="CD309" i="1"/>
  <c r="CM309" i="1"/>
  <c r="CW309" i="1"/>
  <c r="DD309" i="1"/>
  <c r="DK309" i="1"/>
  <c r="DN309" i="1"/>
  <c r="DT309" i="1"/>
  <c r="A310" i="1"/>
  <c r="I310" i="1"/>
  <c r="E310" i="1" s="1"/>
  <c r="L310" i="1"/>
  <c r="M310" i="1"/>
  <c r="T310" i="1"/>
  <c r="AP310" i="1" s="1"/>
  <c r="U310" i="1"/>
  <c r="Y310" i="1"/>
  <c r="Z310" i="1"/>
  <c r="AD310" i="1"/>
  <c r="AE310" i="1"/>
  <c r="AI310" i="1"/>
  <c r="AJ310" i="1"/>
  <c r="AN310" i="1"/>
  <c r="AO310" i="1"/>
  <c r="AY310" i="1"/>
  <c r="AZ310" i="1"/>
  <c r="BE310" i="1"/>
  <c r="BJ310" i="1"/>
  <c r="BP310" i="1"/>
  <c r="BQ310" i="1"/>
  <c r="BW310" i="1"/>
  <c r="CD310" i="1"/>
  <c r="CM310" i="1"/>
  <c r="CS310" i="1" s="1"/>
  <c r="CW310" i="1"/>
  <c r="DD310" i="1"/>
  <c r="DK310" i="1"/>
  <c r="DT310" i="1"/>
  <c r="A311" i="1"/>
  <c r="C311" i="1"/>
  <c r="I311" i="1"/>
  <c r="D311" i="1" s="1"/>
  <c r="L311" i="1"/>
  <c r="M311" i="1"/>
  <c r="T311" i="1"/>
  <c r="AP311" i="1" s="1"/>
  <c r="AR311" i="1" s="1"/>
  <c r="U311" i="1"/>
  <c r="Y311" i="1"/>
  <c r="Z311" i="1"/>
  <c r="AD311" i="1"/>
  <c r="AE311" i="1"/>
  <c r="AI311" i="1"/>
  <c r="AJ311" i="1"/>
  <c r="AN311" i="1"/>
  <c r="AO311" i="1"/>
  <c r="AQ311" i="1"/>
  <c r="AS311" i="1" s="1"/>
  <c r="AY311" i="1"/>
  <c r="AZ311" i="1"/>
  <c r="BE311" i="1"/>
  <c r="BJ311" i="1"/>
  <c r="BP311" i="1"/>
  <c r="BQ311" i="1" s="1"/>
  <c r="BW311" i="1"/>
  <c r="CD311" i="1"/>
  <c r="CM311" i="1"/>
  <c r="CW311" i="1"/>
  <c r="DD311" i="1"/>
  <c r="DK311" i="1"/>
  <c r="DN311" i="1"/>
  <c r="DO311" i="1"/>
  <c r="DT311" i="1"/>
  <c r="A312" i="1"/>
  <c r="I312" i="1"/>
  <c r="E312" i="1" s="1"/>
  <c r="L312" i="1"/>
  <c r="M312" i="1"/>
  <c r="T312" i="1"/>
  <c r="AP312" i="1" s="1"/>
  <c r="Y312" i="1"/>
  <c r="Z312" i="1"/>
  <c r="AD312" i="1"/>
  <c r="AE312" i="1"/>
  <c r="AI312" i="1"/>
  <c r="AJ312" i="1"/>
  <c r="AN312" i="1"/>
  <c r="AO312" i="1"/>
  <c r="AY312" i="1"/>
  <c r="AZ312" i="1"/>
  <c r="BE312" i="1"/>
  <c r="BJ312" i="1"/>
  <c r="BP312" i="1"/>
  <c r="BQ312" i="1"/>
  <c r="BW312" i="1"/>
  <c r="CD312" i="1"/>
  <c r="CM312" i="1"/>
  <c r="CS312" i="1" s="1"/>
  <c r="CW312" i="1"/>
  <c r="DD312" i="1"/>
  <c r="DK312" i="1"/>
  <c r="DT312" i="1"/>
  <c r="A313" i="1"/>
  <c r="I313" i="1"/>
  <c r="D313" i="1" s="1"/>
  <c r="L313" i="1"/>
  <c r="M313" i="1"/>
  <c r="T313" i="1"/>
  <c r="U313" i="1"/>
  <c r="Y313" i="1"/>
  <c r="Z313" i="1"/>
  <c r="AD313" i="1"/>
  <c r="AE313" i="1"/>
  <c r="AI313" i="1"/>
  <c r="AJ313" i="1"/>
  <c r="AN313" i="1"/>
  <c r="AO313" i="1"/>
  <c r="AP313" i="1"/>
  <c r="AR313" i="1" s="1"/>
  <c r="AQ313" i="1"/>
  <c r="AS313" i="1" s="1"/>
  <c r="AY313" i="1"/>
  <c r="AZ313" i="1"/>
  <c r="BE313" i="1"/>
  <c r="BJ313" i="1"/>
  <c r="BP313" i="1"/>
  <c r="BQ313" i="1"/>
  <c r="BW313" i="1"/>
  <c r="CD313" i="1"/>
  <c r="CM313" i="1"/>
  <c r="CW313" i="1"/>
  <c r="DD313" i="1"/>
  <c r="DK313" i="1"/>
  <c r="DN313" i="1"/>
  <c r="DO313" i="1"/>
  <c r="DT313" i="1"/>
  <c r="A314" i="1"/>
  <c r="I314" i="1"/>
  <c r="E314" i="1" s="1"/>
  <c r="L314" i="1"/>
  <c r="M314" i="1"/>
  <c r="T314" i="1"/>
  <c r="AP314" i="1" s="1"/>
  <c r="Y314" i="1"/>
  <c r="Z314" i="1" s="1"/>
  <c r="AD314" i="1"/>
  <c r="AE314" i="1"/>
  <c r="AI314" i="1"/>
  <c r="AJ314" i="1" s="1"/>
  <c r="AN314" i="1"/>
  <c r="AO314" i="1"/>
  <c r="AY314" i="1"/>
  <c r="AZ314" i="1"/>
  <c r="BE314" i="1"/>
  <c r="BJ314" i="1"/>
  <c r="BP314" i="1"/>
  <c r="BQ314" i="1" s="1"/>
  <c r="BW314" i="1"/>
  <c r="CD314" i="1"/>
  <c r="CM314" i="1"/>
  <c r="CW314" i="1"/>
  <c r="DD314" i="1"/>
  <c r="DK314" i="1"/>
  <c r="DT314" i="1"/>
  <c r="A315" i="1"/>
  <c r="I315" i="1"/>
  <c r="E315" i="1" s="1"/>
  <c r="L315" i="1"/>
  <c r="M315" i="1"/>
  <c r="T315" i="1"/>
  <c r="U315" i="1" s="1"/>
  <c r="Y315" i="1"/>
  <c r="Z315" i="1"/>
  <c r="AD315" i="1"/>
  <c r="AE315" i="1" s="1"/>
  <c r="AI315" i="1"/>
  <c r="AJ315" i="1"/>
  <c r="AN315" i="1"/>
  <c r="AO315" i="1" s="1"/>
  <c r="AP315" i="1"/>
  <c r="AR315" i="1" s="1"/>
  <c r="AY315" i="1"/>
  <c r="AZ315" i="1" s="1"/>
  <c r="BE315" i="1"/>
  <c r="BJ315" i="1"/>
  <c r="BP315" i="1"/>
  <c r="BQ315" i="1"/>
  <c r="BW315" i="1"/>
  <c r="CD315" i="1"/>
  <c r="CM315" i="1"/>
  <c r="CW315" i="1"/>
  <c r="DD315" i="1"/>
  <c r="DK315" i="1"/>
  <c r="DN315" i="1"/>
  <c r="DT315" i="1"/>
  <c r="A316" i="1"/>
  <c r="I316" i="1"/>
  <c r="E316" i="1" s="1"/>
  <c r="L316" i="1"/>
  <c r="M316" i="1"/>
  <c r="T316" i="1"/>
  <c r="AP316" i="1" s="1"/>
  <c r="U316" i="1"/>
  <c r="Y316" i="1"/>
  <c r="Z316" i="1" s="1"/>
  <c r="AD316" i="1"/>
  <c r="AE316" i="1"/>
  <c r="AI316" i="1"/>
  <c r="AJ316" i="1" s="1"/>
  <c r="AN316" i="1"/>
  <c r="AO316" i="1"/>
  <c r="AY316" i="1"/>
  <c r="AZ316" i="1"/>
  <c r="BE316" i="1"/>
  <c r="BJ316" i="1"/>
  <c r="BP316" i="1"/>
  <c r="BQ316" i="1" s="1"/>
  <c r="BW316" i="1"/>
  <c r="CD316" i="1"/>
  <c r="CM316" i="1"/>
  <c r="CW316" i="1"/>
  <c r="DD316" i="1"/>
  <c r="DK316" i="1"/>
  <c r="DT316" i="1"/>
  <c r="A317" i="1"/>
  <c r="C317" i="1"/>
  <c r="I317" i="1"/>
  <c r="E317" i="1" s="1"/>
  <c r="L317" i="1"/>
  <c r="M317" i="1"/>
  <c r="T317" i="1"/>
  <c r="U317" i="1" s="1"/>
  <c r="Y317" i="1"/>
  <c r="Z317" i="1"/>
  <c r="AD317" i="1"/>
  <c r="AE317" i="1" s="1"/>
  <c r="AI317" i="1"/>
  <c r="AJ317" i="1"/>
  <c r="AN317" i="1"/>
  <c r="AO317" i="1" s="1"/>
  <c r="AY317" i="1"/>
  <c r="AZ317" i="1" s="1"/>
  <c r="BE317" i="1"/>
  <c r="BJ317" i="1"/>
  <c r="BP317" i="1"/>
  <c r="BQ317" i="1"/>
  <c r="BW317" i="1"/>
  <c r="CD317" i="1"/>
  <c r="CM317" i="1"/>
  <c r="CW317" i="1"/>
  <c r="DD317" i="1"/>
  <c r="DK317" i="1"/>
  <c r="DN317" i="1"/>
  <c r="DT317" i="1"/>
  <c r="A318" i="1"/>
  <c r="I318" i="1"/>
  <c r="E318" i="1" s="1"/>
  <c r="L318" i="1"/>
  <c r="M318" i="1"/>
  <c r="T318" i="1"/>
  <c r="AP318" i="1" s="1"/>
  <c r="Y318" i="1"/>
  <c r="Z318" i="1" s="1"/>
  <c r="AD318" i="1"/>
  <c r="AE318" i="1"/>
  <c r="AI318" i="1"/>
  <c r="AJ318" i="1" s="1"/>
  <c r="AN318" i="1"/>
  <c r="AO318" i="1"/>
  <c r="AY318" i="1"/>
  <c r="AZ318" i="1"/>
  <c r="BE318" i="1"/>
  <c r="BJ318" i="1"/>
  <c r="BP318" i="1"/>
  <c r="BQ318" i="1" s="1"/>
  <c r="BW318" i="1"/>
  <c r="CD318" i="1"/>
  <c r="CM318" i="1"/>
  <c r="CW318" i="1"/>
  <c r="DD318" i="1"/>
  <c r="DK318" i="1"/>
  <c r="DT318" i="1"/>
  <c r="A319" i="1"/>
  <c r="C319" i="1"/>
  <c r="F319" i="1" s="1"/>
  <c r="I319" i="1"/>
  <c r="E319" i="1" s="1"/>
  <c r="L319" i="1"/>
  <c r="M319" i="1"/>
  <c r="T319" i="1"/>
  <c r="U319" i="1" s="1"/>
  <c r="Y319" i="1"/>
  <c r="Z319" i="1"/>
  <c r="AD319" i="1"/>
  <c r="AE319" i="1" s="1"/>
  <c r="AI319" i="1"/>
  <c r="AJ319" i="1"/>
  <c r="AN319" i="1"/>
  <c r="AO319" i="1" s="1"/>
  <c r="AP319" i="1"/>
  <c r="AR319" i="1" s="1"/>
  <c r="AY319" i="1"/>
  <c r="AZ319" i="1" s="1"/>
  <c r="BE319" i="1"/>
  <c r="BJ319" i="1"/>
  <c r="BP319" i="1"/>
  <c r="BQ319" i="1"/>
  <c r="BW319" i="1"/>
  <c r="CD319" i="1"/>
  <c r="CM319" i="1"/>
  <c r="CW319" i="1"/>
  <c r="DD319" i="1"/>
  <c r="DK319" i="1"/>
  <c r="DN319" i="1"/>
  <c r="DT319" i="1"/>
  <c r="A320" i="1"/>
  <c r="I320" i="1"/>
  <c r="E320" i="1" s="1"/>
  <c r="L320" i="1"/>
  <c r="M320" i="1"/>
  <c r="T320" i="1"/>
  <c r="AP320" i="1" s="1"/>
  <c r="U320" i="1"/>
  <c r="Y320" i="1"/>
  <c r="Z320" i="1" s="1"/>
  <c r="AD320" i="1"/>
  <c r="AE320" i="1"/>
  <c r="AI320" i="1"/>
  <c r="AJ320" i="1" s="1"/>
  <c r="AN320" i="1"/>
  <c r="AO320" i="1"/>
  <c r="AY320" i="1"/>
  <c r="AZ320" i="1"/>
  <c r="BE320" i="1"/>
  <c r="BJ320" i="1"/>
  <c r="BP320" i="1"/>
  <c r="BQ320" i="1" s="1"/>
  <c r="BW320" i="1"/>
  <c r="CD320" i="1"/>
  <c r="CM320" i="1"/>
  <c r="CW320" i="1"/>
  <c r="DD320" i="1"/>
  <c r="DK320" i="1"/>
  <c r="DT320" i="1"/>
  <c r="A321" i="1"/>
  <c r="I321" i="1"/>
  <c r="E321" i="1" s="1"/>
  <c r="L321" i="1"/>
  <c r="M321" i="1"/>
  <c r="T321" i="1"/>
  <c r="U321" i="1" s="1"/>
  <c r="Y321" i="1"/>
  <c r="Z321" i="1"/>
  <c r="AD321" i="1"/>
  <c r="AE321" i="1" s="1"/>
  <c r="AI321" i="1"/>
  <c r="AJ321" i="1"/>
  <c r="AN321" i="1"/>
  <c r="AO321" i="1" s="1"/>
  <c r="AY321" i="1"/>
  <c r="AZ321" i="1" s="1"/>
  <c r="BE321" i="1"/>
  <c r="BJ321" i="1"/>
  <c r="BP321" i="1"/>
  <c r="BQ321" i="1" s="1"/>
  <c r="BW321" i="1"/>
  <c r="CD321" i="1"/>
  <c r="CM321" i="1"/>
  <c r="CW321" i="1"/>
  <c r="DD321" i="1"/>
  <c r="DK321" i="1"/>
  <c r="DN321" i="1"/>
  <c r="DT321" i="1"/>
  <c r="A322" i="1"/>
  <c r="I322" i="1"/>
  <c r="E322" i="1" s="1"/>
  <c r="L322" i="1"/>
  <c r="M322" i="1"/>
  <c r="T322" i="1"/>
  <c r="AP322" i="1" s="1"/>
  <c r="Y322" i="1"/>
  <c r="Z322" i="1" s="1"/>
  <c r="AD322" i="1"/>
  <c r="AE322" i="1"/>
  <c r="AI322" i="1"/>
  <c r="AJ322" i="1" s="1"/>
  <c r="AN322" i="1"/>
  <c r="AO322" i="1"/>
  <c r="AY322" i="1"/>
  <c r="AZ322" i="1"/>
  <c r="BE322" i="1"/>
  <c r="BJ322" i="1"/>
  <c r="BP322" i="1"/>
  <c r="BQ322" i="1" s="1"/>
  <c r="BW322" i="1"/>
  <c r="CD322" i="1"/>
  <c r="CM322" i="1"/>
  <c r="CW322" i="1"/>
  <c r="DD322" i="1"/>
  <c r="DK322" i="1"/>
  <c r="DT322" i="1"/>
  <c r="A323" i="1"/>
  <c r="I323" i="1"/>
  <c r="E323" i="1" s="1"/>
  <c r="L323" i="1"/>
  <c r="M323" i="1"/>
  <c r="T323" i="1"/>
  <c r="U323" i="1" s="1"/>
  <c r="Y323" i="1"/>
  <c r="Z323" i="1"/>
  <c r="AD323" i="1"/>
  <c r="AE323" i="1" s="1"/>
  <c r="AI323" i="1"/>
  <c r="AJ323" i="1"/>
  <c r="AN323" i="1"/>
  <c r="AO323" i="1" s="1"/>
  <c r="AP323" i="1"/>
  <c r="AR323" i="1" s="1"/>
  <c r="AY323" i="1"/>
  <c r="AZ323" i="1" s="1"/>
  <c r="BE323" i="1"/>
  <c r="BJ323" i="1"/>
  <c r="BP323" i="1"/>
  <c r="BQ323" i="1"/>
  <c r="BW323" i="1"/>
  <c r="CD323" i="1"/>
  <c r="CM323" i="1"/>
  <c r="CW323" i="1"/>
  <c r="DD323" i="1"/>
  <c r="DK323" i="1"/>
  <c r="DN323" i="1"/>
  <c r="DT323" i="1"/>
  <c r="A324" i="1"/>
  <c r="I324" i="1"/>
  <c r="E324" i="1" s="1"/>
  <c r="L324" i="1"/>
  <c r="M324" i="1"/>
  <c r="T324" i="1"/>
  <c r="AP324" i="1" s="1"/>
  <c r="Y324" i="1"/>
  <c r="Z324" i="1" s="1"/>
  <c r="AD324" i="1"/>
  <c r="AE324" i="1"/>
  <c r="AI324" i="1"/>
  <c r="AJ324" i="1" s="1"/>
  <c r="AN324" i="1"/>
  <c r="AO324" i="1"/>
  <c r="AY324" i="1"/>
  <c r="AZ324" i="1"/>
  <c r="BE324" i="1"/>
  <c r="BJ324" i="1"/>
  <c r="BP324" i="1"/>
  <c r="BQ324" i="1" s="1"/>
  <c r="BW324" i="1"/>
  <c r="CD324" i="1"/>
  <c r="CM324" i="1"/>
  <c r="CW324" i="1"/>
  <c r="DD324" i="1"/>
  <c r="DK324" i="1"/>
  <c r="DT324" i="1"/>
  <c r="A325" i="1"/>
  <c r="D325" i="1"/>
  <c r="I325" i="1"/>
  <c r="E325" i="1" s="1"/>
  <c r="L325" i="1"/>
  <c r="M325" i="1"/>
  <c r="T325" i="1"/>
  <c r="U325" i="1" s="1"/>
  <c r="Y325" i="1"/>
  <c r="Z325" i="1" s="1"/>
  <c r="AD325" i="1"/>
  <c r="AE325" i="1" s="1"/>
  <c r="AI325" i="1"/>
  <c r="AJ325" i="1" s="1"/>
  <c r="AN325" i="1"/>
  <c r="AO325" i="1" s="1"/>
  <c r="AY325" i="1"/>
  <c r="AZ325" i="1" s="1"/>
  <c r="BE325" i="1"/>
  <c r="BJ325" i="1"/>
  <c r="BP325" i="1"/>
  <c r="BQ325" i="1" s="1"/>
  <c r="BW325" i="1"/>
  <c r="CD325" i="1"/>
  <c r="CM325" i="1"/>
  <c r="CW325" i="1"/>
  <c r="DD325" i="1"/>
  <c r="DK325" i="1"/>
  <c r="DN325" i="1"/>
  <c r="DT325" i="1"/>
  <c r="A326" i="1"/>
  <c r="I326" i="1"/>
  <c r="E326" i="1" s="1"/>
  <c r="L326" i="1"/>
  <c r="M326" i="1"/>
  <c r="T326" i="1"/>
  <c r="U326" i="1" s="1"/>
  <c r="Y326" i="1"/>
  <c r="Z326" i="1" s="1"/>
  <c r="AD326" i="1"/>
  <c r="AE326" i="1" s="1"/>
  <c r="AI326" i="1"/>
  <c r="AJ326" i="1" s="1"/>
  <c r="AN326" i="1"/>
  <c r="AO326" i="1" s="1"/>
  <c r="AY326" i="1"/>
  <c r="AZ326" i="1" s="1"/>
  <c r="BE326" i="1"/>
  <c r="BJ326" i="1"/>
  <c r="BP326" i="1"/>
  <c r="BQ326" i="1" s="1"/>
  <c r="BW326" i="1"/>
  <c r="CD326" i="1"/>
  <c r="CM326" i="1"/>
  <c r="CW326" i="1"/>
  <c r="DD326" i="1"/>
  <c r="DK326" i="1"/>
  <c r="DT326" i="1"/>
  <c r="A327" i="1"/>
  <c r="I327" i="1"/>
  <c r="E327" i="1" s="1"/>
  <c r="L327" i="1"/>
  <c r="M327" i="1"/>
  <c r="T327" i="1"/>
  <c r="U327" i="1" s="1"/>
  <c r="Y327" i="1"/>
  <c r="Z327" i="1" s="1"/>
  <c r="AD327" i="1"/>
  <c r="AE327" i="1" s="1"/>
  <c r="AI327" i="1"/>
  <c r="AJ327" i="1" s="1"/>
  <c r="AN327" i="1"/>
  <c r="AO327" i="1" s="1"/>
  <c r="AP327" i="1"/>
  <c r="AR327" i="1" s="1"/>
  <c r="AY327" i="1"/>
  <c r="AZ327" i="1" s="1"/>
  <c r="BE327" i="1"/>
  <c r="BJ327" i="1"/>
  <c r="BP327" i="1"/>
  <c r="BQ327" i="1" s="1"/>
  <c r="BW327" i="1"/>
  <c r="CD327" i="1"/>
  <c r="CM327" i="1"/>
  <c r="CW327" i="1"/>
  <c r="DD327" i="1"/>
  <c r="DK327" i="1"/>
  <c r="DN327" i="1"/>
  <c r="DT327" i="1"/>
  <c r="A328" i="1"/>
  <c r="I328" i="1"/>
  <c r="E328" i="1" s="1"/>
  <c r="L328" i="1"/>
  <c r="M328" i="1"/>
  <c r="T328" i="1"/>
  <c r="U328" i="1" s="1"/>
  <c r="Y328" i="1"/>
  <c r="Z328" i="1" s="1"/>
  <c r="AD328" i="1"/>
  <c r="AE328" i="1" s="1"/>
  <c r="AI328" i="1"/>
  <c r="AJ328" i="1" s="1"/>
  <c r="AN328" i="1"/>
  <c r="AO328" i="1" s="1"/>
  <c r="AY328" i="1"/>
  <c r="AZ328" i="1" s="1"/>
  <c r="BE328" i="1"/>
  <c r="BJ328" i="1"/>
  <c r="BP328" i="1"/>
  <c r="BQ328" i="1" s="1"/>
  <c r="BW328" i="1"/>
  <c r="CD328" i="1"/>
  <c r="CM328" i="1"/>
  <c r="CW328" i="1"/>
  <c r="DD328" i="1"/>
  <c r="DK328" i="1"/>
  <c r="DT328" i="1"/>
  <c r="A329" i="1"/>
  <c r="I329" i="1"/>
  <c r="E329" i="1" s="1"/>
  <c r="L329" i="1"/>
  <c r="M329" i="1"/>
  <c r="T329" i="1"/>
  <c r="U329" i="1" s="1"/>
  <c r="Y329" i="1"/>
  <c r="Z329" i="1" s="1"/>
  <c r="AD329" i="1"/>
  <c r="AE329" i="1" s="1"/>
  <c r="AI329" i="1"/>
  <c r="AJ329" i="1" s="1"/>
  <c r="AN329" i="1"/>
  <c r="AO329" i="1" s="1"/>
  <c r="AY329" i="1"/>
  <c r="AZ329" i="1" s="1"/>
  <c r="BE329" i="1"/>
  <c r="BJ329" i="1"/>
  <c r="BP329" i="1"/>
  <c r="BQ329" i="1" s="1"/>
  <c r="BW329" i="1"/>
  <c r="CD329" i="1"/>
  <c r="CM329" i="1"/>
  <c r="CW329" i="1"/>
  <c r="DD329" i="1"/>
  <c r="DK329" i="1"/>
  <c r="DN329" i="1"/>
  <c r="DT329" i="1"/>
  <c r="A330" i="1"/>
  <c r="D330" i="1"/>
  <c r="I330" i="1"/>
  <c r="E330" i="1" s="1"/>
  <c r="L330" i="1"/>
  <c r="M330" i="1"/>
  <c r="T330" i="1"/>
  <c r="U330" i="1" s="1"/>
  <c r="Y330" i="1"/>
  <c r="Z330" i="1" s="1"/>
  <c r="AD330" i="1"/>
  <c r="AE330" i="1" s="1"/>
  <c r="AI330" i="1"/>
  <c r="AJ330" i="1" s="1"/>
  <c r="AN330" i="1"/>
  <c r="AO330" i="1" s="1"/>
  <c r="AY330" i="1"/>
  <c r="AZ330" i="1" s="1"/>
  <c r="BE330" i="1"/>
  <c r="BJ330" i="1"/>
  <c r="BP330" i="1"/>
  <c r="BQ330" i="1" s="1"/>
  <c r="BW330" i="1"/>
  <c r="CD330" i="1"/>
  <c r="CM330" i="1"/>
  <c r="CW330" i="1"/>
  <c r="DD330" i="1"/>
  <c r="DK330" i="1"/>
  <c r="DT330" i="1"/>
  <c r="A331" i="1"/>
  <c r="D331" i="1"/>
  <c r="I331" i="1"/>
  <c r="E331" i="1" s="1"/>
  <c r="L331" i="1"/>
  <c r="M331" i="1"/>
  <c r="T331" i="1"/>
  <c r="U331" i="1" s="1"/>
  <c r="Y331" i="1"/>
  <c r="Z331" i="1" s="1"/>
  <c r="AD331" i="1"/>
  <c r="AE331" i="1" s="1"/>
  <c r="AI331" i="1"/>
  <c r="AJ331" i="1" s="1"/>
  <c r="AN331" i="1"/>
  <c r="AO331" i="1" s="1"/>
  <c r="AP331" i="1"/>
  <c r="AR331" i="1" s="1"/>
  <c r="AY331" i="1"/>
  <c r="AZ331" i="1" s="1"/>
  <c r="BE331" i="1"/>
  <c r="BJ331" i="1"/>
  <c r="BP331" i="1"/>
  <c r="BQ331" i="1" s="1"/>
  <c r="BW331" i="1"/>
  <c r="CD331" i="1"/>
  <c r="CM331" i="1"/>
  <c r="CW331" i="1"/>
  <c r="DD331" i="1"/>
  <c r="DK331" i="1"/>
  <c r="DN331" i="1"/>
  <c r="DT331" i="1"/>
  <c r="A332" i="1"/>
  <c r="D332" i="1"/>
  <c r="I332" i="1"/>
  <c r="E332" i="1" s="1"/>
  <c r="L332" i="1"/>
  <c r="M332" i="1"/>
  <c r="T332" i="1"/>
  <c r="U332" i="1" s="1"/>
  <c r="Y332" i="1"/>
  <c r="Z332" i="1" s="1"/>
  <c r="AD332" i="1"/>
  <c r="AE332" i="1" s="1"/>
  <c r="AI332" i="1"/>
  <c r="AJ332" i="1" s="1"/>
  <c r="AN332" i="1"/>
  <c r="AO332" i="1" s="1"/>
  <c r="AY332" i="1"/>
  <c r="AZ332" i="1" s="1"/>
  <c r="BE332" i="1"/>
  <c r="BJ332" i="1"/>
  <c r="BP332" i="1"/>
  <c r="BQ332" i="1" s="1"/>
  <c r="BW332" i="1"/>
  <c r="CD332" i="1"/>
  <c r="CM332" i="1"/>
  <c r="CW332" i="1"/>
  <c r="DD332" i="1"/>
  <c r="DK332" i="1"/>
  <c r="DT332" i="1"/>
  <c r="A333" i="1"/>
  <c r="D333" i="1"/>
  <c r="I333" i="1"/>
  <c r="E333" i="1" s="1"/>
  <c r="L333" i="1"/>
  <c r="M333" i="1"/>
  <c r="T333" i="1"/>
  <c r="U333" i="1" s="1"/>
  <c r="Y333" i="1"/>
  <c r="Z333" i="1" s="1"/>
  <c r="AD333" i="1"/>
  <c r="AE333" i="1" s="1"/>
  <c r="AI333" i="1"/>
  <c r="AJ333" i="1" s="1"/>
  <c r="AN333" i="1"/>
  <c r="AO333" i="1" s="1"/>
  <c r="AY333" i="1"/>
  <c r="AZ333" i="1" s="1"/>
  <c r="BE333" i="1"/>
  <c r="BJ333" i="1"/>
  <c r="BP333" i="1"/>
  <c r="BQ333" i="1" s="1"/>
  <c r="BW333" i="1"/>
  <c r="CD333" i="1"/>
  <c r="CM333" i="1"/>
  <c r="CW333" i="1"/>
  <c r="DD333" i="1"/>
  <c r="DK333" i="1"/>
  <c r="DN333" i="1"/>
  <c r="DT333" i="1"/>
  <c r="A334" i="1"/>
  <c r="I334" i="1"/>
  <c r="E334" i="1" s="1"/>
  <c r="L334" i="1"/>
  <c r="M334" i="1"/>
  <c r="T334" i="1"/>
  <c r="U334" i="1" s="1"/>
  <c r="Y334" i="1"/>
  <c r="Z334" i="1" s="1"/>
  <c r="AD334" i="1"/>
  <c r="AE334" i="1" s="1"/>
  <c r="AI334" i="1"/>
  <c r="AJ334" i="1" s="1"/>
  <c r="AN334" i="1"/>
  <c r="AO334" i="1" s="1"/>
  <c r="AY334" i="1"/>
  <c r="AZ334" i="1" s="1"/>
  <c r="BE334" i="1"/>
  <c r="BJ334" i="1"/>
  <c r="BP334" i="1"/>
  <c r="BQ334" i="1" s="1"/>
  <c r="BW334" i="1"/>
  <c r="CD334" i="1"/>
  <c r="CM334" i="1"/>
  <c r="CW334" i="1"/>
  <c r="DD334" i="1"/>
  <c r="DK334" i="1"/>
  <c r="DT334" i="1"/>
  <c r="A335" i="1"/>
  <c r="C335" i="1"/>
  <c r="I335" i="1"/>
  <c r="E335" i="1" s="1"/>
  <c r="L335" i="1"/>
  <c r="M335" i="1"/>
  <c r="T335" i="1"/>
  <c r="U335" i="1" s="1"/>
  <c r="Y335" i="1"/>
  <c r="Z335" i="1" s="1"/>
  <c r="AD335" i="1"/>
  <c r="AE335" i="1" s="1"/>
  <c r="AI335" i="1"/>
  <c r="AJ335" i="1" s="1"/>
  <c r="AN335" i="1"/>
  <c r="AO335" i="1" s="1"/>
  <c r="AP335" i="1"/>
  <c r="AR335" i="1" s="1"/>
  <c r="AY335" i="1"/>
  <c r="AZ335" i="1" s="1"/>
  <c r="BE335" i="1"/>
  <c r="BJ335" i="1"/>
  <c r="BP335" i="1"/>
  <c r="BQ335" i="1" s="1"/>
  <c r="BW335" i="1"/>
  <c r="CD335" i="1"/>
  <c r="CM335" i="1"/>
  <c r="CW335" i="1"/>
  <c r="DD335" i="1"/>
  <c r="DK335" i="1"/>
  <c r="DN335" i="1"/>
  <c r="DT335" i="1"/>
  <c r="A336" i="1"/>
  <c r="I336" i="1"/>
  <c r="E336" i="1" s="1"/>
  <c r="L336" i="1"/>
  <c r="M336" i="1"/>
  <c r="T336" i="1"/>
  <c r="U336" i="1" s="1"/>
  <c r="Y336" i="1"/>
  <c r="Z336" i="1" s="1"/>
  <c r="AD336" i="1"/>
  <c r="AE336" i="1" s="1"/>
  <c r="AI336" i="1"/>
  <c r="AJ336" i="1" s="1"/>
  <c r="AN336" i="1"/>
  <c r="AO336" i="1" s="1"/>
  <c r="AY336" i="1"/>
  <c r="AZ336" i="1" s="1"/>
  <c r="BE336" i="1"/>
  <c r="BJ336" i="1"/>
  <c r="BP336" i="1"/>
  <c r="BQ336" i="1" s="1"/>
  <c r="BW336" i="1"/>
  <c r="CD336" i="1"/>
  <c r="CM336" i="1"/>
  <c r="CW336" i="1"/>
  <c r="DD336" i="1"/>
  <c r="DK336" i="1"/>
  <c r="DT336" i="1"/>
  <c r="A337" i="1"/>
  <c r="I337" i="1"/>
  <c r="E337" i="1" s="1"/>
  <c r="L337" i="1"/>
  <c r="M337" i="1"/>
  <c r="T337" i="1"/>
  <c r="U337" i="1" s="1"/>
  <c r="Y337" i="1"/>
  <c r="Z337" i="1" s="1"/>
  <c r="AD337" i="1"/>
  <c r="AE337" i="1" s="1"/>
  <c r="AI337" i="1"/>
  <c r="AJ337" i="1" s="1"/>
  <c r="AN337" i="1"/>
  <c r="AO337" i="1" s="1"/>
  <c r="AY337" i="1"/>
  <c r="AZ337" i="1" s="1"/>
  <c r="BE337" i="1"/>
  <c r="BJ337" i="1"/>
  <c r="BP337" i="1"/>
  <c r="BQ337" i="1" s="1"/>
  <c r="BW337" i="1"/>
  <c r="CD337" i="1"/>
  <c r="CM337" i="1"/>
  <c r="CW337" i="1"/>
  <c r="DD337" i="1"/>
  <c r="DK337" i="1"/>
  <c r="DN337" i="1"/>
  <c r="DT337" i="1"/>
  <c r="A338" i="1"/>
  <c r="D338" i="1"/>
  <c r="I338" i="1"/>
  <c r="E338" i="1" s="1"/>
  <c r="L338" i="1"/>
  <c r="M338" i="1"/>
  <c r="T338" i="1"/>
  <c r="U338" i="1" s="1"/>
  <c r="Y338" i="1"/>
  <c r="Z338" i="1" s="1"/>
  <c r="AD338" i="1"/>
  <c r="AE338" i="1" s="1"/>
  <c r="AI338" i="1"/>
  <c r="AJ338" i="1" s="1"/>
  <c r="AN338" i="1"/>
  <c r="AO338" i="1" s="1"/>
  <c r="AY338" i="1"/>
  <c r="AZ338" i="1" s="1"/>
  <c r="BE338" i="1"/>
  <c r="BJ338" i="1"/>
  <c r="BP338" i="1"/>
  <c r="BQ338" i="1" s="1"/>
  <c r="BW338" i="1"/>
  <c r="CD338" i="1"/>
  <c r="CM338" i="1"/>
  <c r="DD338" i="1"/>
  <c r="DK338" i="1"/>
  <c r="DT338" i="1"/>
  <c r="A339" i="1"/>
  <c r="C339" i="1"/>
  <c r="D339" i="1"/>
  <c r="I339" i="1"/>
  <c r="E339" i="1" s="1"/>
  <c r="L339" i="1"/>
  <c r="M339" i="1"/>
  <c r="T339" i="1"/>
  <c r="Y339" i="1"/>
  <c r="Z339" i="1" s="1"/>
  <c r="AD339" i="1"/>
  <c r="AE339" i="1" s="1"/>
  <c r="AI339" i="1"/>
  <c r="AJ339" i="1" s="1"/>
  <c r="AN339" i="1"/>
  <c r="AP339" i="1"/>
  <c r="AR339" i="1" s="1"/>
  <c r="AY339" i="1"/>
  <c r="AZ339" i="1" s="1"/>
  <c r="BE339" i="1"/>
  <c r="BP339" i="1"/>
  <c r="BQ339" i="1" s="1"/>
  <c r="BW339" i="1"/>
  <c r="CD339" i="1"/>
  <c r="CM339" i="1"/>
  <c r="CW339" i="1"/>
  <c r="DD339" i="1"/>
  <c r="DK339" i="1"/>
  <c r="DN339" i="1"/>
  <c r="DT339" i="1"/>
  <c r="A340" i="1"/>
  <c r="D340" i="1"/>
  <c r="I340" i="1"/>
  <c r="E340" i="1" s="1"/>
  <c r="L340" i="1"/>
  <c r="M340" i="1"/>
  <c r="T340" i="1"/>
  <c r="U340" i="1" s="1"/>
  <c r="Y340" i="1"/>
  <c r="Z340" i="1" s="1"/>
  <c r="AD340" i="1"/>
  <c r="AE340" i="1" s="1"/>
  <c r="AI340" i="1"/>
  <c r="AJ340" i="1" s="1"/>
  <c r="AN340" i="1"/>
  <c r="AO340" i="1" s="1"/>
  <c r="AY340" i="1"/>
  <c r="AZ340" i="1" s="1"/>
  <c r="BE340" i="1"/>
  <c r="BJ340" i="1"/>
  <c r="BP340" i="1"/>
  <c r="BQ340" i="1" s="1"/>
  <c r="BW340" i="1"/>
  <c r="CD340" i="1"/>
  <c r="CM340" i="1"/>
  <c r="DD340" i="1"/>
  <c r="DK340" i="1"/>
  <c r="DT340" i="1"/>
  <c r="A341" i="1"/>
  <c r="D341" i="1"/>
  <c r="I341" i="1"/>
  <c r="E341" i="1" s="1"/>
  <c r="H341" i="1" s="1"/>
  <c r="L341" i="1"/>
  <c r="M341" i="1"/>
  <c r="T341" i="1"/>
  <c r="Y341" i="1"/>
  <c r="AD341" i="1"/>
  <c r="AE341" i="1" s="1"/>
  <c r="AI341" i="1"/>
  <c r="AJ341" i="1" s="1"/>
  <c r="AN341" i="1"/>
  <c r="AP341" i="1"/>
  <c r="AY341" i="1"/>
  <c r="AZ341" i="1" s="1"/>
  <c r="BP341" i="1"/>
  <c r="BW341" i="1"/>
  <c r="CD341" i="1"/>
  <c r="DD341" i="1"/>
  <c r="DN341" i="1"/>
  <c r="DT341" i="1"/>
  <c r="A342" i="1"/>
  <c r="D342" i="1"/>
  <c r="I342" i="1"/>
  <c r="E342" i="1" s="1"/>
  <c r="L342" i="1"/>
  <c r="M342" i="1"/>
  <c r="T342" i="1"/>
  <c r="Y342" i="1"/>
  <c r="Z342" i="1" s="1"/>
  <c r="AD342" i="1"/>
  <c r="AI342" i="1"/>
  <c r="AJ342" i="1" s="1"/>
  <c r="AN342" i="1"/>
  <c r="AY342" i="1"/>
  <c r="BE342" i="1"/>
  <c r="BP342" i="1"/>
  <c r="BQ342" i="1" s="1"/>
  <c r="CD342" i="1"/>
  <c r="CM342" i="1"/>
  <c r="DK342" i="1"/>
  <c r="DT342" i="1"/>
  <c r="A343" i="1"/>
  <c r="D343" i="1"/>
  <c r="G343" i="1" s="1"/>
  <c r="I343" i="1"/>
  <c r="E343" i="1" s="1"/>
  <c r="H343" i="1" s="1"/>
  <c r="L343" i="1"/>
  <c r="M343" i="1"/>
  <c r="T343" i="1"/>
  <c r="Y343" i="1"/>
  <c r="AD343" i="1"/>
  <c r="AE343" i="1" s="1"/>
  <c r="AI343" i="1"/>
  <c r="AJ343" i="1" s="1"/>
  <c r="AN343" i="1"/>
  <c r="AY343" i="1"/>
  <c r="AZ343" i="1" s="1"/>
  <c r="BP343" i="1"/>
  <c r="BW343" i="1"/>
  <c r="CD343" i="1"/>
  <c r="DD343" i="1"/>
  <c r="DT343" i="1"/>
  <c r="A344" i="1"/>
  <c r="D344" i="1"/>
  <c r="I344" i="1"/>
  <c r="E344" i="1" s="1"/>
  <c r="L344" i="1"/>
  <c r="M344" i="1"/>
  <c r="T344" i="1"/>
  <c r="Y344" i="1"/>
  <c r="Z344" i="1" s="1"/>
  <c r="AD344" i="1"/>
  <c r="AI344" i="1"/>
  <c r="AJ344" i="1" s="1"/>
  <c r="AN344" i="1"/>
  <c r="AY344" i="1"/>
  <c r="BE344" i="1"/>
  <c r="BP344" i="1"/>
  <c r="BQ344" i="1" s="1"/>
  <c r="CD344" i="1"/>
  <c r="CM344" i="1"/>
  <c r="DK344" i="1"/>
  <c r="DT344" i="1"/>
  <c r="A345" i="1"/>
  <c r="I345" i="1"/>
  <c r="E345" i="1" s="1"/>
  <c r="H345" i="1" s="1"/>
  <c r="L345" i="1"/>
  <c r="M345" i="1"/>
  <c r="T345" i="1"/>
  <c r="Y345" i="1"/>
  <c r="AD345" i="1"/>
  <c r="AE345" i="1" s="1"/>
  <c r="AI345" i="1"/>
  <c r="AJ345" i="1" s="1"/>
  <c r="AN345" i="1"/>
  <c r="AY345" i="1"/>
  <c r="AZ345" i="1" s="1"/>
  <c r="BP345" i="1"/>
  <c r="BW345" i="1"/>
  <c r="CD345" i="1"/>
  <c r="DD345" i="1"/>
  <c r="DT345" i="1"/>
  <c r="A346" i="1"/>
  <c r="I346" i="1"/>
  <c r="E346" i="1" s="1"/>
  <c r="L346" i="1"/>
  <c r="M346" i="1"/>
  <c r="T346" i="1"/>
  <c r="Y346" i="1"/>
  <c r="Z346" i="1" s="1"/>
  <c r="AD346" i="1"/>
  <c r="AI346" i="1"/>
  <c r="AJ346" i="1" s="1"/>
  <c r="AN346" i="1"/>
  <c r="AY346" i="1"/>
  <c r="BE346" i="1"/>
  <c r="BP346" i="1"/>
  <c r="BQ346" i="1" s="1"/>
  <c r="CD346" i="1"/>
  <c r="DD346" i="1"/>
  <c r="DT346" i="1"/>
  <c r="A347" i="1"/>
  <c r="I347" i="1"/>
  <c r="E347" i="1" s="1"/>
  <c r="L347" i="1"/>
  <c r="M347" i="1"/>
  <c r="T347" i="1"/>
  <c r="AP347" i="1" s="1"/>
  <c r="AR347" i="1" s="1"/>
  <c r="Y347" i="1"/>
  <c r="Z347" i="1" s="1"/>
  <c r="AD347" i="1"/>
  <c r="AI347" i="1"/>
  <c r="AJ347" i="1" s="1"/>
  <c r="AN347" i="1"/>
  <c r="AY347" i="1"/>
  <c r="BE347" i="1"/>
  <c r="BP347" i="1"/>
  <c r="BQ347" i="1" s="1"/>
  <c r="CD347" i="1"/>
  <c r="DD347" i="1"/>
  <c r="DN347" i="1"/>
  <c r="DT347" i="1"/>
  <c r="A348" i="1"/>
  <c r="I348" i="1"/>
  <c r="E348" i="1" s="1"/>
  <c r="L348" i="1"/>
  <c r="M348" i="1"/>
  <c r="T348" i="1"/>
  <c r="Y348" i="1"/>
  <c r="Z348" i="1" s="1"/>
  <c r="AD348" i="1"/>
  <c r="AI348" i="1"/>
  <c r="AJ348" i="1" s="1"/>
  <c r="AN348" i="1"/>
  <c r="AP348" i="1"/>
  <c r="AR348" i="1" s="1"/>
  <c r="AY348" i="1"/>
  <c r="BE348" i="1"/>
  <c r="BP348" i="1"/>
  <c r="BQ348" i="1" s="1"/>
  <c r="CD348" i="1"/>
  <c r="DD348" i="1"/>
  <c r="DN348" i="1"/>
  <c r="DT348" i="1"/>
  <c r="A349" i="1"/>
  <c r="I349" i="1"/>
  <c r="E349" i="1" s="1"/>
  <c r="H349" i="1" s="1"/>
  <c r="L349" i="1"/>
  <c r="M349" i="1"/>
  <c r="T349" i="1"/>
  <c r="AP349" i="1" s="1"/>
  <c r="Y349" i="1"/>
  <c r="Z349" i="1" s="1"/>
  <c r="AD349" i="1"/>
  <c r="AI349" i="1"/>
  <c r="AJ349" i="1" s="1"/>
  <c r="AN349" i="1"/>
  <c r="AY349" i="1"/>
  <c r="BE349" i="1"/>
  <c r="BP349" i="1"/>
  <c r="BQ349" i="1" s="1"/>
  <c r="CD349" i="1"/>
  <c r="DD349" i="1"/>
  <c r="DT349" i="1"/>
  <c r="A350" i="1"/>
  <c r="I350" i="1"/>
  <c r="E350" i="1" s="1"/>
  <c r="L350" i="1"/>
  <c r="M350" i="1"/>
  <c r="T350" i="1"/>
  <c r="AP350" i="1" s="1"/>
  <c r="Y350" i="1"/>
  <c r="Z350" i="1" s="1"/>
  <c r="AD350" i="1"/>
  <c r="AI350" i="1"/>
  <c r="AJ350" i="1" s="1"/>
  <c r="AN350" i="1"/>
  <c r="AY350" i="1"/>
  <c r="BE350" i="1"/>
  <c r="BP350" i="1"/>
  <c r="BQ350" i="1" s="1"/>
  <c r="CD350" i="1"/>
  <c r="DD350" i="1"/>
  <c r="DT350" i="1"/>
  <c r="A351" i="1"/>
  <c r="D351" i="1"/>
  <c r="G351" i="1" s="1"/>
  <c r="I351" i="1"/>
  <c r="E351" i="1" s="1"/>
  <c r="H351" i="1" s="1"/>
  <c r="L351" i="1"/>
  <c r="M351" i="1"/>
  <c r="T351" i="1"/>
  <c r="Y351" i="1"/>
  <c r="Z351" i="1" s="1"/>
  <c r="AD351" i="1"/>
  <c r="AI351" i="1"/>
  <c r="AJ351" i="1" s="1"/>
  <c r="AN351" i="1"/>
  <c r="AY351" i="1"/>
  <c r="BE351" i="1"/>
  <c r="BP351" i="1"/>
  <c r="BQ351" i="1" s="1"/>
  <c r="CD351" i="1"/>
  <c r="DD351" i="1"/>
  <c r="DT351" i="1"/>
  <c r="A352" i="1"/>
  <c r="I352" i="1"/>
  <c r="D352" i="1" s="1"/>
  <c r="L352" i="1"/>
  <c r="M352" i="1"/>
  <c r="T352" i="1"/>
  <c r="U352" i="1"/>
  <c r="Y352" i="1"/>
  <c r="Z352" i="1" s="1"/>
  <c r="AD352" i="1"/>
  <c r="AE352" i="1" s="1"/>
  <c r="AI352" i="1"/>
  <c r="AJ352" i="1" s="1"/>
  <c r="AN352" i="1"/>
  <c r="AO352" i="1"/>
  <c r="AY352" i="1"/>
  <c r="AZ352" i="1"/>
  <c r="BE352" i="1"/>
  <c r="BP352" i="1"/>
  <c r="BQ352" i="1" s="1"/>
  <c r="BW352" i="1"/>
  <c r="CD352" i="1"/>
  <c r="CW352" i="1"/>
  <c r="DT352" i="1"/>
  <c r="A353" i="1"/>
  <c r="I353" i="1"/>
  <c r="E353" i="1" s="1"/>
  <c r="H353" i="1" s="1"/>
  <c r="L353" i="1"/>
  <c r="M353" i="1"/>
  <c r="T353" i="1"/>
  <c r="U353" i="1" s="1"/>
  <c r="Y353" i="1"/>
  <c r="Z353" i="1"/>
  <c r="AD353" i="1"/>
  <c r="AI353" i="1"/>
  <c r="AJ353" i="1"/>
  <c r="AN353" i="1"/>
  <c r="AO353" i="1" s="1"/>
  <c r="AP353" i="1"/>
  <c r="AR353" i="1" s="1"/>
  <c r="AY353" i="1"/>
  <c r="BE353" i="1"/>
  <c r="BJ353" i="1"/>
  <c r="BP353" i="1"/>
  <c r="BQ353" i="1" s="1"/>
  <c r="CM353" i="1"/>
  <c r="CW353" i="1"/>
  <c r="DD353" i="1"/>
  <c r="DK353" i="1"/>
  <c r="DN353" i="1"/>
  <c r="DT353" i="1"/>
  <c r="A354" i="1"/>
  <c r="I354" i="1"/>
  <c r="C354" i="1" s="1"/>
  <c r="L354" i="1"/>
  <c r="M354" i="1"/>
  <c r="T354" i="1"/>
  <c r="U354" i="1"/>
  <c r="Y354" i="1"/>
  <c r="Z354" i="1" s="1"/>
  <c r="AD354" i="1"/>
  <c r="AE354" i="1"/>
  <c r="AI354" i="1"/>
  <c r="AJ354" i="1" s="1"/>
  <c r="AN354" i="1"/>
  <c r="AO354" i="1"/>
  <c r="AY354" i="1"/>
  <c r="AZ354" i="1"/>
  <c r="BE354" i="1"/>
  <c r="BJ354" i="1"/>
  <c r="BP354" i="1"/>
  <c r="BQ354" i="1" s="1"/>
  <c r="BW354" i="1"/>
  <c r="CD354" i="1"/>
  <c r="CE354" i="1"/>
  <c r="CW354" i="1"/>
  <c r="DD354" i="1"/>
  <c r="DN354" i="1"/>
  <c r="DT354" i="1"/>
  <c r="A355" i="1"/>
  <c r="I355" i="1"/>
  <c r="E355" i="1" s="1"/>
  <c r="H355" i="1" s="1"/>
  <c r="L355" i="1"/>
  <c r="M355" i="1"/>
  <c r="T355" i="1"/>
  <c r="U355" i="1" s="1"/>
  <c r="Y355" i="1"/>
  <c r="AD355" i="1"/>
  <c r="AI355" i="1"/>
  <c r="AJ355" i="1"/>
  <c r="AN355" i="1"/>
  <c r="AO355" i="1" s="1"/>
  <c r="AY355" i="1"/>
  <c r="BE355" i="1"/>
  <c r="BJ355" i="1"/>
  <c r="BP355" i="1"/>
  <c r="BQ355" i="1"/>
  <c r="CD355" i="1"/>
  <c r="CM355" i="1"/>
  <c r="CS355" i="1" s="1"/>
  <c r="DD355" i="1"/>
  <c r="DK355" i="1"/>
  <c r="DT355" i="1"/>
  <c r="A356" i="1"/>
  <c r="E356" i="1"/>
  <c r="I356" i="1"/>
  <c r="C356" i="1" s="1"/>
  <c r="L356" i="1"/>
  <c r="M356" i="1"/>
  <c r="T356" i="1"/>
  <c r="U356" i="1" s="1"/>
  <c r="Y356" i="1"/>
  <c r="Z356" i="1" s="1"/>
  <c r="AD356" i="1"/>
  <c r="AE356" i="1" s="1"/>
  <c r="AI356" i="1"/>
  <c r="AJ356" i="1" s="1"/>
  <c r="AN356" i="1"/>
  <c r="AY356" i="1"/>
  <c r="AZ356" i="1"/>
  <c r="BE356" i="1"/>
  <c r="BP356" i="1"/>
  <c r="BQ356" i="1" s="1"/>
  <c r="BW356" i="1"/>
  <c r="CD356" i="1"/>
  <c r="CW356" i="1"/>
  <c r="DD356" i="1"/>
  <c r="DT356" i="1"/>
  <c r="A357" i="1"/>
  <c r="I357" i="1"/>
  <c r="E357" i="1" s="1"/>
  <c r="H357" i="1" s="1"/>
  <c r="L357" i="1"/>
  <c r="M357" i="1"/>
  <c r="T357" i="1"/>
  <c r="U357" i="1" s="1"/>
  <c r="Y357" i="1"/>
  <c r="Z357" i="1"/>
  <c r="AD357" i="1"/>
  <c r="AI357" i="1"/>
  <c r="AJ357" i="1"/>
  <c r="AN357" i="1"/>
  <c r="AO357" i="1" s="1"/>
  <c r="AY357" i="1"/>
  <c r="BE357" i="1"/>
  <c r="BJ357" i="1"/>
  <c r="BP357" i="1"/>
  <c r="BQ357" i="1"/>
  <c r="CM357" i="1"/>
  <c r="CW357" i="1"/>
  <c r="DD357" i="1"/>
  <c r="DK357" i="1"/>
  <c r="DT357" i="1"/>
  <c r="A358" i="1"/>
  <c r="I358" i="1"/>
  <c r="C358" i="1" s="1"/>
  <c r="L358" i="1"/>
  <c r="M358" i="1"/>
  <c r="T358" i="1"/>
  <c r="U358" i="1" s="1"/>
  <c r="Y358" i="1"/>
  <c r="Z358" i="1" s="1"/>
  <c r="AD358" i="1"/>
  <c r="AE358" i="1"/>
  <c r="AI358" i="1"/>
  <c r="AJ358" i="1" s="1"/>
  <c r="AN358" i="1"/>
  <c r="AO358" i="1"/>
  <c r="AY358" i="1"/>
  <c r="BE358" i="1"/>
  <c r="BJ358" i="1"/>
  <c r="BP358" i="1"/>
  <c r="BQ358" i="1" s="1"/>
  <c r="BW358" i="1"/>
  <c r="CD358" i="1"/>
  <c r="CW358" i="1"/>
  <c r="DD358" i="1"/>
  <c r="DN358" i="1"/>
  <c r="DT358" i="1"/>
  <c r="A359" i="1"/>
  <c r="D359" i="1"/>
  <c r="G359" i="1" s="1"/>
  <c r="I359" i="1"/>
  <c r="E359" i="1" s="1"/>
  <c r="H359" i="1" s="1"/>
  <c r="L359" i="1"/>
  <c r="M359" i="1"/>
  <c r="T359" i="1"/>
  <c r="U359" i="1" s="1"/>
  <c r="Y359" i="1"/>
  <c r="Z359" i="1" s="1"/>
  <c r="AD359" i="1"/>
  <c r="AI359" i="1"/>
  <c r="AJ359" i="1"/>
  <c r="AN359" i="1"/>
  <c r="AO359" i="1" s="1"/>
  <c r="AY359" i="1"/>
  <c r="BE359" i="1"/>
  <c r="BJ359" i="1"/>
  <c r="BP359" i="1"/>
  <c r="BQ359" i="1" s="1"/>
  <c r="CD359" i="1"/>
  <c r="CM359" i="1"/>
  <c r="CS359" i="1"/>
  <c r="DD359" i="1"/>
  <c r="DK359" i="1"/>
  <c r="DT359" i="1"/>
  <c r="A360" i="1"/>
  <c r="I360" i="1"/>
  <c r="C360" i="1" s="1"/>
  <c r="L360" i="1"/>
  <c r="M360" i="1"/>
  <c r="T360" i="1"/>
  <c r="U360" i="1"/>
  <c r="Y360" i="1"/>
  <c r="Z360" i="1" s="1"/>
  <c r="AD360" i="1"/>
  <c r="AE360" i="1" s="1"/>
  <c r="AI360" i="1"/>
  <c r="AJ360" i="1" s="1"/>
  <c r="AN360" i="1"/>
  <c r="AY360" i="1"/>
  <c r="AZ360" i="1"/>
  <c r="BE360" i="1"/>
  <c r="BP360" i="1"/>
  <c r="BW360" i="1"/>
  <c r="CD360" i="1"/>
  <c r="CW360" i="1"/>
  <c r="DD360" i="1"/>
  <c r="DT360" i="1"/>
  <c r="A361" i="1"/>
  <c r="I361" i="1"/>
  <c r="E361" i="1" s="1"/>
  <c r="H361" i="1" s="1"/>
  <c r="L361" i="1"/>
  <c r="M361" i="1"/>
  <c r="T361" i="1"/>
  <c r="U361" i="1" s="1"/>
  <c r="Y361" i="1"/>
  <c r="Z361" i="1"/>
  <c r="AD361" i="1"/>
  <c r="AI361" i="1"/>
  <c r="AJ361" i="1"/>
  <c r="AN361" i="1"/>
  <c r="AO361" i="1" s="1"/>
  <c r="AY361" i="1"/>
  <c r="BE361" i="1"/>
  <c r="BJ361" i="1"/>
  <c r="BP361" i="1"/>
  <c r="BQ361" i="1"/>
  <c r="CM361" i="1"/>
  <c r="CW361" i="1"/>
  <c r="DD361" i="1"/>
  <c r="DK361" i="1"/>
  <c r="DN361" i="1"/>
  <c r="DT361" i="1"/>
  <c r="A362" i="1"/>
  <c r="I362" i="1"/>
  <c r="C362" i="1" s="1"/>
  <c r="L362" i="1"/>
  <c r="M362" i="1"/>
  <c r="T362" i="1"/>
  <c r="U362" i="1" s="1"/>
  <c r="Y362" i="1"/>
  <c r="Z362" i="1" s="1"/>
  <c r="AD362" i="1"/>
  <c r="AE362" i="1"/>
  <c r="AI362" i="1"/>
  <c r="AJ362" i="1" s="1"/>
  <c r="AN362" i="1"/>
  <c r="AO362" i="1"/>
  <c r="AP362" i="1"/>
  <c r="AR362" i="1" s="1"/>
  <c r="AY362" i="1"/>
  <c r="BE362" i="1"/>
  <c r="BJ362" i="1"/>
  <c r="BP362" i="1"/>
  <c r="BQ362" i="1" s="1"/>
  <c r="BW362" i="1"/>
  <c r="CD362" i="1"/>
  <c r="CW362" i="1"/>
  <c r="DD362" i="1"/>
  <c r="DN362" i="1"/>
  <c r="DT362" i="1"/>
  <c r="A363" i="1"/>
  <c r="C363" i="1"/>
  <c r="F363" i="1" s="1"/>
  <c r="H363" i="1"/>
  <c r="I363" i="1"/>
  <c r="E363" i="1" s="1"/>
  <c r="L363" i="1"/>
  <c r="M363" i="1"/>
  <c r="T363" i="1"/>
  <c r="U363" i="1" s="1"/>
  <c r="Y363" i="1"/>
  <c r="Z363" i="1" s="1"/>
  <c r="AD363" i="1"/>
  <c r="AI363" i="1"/>
  <c r="AN363" i="1"/>
  <c r="AO363" i="1" s="1"/>
  <c r="AY363" i="1"/>
  <c r="BE363" i="1"/>
  <c r="BJ363" i="1"/>
  <c r="BP363" i="1"/>
  <c r="BQ363" i="1" s="1"/>
  <c r="CD363" i="1"/>
  <c r="CM363" i="1"/>
  <c r="CS363" i="1"/>
  <c r="DD363" i="1"/>
  <c r="DK363" i="1"/>
  <c r="DT363" i="1"/>
  <c r="A364" i="1"/>
  <c r="E364" i="1"/>
  <c r="I364" i="1"/>
  <c r="C364" i="1" s="1"/>
  <c r="L364" i="1"/>
  <c r="M364" i="1"/>
  <c r="T364" i="1"/>
  <c r="U364" i="1"/>
  <c r="Y364" i="1"/>
  <c r="Z364" i="1" s="1"/>
  <c r="AD364" i="1"/>
  <c r="AE364" i="1" s="1"/>
  <c r="AI364" i="1"/>
  <c r="AJ364" i="1" s="1"/>
  <c r="AN364" i="1"/>
  <c r="AY364" i="1"/>
  <c r="AZ364" i="1"/>
  <c r="BE364" i="1"/>
  <c r="BP364" i="1"/>
  <c r="BW364" i="1"/>
  <c r="CD364" i="1"/>
  <c r="CW364" i="1"/>
  <c r="DD364" i="1"/>
  <c r="DT364" i="1"/>
  <c r="A365" i="1"/>
  <c r="D365" i="1"/>
  <c r="G365" i="1" s="1"/>
  <c r="I365" i="1"/>
  <c r="E365" i="1" s="1"/>
  <c r="H365" i="1" s="1"/>
  <c r="L365" i="1"/>
  <c r="M365" i="1"/>
  <c r="T365" i="1"/>
  <c r="U365" i="1" s="1"/>
  <c r="Y365" i="1"/>
  <c r="Z365" i="1"/>
  <c r="AD365" i="1"/>
  <c r="AI365" i="1"/>
  <c r="AJ365" i="1"/>
  <c r="AN365" i="1"/>
  <c r="AO365" i="1" s="1"/>
  <c r="AY365" i="1"/>
  <c r="BE365" i="1"/>
  <c r="BJ365" i="1"/>
  <c r="BP365" i="1"/>
  <c r="BQ365" i="1" s="1"/>
  <c r="CM365" i="1"/>
  <c r="CW365" i="1"/>
  <c r="DD365" i="1"/>
  <c r="DK365" i="1"/>
  <c r="DT365" i="1"/>
  <c r="A366" i="1"/>
  <c r="I366" i="1"/>
  <c r="C366" i="1" s="1"/>
  <c r="L366" i="1"/>
  <c r="M366" i="1"/>
  <c r="T366" i="1"/>
  <c r="U366" i="1" s="1"/>
  <c r="Y366" i="1"/>
  <c r="Z366" i="1" s="1"/>
  <c r="AD366" i="1"/>
  <c r="AE366" i="1"/>
  <c r="AI366" i="1"/>
  <c r="AJ366" i="1" s="1"/>
  <c r="AN366" i="1"/>
  <c r="AO366" i="1"/>
  <c r="AY366" i="1"/>
  <c r="BE366" i="1"/>
  <c r="BJ366" i="1"/>
  <c r="BP366" i="1"/>
  <c r="BW366" i="1"/>
  <c r="CD366" i="1"/>
  <c r="CW366" i="1"/>
  <c r="DD366" i="1"/>
  <c r="DT366" i="1"/>
  <c r="A367" i="1"/>
  <c r="C367" i="1"/>
  <c r="F367" i="1" s="1"/>
  <c r="D367" i="1"/>
  <c r="G367" i="1" s="1"/>
  <c r="H367" i="1"/>
  <c r="I367" i="1"/>
  <c r="E367" i="1" s="1"/>
  <c r="L367" i="1"/>
  <c r="M367" i="1"/>
  <c r="T367" i="1"/>
  <c r="U367" i="1" s="1"/>
  <c r="Y367" i="1"/>
  <c r="Z367" i="1" s="1"/>
  <c r="AD367" i="1"/>
  <c r="AI367" i="1"/>
  <c r="AN367" i="1"/>
  <c r="AO367" i="1" s="1"/>
  <c r="AY367" i="1"/>
  <c r="BE367" i="1"/>
  <c r="BJ367" i="1"/>
  <c r="BP367" i="1"/>
  <c r="BQ367" i="1" s="1"/>
  <c r="CD367" i="1"/>
  <c r="CM367" i="1"/>
  <c r="CS367" i="1" s="1"/>
  <c r="DD367" i="1"/>
  <c r="DK367" i="1"/>
  <c r="DT367" i="1"/>
  <c r="A368" i="1"/>
  <c r="E368" i="1"/>
  <c r="I368" i="1"/>
  <c r="C368" i="1" s="1"/>
  <c r="L368" i="1"/>
  <c r="M368" i="1"/>
  <c r="T368" i="1"/>
  <c r="U368" i="1" s="1"/>
  <c r="Y368" i="1"/>
  <c r="Z368" i="1" s="1"/>
  <c r="AD368" i="1"/>
  <c r="AE368" i="1" s="1"/>
  <c r="AI368" i="1"/>
  <c r="AJ368" i="1" s="1"/>
  <c r="AN368" i="1"/>
  <c r="AY368" i="1"/>
  <c r="AZ368" i="1"/>
  <c r="BE368" i="1"/>
  <c r="BP368" i="1"/>
  <c r="BW368" i="1"/>
  <c r="CD368" i="1"/>
  <c r="CW368" i="1"/>
  <c r="DD368" i="1"/>
  <c r="DT368" i="1"/>
  <c r="A369" i="1"/>
  <c r="I369" i="1"/>
  <c r="E369" i="1" s="1"/>
  <c r="H369" i="1" s="1"/>
  <c r="L369" i="1"/>
  <c r="M369" i="1"/>
  <c r="T369" i="1"/>
  <c r="U369" i="1" s="1"/>
  <c r="Y369" i="1"/>
  <c r="Z369" i="1"/>
  <c r="AD369" i="1"/>
  <c r="AI369" i="1"/>
  <c r="AJ369" i="1"/>
  <c r="AN369" i="1"/>
  <c r="AO369" i="1" s="1"/>
  <c r="AY369" i="1"/>
  <c r="BE369" i="1"/>
  <c r="BJ369" i="1"/>
  <c r="BP369" i="1"/>
  <c r="BQ369" i="1"/>
  <c r="CM369" i="1"/>
  <c r="CW369" i="1"/>
  <c r="DD369" i="1"/>
  <c r="DK369" i="1"/>
  <c r="DN369" i="1"/>
  <c r="DT369" i="1"/>
  <c r="A370" i="1"/>
  <c r="I370" i="1"/>
  <c r="C370" i="1" s="1"/>
  <c r="L370" i="1"/>
  <c r="M370" i="1"/>
  <c r="T370" i="1"/>
  <c r="U370" i="1"/>
  <c r="Y370" i="1"/>
  <c r="Z370" i="1" s="1"/>
  <c r="AD370" i="1"/>
  <c r="AE370" i="1"/>
  <c r="AI370" i="1"/>
  <c r="AJ370" i="1" s="1"/>
  <c r="AN370" i="1"/>
  <c r="AO370" i="1"/>
  <c r="AY370" i="1"/>
  <c r="AZ370" i="1"/>
  <c r="BE370" i="1"/>
  <c r="BJ370" i="1"/>
  <c r="BP370" i="1"/>
  <c r="BQ370" i="1" s="1"/>
  <c r="BW370" i="1"/>
  <c r="CD370" i="1"/>
  <c r="CW370" i="1"/>
  <c r="DD370" i="1"/>
  <c r="DT370" i="1"/>
  <c r="A371" i="1"/>
  <c r="I371" i="1"/>
  <c r="E371" i="1" s="1"/>
  <c r="H371" i="1" s="1"/>
  <c r="L371" i="1"/>
  <c r="M371" i="1"/>
  <c r="T371" i="1"/>
  <c r="U371" i="1" s="1"/>
  <c r="Y371" i="1"/>
  <c r="AD371" i="1"/>
  <c r="AI371" i="1"/>
  <c r="AJ371" i="1"/>
  <c r="AN371" i="1"/>
  <c r="AO371" i="1" s="1"/>
  <c r="AY371" i="1"/>
  <c r="BE371" i="1"/>
  <c r="BJ371" i="1"/>
  <c r="BP371" i="1"/>
  <c r="BQ371" i="1"/>
  <c r="CD371" i="1"/>
  <c r="CM371" i="1"/>
  <c r="CS371" i="1" s="1"/>
  <c r="DD371" i="1"/>
  <c r="DK371" i="1"/>
  <c r="DT371" i="1"/>
  <c r="A372" i="1"/>
  <c r="E372" i="1"/>
  <c r="I372" i="1"/>
  <c r="C372" i="1" s="1"/>
  <c r="L372" i="1"/>
  <c r="M372" i="1"/>
  <c r="T372" i="1"/>
  <c r="U372" i="1"/>
  <c r="Y372" i="1"/>
  <c r="Z372" i="1" s="1"/>
  <c r="AD372" i="1"/>
  <c r="AE372" i="1" s="1"/>
  <c r="AI372" i="1"/>
  <c r="AJ372" i="1" s="1"/>
  <c r="AN372" i="1"/>
  <c r="AO372" i="1"/>
  <c r="AY372" i="1"/>
  <c r="AZ372" i="1"/>
  <c r="BE372" i="1"/>
  <c r="BP372" i="1"/>
  <c r="BQ372" i="1" s="1"/>
  <c r="BW372" i="1"/>
  <c r="CD372" i="1"/>
  <c r="CW372" i="1"/>
  <c r="DT372" i="1"/>
  <c r="A373" i="1"/>
  <c r="D373" i="1"/>
  <c r="G373" i="1" s="1"/>
  <c r="I373" i="1"/>
  <c r="E373" i="1" s="1"/>
  <c r="H373" i="1" s="1"/>
  <c r="L373" i="1"/>
  <c r="M373" i="1"/>
  <c r="T373" i="1"/>
  <c r="U373" i="1" s="1"/>
  <c r="Y373" i="1"/>
  <c r="Z373" i="1"/>
  <c r="AD373" i="1"/>
  <c r="AI373" i="1"/>
  <c r="AJ373" i="1"/>
  <c r="AN373" i="1"/>
  <c r="AO373" i="1" s="1"/>
  <c r="AP373" i="1"/>
  <c r="AR373" i="1" s="1"/>
  <c r="AY373" i="1"/>
  <c r="BE373" i="1"/>
  <c r="BJ373" i="1"/>
  <c r="BP373" i="1"/>
  <c r="BQ373" i="1" s="1"/>
  <c r="CM373" i="1"/>
  <c r="CW373" i="1"/>
  <c r="DD373" i="1"/>
  <c r="DK373" i="1"/>
  <c r="DN373" i="1"/>
  <c r="DT373" i="1"/>
  <c r="A374" i="1"/>
  <c r="I374" i="1"/>
  <c r="C374" i="1" s="1"/>
  <c r="L374" i="1"/>
  <c r="M374" i="1"/>
  <c r="T374" i="1"/>
  <c r="U374" i="1"/>
  <c r="Y374" i="1"/>
  <c r="Z374" i="1" s="1"/>
  <c r="AD374" i="1"/>
  <c r="AE374" i="1"/>
  <c r="AI374" i="1"/>
  <c r="AJ374" i="1" s="1"/>
  <c r="AN374" i="1"/>
  <c r="AO374" i="1"/>
  <c r="AY374" i="1"/>
  <c r="AZ374" i="1"/>
  <c r="BE374" i="1"/>
  <c r="BJ374" i="1"/>
  <c r="BP374" i="1"/>
  <c r="BQ374" i="1" s="1"/>
  <c r="BW374" i="1"/>
  <c r="CD374" i="1"/>
  <c r="CW374" i="1"/>
  <c r="DD374" i="1"/>
  <c r="DT374" i="1"/>
  <c r="A375" i="1"/>
  <c r="I375" i="1"/>
  <c r="E375" i="1" s="1"/>
  <c r="H375" i="1" s="1"/>
  <c r="L375" i="1"/>
  <c r="M375" i="1"/>
  <c r="T375" i="1"/>
  <c r="U375" i="1" s="1"/>
  <c r="Y375" i="1"/>
  <c r="AD375" i="1"/>
  <c r="AE375" i="1" s="1"/>
  <c r="AI375" i="1"/>
  <c r="AJ375" i="1"/>
  <c r="AN375" i="1"/>
  <c r="AO375" i="1" s="1"/>
  <c r="AY375" i="1"/>
  <c r="AZ375" i="1" s="1"/>
  <c r="BE375" i="1"/>
  <c r="BJ375" i="1"/>
  <c r="BP375" i="1"/>
  <c r="BW375" i="1"/>
  <c r="CD375" i="1"/>
  <c r="CM375" i="1"/>
  <c r="CS375" i="1" s="1"/>
  <c r="DD375" i="1"/>
  <c r="DK375" i="1"/>
  <c r="DT375" i="1"/>
  <c r="A376" i="1"/>
  <c r="D376" i="1"/>
  <c r="I376" i="1"/>
  <c r="E376" i="1" s="1"/>
  <c r="H376" i="1" s="1"/>
  <c r="L376" i="1"/>
  <c r="M376" i="1"/>
  <c r="T376" i="1"/>
  <c r="AP376" i="1" s="1"/>
  <c r="Y376" i="1"/>
  <c r="Z376" i="1"/>
  <c r="AD376" i="1"/>
  <c r="AE376" i="1" s="1"/>
  <c r="AI376" i="1"/>
  <c r="AJ376" i="1"/>
  <c r="AN376" i="1"/>
  <c r="AY376" i="1"/>
  <c r="AZ376" i="1" s="1"/>
  <c r="BE376" i="1"/>
  <c r="BP376" i="1"/>
  <c r="BW376" i="1"/>
  <c r="CD376" i="1"/>
  <c r="CM376" i="1"/>
  <c r="CS376" i="1"/>
  <c r="CW376" i="1"/>
  <c r="DK376" i="1"/>
  <c r="DT376" i="1"/>
  <c r="A377" i="1"/>
  <c r="I377" i="1"/>
  <c r="D377" i="1" s="1"/>
  <c r="L377" i="1"/>
  <c r="M377" i="1"/>
  <c r="T377" i="1"/>
  <c r="U377" i="1"/>
  <c r="Y377" i="1"/>
  <c r="AD377" i="1"/>
  <c r="AE377" i="1"/>
  <c r="AI377" i="1"/>
  <c r="AJ377" i="1" s="1"/>
  <c r="AN377" i="1"/>
  <c r="AO377" i="1"/>
  <c r="AP377" i="1"/>
  <c r="AR377" i="1" s="1"/>
  <c r="AY377" i="1"/>
  <c r="AZ377" i="1"/>
  <c r="BJ377" i="1"/>
  <c r="BP377" i="1"/>
  <c r="BW377" i="1"/>
  <c r="CD377" i="1"/>
  <c r="CM377" i="1"/>
  <c r="DD377" i="1"/>
  <c r="DK377" i="1"/>
  <c r="DN377" i="1"/>
  <c r="DT377" i="1"/>
  <c r="A378" i="1"/>
  <c r="I378" i="1"/>
  <c r="E378" i="1" s="1"/>
  <c r="H378" i="1" s="1"/>
  <c r="L378" i="1"/>
  <c r="M378" i="1"/>
  <c r="T378" i="1"/>
  <c r="AP378" i="1" s="1"/>
  <c r="Y378" i="1"/>
  <c r="Z378" i="1"/>
  <c r="AD378" i="1"/>
  <c r="AE378" i="1" s="1"/>
  <c r="AI378" i="1"/>
  <c r="AJ378" i="1"/>
  <c r="AN378" i="1"/>
  <c r="AY378" i="1"/>
  <c r="AZ378" i="1" s="1"/>
  <c r="BE378" i="1"/>
  <c r="BP378" i="1"/>
  <c r="BQ378" i="1"/>
  <c r="BW378" i="1"/>
  <c r="CD378" i="1"/>
  <c r="CM378" i="1"/>
  <c r="CS378" i="1" s="1"/>
  <c r="CW378" i="1"/>
  <c r="DK378" i="1"/>
  <c r="DT378" i="1"/>
  <c r="A379" i="1"/>
  <c r="I379" i="1"/>
  <c r="D379" i="1" s="1"/>
  <c r="L379" i="1"/>
  <c r="M379" i="1"/>
  <c r="T379" i="1"/>
  <c r="DN379" i="1" s="1"/>
  <c r="Y379" i="1"/>
  <c r="AD379" i="1"/>
  <c r="AE379" i="1"/>
  <c r="AI379" i="1"/>
  <c r="AJ379" i="1" s="1"/>
  <c r="AN379" i="1"/>
  <c r="AO379" i="1"/>
  <c r="AP379" i="1"/>
  <c r="AR379" i="1" s="1"/>
  <c r="AY379" i="1"/>
  <c r="AZ379" i="1"/>
  <c r="BJ379" i="1"/>
  <c r="BP379" i="1"/>
  <c r="BW379" i="1"/>
  <c r="CD379" i="1"/>
  <c r="CM379" i="1"/>
  <c r="DD379" i="1"/>
  <c r="DK379" i="1"/>
  <c r="DT379" i="1"/>
  <c r="A380" i="1"/>
  <c r="D380" i="1"/>
  <c r="G380" i="1" s="1"/>
  <c r="I380" i="1"/>
  <c r="E380" i="1" s="1"/>
  <c r="H380" i="1" s="1"/>
  <c r="L380" i="1"/>
  <c r="M380" i="1"/>
  <c r="T380" i="1"/>
  <c r="AP380" i="1" s="1"/>
  <c r="Y380" i="1"/>
  <c r="Z380" i="1"/>
  <c r="AD380" i="1"/>
  <c r="AE380" i="1" s="1"/>
  <c r="AI380" i="1"/>
  <c r="AJ380" i="1"/>
  <c r="AN380" i="1"/>
  <c r="AY380" i="1"/>
  <c r="AZ380" i="1" s="1"/>
  <c r="BE380" i="1"/>
  <c r="BP380" i="1"/>
  <c r="BQ380" i="1"/>
  <c r="BW380" i="1"/>
  <c r="CD380" i="1"/>
  <c r="CM380" i="1"/>
  <c r="CS380" i="1" s="1"/>
  <c r="CW380" i="1"/>
  <c r="DK380" i="1"/>
  <c r="DT380" i="1"/>
  <c r="A381" i="1"/>
  <c r="I381" i="1"/>
  <c r="D381" i="1" s="1"/>
  <c r="L381" i="1"/>
  <c r="M381" i="1"/>
  <c r="T381" i="1"/>
  <c r="U381" i="1"/>
  <c r="Y381" i="1"/>
  <c r="AD381" i="1"/>
  <c r="AE381" i="1"/>
  <c r="AI381" i="1"/>
  <c r="AJ381" i="1" s="1"/>
  <c r="AN381" i="1"/>
  <c r="AO381" i="1"/>
  <c r="AP381" i="1"/>
  <c r="AR381" i="1" s="1"/>
  <c r="AY381" i="1"/>
  <c r="AZ381" i="1"/>
  <c r="BJ381" i="1"/>
  <c r="BP381" i="1"/>
  <c r="BW381" i="1"/>
  <c r="CD381" i="1"/>
  <c r="CM381" i="1"/>
  <c r="DD381" i="1"/>
  <c r="DK381" i="1"/>
  <c r="DN381" i="1"/>
  <c r="DT381" i="1"/>
  <c r="A382" i="1"/>
  <c r="I382" i="1"/>
  <c r="E382" i="1" s="1"/>
  <c r="H382" i="1" s="1"/>
  <c r="L382" i="1"/>
  <c r="M382" i="1"/>
  <c r="T382" i="1"/>
  <c r="AP382" i="1" s="1"/>
  <c r="Y382" i="1"/>
  <c r="Z382" i="1"/>
  <c r="AD382" i="1"/>
  <c r="AE382" i="1" s="1"/>
  <c r="AI382" i="1"/>
  <c r="AJ382" i="1"/>
  <c r="AN382" i="1"/>
  <c r="AY382" i="1"/>
  <c r="AZ382" i="1" s="1"/>
  <c r="BE382" i="1"/>
  <c r="BP382" i="1"/>
  <c r="BW382" i="1"/>
  <c r="CD382" i="1"/>
  <c r="CM382" i="1"/>
  <c r="CS382" i="1" s="1"/>
  <c r="CW382" i="1"/>
  <c r="DK382" i="1"/>
  <c r="DT382" i="1"/>
  <c r="A383" i="1"/>
  <c r="I383" i="1"/>
  <c r="D383" i="1" s="1"/>
  <c r="L383" i="1"/>
  <c r="M383" i="1"/>
  <c r="T383" i="1"/>
  <c r="U383" i="1" s="1"/>
  <c r="Y383" i="1"/>
  <c r="AD383" i="1"/>
  <c r="AE383" i="1"/>
  <c r="AI383" i="1"/>
  <c r="AJ383" i="1" s="1"/>
  <c r="AN383" i="1"/>
  <c r="AO383" i="1"/>
  <c r="AP383" i="1"/>
  <c r="AR383" i="1" s="1"/>
  <c r="AY383" i="1"/>
  <c r="AZ383" i="1"/>
  <c r="BJ383" i="1"/>
  <c r="BP383" i="1"/>
  <c r="BW383" i="1"/>
  <c r="CD383" i="1"/>
  <c r="CM383" i="1"/>
  <c r="DD383" i="1"/>
  <c r="DK383" i="1"/>
  <c r="DT383" i="1"/>
  <c r="A384" i="1"/>
  <c r="D384" i="1"/>
  <c r="I384" i="1"/>
  <c r="E384" i="1" s="1"/>
  <c r="H384" i="1" s="1"/>
  <c r="L384" i="1"/>
  <c r="M384" i="1"/>
  <c r="T384" i="1"/>
  <c r="AP384" i="1" s="1"/>
  <c r="AR384" i="1" s="1"/>
  <c r="Y384" i="1"/>
  <c r="Z384" i="1"/>
  <c r="AD384" i="1"/>
  <c r="AI384" i="1"/>
  <c r="AJ384" i="1"/>
  <c r="AN384" i="1"/>
  <c r="AY384" i="1"/>
  <c r="BE384" i="1"/>
  <c r="BP384" i="1"/>
  <c r="CD384" i="1"/>
  <c r="CM384" i="1"/>
  <c r="CS384" i="1" s="1"/>
  <c r="CW384" i="1"/>
  <c r="DK384" i="1"/>
  <c r="DT384" i="1"/>
  <c r="A385" i="1"/>
  <c r="I385" i="1"/>
  <c r="D385" i="1" s="1"/>
  <c r="L385" i="1"/>
  <c r="M385" i="1"/>
  <c r="T385" i="1"/>
  <c r="U385" i="1"/>
  <c r="Y385" i="1"/>
  <c r="AD385" i="1"/>
  <c r="AE385" i="1"/>
  <c r="AI385" i="1"/>
  <c r="AJ385" i="1" s="1"/>
  <c r="AN385" i="1"/>
  <c r="AO385" i="1"/>
  <c r="AP385" i="1"/>
  <c r="AY385" i="1"/>
  <c r="AZ385" i="1"/>
  <c r="BJ385" i="1"/>
  <c r="BP385" i="1"/>
  <c r="BW385" i="1"/>
  <c r="CD385" i="1"/>
  <c r="DD385" i="1"/>
  <c r="DN385" i="1"/>
  <c r="DT385" i="1"/>
  <c r="A386" i="1"/>
  <c r="I386" i="1"/>
  <c r="E386" i="1" s="1"/>
  <c r="H386" i="1" s="1"/>
  <c r="L386" i="1"/>
  <c r="M386" i="1"/>
  <c r="T386" i="1"/>
  <c r="Y386" i="1"/>
  <c r="Z386" i="1"/>
  <c r="AD386" i="1"/>
  <c r="AI386" i="1"/>
  <c r="AJ386" i="1"/>
  <c r="AN386" i="1"/>
  <c r="AY386" i="1"/>
  <c r="BE386" i="1"/>
  <c r="BP386" i="1"/>
  <c r="BQ386" i="1"/>
  <c r="CD386" i="1"/>
  <c r="CM386" i="1"/>
  <c r="CS386" i="1"/>
  <c r="CW386" i="1"/>
  <c r="DK386" i="1"/>
  <c r="DT386" i="1"/>
  <c r="A387" i="1"/>
  <c r="I387" i="1"/>
  <c r="D387" i="1" s="1"/>
  <c r="L387" i="1"/>
  <c r="M387" i="1"/>
  <c r="T387" i="1"/>
  <c r="U387" i="1" s="1"/>
  <c r="Y387" i="1"/>
  <c r="AD387" i="1"/>
  <c r="AE387" i="1"/>
  <c r="AI387" i="1"/>
  <c r="AJ387" i="1" s="1"/>
  <c r="AN387" i="1"/>
  <c r="AO387" i="1"/>
  <c r="AY387" i="1"/>
  <c r="AZ387" i="1"/>
  <c r="BJ387" i="1"/>
  <c r="BP387" i="1"/>
  <c r="BW387" i="1"/>
  <c r="CD387" i="1"/>
  <c r="DD387" i="1"/>
  <c r="DT387" i="1"/>
  <c r="A388" i="1"/>
  <c r="I388" i="1"/>
  <c r="E388" i="1" s="1"/>
  <c r="H388" i="1" s="1"/>
  <c r="L388" i="1"/>
  <c r="M388" i="1"/>
  <c r="T388" i="1"/>
  <c r="Y388" i="1"/>
  <c r="Z388" i="1"/>
  <c r="AD388" i="1"/>
  <c r="AI388" i="1"/>
  <c r="AJ388" i="1"/>
  <c r="AN388" i="1"/>
  <c r="AY388" i="1"/>
  <c r="BE388" i="1"/>
  <c r="BP388" i="1"/>
  <c r="BQ388" i="1"/>
  <c r="CD388" i="1"/>
  <c r="CM388" i="1"/>
  <c r="CS388" i="1"/>
  <c r="CW388" i="1"/>
  <c r="DK388" i="1"/>
  <c r="DT388" i="1"/>
  <c r="A389" i="1"/>
  <c r="I389" i="1"/>
  <c r="D389" i="1" s="1"/>
  <c r="L389" i="1"/>
  <c r="M389" i="1"/>
  <c r="T389" i="1"/>
  <c r="U389" i="1"/>
  <c r="Y389" i="1"/>
  <c r="AD389" i="1"/>
  <c r="AE389" i="1"/>
  <c r="AI389" i="1"/>
  <c r="AJ389" i="1" s="1"/>
  <c r="AN389" i="1"/>
  <c r="AO389" i="1"/>
  <c r="AP389" i="1"/>
  <c r="AY389" i="1"/>
  <c r="AZ389" i="1"/>
  <c r="BJ389" i="1"/>
  <c r="BP389" i="1"/>
  <c r="BW389" i="1"/>
  <c r="CD389" i="1"/>
  <c r="DD389" i="1"/>
  <c r="DN389" i="1"/>
  <c r="DT389" i="1"/>
  <c r="A390" i="1"/>
  <c r="D390" i="1"/>
  <c r="G390" i="1" s="1"/>
  <c r="I390" i="1"/>
  <c r="E390" i="1" s="1"/>
  <c r="H390" i="1" s="1"/>
  <c r="L390" i="1"/>
  <c r="M390" i="1"/>
  <c r="T390" i="1"/>
  <c r="Y390" i="1"/>
  <c r="Z390" i="1"/>
  <c r="AD390" i="1"/>
  <c r="AI390" i="1"/>
  <c r="AJ390" i="1"/>
  <c r="AN390" i="1"/>
  <c r="AY390" i="1"/>
  <c r="BE390" i="1"/>
  <c r="BP390" i="1"/>
  <c r="BQ390" i="1"/>
  <c r="CD390" i="1"/>
  <c r="CM390" i="1"/>
  <c r="CS390" i="1"/>
  <c r="CW390" i="1"/>
  <c r="DK390" i="1"/>
  <c r="DT390" i="1"/>
  <c r="A391" i="1"/>
  <c r="I391" i="1"/>
  <c r="D391" i="1" s="1"/>
  <c r="L391" i="1"/>
  <c r="M391" i="1"/>
  <c r="T391" i="1"/>
  <c r="U391" i="1" s="1"/>
  <c r="Y391" i="1"/>
  <c r="AD391" i="1"/>
  <c r="AE391" i="1"/>
  <c r="AI391" i="1"/>
  <c r="AJ391" i="1" s="1"/>
  <c r="AN391" i="1"/>
  <c r="AO391" i="1"/>
  <c r="AY391" i="1"/>
  <c r="AZ391" i="1"/>
  <c r="BJ391" i="1"/>
  <c r="BP391" i="1"/>
  <c r="BW391" i="1"/>
  <c r="CD391" i="1"/>
  <c r="DD391" i="1"/>
  <c r="DT391" i="1"/>
  <c r="A392" i="1"/>
  <c r="D392" i="1"/>
  <c r="I392" i="1"/>
  <c r="E392" i="1" s="1"/>
  <c r="H392" i="1" s="1"/>
  <c r="L392" i="1"/>
  <c r="M392" i="1"/>
  <c r="T392" i="1"/>
  <c r="Y392" i="1"/>
  <c r="Z392" i="1"/>
  <c r="AD392" i="1"/>
  <c r="AI392" i="1"/>
  <c r="AJ392" i="1"/>
  <c r="AN392" i="1"/>
  <c r="AY392" i="1"/>
  <c r="BE392" i="1"/>
  <c r="BP392" i="1"/>
  <c r="CD392" i="1"/>
  <c r="CM392" i="1"/>
  <c r="CS392" i="1"/>
  <c r="CW392" i="1"/>
  <c r="DK392" i="1"/>
  <c r="DT392" i="1"/>
  <c r="A393" i="1"/>
  <c r="I393" i="1"/>
  <c r="D393" i="1" s="1"/>
  <c r="L393" i="1"/>
  <c r="M393" i="1"/>
  <c r="T393" i="1"/>
  <c r="U393" i="1"/>
  <c r="Y393" i="1"/>
  <c r="AD393" i="1"/>
  <c r="AE393" i="1"/>
  <c r="AI393" i="1"/>
  <c r="AJ393" i="1" s="1"/>
  <c r="AN393" i="1"/>
  <c r="AO393" i="1"/>
  <c r="AP393" i="1"/>
  <c r="AY393" i="1"/>
  <c r="AZ393" i="1"/>
  <c r="BJ393" i="1"/>
  <c r="BP393" i="1"/>
  <c r="BW393" i="1"/>
  <c r="CD393" i="1"/>
  <c r="DD393" i="1"/>
  <c r="DN393" i="1"/>
  <c r="DT393" i="1"/>
  <c r="A394" i="1"/>
  <c r="I394" i="1"/>
  <c r="E394" i="1" s="1"/>
  <c r="H394" i="1" s="1"/>
  <c r="L394" i="1"/>
  <c r="M394" i="1"/>
  <c r="T394" i="1"/>
  <c r="Y394" i="1"/>
  <c r="Z394" i="1"/>
  <c r="AD394" i="1"/>
  <c r="AI394" i="1"/>
  <c r="AJ394" i="1"/>
  <c r="AN394" i="1"/>
  <c r="AO394" i="1" s="1"/>
  <c r="AY394" i="1"/>
  <c r="BE394" i="1"/>
  <c r="BJ394" i="1"/>
  <c r="BP394" i="1"/>
  <c r="BQ394" i="1"/>
  <c r="CD394" i="1"/>
  <c r="CM394" i="1"/>
  <c r="CW394" i="1"/>
  <c r="DK394" i="1"/>
  <c r="DT394" i="1"/>
  <c r="A395" i="1"/>
  <c r="E395" i="1"/>
  <c r="I395" i="1"/>
  <c r="L395" i="1"/>
  <c r="M395" i="1"/>
  <c r="T395" i="1"/>
  <c r="U395" i="1"/>
  <c r="Y395" i="1"/>
  <c r="AD395" i="1"/>
  <c r="AE395" i="1"/>
  <c r="AI395" i="1"/>
  <c r="AJ395" i="1" s="1"/>
  <c r="AN395" i="1"/>
  <c r="AO395" i="1"/>
  <c r="AP395" i="1"/>
  <c r="AY395" i="1"/>
  <c r="AZ395" i="1"/>
  <c r="BJ395" i="1"/>
  <c r="BP395" i="1"/>
  <c r="BW395" i="1"/>
  <c r="CD395" i="1"/>
  <c r="CW395" i="1"/>
  <c r="DD395" i="1"/>
  <c r="DN395" i="1"/>
  <c r="DT395" i="1"/>
  <c r="A396" i="1"/>
  <c r="C396" i="1"/>
  <c r="D396" i="1"/>
  <c r="G396" i="1" s="1"/>
  <c r="I396" i="1"/>
  <c r="E396" i="1" s="1"/>
  <c r="H396" i="1" s="1"/>
  <c r="L396" i="1"/>
  <c r="M396" i="1"/>
  <c r="T396" i="1"/>
  <c r="Y396" i="1"/>
  <c r="Z396" i="1"/>
  <c r="AD396" i="1"/>
  <c r="AI396" i="1"/>
  <c r="AJ396" i="1"/>
  <c r="AN396" i="1"/>
  <c r="AO396" i="1" s="1"/>
  <c r="AY396" i="1"/>
  <c r="BE396" i="1"/>
  <c r="BJ396" i="1"/>
  <c r="BP396" i="1"/>
  <c r="BQ396" i="1" s="1"/>
  <c r="CD396" i="1"/>
  <c r="CM396" i="1"/>
  <c r="CS396" i="1" s="1"/>
  <c r="CW396" i="1"/>
  <c r="DK396" i="1"/>
  <c r="A397" i="1"/>
  <c r="I397" i="1"/>
  <c r="L397" i="1"/>
  <c r="M397" i="1"/>
  <c r="T397" i="1"/>
  <c r="U397" i="1" s="1"/>
  <c r="Y397" i="1"/>
  <c r="AD397" i="1"/>
  <c r="AE397" i="1"/>
  <c r="AI397" i="1"/>
  <c r="AJ397" i="1" s="1"/>
  <c r="AN397" i="1"/>
  <c r="AO397" i="1"/>
  <c r="AY397" i="1"/>
  <c r="AZ397" i="1"/>
  <c r="BJ397" i="1"/>
  <c r="BP397" i="1"/>
  <c r="BW397" i="1"/>
  <c r="CD397" i="1"/>
  <c r="CW397" i="1"/>
  <c r="DD397" i="1"/>
  <c r="DT397" i="1"/>
  <c r="A398" i="1"/>
  <c r="C398" i="1"/>
  <c r="D398" i="1"/>
  <c r="H398" i="1" s="1"/>
  <c r="G398" i="1"/>
  <c r="I398" i="1"/>
  <c r="E398" i="1" s="1"/>
  <c r="L398" i="1"/>
  <c r="M398" i="1"/>
  <c r="T398" i="1"/>
  <c r="Y398" i="1"/>
  <c r="Z398" i="1"/>
  <c r="AD398" i="1"/>
  <c r="AI398" i="1"/>
  <c r="AJ398" i="1"/>
  <c r="AN398" i="1"/>
  <c r="AO398" i="1" s="1"/>
  <c r="AY398" i="1"/>
  <c r="DT398" i="1" s="1"/>
  <c r="BE398" i="1"/>
  <c r="BJ398" i="1"/>
  <c r="BP398" i="1"/>
  <c r="BQ398" i="1" s="1"/>
  <c r="CD398" i="1"/>
  <c r="CM398" i="1"/>
  <c r="CS398" i="1" s="1"/>
  <c r="CW398" i="1"/>
  <c r="DK398" i="1"/>
  <c r="A399" i="1"/>
  <c r="I399" i="1"/>
  <c r="E399" i="1" s="1"/>
  <c r="L399" i="1"/>
  <c r="M399" i="1"/>
  <c r="T399" i="1"/>
  <c r="U399" i="1" s="1"/>
  <c r="Y399" i="1"/>
  <c r="AD399" i="1"/>
  <c r="AE399" i="1"/>
  <c r="AI399" i="1"/>
  <c r="AJ399" i="1" s="1"/>
  <c r="AN399" i="1"/>
  <c r="AO399" i="1"/>
  <c r="AY399" i="1"/>
  <c r="AZ399" i="1"/>
  <c r="BJ399" i="1"/>
  <c r="BP399" i="1"/>
  <c r="BW399" i="1"/>
  <c r="CD399" i="1"/>
  <c r="CW399" i="1"/>
  <c r="DD399" i="1"/>
  <c r="DT399" i="1"/>
  <c r="A400" i="1"/>
  <c r="I400" i="1"/>
  <c r="E400" i="1" s="1"/>
  <c r="H400" i="1" s="1"/>
  <c r="L400" i="1"/>
  <c r="M400" i="1"/>
  <c r="T400" i="1"/>
  <c r="Y400" i="1"/>
  <c r="Z400" i="1"/>
  <c r="AD400" i="1"/>
  <c r="AI400" i="1"/>
  <c r="AJ400" i="1"/>
  <c r="AN400" i="1"/>
  <c r="AO400" i="1" s="1"/>
  <c r="AY400" i="1"/>
  <c r="BE400" i="1"/>
  <c r="BJ400" i="1"/>
  <c r="BP400" i="1"/>
  <c r="BQ400" i="1"/>
  <c r="CD400" i="1"/>
  <c r="CM400" i="1"/>
  <c r="CW400" i="1"/>
  <c r="DK400" i="1"/>
  <c r="DT400" i="1"/>
  <c r="A401" i="1"/>
  <c r="E401" i="1"/>
  <c r="I401" i="1"/>
  <c r="L401" i="1"/>
  <c r="M401" i="1"/>
  <c r="T401" i="1"/>
  <c r="U401" i="1"/>
  <c r="Y401" i="1"/>
  <c r="AP401" i="1" s="1"/>
  <c r="AD401" i="1"/>
  <c r="AE401" i="1"/>
  <c r="AI401" i="1"/>
  <c r="AJ401" i="1" s="1"/>
  <c r="AN401" i="1"/>
  <c r="AO401" i="1"/>
  <c r="AY401" i="1"/>
  <c r="AZ401" i="1"/>
  <c r="BJ401" i="1"/>
  <c r="BP401" i="1"/>
  <c r="BW401" i="1"/>
  <c r="CD401" i="1"/>
  <c r="CW401" i="1"/>
  <c r="DD401" i="1"/>
  <c r="DT401" i="1"/>
  <c r="A402" i="1"/>
  <c r="D402" i="1"/>
  <c r="G402" i="1" s="1"/>
  <c r="I402" i="1"/>
  <c r="E402" i="1" s="1"/>
  <c r="H402" i="1" s="1"/>
  <c r="L402" i="1"/>
  <c r="M402" i="1"/>
  <c r="T402" i="1"/>
  <c r="Y402" i="1"/>
  <c r="Z402" i="1"/>
  <c r="AD402" i="1"/>
  <c r="AI402" i="1"/>
  <c r="AJ402" i="1"/>
  <c r="AN402" i="1"/>
  <c r="AO402" i="1" s="1"/>
  <c r="AY402" i="1"/>
  <c r="BE402" i="1"/>
  <c r="BJ402" i="1"/>
  <c r="BP402" i="1"/>
  <c r="BQ402" i="1"/>
  <c r="CD402" i="1"/>
  <c r="CM402" i="1"/>
  <c r="CW402" i="1"/>
  <c r="DK402" i="1"/>
  <c r="DT402" i="1"/>
  <c r="A403" i="1"/>
  <c r="I403" i="1"/>
  <c r="E403" i="1" s="1"/>
  <c r="L403" i="1"/>
  <c r="M403" i="1"/>
  <c r="T403" i="1"/>
  <c r="U403" i="1" s="1"/>
  <c r="Y403" i="1"/>
  <c r="AD403" i="1"/>
  <c r="AE403" i="1"/>
  <c r="AI403" i="1"/>
  <c r="AJ403" i="1" s="1"/>
  <c r="AN403" i="1"/>
  <c r="AO403" i="1"/>
  <c r="AP403" i="1"/>
  <c r="AY403" i="1"/>
  <c r="AZ403" i="1"/>
  <c r="BJ403" i="1"/>
  <c r="BP403" i="1"/>
  <c r="BW403" i="1"/>
  <c r="CD403" i="1"/>
  <c r="CW403" i="1"/>
  <c r="DD403" i="1"/>
  <c r="DT403" i="1"/>
  <c r="A404" i="1"/>
  <c r="I404" i="1"/>
  <c r="E404" i="1" s="1"/>
  <c r="H404" i="1" s="1"/>
  <c r="L404" i="1"/>
  <c r="M404" i="1"/>
  <c r="T404" i="1"/>
  <c r="Y404" i="1"/>
  <c r="Z404" i="1"/>
  <c r="AD404" i="1"/>
  <c r="AI404" i="1"/>
  <c r="AJ404" i="1"/>
  <c r="AN404" i="1"/>
  <c r="AO404" i="1" s="1"/>
  <c r="AY404" i="1"/>
  <c r="BE404" i="1"/>
  <c r="BJ404" i="1"/>
  <c r="BP404" i="1"/>
  <c r="BQ404" i="1"/>
  <c r="CD404" i="1"/>
  <c r="CM404" i="1"/>
  <c r="CS404" i="1" s="1"/>
  <c r="CW404" i="1"/>
  <c r="DK404" i="1"/>
  <c r="A405" i="1"/>
  <c r="I405" i="1"/>
  <c r="L405" i="1"/>
  <c r="M405" i="1"/>
  <c r="T405" i="1"/>
  <c r="U405" i="1"/>
  <c r="Y405" i="1"/>
  <c r="AD405" i="1"/>
  <c r="AE405" i="1"/>
  <c r="AI405" i="1"/>
  <c r="AJ405" i="1" s="1"/>
  <c r="AN405" i="1"/>
  <c r="AO405" i="1"/>
  <c r="AY405" i="1"/>
  <c r="AZ405" i="1"/>
  <c r="BJ405" i="1"/>
  <c r="BP405" i="1"/>
  <c r="BW405" i="1"/>
  <c r="CD405" i="1"/>
  <c r="CW405" i="1"/>
  <c r="DD405" i="1"/>
  <c r="DT405" i="1"/>
  <c r="A406" i="1"/>
  <c r="C406" i="1"/>
  <c r="F406" i="1" s="1"/>
  <c r="D406" i="1"/>
  <c r="G406" i="1" s="1"/>
  <c r="I406" i="1"/>
  <c r="E406" i="1" s="1"/>
  <c r="H406" i="1" s="1"/>
  <c r="L406" i="1"/>
  <c r="M406" i="1"/>
  <c r="T406" i="1"/>
  <c r="U406" i="1" s="1"/>
  <c r="Y406" i="1"/>
  <c r="Z406" i="1"/>
  <c r="AD406" i="1"/>
  <c r="AI406" i="1"/>
  <c r="AJ406" i="1"/>
  <c r="AN406" i="1"/>
  <c r="AO406" i="1" s="1"/>
  <c r="AY406" i="1"/>
  <c r="BE406" i="1"/>
  <c r="BJ406" i="1"/>
  <c r="BP406" i="1"/>
  <c r="BQ406" i="1"/>
  <c r="CD406" i="1"/>
  <c r="CM406" i="1"/>
  <c r="CW406" i="1"/>
  <c r="DD406" i="1"/>
  <c r="DK406" i="1"/>
  <c r="DT406" i="1"/>
  <c r="A407" i="1"/>
  <c r="I407" i="1"/>
  <c r="C407" i="1" s="1"/>
  <c r="L407" i="1"/>
  <c r="M407" i="1"/>
  <c r="T407" i="1"/>
  <c r="U407" i="1" s="1"/>
  <c r="Y407" i="1"/>
  <c r="Z407" i="1" s="1"/>
  <c r="AD407" i="1"/>
  <c r="AE407" i="1"/>
  <c r="AI407" i="1"/>
  <c r="AJ407" i="1" s="1"/>
  <c r="AN407" i="1"/>
  <c r="AO407" i="1"/>
  <c r="AP407" i="1"/>
  <c r="AR407" i="1" s="1"/>
  <c r="AY407" i="1"/>
  <c r="BE407" i="1"/>
  <c r="BJ407" i="1"/>
  <c r="BP407" i="1"/>
  <c r="BQ407" i="1" s="1"/>
  <c r="BW407" i="1"/>
  <c r="CD407" i="1"/>
  <c r="CW407" i="1"/>
  <c r="DD407" i="1"/>
  <c r="DN407" i="1"/>
  <c r="DT407" i="1"/>
  <c r="A408" i="1"/>
  <c r="C408" i="1"/>
  <c r="F408" i="1" s="1"/>
  <c r="D408" i="1"/>
  <c r="H408" i="1"/>
  <c r="I408" i="1"/>
  <c r="E408" i="1" s="1"/>
  <c r="L408" i="1"/>
  <c r="M408" i="1"/>
  <c r="T408" i="1"/>
  <c r="U408" i="1" s="1"/>
  <c r="Y408" i="1"/>
  <c r="Z408" i="1" s="1"/>
  <c r="AD408" i="1"/>
  <c r="AI408" i="1"/>
  <c r="AN408" i="1"/>
  <c r="AO408" i="1" s="1"/>
  <c r="AY408" i="1"/>
  <c r="BE408" i="1"/>
  <c r="BJ408" i="1"/>
  <c r="BP408" i="1"/>
  <c r="BQ408" i="1" s="1"/>
  <c r="CD408" i="1"/>
  <c r="CM408" i="1"/>
  <c r="CS408" i="1"/>
  <c r="DD408" i="1"/>
  <c r="DK408" i="1"/>
  <c r="DT408" i="1"/>
  <c r="A409" i="1"/>
  <c r="E409" i="1"/>
  <c r="I409" i="1"/>
  <c r="C409" i="1" s="1"/>
  <c r="L409" i="1"/>
  <c r="M409" i="1"/>
  <c r="T409" i="1"/>
  <c r="U409" i="1"/>
  <c r="Y409" i="1"/>
  <c r="Z409" i="1" s="1"/>
  <c r="AD409" i="1"/>
  <c r="AE409" i="1"/>
  <c r="AI409" i="1"/>
  <c r="AJ409" i="1" s="1"/>
  <c r="AN409" i="1"/>
  <c r="AY409" i="1"/>
  <c r="AZ409" i="1"/>
  <c r="BE409" i="1"/>
  <c r="BJ409" i="1"/>
  <c r="BP409" i="1"/>
  <c r="BQ409" i="1" s="1"/>
  <c r="BW409" i="1"/>
  <c r="CD409" i="1"/>
  <c r="CW409" i="1"/>
  <c r="DD409" i="1"/>
  <c r="DT409" i="1"/>
  <c r="A410" i="1"/>
  <c r="C410" i="1"/>
  <c r="F410" i="1" s="1"/>
  <c r="D410" i="1"/>
  <c r="G410" i="1" s="1"/>
  <c r="I410" i="1"/>
  <c r="E410" i="1" s="1"/>
  <c r="H410" i="1" s="1"/>
  <c r="L410" i="1"/>
  <c r="M410" i="1"/>
  <c r="T410" i="1"/>
  <c r="U410" i="1" s="1"/>
  <c r="Y410" i="1"/>
  <c r="Z410" i="1"/>
  <c r="AD410" i="1"/>
  <c r="AI410" i="1"/>
  <c r="AJ410" i="1"/>
  <c r="AN410" i="1"/>
  <c r="AO410" i="1" s="1"/>
  <c r="AY410" i="1"/>
  <c r="BE410" i="1"/>
  <c r="BJ410" i="1"/>
  <c r="BP410" i="1"/>
  <c r="CD410" i="1"/>
  <c r="CM410" i="1"/>
  <c r="CW410" i="1"/>
  <c r="DD410" i="1"/>
  <c r="DK410" i="1"/>
  <c r="DT410" i="1"/>
  <c r="A411" i="1"/>
  <c r="I411" i="1"/>
  <c r="C411" i="1" s="1"/>
  <c r="L411" i="1"/>
  <c r="M411" i="1"/>
  <c r="T411" i="1"/>
  <c r="U411" i="1" s="1"/>
  <c r="Y411" i="1"/>
  <c r="Z411" i="1" s="1"/>
  <c r="AD411" i="1"/>
  <c r="AE411" i="1"/>
  <c r="AI411" i="1"/>
  <c r="AJ411" i="1" s="1"/>
  <c r="AN411" i="1"/>
  <c r="AO411" i="1"/>
  <c r="AP411" i="1"/>
  <c r="AR411" i="1" s="1"/>
  <c r="AY411" i="1"/>
  <c r="BE411" i="1"/>
  <c r="BJ411" i="1"/>
  <c r="BP411" i="1"/>
  <c r="BQ411" i="1" s="1"/>
  <c r="BW411" i="1"/>
  <c r="CD411" i="1"/>
  <c r="CW411" i="1"/>
  <c r="DD411" i="1"/>
  <c r="DN411" i="1"/>
  <c r="DT411" i="1"/>
  <c r="A412" i="1"/>
  <c r="I412" i="1"/>
  <c r="E412" i="1" s="1"/>
  <c r="H412" i="1" s="1"/>
  <c r="L412" i="1"/>
  <c r="M412" i="1"/>
  <c r="T412" i="1"/>
  <c r="U412" i="1" s="1"/>
  <c r="Y412" i="1"/>
  <c r="Z412" i="1"/>
  <c r="AD412" i="1"/>
  <c r="AI412" i="1"/>
  <c r="AN412" i="1"/>
  <c r="AO412" i="1" s="1"/>
  <c r="AY412" i="1"/>
  <c r="BE412" i="1"/>
  <c r="BJ412" i="1"/>
  <c r="BP412" i="1"/>
  <c r="BQ412" i="1" s="1"/>
  <c r="CD412" i="1"/>
  <c r="CM412" i="1"/>
  <c r="CS412" i="1"/>
  <c r="CW412" i="1"/>
  <c r="DD412" i="1"/>
  <c r="DK412" i="1"/>
  <c r="DT412" i="1"/>
  <c r="A413" i="1"/>
  <c r="E413" i="1"/>
  <c r="I413" i="1"/>
  <c r="C413" i="1" s="1"/>
  <c r="L413" i="1"/>
  <c r="M413" i="1"/>
  <c r="T413" i="1"/>
  <c r="U413" i="1" s="1"/>
  <c r="Y413" i="1"/>
  <c r="Z413" i="1" s="1"/>
  <c r="AD413" i="1"/>
  <c r="AE413" i="1"/>
  <c r="AI413" i="1"/>
  <c r="AJ413" i="1" s="1"/>
  <c r="AN413" i="1"/>
  <c r="AY413" i="1"/>
  <c r="AZ413" i="1"/>
  <c r="BE413" i="1"/>
  <c r="BJ413" i="1"/>
  <c r="BP413" i="1"/>
  <c r="BQ413" i="1" s="1"/>
  <c r="BW413" i="1"/>
  <c r="CD413" i="1"/>
  <c r="CW413" i="1"/>
  <c r="DD413" i="1"/>
  <c r="DT413" i="1"/>
  <c r="A414" i="1"/>
  <c r="D414" i="1"/>
  <c r="G414" i="1" s="1"/>
  <c r="I414" i="1"/>
  <c r="E414" i="1" s="1"/>
  <c r="H414" i="1" s="1"/>
  <c r="L414" i="1"/>
  <c r="M414" i="1"/>
  <c r="T414" i="1"/>
  <c r="U414" i="1" s="1"/>
  <c r="Y414" i="1"/>
  <c r="Z414" i="1"/>
  <c r="AD414" i="1"/>
  <c r="AI414" i="1"/>
  <c r="AJ414" i="1"/>
  <c r="AN414" i="1"/>
  <c r="AO414" i="1" s="1"/>
  <c r="AY414" i="1"/>
  <c r="BE414" i="1"/>
  <c r="BJ414" i="1"/>
  <c r="BP414" i="1"/>
  <c r="CD414" i="1"/>
  <c r="CM414" i="1"/>
  <c r="CW414" i="1"/>
  <c r="DD414" i="1"/>
  <c r="DK414" i="1"/>
  <c r="DT414" i="1"/>
  <c r="A415" i="1"/>
  <c r="I415" i="1"/>
  <c r="C415" i="1" s="1"/>
  <c r="L415" i="1"/>
  <c r="M415" i="1"/>
  <c r="T415" i="1"/>
  <c r="U415" i="1" s="1"/>
  <c r="Y415" i="1"/>
  <c r="Z415" i="1" s="1"/>
  <c r="AD415" i="1"/>
  <c r="AE415" i="1"/>
  <c r="AI415" i="1"/>
  <c r="AJ415" i="1" s="1"/>
  <c r="AN415" i="1"/>
  <c r="AO415" i="1"/>
  <c r="AP415" i="1"/>
  <c r="AR415" i="1" s="1"/>
  <c r="AY415" i="1"/>
  <c r="BE415" i="1"/>
  <c r="BJ415" i="1"/>
  <c r="BP415" i="1"/>
  <c r="BQ415" i="1" s="1"/>
  <c r="BW415" i="1"/>
  <c r="CD415" i="1"/>
  <c r="CW415" i="1"/>
  <c r="DD415" i="1"/>
  <c r="DN415" i="1"/>
  <c r="DT415" i="1"/>
  <c r="A416" i="1"/>
  <c r="I416" i="1"/>
  <c r="E416" i="1" s="1"/>
  <c r="H416" i="1" s="1"/>
  <c r="L416" i="1"/>
  <c r="M416" i="1"/>
  <c r="T416" i="1"/>
  <c r="U416" i="1" s="1"/>
  <c r="Y416" i="1"/>
  <c r="Z416" i="1"/>
  <c r="AD416" i="1"/>
  <c r="AI416" i="1"/>
  <c r="AN416" i="1"/>
  <c r="AO416" i="1" s="1"/>
  <c r="AY416" i="1"/>
  <c r="BE416" i="1"/>
  <c r="BJ416" i="1"/>
  <c r="BP416" i="1"/>
  <c r="BQ416" i="1" s="1"/>
  <c r="CD416" i="1"/>
  <c r="CM416" i="1"/>
  <c r="CS416" i="1" s="1"/>
  <c r="CW416" i="1"/>
  <c r="DD416" i="1"/>
  <c r="DK416" i="1"/>
  <c r="DT416" i="1"/>
  <c r="A417" i="1"/>
  <c r="E417" i="1"/>
  <c r="I417" i="1"/>
  <c r="C417" i="1" s="1"/>
  <c r="L417" i="1"/>
  <c r="M417" i="1"/>
  <c r="T417" i="1"/>
  <c r="U417" i="1" s="1"/>
  <c r="Y417" i="1"/>
  <c r="Z417" i="1" s="1"/>
  <c r="AD417" i="1"/>
  <c r="AE417" i="1"/>
  <c r="AI417" i="1"/>
  <c r="AJ417" i="1" s="1"/>
  <c r="AN417" i="1"/>
  <c r="AY417" i="1"/>
  <c r="AZ417" i="1"/>
  <c r="BE417" i="1"/>
  <c r="BJ417" i="1"/>
  <c r="BP417" i="1"/>
  <c r="BQ417" i="1" s="1"/>
  <c r="BW417" i="1"/>
  <c r="CD417" i="1"/>
  <c r="CW417" i="1"/>
  <c r="DD417" i="1"/>
  <c r="DT417" i="1"/>
  <c r="A418" i="1"/>
  <c r="I418" i="1"/>
  <c r="E418" i="1" s="1"/>
  <c r="H418" i="1" s="1"/>
  <c r="L418" i="1"/>
  <c r="M418" i="1"/>
  <c r="T418" i="1"/>
  <c r="U418" i="1" s="1"/>
  <c r="Y418" i="1"/>
  <c r="Z418" i="1"/>
  <c r="AD418" i="1"/>
  <c r="AI418" i="1"/>
  <c r="AJ418" i="1"/>
  <c r="AN418" i="1"/>
  <c r="AO418" i="1" s="1"/>
  <c r="AY418" i="1"/>
  <c r="BE418" i="1"/>
  <c r="BJ418" i="1"/>
  <c r="BP418" i="1"/>
  <c r="BQ418" i="1"/>
  <c r="CD418" i="1"/>
  <c r="CM418" i="1"/>
  <c r="CW418" i="1"/>
  <c r="DD418" i="1"/>
  <c r="DK418" i="1"/>
  <c r="DT418" i="1"/>
  <c r="A419" i="1"/>
  <c r="I419" i="1"/>
  <c r="C419" i="1" s="1"/>
  <c r="L419" i="1"/>
  <c r="M419" i="1"/>
  <c r="T419" i="1"/>
  <c r="U419" i="1" s="1"/>
  <c r="Y419" i="1"/>
  <c r="Z419" i="1" s="1"/>
  <c r="AD419" i="1"/>
  <c r="AE419" i="1"/>
  <c r="AI419" i="1"/>
  <c r="AJ419" i="1" s="1"/>
  <c r="AN419" i="1"/>
  <c r="AO419" i="1"/>
  <c r="AP419" i="1"/>
  <c r="AR419" i="1" s="1"/>
  <c r="AY419" i="1"/>
  <c r="BE419" i="1"/>
  <c r="BJ419" i="1"/>
  <c r="BP419" i="1"/>
  <c r="BQ419" i="1" s="1"/>
  <c r="BW419" i="1"/>
  <c r="CD419" i="1"/>
  <c r="CW419" i="1"/>
  <c r="DD419" i="1"/>
  <c r="DN419" i="1"/>
  <c r="DT419" i="1"/>
  <c r="A420" i="1"/>
  <c r="I420" i="1"/>
  <c r="E420" i="1" s="1"/>
  <c r="H420" i="1" s="1"/>
  <c r="L420" i="1"/>
  <c r="M420" i="1"/>
  <c r="T420" i="1"/>
  <c r="U420" i="1" s="1"/>
  <c r="Y420" i="1"/>
  <c r="Z420" i="1"/>
  <c r="AD420" i="1"/>
  <c r="AI420" i="1"/>
  <c r="AN420" i="1"/>
  <c r="AO420" i="1" s="1"/>
  <c r="AY420" i="1"/>
  <c r="BE420" i="1"/>
  <c r="BJ420" i="1"/>
  <c r="BP420" i="1"/>
  <c r="CD420" i="1"/>
  <c r="CM420" i="1"/>
  <c r="CS420" i="1"/>
  <c r="CW420" i="1"/>
  <c r="DD420" i="1"/>
  <c r="DK420" i="1"/>
  <c r="DT420" i="1"/>
  <c r="A421" i="1"/>
  <c r="E421" i="1"/>
  <c r="I421" i="1"/>
  <c r="C421" i="1" s="1"/>
  <c r="L421" i="1"/>
  <c r="M421" i="1"/>
  <c r="T421" i="1"/>
  <c r="U421" i="1" s="1"/>
  <c r="Y421" i="1"/>
  <c r="Z421" i="1" s="1"/>
  <c r="AD421" i="1"/>
  <c r="AE421" i="1"/>
  <c r="AI421" i="1"/>
  <c r="AJ421" i="1" s="1"/>
  <c r="AN421" i="1"/>
  <c r="AY421" i="1"/>
  <c r="AZ421" i="1"/>
  <c r="BE421" i="1"/>
  <c r="BJ421" i="1"/>
  <c r="BP421" i="1"/>
  <c r="BQ421" i="1" s="1"/>
  <c r="BW421" i="1"/>
  <c r="CD421" i="1"/>
  <c r="CW421" i="1"/>
  <c r="DD421" i="1"/>
  <c r="DT421" i="1"/>
  <c r="A422" i="1"/>
  <c r="I422" i="1"/>
  <c r="E422" i="1" s="1"/>
  <c r="H422" i="1" s="1"/>
  <c r="L422" i="1"/>
  <c r="M422" i="1"/>
  <c r="T422" i="1"/>
  <c r="U422" i="1" s="1"/>
  <c r="Y422" i="1"/>
  <c r="Z422" i="1"/>
  <c r="AD422" i="1"/>
  <c r="AI422" i="1"/>
  <c r="AJ422" i="1"/>
  <c r="AN422" i="1"/>
  <c r="AO422" i="1" s="1"/>
  <c r="AY422" i="1"/>
  <c r="BE422" i="1"/>
  <c r="BJ422" i="1"/>
  <c r="BP422" i="1"/>
  <c r="CD422" i="1"/>
  <c r="CM422" i="1"/>
  <c r="CW422" i="1"/>
  <c r="DD422" i="1"/>
  <c r="DK422" i="1"/>
  <c r="DT422" i="1"/>
  <c r="A423" i="1"/>
  <c r="I423" i="1"/>
  <c r="C423" i="1" s="1"/>
  <c r="L423" i="1"/>
  <c r="M423" i="1"/>
  <c r="T423" i="1"/>
  <c r="U423" i="1" s="1"/>
  <c r="Y423" i="1"/>
  <c r="Z423" i="1" s="1"/>
  <c r="AD423" i="1"/>
  <c r="AE423" i="1"/>
  <c r="AI423" i="1"/>
  <c r="AJ423" i="1" s="1"/>
  <c r="AN423" i="1"/>
  <c r="AO423" i="1"/>
  <c r="AP423" i="1"/>
  <c r="AR423" i="1" s="1"/>
  <c r="AY423" i="1"/>
  <c r="BE423" i="1"/>
  <c r="BJ423" i="1"/>
  <c r="BP423" i="1"/>
  <c r="BQ423" i="1" s="1"/>
  <c r="BW423" i="1"/>
  <c r="CD423" i="1"/>
  <c r="CW423" i="1"/>
  <c r="DD423" i="1"/>
  <c r="DN423" i="1"/>
  <c r="DT423" i="1"/>
  <c r="A424" i="1"/>
  <c r="I424" i="1"/>
  <c r="E424" i="1" s="1"/>
  <c r="H424" i="1" s="1"/>
  <c r="L424" i="1"/>
  <c r="M424" i="1"/>
  <c r="T424" i="1"/>
  <c r="U424" i="1" s="1"/>
  <c r="Y424" i="1"/>
  <c r="Z424" i="1"/>
  <c r="AD424" i="1"/>
  <c r="AI424" i="1"/>
  <c r="AN424" i="1"/>
  <c r="AO424" i="1" s="1"/>
  <c r="AY424" i="1"/>
  <c r="BE424" i="1"/>
  <c r="BJ424" i="1"/>
  <c r="BP424" i="1"/>
  <c r="BQ424" i="1" s="1"/>
  <c r="CD424" i="1"/>
  <c r="CM424" i="1"/>
  <c r="CS424" i="1"/>
  <c r="CW424" i="1"/>
  <c r="DD424" i="1"/>
  <c r="DK424" i="1"/>
  <c r="DT424" i="1"/>
  <c r="A425" i="1"/>
  <c r="E425" i="1"/>
  <c r="I425" i="1"/>
  <c r="C425" i="1" s="1"/>
  <c r="L425" i="1"/>
  <c r="M425" i="1"/>
  <c r="T425" i="1"/>
  <c r="U425" i="1" s="1"/>
  <c r="Y425" i="1"/>
  <c r="Z425" i="1" s="1"/>
  <c r="AD425" i="1"/>
  <c r="AE425" i="1"/>
  <c r="AI425" i="1"/>
  <c r="AJ425" i="1" s="1"/>
  <c r="AN425" i="1"/>
  <c r="AY425" i="1"/>
  <c r="AZ425" i="1"/>
  <c r="BE425" i="1"/>
  <c r="BJ425" i="1"/>
  <c r="BP425" i="1"/>
  <c r="BQ425" i="1" s="1"/>
  <c r="BW425" i="1"/>
  <c r="CD425" i="1"/>
  <c r="CW425" i="1"/>
  <c r="DD425" i="1"/>
  <c r="DT425" i="1"/>
  <c r="A426" i="1"/>
  <c r="I426" i="1"/>
  <c r="L426" i="1"/>
  <c r="M426" i="1"/>
  <c r="T426" i="1"/>
  <c r="U426" i="1" s="1"/>
  <c r="Y426" i="1"/>
  <c r="Z426" i="1"/>
  <c r="AD426" i="1"/>
  <c r="AI426" i="1"/>
  <c r="AJ426" i="1"/>
  <c r="AN426" i="1"/>
  <c r="AO426" i="1" s="1"/>
  <c r="AY426" i="1"/>
  <c r="BE426" i="1"/>
  <c r="BJ426" i="1"/>
  <c r="BP426" i="1"/>
  <c r="BQ426" i="1"/>
  <c r="CD426" i="1"/>
  <c r="CM426" i="1"/>
  <c r="CW426" i="1"/>
  <c r="DD426" i="1"/>
  <c r="DK426" i="1"/>
  <c r="DT426" i="1"/>
  <c r="A427" i="1"/>
  <c r="I427" i="1"/>
  <c r="L427" i="1"/>
  <c r="M427" i="1"/>
  <c r="T427" i="1"/>
  <c r="U427" i="1" s="1"/>
  <c r="Y427" i="1"/>
  <c r="Z427" i="1" s="1"/>
  <c r="AD427" i="1"/>
  <c r="AE427" i="1"/>
  <c r="AI427" i="1"/>
  <c r="AJ427" i="1" s="1"/>
  <c r="AN427" i="1"/>
  <c r="AO427" i="1"/>
  <c r="AP427" i="1"/>
  <c r="AR427" i="1" s="1"/>
  <c r="AY427" i="1"/>
  <c r="BE427" i="1"/>
  <c r="BJ427" i="1"/>
  <c r="BP427" i="1"/>
  <c r="BQ427" i="1" s="1"/>
  <c r="BW427" i="1"/>
  <c r="CD427" i="1"/>
  <c r="CW427" i="1"/>
  <c r="DD427" i="1"/>
  <c r="DN427" i="1"/>
  <c r="DT427" i="1"/>
  <c r="A428" i="1"/>
  <c r="D428" i="1"/>
  <c r="I428" i="1"/>
  <c r="L428" i="1"/>
  <c r="M428" i="1"/>
  <c r="T428" i="1"/>
  <c r="U428" i="1" s="1"/>
  <c r="Y428" i="1"/>
  <c r="Z428" i="1"/>
  <c r="AD428" i="1"/>
  <c r="AI428" i="1"/>
  <c r="AN428" i="1"/>
  <c r="AO428" i="1" s="1"/>
  <c r="AY428" i="1"/>
  <c r="BE428" i="1"/>
  <c r="BJ428" i="1"/>
  <c r="BP428" i="1"/>
  <c r="BQ428" i="1" s="1"/>
  <c r="CD428" i="1"/>
  <c r="CM428" i="1"/>
  <c r="CS428" i="1"/>
  <c r="CW428" i="1"/>
  <c r="DD428" i="1"/>
  <c r="DK428" i="1"/>
  <c r="DT428" i="1"/>
  <c r="A429" i="1"/>
  <c r="E429" i="1"/>
  <c r="I429" i="1"/>
  <c r="C429" i="1" s="1"/>
  <c r="L429" i="1"/>
  <c r="M429" i="1"/>
  <c r="T429" i="1"/>
  <c r="U429" i="1" s="1"/>
  <c r="Y429" i="1"/>
  <c r="Z429" i="1" s="1"/>
  <c r="AD429" i="1"/>
  <c r="AE429" i="1"/>
  <c r="AI429" i="1"/>
  <c r="AJ429" i="1" s="1"/>
  <c r="AN429" i="1"/>
  <c r="AY429" i="1"/>
  <c r="AZ429" i="1"/>
  <c r="BE429" i="1"/>
  <c r="BJ429" i="1"/>
  <c r="BP429" i="1"/>
  <c r="BQ429" i="1" s="1"/>
  <c r="BW429" i="1"/>
  <c r="CD429" i="1"/>
  <c r="CW429" i="1"/>
  <c r="DD429" i="1"/>
  <c r="DT429" i="1"/>
  <c r="A430" i="1"/>
  <c r="D430" i="1"/>
  <c r="G430" i="1" s="1"/>
  <c r="I430" i="1"/>
  <c r="L430" i="1"/>
  <c r="M430" i="1"/>
  <c r="T430" i="1"/>
  <c r="U430" i="1" s="1"/>
  <c r="Y430" i="1"/>
  <c r="Z430" i="1"/>
  <c r="AD430" i="1"/>
  <c r="AI430" i="1"/>
  <c r="AJ430" i="1"/>
  <c r="AN430" i="1"/>
  <c r="AO430" i="1" s="1"/>
  <c r="AY430" i="1"/>
  <c r="BE430" i="1"/>
  <c r="BJ430" i="1"/>
  <c r="BP430" i="1"/>
  <c r="CD430" i="1"/>
  <c r="CM430" i="1"/>
  <c r="CW430" i="1"/>
  <c r="DD430" i="1"/>
  <c r="DK430" i="1"/>
  <c r="DT430" i="1"/>
  <c r="A431" i="1"/>
  <c r="I431" i="1"/>
  <c r="L431" i="1"/>
  <c r="M431" i="1"/>
  <c r="T431" i="1"/>
  <c r="U431" i="1" s="1"/>
  <c r="Y431" i="1"/>
  <c r="Z431" i="1" s="1"/>
  <c r="AD431" i="1"/>
  <c r="AE431" i="1"/>
  <c r="AI431" i="1"/>
  <c r="AJ431" i="1" s="1"/>
  <c r="AN431" i="1"/>
  <c r="AO431" i="1"/>
  <c r="AP431" i="1"/>
  <c r="DP431" i="1" s="1"/>
  <c r="AY431" i="1"/>
  <c r="DT431" i="1" s="1"/>
  <c r="BE431" i="1"/>
  <c r="BJ431" i="1"/>
  <c r="BP431" i="1"/>
  <c r="BQ431" i="1" s="1"/>
  <c r="BW431" i="1"/>
  <c r="CD431" i="1"/>
  <c r="CM431" i="1"/>
  <c r="CW431" i="1"/>
  <c r="DD431" i="1"/>
  <c r="DK431" i="1"/>
  <c r="DN431" i="1"/>
  <c r="A432" i="1"/>
  <c r="C432" i="1"/>
  <c r="D432" i="1"/>
  <c r="I432" i="1"/>
  <c r="E432" i="1" s="1"/>
  <c r="H432" i="1" s="1"/>
  <c r="L432" i="1"/>
  <c r="M432" i="1"/>
  <c r="T432" i="1"/>
  <c r="AP432" i="1" s="1"/>
  <c r="Y432" i="1"/>
  <c r="Z432" i="1"/>
  <c r="AD432" i="1"/>
  <c r="AE432" i="1" s="1"/>
  <c r="AI432" i="1"/>
  <c r="AJ432" i="1"/>
  <c r="AN432" i="1"/>
  <c r="AY432" i="1"/>
  <c r="AZ432" i="1" s="1"/>
  <c r="BE432" i="1"/>
  <c r="BP432" i="1"/>
  <c r="BW432" i="1"/>
  <c r="CD432" i="1"/>
  <c r="CM432" i="1"/>
  <c r="CS432" i="1" s="1"/>
  <c r="CW432" i="1"/>
  <c r="DK432" i="1"/>
  <c r="DT432" i="1"/>
  <c r="A433" i="1"/>
  <c r="I433" i="1"/>
  <c r="D433" i="1" s="1"/>
  <c r="L433" i="1"/>
  <c r="M433" i="1"/>
  <c r="T433" i="1"/>
  <c r="U433" i="1"/>
  <c r="Y433" i="1"/>
  <c r="AD433" i="1"/>
  <c r="AE433" i="1"/>
  <c r="AI433" i="1"/>
  <c r="AJ433" i="1" s="1"/>
  <c r="AN433" i="1"/>
  <c r="AO433" i="1"/>
  <c r="AP433" i="1"/>
  <c r="AR433" i="1" s="1"/>
  <c r="AY433" i="1"/>
  <c r="AZ433" i="1"/>
  <c r="BJ433" i="1"/>
  <c r="BP433" i="1"/>
  <c r="BW433" i="1"/>
  <c r="CD433" i="1"/>
  <c r="CM433" i="1"/>
  <c r="DD433" i="1"/>
  <c r="DK433" i="1"/>
  <c r="DN433" i="1"/>
  <c r="DT433" i="1"/>
  <c r="A434" i="1"/>
  <c r="I434" i="1"/>
  <c r="C434" i="1" s="1"/>
  <c r="F434" i="1" s="1"/>
  <c r="L434" i="1"/>
  <c r="M434" i="1"/>
  <c r="T434" i="1"/>
  <c r="AP434" i="1" s="1"/>
  <c r="Y434" i="1"/>
  <c r="Z434" i="1"/>
  <c r="AD434" i="1"/>
  <c r="AE434" i="1" s="1"/>
  <c r="AI434" i="1"/>
  <c r="AJ434" i="1"/>
  <c r="AN434" i="1"/>
  <c r="AY434" i="1"/>
  <c r="AZ434" i="1" s="1"/>
  <c r="BE434" i="1"/>
  <c r="BP434" i="1"/>
  <c r="BQ434" i="1"/>
  <c r="BW434" i="1"/>
  <c r="CD434" i="1"/>
  <c r="CM434" i="1"/>
  <c r="CW434" i="1"/>
  <c r="DK434" i="1"/>
  <c r="DT434" i="1"/>
  <c r="A435" i="1"/>
  <c r="I435" i="1"/>
  <c r="D435" i="1" s="1"/>
  <c r="L435" i="1"/>
  <c r="M435" i="1"/>
  <c r="T435" i="1"/>
  <c r="U435" i="1" s="1"/>
  <c r="Y435" i="1"/>
  <c r="AD435" i="1"/>
  <c r="AE435" i="1"/>
  <c r="AI435" i="1"/>
  <c r="AJ435" i="1" s="1"/>
  <c r="AN435" i="1"/>
  <c r="AO435" i="1"/>
  <c r="AP435" i="1"/>
  <c r="AR435" i="1" s="1"/>
  <c r="AY435" i="1"/>
  <c r="AZ435" i="1"/>
  <c r="BJ435" i="1"/>
  <c r="BP435" i="1"/>
  <c r="BW435" i="1"/>
  <c r="CD435" i="1"/>
  <c r="CM435" i="1"/>
  <c r="DD435" i="1"/>
  <c r="DK435" i="1"/>
  <c r="DN435" i="1"/>
  <c r="DT435" i="1"/>
  <c r="A436" i="1"/>
  <c r="D436" i="1"/>
  <c r="I436" i="1"/>
  <c r="E436" i="1" s="1"/>
  <c r="L436" i="1"/>
  <c r="M436" i="1"/>
  <c r="T436" i="1"/>
  <c r="AP436" i="1" s="1"/>
  <c r="Y436" i="1"/>
  <c r="Z436" i="1" s="1"/>
  <c r="AD436" i="1"/>
  <c r="AE436" i="1" s="1"/>
  <c r="AI436" i="1"/>
  <c r="AJ436" i="1" s="1"/>
  <c r="AN436" i="1"/>
  <c r="AY436" i="1"/>
  <c r="AZ436" i="1" s="1"/>
  <c r="BE436" i="1"/>
  <c r="BP436" i="1"/>
  <c r="BW436" i="1"/>
  <c r="CD436" i="1"/>
  <c r="CM436" i="1"/>
  <c r="CW436" i="1"/>
  <c r="DK436" i="1"/>
  <c r="DT436" i="1"/>
  <c r="A437" i="1"/>
  <c r="I437" i="1"/>
  <c r="L437" i="1"/>
  <c r="M437" i="1"/>
  <c r="T437" i="1"/>
  <c r="U437" i="1" s="1"/>
  <c r="Y437" i="1"/>
  <c r="AD437" i="1"/>
  <c r="AE437" i="1" s="1"/>
  <c r="AI437" i="1"/>
  <c r="AJ437" i="1" s="1"/>
  <c r="AN437" i="1"/>
  <c r="AO437" i="1" s="1"/>
  <c r="AY437" i="1"/>
  <c r="AZ437" i="1" s="1"/>
  <c r="BJ437" i="1"/>
  <c r="BP437" i="1"/>
  <c r="BW437" i="1"/>
  <c r="CD437" i="1"/>
  <c r="CM437" i="1"/>
  <c r="DD437" i="1"/>
  <c r="DK437" i="1"/>
  <c r="DN437" i="1"/>
  <c r="DT437" i="1"/>
  <c r="A438" i="1"/>
  <c r="I438" i="1"/>
  <c r="L438" i="1"/>
  <c r="M438" i="1"/>
  <c r="T438" i="1"/>
  <c r="AP438" i="1" s="1"/>
  <c r="Y438" i="1"/>
  <c r="Z438" i="1" s="1"/>
  <c r="AD438" i="1"/>
  <c r="AE438" i="1" s="1"/>
  <c r="AI438" i="1"/>
  <c r="AJ438" i="1" s="1"/>
  <c r="AN438" i="1"/>
  <c r="AY438" i="1"/>
  <c r="AZ438" i="1" s="1"/>
  <c r="BE438" i="1"/>
  <c r="BP438" i="1"/>
  <c r="BW438" i="1"/>
  <c r="CD438" i="1"/>
  <c r="CM438" i="1"/>
  <c r="CW438" i="1"/>
  <c r="DK438" i="1"/>
  <c r="DT438" i="1"/>
  <c r="A439" i="1"/>
  <c r="D439" i="1"/>
  <c r="I439" i="1"/>
  <c r="E439" i="1" s="1"/>
  <c r="L439" i="1"/>
  <c r="M439" i="1"/>
  <c r="T439" i="1"/>
  <c r="U439" i="1" s="1"/>
  <c r="Y439" i="1"/>
  <c r="AD439" i="1"/>
  <c r="AE439" i="1" s="1"/>
  <c r="AI439" i="1"/>
  <c r="AJ439" i="1" s="1"/>
  <c r="AN439" i="1"/>
  <c r="AO439" i="1" s="1"/>
  <c r="AY439" i="1"/>
  <c r="AZ439" i="1" s="1"/>
  <c r="BJ439" i="1"/>
  <c r="BP439" i="1"/>
  <c r="BW439" i="1"/>
  <c r="CD439" i="1"/>
  <c r="CM439" i="1"/>
  <c r="DD439" i="1"/>
  <c r="DK439" i="1"/>
  <c r="DN439" i="1"/>
  <c r="DT439" i="1"/>
  <c r="A440" i="1"/>
  <c r="C440" i="1"/>
  <c r="D440" i="1"/>
  <c r="I440" i="1"/>
  <c r="E440" i="1" s="1"/>
  <c r="L440" i="1"/>
  <c r="M440" i="1"/>
  <c r="T440" i="1"/>
  <c r="AP440" i="1" s="1"/>
  <c r="Y440" i="1"/>
  <c r="Z440" i="1" s="1"/>
  <c r="AD440" i="1"/>
  <c r="AE440" i="1" s="1"/>
  <c r="AI440" i="1"/>
  <c r="AJ440" i="1" s="1"/>
  <c r="AN440" i="1"/>
  <c r="AY440" i="1"/>
  <c r="AZ440" i="1" s="1"/>
  <c r="BE440" i="1"/>
  <c r="BP440" i="1"/>
  <c r="BQ440" i="1" s="1"/>
  <c r="BW440" i="1"/>
  <c r="CD440" i="1"/>
  <c r="CM440" i="1"/>
  <c r="CW440" i="1"/>
  <c r="DK440" i="1"/>
  <c r="DT440" i="1"/>
  <c r="A441" i="1"/>
  <c r="I441" i="1"/>
  <c r="L441" i="1"/>
  <c r="M441" i="1"/>
  <c r="T441" i="1"/>
  <c r="U441" i="1" s="1"/>
  <c r="Y441" i="1"/>
  <c r="AD441" i="1"/>
  <c r="AE441" i="1" s="1"/>
  <c r="AI441" i="1"/>
  <c r="AJ441" i="1" s="1"/>
  <c r="AN441" i="1"/>
  <c r="AO441" i="1" s="1"/>
  <c r="AY441" i="1"/>
  <c r="AZ441" i="1" s="1"/>
  <c r="BJ441" i="1"/>
  <c r="BP441" i="1"/>
  <c r="BW441" i="1"/>
  <c r="CD441" i="1"/>
  <c r="CM441" i="1"/>
  <c r="DD441" i="1"/>
  <c r="DK441" i="1"/>
  <c r="DN441" i="1"/>
  <c r="DT441" i="1"/>
  <c r="A442" i="1"/>
  <c r="I442" i="1"/>
  <c r="L442" i="1"/>
  <c r="M442" i="1"/>
  <c r="T442" i="1"/>
  <c r="AP442" i="1" s="1"/>
  <c r="Y442" i="1"/>
  <c r="Z442" i="1" s="1"/>
  <c r="AD442" i="1"/>
  <c r="AE442" i="1" s="1"/>
  <c r="AI442" i="1"/>
  <c r="AJ442" i="1" s="1"/>
  <c r="AN442" i="1"/>
  <c r="AY442" i="1"/>
  <c r="AZ442" i="1" s="1"/>
  <c r="BE442" i="1"/>
  <c r="BP442" i="1"/>
  <c r="BQ442" i="1" s="1"/>
  <c r="BW442" i="1"/>
  <c r="CD442" i="1"/>
  <c r="CM442" i="1"/>
  <c r="CW442" i="1"/>
  <c r="DK442" i="1"/>
  <c r="DT442" i="1"/>
  <c r="A443" i="1"/>
  <c r="D443" i="1"/>
  <c r="I443" i="1"/>
  <c r="E443" i="1" s="1"/>
  <c r="L443" i="1"/>
  <c r="M443" i="1"/>
  <c r="T443" i="1"/>
  <c r="U443" i="1" s="1"/>
  <c r="Y443" i="1"/>
  <c r="AD443" i="1"/>
  <c r="AE443" i="1" s="1"/>
  <c r="AI443" i="1"/>
  <c r="AJ443" i="1" s="1"/>
  <c r="AN443" i="1"/>
  <c r="AO443" i="1" s="1"/>
  <c r="AY443" i="1"/>
  <c r="AZ443" i="1" s="1"/>
  <c r="BJ443" i="1"/>
  <c r="BP443" i="1"/>
  <c r="BW443" i="1"/>
  <c r="CD443" i="1"/>
  <c r="CM443" i="1"/>
  <c r="DD443" i="1"/>
  <c r="DK443" i="1"/>
  <c r="DN443" i="1"/>
  <c r="DT443" i="1"/>
  <c r="A444" i="1"/>
  <c r="D444" i="1"/>
  <c r="I444" i="1"/>
  <c r="E444" i="1" s="1"/>
  <c r="L444" i="1"/>
  <c r="M444" i="1"/>
  <c r="T444" i="1"/>
  <c r="AP444" i="1" s="1"/>
  <c r="Y444" i="1"/>
  <c r="Z444" i="1" s="1"/>
  <c r="AD444" i="1"/>
  <c r="AE444" i="1" s="1"/>
  <c r="AI444" i="1"/>
  <c r="AJ444" i="1" s="1"/>
  <c r="AN444" i="1"/>
  <c r="AY444" i="1"/>
  <c r="AZ444" i="1" s="1"/>
  <c r="BE444" i="1"/>
  <c r="BP444" i="1"/>
  <c r="BQ444" i="1" s="1"/>
  <c r="BW444" i="1"/>
  <c r="CD444" i="1"/>
  <c r="CM444" i="1"/>
  <c r="CW444" i="1"/>
  <c r="DK444" i="1"/>
  <c r="DT444" i="1"/>
  <c r="A445" i="1"/>
  <c r="I445" i="1"/>
  <c r="L445" i="1"/>
  <c r="M445" i="1"/>
  <c r="T445" i="1"/>
  <c r="U445" i="1" s="1"/>
  <c r="Y445" i="1"/>
  <c r="AD445" i="1"/>
  <c r="AE445" i="1" s="1"/>
  <c r="AI445" i="1"/>
  <c r="AJ445" i="1" s="1"/>
  <c r="AN445" i="1"/>
  <c r="AO445" i="1" s="1"/>
  <c r="AY445" i="1"/>
  <c r="AZ445" i="1" s="1"/>
  <c r="BJ445" i="1"/>
  <c r="BP445" i="1"/>
  <c r="BW445" i="1"/>
  <c r="CD445" i="1"/>
  <c r="CM445" i="1"/>
  <c r="DD445" i="1"/>
  <c r="DK445" i="1"/>
  <c r="DN445" i="1"/>
  <c r="DT445" i="1"/>
  <c r="A446" i="1"/>
  <c r="C446" i="1"/>
  <c r="I446" i="1"/>
  <c r="L446" i="1"/>
  <c r="M446" i="1"/>
  <c r="T446" i="1"/>
  <c r="AP446" i="1" s="1"/>
  <c r="Y446" i="1"/>
  <c r="Z446" i="1" s="1"/>
  <c r="AD446" i="1"/>
  <c r="AE446" i="1" s="1"/>
  <c r="AI446" i="1"/>
  <c r="AJ446" i="1" s="1"/>
  <c r="AN446" i="1"/>
  <c r="AY446" i="1"/>
  <c r="AZ446" i="1" s="1"/>
  <c r="BE446" i="1"/>
  <c r="BP446" i="1"/>
  <c r="BW446" i="1"/>
  <c r="CD446" i="1"/>
  <c r="CM446" i="1"/>
  <c r="CW446" i="1"/>
  <c r="DK446" i="1"/>
  <c r="DT446" i="1"/>
  <c r="A447" i="1"/>
  <c r="D447" i="1"/>
  <c r="I447" i="1"/>
  <c r="E447" i="1" s="1"/>
  <c r="L447" i="1"/>
  <c r="M447" i="1"/>
  <c r="T447" i="1"/>
  <c r="U447" i="1" s="1"/>
  <c r="Y447" i="1"/>
  <c r="AD447" i="1"/>
  <c r="AE447" i="1" s="1"/>
  <c r="AI447" i="1"/>
  <c r="AJ447" i="1" s="1"/>
  <c r="AN447" i="1"/>
  <c r="AO447" i="1" s="1"/>
  <c r="AY447" i="1"/>
  <c r="AZ447" i="1" s="1"/>
  <c r="BJ447" i="1"/>
  <c r="BP447" i="1"/>
  <c r="BW447" i="1"/>
  <c r="CD447" i="1"/>
  <c r="CM447" i="1"/>
  <c r="DD447" i="1"/>
  <c r="DK447" i="1"/>
  <c r="DN447" i="1"/>
  <c r="DT447" i="1"/>
  <c r="A448" i="1"/>
  <c r="C448" i="1"/>
  <c r="D448" i="1"/>
  <c r="I448" i="1"/>
  <c r="E448" i="1" s="1"/>
  <c r="L448" i="1"/>
  <c r="M448" i="1"/>
  <c r="T448" i="1"/>
  <c r="AP448" i="1" s="1"/>
  <c r="Y448" i="1"/>
  <c r="Z448" i="1" s="1"/>
  <c r="AD448" i="1"/>
  <c r="AE448" i="1" s="1"/>
  <c r="AI448" i="1"/>
  <c r="AJ448" i="1" s="1"/>
  <c r="AN448" i="1"/>
  <c r="AY448" i="1"/>
  <c r="AZ448" i="1" s="1"/>
  <c r="BE448" i="1"/>
  <c r="BP448" i="1"/>
  <c r="BQ448" i="1" s="1"/>
  <c r="BW448" i="1"/>
  <c r="CD448" i="1"/>
  <c r="CM448" i="1"/>
  <c r="CW448" i="1"/>
  <c r="DK448" i="1"/>
  <c r="DT448" i="1"/>
  <c r="A449" i="1"/>
  <c r="I449" i="1"/>
  <c r="L449" i="1"/>
  <c r="M449" i="1"/>
  <c r="T449" i="1"/>
  <c r="U449" i="1" s="1"/>
  <c r="Y449" i="1"/>
  <c r="AD449" i="1"/>
  <c r="AE449" i="1" s="1"/>
  <c r="AI449" i="1"/>
  <c r="AJ449" i="1" s="1"/>
  <c r="AN449" i="1"/>
  <c r="AO449" i="1" s="1"/>
  <c r="AY449" i="1"/>
  <c r="AZ449" i="1" s="1"/>
  <c r="BJ449" i="1"/>
  <c r="BP449" i="1"/>
  <c r="BW449" i="1"/>
  <c r="CD449" i="1"/>
  <c r="CM449" i="1"/>
  <c r="DD449" i="1"/>
  <c r="DK449" i="1"/>
  <c r="DN449" i="1"/>
  <c r="DT449" i="1"/>
  <c r="A450" i="1"/>
  <c r="C450" i="1"/>
  <c r="I450" i="1"/>
  <c r="L450" i="1"/>
  <c r="M450" i="1"/>
  <c r="T450" i="1"/>
  <c r="AP450" i="1" s="1"/>
  <c r="Y450" i="1"/>
  <c r="Z450" i="1" s="1"/>
  <c r="AD450" i="1"/>
  <c r="AE450" i="1" s="1"/>
  <c r="AI450" i="1"/>
  <c r="AJ450" i="1" s="1"/>
  <c r="AN450" i="1"/>
  <c r="AY450" i="1"/>
  <c r="AZ450" i="1" s="1"/>
  <c r="BE450" i="1"/>
  <c r="BP450" i="1"/>
  <c r="BW450" i="1"/>
  <c r="CD450" i="1"/>
  <c r="CM450" i="1"/>
  <c r="CW450" i="1"/>
  <c r="DK450" i="1"/>
  <c r="DT450" i="1"/>
  <c r="A451" i="1"/>
  <c r="D451" i="1"/>
  <c r="I451" i="1"/>
  <c r="E451" i="1" s="1"/>
  <c r="L451" i="1"/>
  <c r="M451" i="1"/>
  <c r="T451" i="1"/>
  <c r="U451" i="1" s="1"/>
  <c r="Y451" i="1"/>
  <c r="AD451" i="1"/>
  <c r="AE451" i="1" s="1"/>
  <c r="AI451" i="1"/>
  <c r="AJ451" i="1" s="1"/>
  <c r="AN451" i="1"/>
  <c r="AO451" i="1" s="1"/>
  <c r="AY451" i="1"/>
  <c r="AZ451" i="1" s="1"/>
  <c r="BJ451" i="1"/>
  <c r="BP451" i="1"/>
  <c r="BW451" i="1"/>
  <c r="CD451" i="1"/>
  <c r="CM451" i="1"/>
  <c r="DD451" i="1"/>
  <c r="DK451" i="1"/>
  <c r="DN451" i="1"/>
  <c r="DT451" i="1"/>
  <c r="A452" i="1"/>
  <c r="D452" i="1"/>
  <c r="I452" i="1"/>
  <c r="E452" i="1" s="1"/>
  <c r="L452" i="1"/>
  <c r="M452" i="1"/>
  <c r="T452" i="1"/>
  <c r="AP452" i="1" s="1"/>
  <c r="Y452" i="1"/>
  <c r="Z452" i="1" s="1"/>
  <c r="AD452" i="1"/>
  <c r="AE452" i="1" s="1"/>
  <c r="AI452" i="1"/>
  <c r="AJ452" i="1" s="1"/>
  <c r="AN452" i="1"/>
  <c r="AY452" i="1"/>
  <c r="AZ452" i="1" s="1"/>
  <c r="BE452" i="1"/>
  <c r="BP452" i="1"/>
  <c r="BW452" i="1"/>
  <c r="CD452" i="1"/>
  <c r="CM452" i="1"/>
  <c r="CW452" i="1"/>
  <c r="DK452" i="1"/>
  <c r="DT452" i="1"/>
  <c r="A453" i="1"/>
  <c r="I453" i="1"/>
  <c r="L453" i="1"/>
  <c r="M453" i="1"/>
  <c r="T453" i="1"/>
  <c r="U453" i="1" s="1"/>
  <c r="Y453" i="1"/>
  <c r="AD453" i="1"/>
  <c r="AE453" i="1" s="1"/>
  <c r="AI453" i="1"/>
  <c r="AJ453" i="1" s="1"/>
  <c r="AN453" i="1"/>
  <c r="AO453" i="1" s="1"/>
  <c r="AY453" i="1"/>
  <c r="AZ453" i="1" s="1"/>
  <c r="BJ453" i="1"/>
  <c r="BP453" i="1"/>
  <c r="BW453" i="1"/>
  <c r="CD453" i="1"/>
  <c r="CM453" i="1"/>
  <c r="DD453" i="1"/>
  <c r="DK453" i="1"/>
  <c r="DN453" i="1"/>
  <c r="DT453" i="1"/>
  <c r="A454" i="1"/>
  <c r="I454" i="1"/>
  <c r="L454" i="1"/>
  <c r="M454" i="1"/>
  <c r="T454" i="1"/>
  <c r="AP454" i="1" s="1"/>
  <c r="Y454" i="1"/>
  <c r="Z454" i="1" s="1"/>
  <c r="AD454" i="1"/>
  <c r="AE454" i="1" s="1"/>
  <c r="AI454" i="1"/>
  <c r="AJ454" i="1" s="1"/>
  <c r="AN454" i="1"/>
  <c r="AY454" i="1"/>
  <c r="AZ454" i="1" s="1"/>
  <c r="BE454" i="1"/>
  <c r="BP454" i="1"/>
  <c r="BW454" i="1"/>
  <c r="CD454" i="1"/>
  <c r="CM454" i="1"/>
  <c r="CW454" i="1"/>
  <c r="DK454" i="1"/>
  <c r="DT454" i="1"/>
  <c r="A455" i="1"/>
  <c r="I455" i="1"/>
  <c r="E455" i="1" s="1"/>
  <c r="L455" i="1"/>
  <c r="M455" i="1"/>
  <c r="T455" i="1"/>
  <c r="U455" i="1" s="1"/>
  <c r="Y455" i="1"/>
  <c r="AD455" i="1"/>
  <c r="AE455" i="1" s="1"/>
  <c r="AI455" i="1"/>
  <c r="AJ455" i="1" s="1"/>
  <c r="AN455" i="1"/>
  <c r="AO455" i="1" s="1"/>
  <c r="AY455" i="1"/>
  <c r="AZ455" i="1" s="1"/>
  <c r="BJ455" i="1"/>
  <c r="BP455" i="1"/>
  <c r="BW455" i="1"/>
  <c r="CD455" i="1"/>
  <c r="CM455" i="1"/>
  <c r="DD455" i="1"/>
  <c r="DK455" i="1"/>
  <c r="DN455" i="1"/>
  <c r="DT455" i="1"/>
  <c r="A456" i="1"/>
  <c r="I456" i="1"/>
  <c r="E456" i="1" s="1"/>
  <c r="L456" i="1"/>
  <c r="M456" i="1"/>
  <c r="T456" i="1"/>
  <c r="AP456" i="1" s="1"/>
  <c r="AR456" i="1" s="1"/>
  <c r="Y456" i="1"/>
  <c r="Z456" i="1" s="1"/>
  <c r="AD456" i="1"/>
  <c r="AE456" i="1" s="1"/>
  <c r="AI456" i="1"/>
  <c r="AJ456" i="1" s="1"/>
  <c r="AN456" i="1"/>
  <c r="AY456" i="1"/>
  <c r="AZ456" i="1" s="1"/>
  <c r="BE456" i="1"/>
  <c r="BP456" i="1"/>
  <c r="BQ456" i="1" s="1"/>
  <c r="BW456" i="1"/>
  <c r="CD456" i="1"/>
  <c r="CM456" i="1"/>
  <c r="CW456" i="1"/>
  <c r="DK456" i="1"/>
  <c r="DP456" i="1"/>
  <c r="DT456" i="1"/>
  <c r="A457" i="1"/>
  <c r="I457" i="1"/>
  <c r="E457" i="1" s="1"/>
  <c r="L457" i="1"/>
  <c r="M457" i="1"/>
  <c r="T457" i="1"/>
  <c r="U457" i="1" s="1"/>
  <c r="Y457" i="1"/>
  <c r="AD457" i="1"/>
  <c r="AE457" i="1" s="1"/>
  <c r="AI457" i="1"/>
  <c r="AJ457" i="1" s="1"/>
  <c r="AN457" i="1"/>
  <c r="AO457" i="1" s="1"/>
  <c r="AY457" i="1"/>
  <c r="AZ457" i="1" s="1"/>
  <c r="BJ457" i="1"/>
  <c r="BP457" i="1"/>
  <c r="BW457" i="1"/>
  <c r="CD457" i="1"/>
  <c r="DD457" i="1"/>
  <c r="DT457" i="1"/>
  <c r="A458" i="1"/>
  <c r="C458" i="1"/>
  <c r="I458" i="1"/>
  <c r="E458" i="1" s="1"/>
  <c r="L458" i="1"/>
  <c r="M458" i="1"/>
  <c r="T458" i="1"/>
  <c r="Y458" i="1"/>
  <c r="Z458" i="1" s="1"/>
  <c r="AD458" i="1"/>
  <c r="AI458" i="1"/>
  <c r="AJ458" i="1" s="1"/>
  <c r="AN458" i="1"/>
  <c r="AY458" i="1"/>
  <c r="BE458" i="1"/>
  <c r="BP458" i="1"/>
  <c r="BQ458" i="1" s="1"/>
  <c r="CD458" i="1"/>
  <c r="CM458" i="1"/>
  <c r="CW458" i="1"/>
  <c r="DK458" i="1"/>
  <c r="DT458" i="1"/>
  <c r="A459" i="1"/>
  <c r="D459" i="1"/>
  <c r="I459" i="1"/>
  <c r="E459" i="1" s="1"/>
  <c r="L459" i="1"/>
  <c r="M459" i="1"/>
  <c r="T459" i="1"/>
  <c r="U459" i="1" s="1"/>
  <c r="Y459" i="1"/>
  <c r="AD459" i="1"/>
  <c r="AE459" i="1" s="1"/>
  <c r="AI459" i="1"/>
  <c r="AJ459" i="1" s="1"/>
  <c r="AN459" i="1"/>
  <c r="AO459" i="1" s="1"/>
  <c r="AY459" i="1"/>
  <c r="AZ459" i="1" s="1"/>
  <c r="BJ459" i="1"/>
  <c r="BP459" i="1"/>
  <c r="BW459" i="1"/>
  <c r="CD459" i="1"/>
  <c r="DD459" i="1"/>
  <c r="DT459" i="1"/>
  <c r="A460" i="1"/>
  <c r="D460" i="1"/>
  <c r="H460" i="1"/>
  <c r="I460" i="1"/>
  <c r="E460" i="1" s="1"/>
  <c r="L460" i="1"/>
  <c r="M460" i="1"/>
  <c r="T460" i="1"/>
  <c r="Y460" i="1"/>
  <c r="Z460" i="1" s="1"/>
  <c r="AD460" i="1"/>
  <c r="AI460" i="1"/>
  <c r="AJ460" i="1" s="1"/>
  <c r="AN460" i="1"/>
  <c r="AY460" i="1"/>
  <c r="BE460" i="1"/>
  <c r="BP460" i="1"/>
  <c r="BQ460" i="1" s="1"/>
  <c r="CD460" i="1"/>
  <c r="CM460" i="1"/>
  <c r="CW460" i="1"/>
  <c r="DK460" i="1"/>
  <c r="DT460" i="1"/>
  <c r="A461" i="1"/>
  <c r="D461" i="1"/>
  <c r="I461" i="1"/>
  <c r="E461" i="1" s="1"/>
  <c r="L461" i="1"/>
  <c r="M461" i="1"/>
  <c r="T461" i="1"/>
  <c r="U461" i="1" s="1"/>
  <c r="Y461" i="1"/>
  <c r="AD461" i="1"/>
  <c r="AE461" i="1" s="1"/>
  <c r="AI461" i="1"/>
  <c r="AJ461" i="1" s="1"/>
  <c r="AN461" i="1"/>
  <c r="AO461" i="1" s="1"/>
  <c r="AY461" i="1"/>
  <c r="AZ461" i="1" s="1"/>
  <c r="BJ461" i="1"/>
  <c r="BP461" i="1"/>
  <c r="BW461" i="1"/>
  <c r="CD461" i="1"/>
  <c r="DD461" i="1"/>
  <c r="DN461" i="1"/>
  <c r="DT461" i="1"/>
  <c r="A462" i="1"/>
  <c r="I462" i="1"/>
  <c r="E462" i="1" s="1"/>
  <c r="L462" i="1"/>
  <c r="M462" i="1"/>
  <c r="T462" i="1"/>
  <c r="Y462" i="1"/>
  <c r="Z462" i="1" s="1"/>
  <c r="AD462" i="1"/>
  <c r="AI462" i="1"/>
  <c r="AJ462" i="1" s="1"/>
  <c r="AN462" i="1"/>
  <c r="AY462" i="1"/>
  <c r="BE462" i="1"/>
  <c r="BP462" i="1"/>
  <c r="BQ462" i="1" s="1"/>
  <c r="CD462" i="1"/>
  <c r="CM462" i="1"/>
  <c r="CW462" i="1"/>
  <c r="DK462" i="1"/>
  <c r="A463" i="1"/>
  <c r="I463" i="1"/>
  <c r="E463" i="1" s="1"/>
  <c r="L463" i="1"/>
  <c r="M463" i="1"/>
  <c r="T463" i="1"/>
  <c r="U463" i="1" s="1"/>
  <c r="Y463" i="1"/>
  <c r="AD463" i="1"/>
  <c r="AE463" i="1" s="1"/>
  <c r="AI463" i="1"/>
  <c r="AJ463" i="1" s="1"/>
  <c r="AN463" i="1"/>
  <c r="AO463" i="1" s="1"/>
  <c r="AY463" i="1"/>
  <c r="AZ463" i="1" s="1"/>
  <c r="BJ463" i="1"/>
  <c r="BP463" i="1"/>
  <c r="BW463" i="1"/>
  <c r="CD463" i="1"/>
  <c r="DD463" i="1"/>
  <c r="DN463" i="1"/>
  <c r="DT463" i="1"/>
  <c r="A464" i="1"/>
  <c r="C464" i="1"/>
  <c r="I464" i="1"/>
  <c r="E464" i="1" s="1"/>
  <c r="H464" i="1" s="1"/>
  <c r="L464" i="1"/>
  <c r="M464" i="1"/>
  <c r="T464" i="1"/>
  <c r="Y464" i="1"/>
  <c r="Z464" i="1" s="1"/>
  <c r="AD464" i="1"/>
  <c r="AI464" i="1"/>
  <c r="AJ464" i="1" s="1"/>
  <c r="AN464" i="1"/>
  <c r="AY464" i="1"/>
  <c r="DT464" i="1" s="1"/>
  <c r="BE464" i="1"/>
  <c r="BP464" i="1"/>
  <c r="CD464" i="1"/>
  <c r="CM464" i="1"/>
  <c r="CS464" i="1" s="1"/>
  <c r="CW464" i="1"/>
  <c r="DK464" i="1"/>
  <c r="A465" i="1"/>
  <c r="D465" i="1"/>
  <c r="I465" i="1"/>
  <c r="E465" i="1" s="1"/>
  <c r="L465" i="1"/>
  <c r="M465" i="1"/>
  <c r="T465" i="1"/>
  <c r="U465" i="1" s="1"/>
  <c r="Y465" i="1"/>
  <c r="AD465" i="1"/>
  <c r="AE465" i="1" s="1"/>
  <c r="AI465" i="1"/>
  <c r="AJ465" i="1" s="1"/>
  <c r="AN465" i="1"/>
  <c r="AO465" i="1" s="1"/>
  <c r="AY465" i="1"/>
  <c r="AZ465" i="1" s="1"/>
  <c r="BJ465" i="1"/>
  <c r="BP465" i="1"/>
  <c r="BW465" i="1"/>
  <c r="CD465" i="1"/>
  <c r="DD465" i="1"/>
  <c r="DT465" i="1"/>
  <c r="A466" i="1"/>
  <c r="I466" i="1"/>
  <c r="E466" i="1" s="1"/>
  <c r="L466" i="1"/>
  <c r="M466" i="1"/>
  <c r="T466" i="1"/>
  <c r="Y466" i="1"/>
  <c r="Z466" i="1" s="1"/>
  <c r="AD466" i="1"/>
  <c r="AI466" i="1"/>
  <c r="AJ466" i="1" s="1"/>
  <c r="AN466" i="1"/>
  <c r="AY466" i="1"/>
  <c r="BE466" i="1"/>
  <c r="BP466" i="1"/>
  <c r="BQ466" i="1" s="1"/>
  <c r="CD466" i="1"/>
  <c r="CM466" i="1"/>
  <c r="CS466" i="1"/>
  <c r="DD466" i="1"/>
  <c r="DN466" i="1"/>
  <c r="DT466" i="1"/>
  <c r="A467" i="1"/>
  <c r="D467" i="1"/>
  <c r="I467" i="1"/>
  <c r="E467" i="1" s="1"/>
  <c r="L467" i="1"/>
  <c r="M467" i="1"/>
  <c r="T467" i="1"/>
  <c r="AP467" i="1" s="1"/>
  <c r="AR467" i="1" s="1"/>
  <c r="Y467" i="1"/>
  <c r="Z467" i="1" s="1"/>
  <c r="AD467" i="1"/>
  <c r="AI467" i="1"/>
  <c r="AJ467" i="1" s="1"/>
  <c r="AN467" i="1"/>
  <c r="AY467" i="1"/>
  <c r="BE467" i="1"/>
  <c r="BP467" i="1"/>
  <c r="BQ467" i="1" s="1"/>
  <c r="CD467" i="1"/>
  <c r="DD467" i="1"/>
  <c r="DN467" i="1"/>
  <c r="DT467" i="1"/>
  <c r="A468" i="1"/>
  <c r="I468" i="1"/>
  <c r="E468" i="1" s="1"/>
  <c r="H468" i="1" s="1"/>
  <c r="L468" i="1"/>
  <c r="M468" i="1"/>
  <c r="T468" i="1"/>
  <c r="AP468" i="1" s="1"/>
  <c r="Y468" i="1"/>
  <c r="Z468" i="1" s="1"/>
  <c r="AD468" i="1"/>
  <c r="AI468" i="1"/>
  <c r="AJ468" i="1" s="1"/>
  <c r="AN468" i="1"/>
  <c r="AY468" i="1"/>
  <c r="BE468" i="1"/>
  <c r="BP468" i="1"/>
  <c r="BQ468" i="1" s="1"/>
  <c r="CD468" i="1"/>
  <c r="DD468" i="1"/>
  <c r="DT468" i="1"/>
  <c r="A469" i="1"/>
  <c r="I469" i="1"/>
  <c r="E469" i="1" s="1"/>
  <c r="L469" i="1"/>
  <c r="M469" i="1"/>
  <c r="T469" i="1"/>
  <c r="AP469" i="1" s="1"/>
  <c r="Y469" i="1"/>
  <c r="Z469" i="1" s="1"/>
  <c r="AD469" i="1"/>
  <c r="AI469" i="1"/>
  <c r="AJ469" i="1" s="1"/>
  <c r="AN469" i="1"/>
  <c r="AY469" i="1"/>
  <c r="BE469" i="1"/>
  <c r="BP469" i="1"/>
  <c r="BQ469" i="1" s="1"/>
  <c r="CD469" i="1"/>
  <c r="DD469" i="1"/>
  <c r="DT469" i="1"/>
  <c r="A470" i="1"/>
  <c r="I470" i="1"/>
  <c r="E470" i="1" s="1"/>
  <c r="H470" i="1" s="1"/>
  <c r="L470" i="1"/>
  <c r="M470" i="1"/>
  <c r="T470" i="1"/>
  <c r="AP470" i="1" s="1"/>
  <c r="Y470" i="1"/>
  <c r="Z470" i="1" s="1"/>
  <c r="AD470" i="1"/>
  <c r="AI470" i="1"/>
  <c r="AJ470" i="1" s="1"/>
  <c r="AN470" i="1"/>
  <c r="AY470" i="1"/>
  <c r="BE470" i="1"/>
  <c r="BP470" i="1"/>
  <c r="BQ470" i="1" s="1"/>
  <c r="CD470" i="1"/>
  <c r="DD470" i="1"/>
  <c r="DT470" i="1"/>
  <c r="A471" i="1"/>
  <c r="I471" i="1"/>
  <c r="E471" i="1" s="1"/>
  <c r="L471" i="1"/>
  <c r="M471" i="1"/>
  <c r="T471" i="1"/>
  <c r="AP471" i="1" s="1"/>
  <c r="Y471" i="1"/>
  <c r="Z471" i="1" s="1"/>
  <c r="AD471" i="1"/>
  <c r="AI471" i="1"/>
  <c r="AJ471" i="1" s="1"/>
  <c r="AN471" i="1"/>
  <c r="AY471" i="1"/>
  <c r="BE471" i="1"/>
  <c r="BP471" i="1"/>
  <c r="BQ471" i="1" s="1"/>
  <c r="CD471" i="1"/>
  <c r="DD471" i="1"/>
  <c r="DT471" i="1"/>
  <c r="A472" i="1"/>
  <c r="C472" i="1"/>
  <c r="D472" i="1"/>
  <c r="G472" i="1" s="1"/>
  <c r="I472" i="1"/>
  <c r="E472" i="1" s="1"/>
  <c r="H472" i="1" s="1"/>
  <c r="L472" i="1"/>
  <c r="M472" i="1"/>
  <c r="T472" i="1"/>
  <c r="Y472" i="1"/>
  <c r="Z472" i="1" s="1"/>
  <c r="AD472" i="1"/>
  <c r="AI472" i="1"/>
  <c r="AJ472" i="1" s="1"/>
  <c r="AN472" i="1"/>
  <c r="AY472" i="1"/>
  <c r="BE472" i="1"/>
  <c r="BP472" i="1"/>
  <c r="BQ472" i="1" s="1"/>
  <c r="CD472" i="1"/>
  <c r="DD472" i="1"/>
  <c r="DT472" i="1"/>
  <c r="A473" i="1"/>
  <c r="I473" i="1"/>
  <c r="E473" i="1" s="1"/>
  <c r="L473" i="1"/>
  <c r="M473" i="1"/>
  <c r="T473" i="1"/>
  <c r="Y473" i="1"/>
  <c r="Z473" i="1" s="1"/>
  <c r="AD473" i="1"/>
  <c r="AI473" i="1"/>
  <c r="AJ473" i="1" s="1"/>
  <c r="AN473" i="1"/>
  <c r="AY473" i="1"/>
  <c r="BE473" i="1"/>
  <c r="BP473" i="1"/>
  <c r="BQ473" i="1" s="1"/>
  <c r="CD473" i="1"/>
  <c r="DD473" i="1"/>
  <c r="DT473" i="1"/>
  <c r="A474" i="1"/>
  <c r="C474" i="1"/>
  <c r="I474" i="1"/>
  <c r="E474" i="1" s="1"/>
  <c r="H474" i="1" s="1"/>
  <c r="L474" i="1"/>
  <c r="M474" i="1"/>
  <c r="T474" i="1"/>
  <c r="Y474" i="1"/>
  <c r="Z474" i="1" s="1"/>
  <c r="AD474" i="1"/>
  <c r="AI474" i="1"/>
  <c r="AJ474" i="1" s="1"/>
  <c r="AN474" i="1"/>
  <c r="AP474" i="1"/>
  <c r="AR474" i="1" s="1"/>
  <c r="AY474" i="1"/>
  <c r="BE474" i="1"/>
  <c r="BP474" i="1"/>
  <c r="BQ474" i="1" s="1"/>
  <c r="CD474" i="1"/>
  <c r="DD474" i="1"/>
  <c r="DN474" i="1"/>
  <c r="DT474" i="1"/>
  <c r="A475" i="1"/>
  <c r="I475" i="1"/>
  <c r="E475" i="1" s="1"/>
  <c r="L475" i="1"/>
  <c r="M475" i="1"/>
  <c r="T475" i="1"/>
  <c r="Y475" i="1"/>
  <c r="Z475" i="1" s="1"/>
  <c r="AD475" i="1"/>
  <c r="AI475" i="1"/>
  <c r="AJ475" i="1" s="1"/>
  <c r="AN475" i="1"/>
  <c r="AP475" i="1"/>
  <c r="AR475" i="1" s="1"/>
  <c r="AY475" i="1"/>
  <c r="BE475" i="1"/>
  <c r="BP475" i="1"/>
  <c r="BQ475" i="1" s="1"/>
  <c r="CD475" i="1"/>
  <c r="DD475" i="1"/>
  <c r="DN475" i="1"/>
  <c r="DT475" i="1"/>
  <c r="A476" i="1"/>
  <c r="C476" i="1"/>
  <c r="D476" i="1"/>
  <c r="I476" i="1"/>
  <c r="E476" i="1" s="1"/>
  <c r="L476" i="1"/>
  <c r="M476" i="1"/>
  <c r="T476" i="1"/>
  <c r="AP476" i="1" s="1"/>
  <c r="Y476" i="1"/>
  <c r="Z476" i="1" s="1"/>
  <c r="AD476" i="1"/>
  <c r="AI476" i="1"/>
  <c r="AJ476" i="1" s="1"/>
  <c r="AN476" i="1"/>
  <c r="AY476" i="1"/>
  <c r="BE476" i="1"/>
  <c r="BP476" i="1"/>
  <c r="BQ476" i="1" s="1"/>
  <c r="CD476" i="1"/>
  <c r="DD476" i="1"/>
  <c r="DT476" i="1"/>
  <c r="A477" i="1"/>
  <c r="D477" i="1"/>
  <c r="I477" i="1"/>
  <c r="E477" i="1" s="1"/>
  <c r="L477" i="1"/>
  <c r="M477" i="1"/>
  <c r="T477" i="1"/>
  <c r="AP477" i="1" s="1"/>
  <c r="Y477" i="1"/>
  <c r="Z477" i="1" s="1"/>
  <c r="AD477" i="1"/>
  <c r="AI477" i="1"/>
  <c r="AJ477" i="1" s="1"/>
  <c r="AN477" i="1"/>
  <c r="AY477" i="1"/>
  <c r="BE477" i="1"/>
  <c r="BP477" i="1"/>
  <c r="BQ477" i="1" s="1"/>
  <c r="CD477" i="1"/>
  <c r="DD477" i="1"/>
  <c r="DT477" i="1"/>
  <c r="A478" i="1"/>
  <c r="I478" i="1"/>
  <c r="E478" i="1" s="1"/>
  <c r="H478" i="1" s="1"/>
  <c r="L478" i="1"/>
  <c r="M478" i="1"/>
  <c r="T478" i="1"/>
  <c r="AP478" i="1" s="1"/>
  <c r="Y478" i="1"/>
  <c r="Z478" i="1" s="1"/>
  <c r="AD478" i="1"/>
  <c r="AI478" i="1"/>
  <c r="AJ478" i="1" s="1"/>
  <c r="AN478" i="1"/>
  <c r="AY478" i="1"/>
  <c r="BE478" i="1"/>
  <c r="BP478" i="1"/>
  <c r="BQ478" i="1" s="1"/>
  <c r="CD478" i="1"/>
  <c r="DD478" i="1"/>
  <c r="DT478" i="1"/>
  <c r="A479" i="1"/>
  <c r="D479" i="1"/>
  <c r="I479" i="1"/>
  <c r="E479" i="1" s="1"/>
  <c r="L479" i="1"/>
  <c r="M479" i="1"/>
  <c r="T479" i="1"/>
  <c r="AP479" i="1" s="1"/>
  <c r="Y479" i="1"/>
  <c r="Z479" i="1" s="1"/>
  <c r="AD479" i="1"/>
  <c r="AI479" i="1"/>
  <c r="AJ479" i="1" s="1"/>
  <c r="AN479" i="1"/>
  <c r="AY479" i="1"/>
  <c r="BE479" i="1"/>
  <c r="BP479" i="1"/>
  <c r="BQ479" i="1" s="1"/>
  <c r="CD479" i="1"/>
  <c r="DD479" i="1"/>
  <c r="DT479" i="1"/>
  <c r="A480" i="1"/>
  <c r="I480" i="1"/>
  <c r="E480" i="1" s="1"/>
  <c r="H480" i="1" s="1"/>
  <c r="L480" i="1"/>
  <c r="M480" i="1"/>
  <c r="T480" i="1"/>
  <c r="Y480" i="1"/>
  <c r="Z480" i="1" s="1"/>
  <c r="AD480" i="1"/>
  <c r="AI480" i="1"/>
  <c r="AJ480" i="1" s="1"/>
  <c r="AN480" i="1"/>
  <c r="AY480" i="1"/>
  <c r="BE480" i="1"/>
  <c r="BP480" i="1"/>
  <c r="BQ480" i="1" s="1"/>
  <c r="CD480" i="1"/>
  <c r="DD480" i="1"/>
  <c r="DT480" i="1"/>
  <c r="A481" i="1"/>
  <c r="I481" i="1"/>
  <c r="E481" i="1" s="1"/>
  <c r="L481" i="1"/>
  <c r="M481" i="1"/>
  <c r="T481" i="1"/>
  <c r="Y481" i="1"/>
  <c r="Z481" i="1" s="1"/>
  <c r="AD481" i="1"/>
  <c r="AI481" i="1"/>
  <c r="AJ481" i="1" s="1"/>
  <c r="AN481" i="1"/>
  <c r="AY481" i="1"/>
  <c r="BE481" i="1"/>
  <c r="BP481" i="1"/>
  <c r="BQ481" i="1" s="1"/>
  <c r="CD481" i="1"/>
  <c r="DD481" i="1"/>
  <c r="DT481" i="1"/>
  <c r="A482" i="1"/>
  <c r="C482" i="1"/>
  <c r="D482" i="1"/>
  <c r="I482" i="1"/>
  <c r="E482" i="1" s="1"/>
  <c r="H482" i="1" s="1"/>
  <c r="L482" i="1"/>
  <c r="M482" i="1"/>
  <c r="T482" i="1"/>
  <c r="AP482" i="1" s="1"/>
  <c r="AR482" i="1" s="1"/>
  <c r="Y482" i="1"/>
  <c r="Z482" i="1" s="1"/>
  <c r="AD482" i="1"/>
  <c r="AI482" i="1"/>
  <c r="AJ482" i="1" s="1"/>
  <c r="AN482" i="1"/>
  <c r="AY482" i="1"/>
  <c r="BE482" i="1"/>
  <c r="BP482" i="1"/>
  <c r="BQ482" i="1" s="1"/>
  <c r="CD482" i="1"/>
  <c r="DD482" i="1"/>
  <c r="DN482" i="1"/>
  <c r="DT482" i="1"/>
  <c r="A483" i="1"/>
  <c r="D483" i="1"/>
  <c r="I483" i="1"/>
  <c r="E483" i="1" s="1"/>
  <c r="L483" i="1"/>
  <c r="M483" i="1"/>
  <c r="T483" i="1"/>
  <c r="Y483" i="1"/>
  <c r="Z483" i="1" s="1"/>
  <c r="AD483" i="1"/>
  <c r="AI483" i="1"/>
  <c r="AJ483" i="1" s="1"/>
  <c r="AN483" i="1"/>
  <c r="AP483" i="1"/>
  <c r="AR483" i="1" s="1"/>
  <c r="AY483" i="1"/>
  <c r="BE483" i="1"/>
  <c r="BP483" i="1"/>
  <c r="BQ483" i="1" s="1"/>
  <c r="CD483" i="1"/>
  <c r="DD483" i="1"/>
  <c r="DN483" i="1"/>
  <c r="DT483" i="1"/>
  <c r="A484" i="1"/>
  <c r="I484" i="1"/>
  <c r="E484" i="1" s="1"/>
  <c r="L484" i="1"/>
  <c r="M484" i="1"/>
  <c r="T484" i="1"/>
  <c r="AP484" i="1" s="1"/>
  <c r="Y484" i="1"/>
  <c r="Z484" i="1" s="1"/>
  <c r="AD484" i="1"/>
  <c r="AI484" i="1"/>
  <c r="AJ484" i="1" s="1"/>
  <c r="AN484" i="1"/>
  <c r="AY484" i="1"/>
  <c r="BE484" i="1"/>
  <c r="BP484" i="1"/>
  <c r="BQ484" i="1" s="1"/>
  <c r="CD484" i="1"/>
  <c r="DD484" i="1"/>
  <c r="DT484" i="1"/>
  <c r="A485" i="1"/>
  <c r="I485" i="1"/>
  <c r="E485" i="1" s="1"/>
  <c r="L485" i="1"/>
  <c r="M485" i="1"/>
  <c r="T485" i="1"/>
  <c r="AP485" i="1" s="1"/>
  <c r="Y485" i="1"/>
  <c r="Z485" i="1" s="1"/>
  <c r="AD485" i="1"/>
  <c r="AI485" i="1"/>
  <c r="AJ485" i="1" s="1"/>
  <c r="AN485" i="1"/>
  <c r="AY485" i="1"/>
  <c r="BE485" i="1"/>
  <c r="BP485" i="1"/>
  <c r="BQ485" i="1" s="1"/>
  <c r="CD485" i="1"/>
  <c r="DD485" i="1"/>
  <c r="DT485" i="1"/>
  <c r="A486" i="1"/>
  <c r="H486" i="1"/>
  <c r="I486" i="1"/>
  <c r="E486" i="1" s="1"/>
  <c r="L486" i="1"/>
  <c r="M486" i="1"/>
  <c r="T486" i="1"/>
  <c r="AP486" i="1" s="1"/>
  <c r="Y486" i="1"/>
  <c r="Z486" i="1" s="1"/>
  <c r="AD486" i="1"/>
  <c r="AI486" i="1"/>
  <c r="AJ486" i="1" s="1"/>
  <c r="AN486" i="1"/>
  <c r="AY486" i="1"/>
  <c r="BE486" i="1"/>
  <c r="BP486" i="1"/>
  <c r="BQ486" i="1" s="1"/>
  <c r="CD486" i="1"/>
  <c r="DD486" i="1"/>
  <c r="DT486" i="1"/>
  <c r="A487" i="1"/>
  <c r="I487" i="1"/>
  <c r="E487" i="1" s="1"/>
  <c r="L487" i="1"/>
  <c r="M487" i="1"/>
  <c r="T487" i="1"/>
  <c r="AP487" i="1" s="1"/>
  <c r="Y487" i="1"/>
  <c r="Z487" i="1" s="1"/>
  <c r="AD487" i="1"/>
  <c r="AI487" i="1"/>
  <c r="AJ487" i="1" s="1"/>
  <c r="AN487" i="1"/>
  <c r="AY487" i="1"/>
  <c r="BE487" i="1"/>
  <c r="BP487" i="1"/>
  <c r="BQ487" i="1" s="1"/>
  <c r="CD487" i="1"/>
  <c r="DD487" i="1"/>
  <c r="DT487" i="1"/>
  <c r="A488" i="1"/>
  <c r="C488" i="1"/>
  <c r="I488" i="1"/>
  <c r="E488" i="1" s="1"/>
  <c r="L488" i="1"/>
  <c r="M488" i="1"/>
  <c r="T488" i="1"/>
  <c r="Y488" i="1"/>
  <c r="Z488" i="1" s="1"/>
  <c r="AD488" i="1"/>
  <c r="AI488" i="1"/>
  <c r="AJ488" i="1" s="1"/>
  <c r="AN488" i="1"/>
  <c r="AY488" i="1"/>
  <c r="BE488" i="1"/>
  <c r="BP488" i="1"/>
  <c r="BQ488" i="1" s="1"/>
  <c r="CD488" i="1"/>
  <c r="DD488" i="1"/>
  <c r="DT488" i="1"/>
  <c r="A489" i="1"/>
  <c r="I489" i="1"/>
  <c r="E489" i="1" s="1"/>
  <c r="L489" i="1"/>
  <c r="M489" i="1"/>
  <c r="T489" i="1"/>
  <c r="Y489" i="1"/>
  <c r="Z489" i="1" s="1"/>
  <c r="AD489" i="1"/>
  <c r="AI489" i="1"/>
  <c r="AJ489" i="1" s="1"/>
  <c r="AN489" i="1"/>
  <c r="AY489" i="1"/>
  <c r="BE489" i="1"/>
  <c r="BP489" i="1"/>
  <c r="BQ489" i="1" s="1"/>
  <c r="CD489" i="1"/>
  <c r="DD489" i="1"/>
  <c r="DT489" i="1"/>
  <c r="A490" i="1"/>
  <c r="I490" i="1"/>
  <c r="E490" i="1" s="1"/>
  <c r="H490" i="1" s="1"/>
  <c r="L490" i="1"/>
  <c r="M490" i="1"/>
  <c r="T490" i="1"/>
  <c r="AP490" i="1" s="1"/>
  <c r="AR490" i="1" s="1"/>
  <c r="Y490" i="1"/>
  <c r="Z490" i="1" s="1"/>
  <c r="AD490" i="1"/>
  <c r="AI490" i="1"/>
  <c r="AJ490" i="1" s="1"/>
  <c r="AN490" i="1"/>
  <c r="AY490" i="1"/>
  <c r="BE490" i="1"/>
  <c r="BP490" i="1"/>
  <c r="BQ490" i="1" s="1"/>
  <c r="CD490" i="1"/>
  <c r="DD490" i="1"/>
  <c r="DN490" i="1"/>
  <c r="DT490" i="1"/>
  <c r="A491" i="1"/>
  <c r="I491" i="1"/>
  <c r="E491" i="1" s="1"/>
  <c r="L491" i="1"/>
  <c r="M491" i="1"/>
  <c r="T491" i="1"/>
  <c r="AP491" i="1" s="1"/>
  <c r="AR491" i="1" s="1"/>
  <c r="Y491" i="1"/>
  <c r="Z491" i="1" s="1"/>
  <c r="AD491" i="1"/>
  <c r="AI491" i="1"/>
  <c r="AJ491" i="1" s="1"/>
  <c r="AN491" i="1"/>
  <c r="AY491" i="1"/>
  <c r="BE491" i="1"/>
  <c r="BP491" i="1"/>
  <c r="BQ491" i="1" s="1"/>
  <c r="CD491" i="1"/>
  <c r="DD491" i="1"/>
  <c r="DN491" i="1"/>
  <c r="DT491" i="1"/>
  <c r="A492" i="1"/>
  <c r="D492" i="1"/>
  <c r="H492" i="1"/>
  <c r="I492" i="1"/>
  <c r="E492" i="1" s="1"/>
  <c r="L492" i="1"/>
  <c r="M492" i="1"/>
  <c r="T492" i="1"/>
  <c r="AP492" i="1" s="1"/>
  <c r="Y492" i="1"/>
  <c r="Z492" i="1" s="1"/>
  <c r="AD492" i="1"/>
  <c r="AI492" i="1"/>
  <c r="AJ492" i="1" s="1"/>
  <c r="AN492" i="1"/>
  <c r="AO492" i="1" s="1"/>
  <c r="AY492" i="1"/>
  <c r="BE492" i="1"/>
  <c r="BJ492" i="1"/>
  <c r="BP492" i="1"/>
  <c r="BQ492" i="1" s="1"/>
  <c r="CD492" i="1"/>
  <c r="CM492" i="1"/>
  <c r="DD492" i="1"/>
  <c r="DK492" i="1"/>
  <c r="DN492" i="1"/>
  <c r="DT492" i="1"/>
  <c r="A493" i="1"/>
  <c r="I493" i="1"/>
  <c r="C493" i="1" s="1"/>
  <c r="L493" i="1"/>
  <c r="M493" i="1"/>
  <c r="T493" i="1"/>
  <c r="U493" i="1" s="1"/>
  <c r="Y493" i="1"/>
  <c r="Z493" i="1" s="1"/>
  <c r="AD493" i="1"/>
  <c r="AE493" i="1" s="1"/>
  <c r="AI493" i="1"/>
  <c r="AJ493" i="1" s="1"/>
  <c r="AN493" i="1"/>
  <c r="AY493" i="1"/>
  <c r="AZ493" i="1"/>
  <c r="BE493" i="1"/>
  <c r="BP493" i="1"/>
  <c r="BQ493" i="1" s="1"/>
  <c r="BW493" i="1"/>
  <c r="CD493" i="1"/>
  <c r="CW493" i="1"/>
  <c r="DD493" i="1"/>
  <c r="DT493" i="1"/>
  <c r="A494" i="1"/>
  <c r="C494" i="1"/>
  <c r="D494" i="1"/>
  <c r="G494" i="1" s="1"/>
  <c r="I494" i="1"/>
  <c r="E494" i="1" s="1"/>
  <c r="H494" i="1" s="1"/>
  <c r="L494" i="1"/>
  <c r="M494" i="1"/>
  <c r="T494" i="1"/>
  <c r="U494" i="1" s="1"/>
  <c r="Y494" i="1"/>
  <c r="AD494" i="1"/>
  <c r="AI494" i="1"/>
  <c r="AJ494" i="1"/>
  <c r="AN494" i="1"/>
  <c r="AO494" i="1" s="1"/>
  <c r="AY494" i="1"/>
  <c r="BE494" i="1"/>
  <c r="BJ494" i="1"/>
  <c r="BP494" i="1"/>
  <c r="BQ494" i="1" s="1"/>
  <c r="CD494" i="1"/>
  <c r="CM494" i="1"/>
  <c r="DD494" i="1"/>
  <c r="DK494" i="1"/>
  <c r="DT494" i="1"/>
  <c r="A495" i="1"/>
  <c r="I495" i="1"/>
  <c r="C495" i="1" s="1"/>
  <c r="L495" i="1"/>
  <c r="M495" i="1"/>
  <c r="T495" i="1"/>
  <c r="U495" i="1" s="1"/>
  <c r="Y495" i="1"/>
  <c r="Z495" i="1" s="1"/>
  <c r="AD495" i="1"/>
  <c r="AE495" i="1" s="1"/>
  <c r="AI495" i="1"/>
  <c r="AJ495" i="1" s="1"/>
  <c r="AN495" i="1"/>
  <c r="AO495" i="1"/>
  <c r="AY495" i="1"/>
  <c r="AZ495" i="1" s="1"/>
  <c r="BE495" i="1"/>
  <c r="BP495" i="1"/>
  <c r="BQ495" i="1" s="1"/>
  <c r="BW495" i="1"/>
  <c r="CD495" i="1"/>
  <c r="CW495" i="1"/>
  <c r="DT495" i="1"/>
  <c r="A496" i="1"/>
  <c r="I496" i="1"/>
  <c r="E496" i="1" s="1"/>
  <c r="H496" i="1" s="1"/>
  <c r="L496" i="1"/>
  <c r="M496" i="1"/>
  <c r="T496" i="1"/>
  <c r="U496" i="1" s="1"/>
  <c r="Y496" i="1"/>
  <c r="Z496" i="1" s="1"/>
  <c r="AD496" i="1"/>
  <c r="AI496" i="1"/>
  <c r="AJ496" i="1" s="1"/>
  <c r="AN496" i="1"/>
  <c r="AO496" i="1" s="1"/>
  <c r="AY496" i="1"/>
  <c r="BE496" i="1"/>
  <c r="BJ496" i="1"/>
  <c r="BP496" i="1"/>
  <c r="BQ496" i="1" s="1"/>
  <c r="CD496" i="1"/>
  <c r="CM496" i="1"/>
  <c r="DD496" i="1"/>
  <c r="DK496" i="1"/>
  <c r="DT496" i="1"/>
  <c r="A497" i="1"/>
  <c r="I497" i="1"/>
  <c r="C497" i="1" s="1"/>
  <c r="L497" i="1"/>
  <c r="M497" i="1"/>
  <c r="T497" i="1"/>
  <c r="U497" i="1" s="1"/>
  <c r="Y497" i="1"/>
  <c r="Z497" i="1" s="1"/>
  <c r="AD497" i="1"/>
  <c r="AE497" i="1" s="1"/>
  <c r="AI497" i="1"/>
  <c r="AJ497" i="1" s="1"/>
  <c r="AN497" i="1"/>
  <c r="AY497" i="1"/>
  <c r="AZ497" i="1"/>
  <c r="BE497" i="1"/>
  <c r="BP497" i="1"/>
  <c r="BQ497" i="1" s="1"/>
  <c r="BW497" i="1"/>
  <c r="CD497" i="1"/>
  <c r="CW497" i="1"/>
  <c r="DD497" i="1"/>
  <c r="DT497" i="1"/>
  <c r="A498" i="1"/>
  <c r="I498" i="1"/>
  <c r="E498" i="1" s="1"/>
  <c r="H498" i="1" s="1"/>
  <c r="L498" i="1"/>
  <c r="M498" i="1"/>
  <c r="T498" i="1"/>
  <c r="U498" i="1" s="1"/>
  <c r="Y498" i="1"/>
  <c r="AD498" i="1"/>
  <c r="AI498" i="1"/>
  <c r="AJ498" i="1"/>
  <c r="AN498" i="1"/>
  <c r="AO498" i="1" s="1"/>
  <c r="AY498" i="1"/>
  <c r="BE498" i="1"/>
  <c r="BJ498" i="1"/>
  <c r="BP498" i="1"/>
  <c r="BQ498" i="1"/>
  <c r="CD498" i="1"/>
  <c r="CM498" i="1"/>
  <c r="DD498" i="1"/>
  <c r="DK498" i="1"/>
  <c r="DT498" i="1"/>
  <c r="A499" i="1"/>
  <c r="I499" i="1"/>
  <c r="C499" i="1" s="1"/>
  <c r="L499" i="1"/>
  <c r="M499" i="1"/>
  <c r="T499" i="1"/>
  <c r="U499" i="1" s="1"/>
  <c r="Y499" i="1"/>
  <c r="Z499" i="1" s="1"/>
  <c r="AD499" i="1"/>
  <c r="AE499" i="1" s="1"/>
  <c r="AI499" i="1"/>
  <c r="AJ499" i="1" s="1"/>
  <c r="AN499" i="1"/>
  <c r="AO499" i="1"/>
  <c r="AY499" i="1"/>
  <c r="AZ499" i="1" s="1"/>
  <c r="BE499" i="1"/>
  <c r="BP499" i="1"/>
  <c r="BQ499" i="1" s="1"/>
  <c r="BW499" i="1"/>
  <c r="CD499" i="1"/>
  <c r="CW499" i="1"/>
  <c r="DT499" i="1"/>
  <c r="A500" i="1"/>
  <c r="H500" i="1"/>
  <c r="I500" i="1"/>
  <c r="E500" i="1" s="1"/>
  <c r="L500" i="1"/>
  <c r="M500" i="1"/>
  <c r="T500" i="1"/>
  <c r="U500" i="1" s="1"/>
  <c r="Y500" i="1"/>
  <c r="Z500" i="1" s="1"/>
  <c r="AD500" i="1"/>
  <c r="AI500" i="1"/>
  <c r="AJ500" i="1" s="1"/>
  <c r="AN500" i="1"/>
  <c r="AO500" i="1" s="1"/>
  <c r="AP500" i="1"/>
  <c r="AR500" i="1" s="1"/>
  <c r="AY500" i="1"/>
  <c r="BE500" i="1"/>
  <c r="BJ500" i="1"/>
  <c r="BP500" i="1"/>
  <c r="BQ500" i="1" s="1"/>
  <c r="CD500" i="1"/>
  <c r="CM500" i="1"/>
  <c r="DD500" i="1"/>
  <c r="DK500" i="1"/>
  <c r="DN500" i="1"/>
  <c r="DT500" i="1"/>
  <c r="A501" i="1"/>
  <c r="I501" i="1"/>
  <c r="C501" i="1" s="1"/>
  <c r="L501" i="1"/>
  <c r="M501" i="1"/>
  <c r="T501" i="1"/>
  <c r="U501" i="1" s="1"/>
  <c r="Y501" i="1"/>
  <c r="Z501" i="1" s="1"/>
  <c r="AD501" i="1"/>
  <c r="AE501" i="1" s="1"/>
  <c r="AI501" i="1"/>
  <c r="AJ501" i="1" s="1"/>
  <c r="AN501" i="1"/>
  <c r="AY501" i="1"/>
  <c r="AZ501" i="1"/>
  <c r="BE501" i="1"/>
  <c r="BP501" i="1"/>
  <c r="BQ501" i="1" s="1"/>
  <c r="BW501" i="1"/>
  <c r="CD501" i="1"/>
  <c r="CW501" i="1"/>
  <c r="DD501" i="1"/>
  <c r="DT501" i="1"/>
  <c r="A502" i="1"/>
  <c r="C502" i="1"/>
  <c r="I502" i="1"/>
  <c r="E502" i="1" s="1"/>
  <c r="H502" i="1" s="1"/>
  <c r="L502" i="1"/>
  <c r="M502" i="1"/>
  <c r="T502" i="1"/>
  <c r="U502" i="1" s="1"/>
  <c r="Y502" i="1"/>
  <c r="AD502" i="1"/>
  <c r="AI502" i="1"/>
  <c r="AJ502" i="1"/>
  <c r="AN502" i="1"/>
  <c r="AO502" i="1" s="1"/>
  <c r="AY502" i="1"/>
  <c r="BE502" i="1"/>
  <c r="BJ502" i="1"/>
  <c r="BP502" i="1"/>
  <c r="CD502" i="1"/>
  <c r="CM502" i="1"/>
  <c r="DD502" i="1"/>
  <c r="DK502" i="1"/>
  <c r="DT502" i="1"/>
  <c r="A503" i="1"/>
  <c r="I503" i="1"/>
  <c r="C503" i="1" s="1"/>
  <c r="L503" i="1"/>
  <c r="M503" i="1"/>
  <c r="T503" i="1"/>
  <c r="U503" i="1" s="1"/>
  <c r="Y503" i="1"/>
  <c r="Z503" i="1" s="1"/>
  <c r="AD503" i="1"/>
  <c r="AI503" i="1"/>
  <c r="AJ503" i="1" s="1"/>
  <c r="AN503" i="1"/>
  <c r="AO503" i="1"/>
  <c r="AY503" i="1"/>
  <c r="AZ503" i="1" s="1"/>
  <c r="BE503" i="1"/>
  <c r="BJ503" i="1"/>
  <c r="BP503" i="1"/>
  <c r="BQ503" i="1" s="1"/>
  <c r="BW503" i="1"/>
  <c r="CD503" i="1"/>
  <c r="CM503" i="1"/>
  <c r="DD503" i="1"/>
  <c r="DK503" i="1"/>
  <c r="DN503" i="1"/>
  <c r="DT503" i="1"/>
  <c r="A504" i="1"/>
  <c r="I504" i="1"/>
  <c r="L504" i="1"/>
  <c r="M504" i="1"/>
  <c r="T504" i="1"/>
  <c r="Y504" i="1"/>
  <c r="Z504" i="1" s="1"/>
  <c r="AD504" i="1"/>
  <c r="AE504" i="1" s="1"/>
  <c r="AI504" i="1"/>
  <c r="AJ504" i="1" s="1"/>
  <c r="AN504" i="1"/>
  <c r="AY504" i="1"/>
  <c r="AZ504" i="1" s="1"/>
  <c r="BE504" i="1"/>
  <c r="BP504" i="1"/>
  <c r="BQ504" i="1" s="1"/>
  <c r="BW504" i="1"/>
  <c r="CD504" i="1"/>
  <c r="CM504" i="1"/>
  <c r="CW504" i="1"/>
  <c r="DD504" i="1"/>
  <c r="DK504" i="1"/>
  <c r="DT504" i="1"/>
  <c r="A505" i="1"/>
  <c r="I505" i="1"/>
  <c r="L505" i="1"/>
  <c r="M505" i="1"/>
  <c r="T505" i="1"/>
  <c r="U505" i="1" s="1"/>
  <c r="Y505" i="1"/>
  <c r="Z505" i="1" s="1"/>
  <c r="AD505" i="1"/>
  <c r="AE505" i="1" s="1"/>
  <c r="AI505" i="1"/>
  <c r="AJ505" i="1" s="1"/>
  <c r="AN505" i="1"/>
  <c r="AO505" i="1" s="1"/>
  <c r="AP505" i="1"/>
  <c r="AR505" i="1" s="1"/>
  <c r="AY505" i="1"/>
  <c r="AZ505" i="1" s="1"/>
  <c r="BE505" i="1"/>
  <c r="BJ505" i="1"/>
  <c r="BP505" i="1"/>
  <c r="BQ505" i="1" s="1"/>
  <c r="BW505" i="1"/>
  <c r="CD505" i="1"/>
  <c r="CM505" i="1"/>
  <c r="DD505" i="1"/>
  <c r="DK505" i="1"/>
  <c r="DN505" i="1"/>
  <c r="DT505" i="1"/>
  <c r="A506" i="1"/>
  <c r="I506" i="1"/>
  <c r="L506" i="1"/>
  <c r="M506" i="1"/>
  <c r="T506" i="1"/>
  <c r="Y506" i="1"/>
  <c r="Z506" i="1" s="1"/>
  <c r="AD506" i="1"/>
  <c r="AE506" i="1" s="1"/>
  <c r="AI506" i="1"/>
  <c r="AJ506" i="1" s="1"/>
  <c r="AN506" i="1"/>
  <c r="AY506" i="1"/>
  <c r="AZ506" i="1" s="1"/>
  <c r="BE506" i="1"/>
  <c r="BP506" i="1"/>
  <c r="BQ506" i="1" s="1"/>
  <c r="BW506" i="1"/>
  <c r="CD506" i="1"/>
  <c r="CM506" i="1"/>
  <c r="CW506" i="1"/>
  <c r="DD506" i="1"/>
  <c r="DK506" i="1"/>
  <c r="DT506" i="1"/>
  <c r="A507" i="1"/>
  <c r="I507" i="1"/>
  <c r="L507" i="1"/>
  <c r="M507" i="1"/>
  <c r="T507" i="1"/>
  <c r="U507" i="1" s="1"/>
  <c r="Y507" i="1"/>
  <c r="Z507" i="1" s="1"/>
  <c r="AD507" i="1"/>
  <c r="AE507" i="1" s="1"/>
  <c r="AI507" i="1"/>
  <c r="AJ507" i="1" s="1"/>
  <c r="AN507" i="1"/>
  <c r="AO507" i="1" s="1"/>
  <c r="AY507" i="1"/>
  <c r="AZ507" i="1" s="1"/>
  <c r="BE507" i="1"/>
  <c r="BJ507" i="1"/>
  <c r="BP507" i="1"/>
  <c r="BQ507" i="1" s="1"/>
  <c r="BW507" i="1"/>
  <c r="CD507" i="1"/>
  <c r="CM507" i="1"/>
  <c r="DD507" i="1"/>
  <c r="DK507" i="1"/>
  <c r="DN507" i="1"/>
  <c r="DT507" i="1"/>
  <c r="A508" i="1"/>
  <c r="I508" i="1"/>
  <c r="C508" i="1" s="1"/>
  <c r="L508" i="1"/>
  <c r="M508" i="1"/>
  <c r="T508" i="1"/>
  <c r="Y508" i="1"/>
  <c r="Z508" i="1" s="1"/>
  <c r="AD508" i="1"/>
  <c r="AE508" i="1" s="1"/>
  <c r="AI508" i="1"/>
  <c r="AJ508" i="1" s="1"/>
  <c r="AN508" i="1"/>
  <c r="AY508" i="1"/>
  <c r="AZ508" i="1" s="1"/>
  <c r="BE508" i="1"/>
  <c r="BP508" i="1"/>
  <c r="BQ508" i="1" s="1"/>
  <c r="BW508" i="1"/>
  <c r="CD508" i="1"/>
  <c r="CM508" i="1"/>
  <c r="CW508" i="1"/>
  <c r="DD508" i="1"/>
  <c r="DK508" i="1"/>
  <c r="DT508" i="1"/>
  <c r="A509" i="1"/>
  <c r="C509" i="1"/>
  <c r="I509" i="1"/>
  <c r="E509" i="1" s="1"/>
  <c r="L509" i="1"/>
  <c r="M509" i="1"/>
  <c r="T509" i="1"/>
  <c r="U509" i="1" s="1"/>
  <c r="Y509" i="1"/>
  <c r="Z509" i="1" s="1"/>
  <c r="AD509" i="1"/>
  <c r="AE509" i="1" s="1"/>
  <c r="AI509" i="1"/>
  <c r="AJ509" i="1" s="1"/>
  <c r="AN509" i="1"/>
  <c r="AO509" i="1" s="1"/>
  <c r="AP509" i="1"/>
  <c r="AR509" i="1" s="1"/>
  <c r="AY509" i="1"/>
  <c r="AZ509" i="1" s="1"/>
  <c r="BE509" i="1"/>
  <c r="BJ509" i="1"/>
  <c r="BP509" i="1"/>
  <c r="BQ509" i="1" s="1"/>
  <c r="BW509" i="1"/>
  <c r="CD509" i="1"/>
  <c r="CM509" i="1"/>
  <c r="DD509" i="1"/>
  <c r="DK509" i="1"/>
  <c r="DN509" i="1"/>
  <c r="DT509" i="1"/>
  <c r="A510" i="1"/>
  <c r="I510" i="1"/>
  <c r="C510" i="1" s="1"/>
  <c r="L510" i="1"/>
  <c r="M510" i="1"/>
  <c r="T510" i="1"/>
  <c r="Y510" i="1"/>
  <c r="Z510" i="1" s="1"/>
  <c r="AD510" i="1"/>
  <c r="AE510" i="1" s="1"/>
  <c r="AI510" i="1"/>
  <c r="AJ510" i="1" s="1"/>
  <c r="AN510" i="1"/>
  <c r="AY510" i="1"/>
  <c r="AZ510" i="1" s="1"/>
  <c r="BE510" i="1"/>
  <c r="BP510" i="1"/>
  <c r="BQ510" i="1" s="1"/>
  <c r="BW510" i="1"/>
  <c r="CD510" i="1"/>
  <c r="CM510" i="1"/>
  <c r="CW510" i="1"/>
  <c r="DD510" i="1"/>
  <c r="DK510" i="1"/>
  <c r="DT510" i="1"/>
  <c r="A511" i="1"/>
  <c r="C511" i="1"/>
  <c r="I511" i="1"/>
  <c r="E511" i="1" s="1"/>
  <c r="L511" i="1"/>
  <c r="M511" i="1"/>
  <c r="T511" i="1"/>
  <c r="U511" i="1" s="1"/>
  <c r="Y511" i="1"/>
  <c r="Z511" i="1" s="1"/>
  <c r="AD511" i="1"/>
  <c r="AE511" i="1" s="1"/>
  <c r="AI511" i="1"/>
  <c r="AJ511" i="1" s="1"/>
  <c r="AN511" i="1"/>
  <c r="AO511" i="1" s="1"/>
  <c r="AY511" i="1"/>
  <c r="AZ511" i="1" s="1"/>
  <c r="BE511" i="1"/>
  <c r="BJ511" i="1"/>
  <c r="BP511" i="1"/>
  <c r="BQ511" i="1" s="1"/>
  <c r="BW511" i="1"/>
  <c r="CD511" i="1"/>
  <c r="CM511" i="1"/>
  <c r="DD511" i="1"/>
  <c r="DK511" i="1"/>
  <c r="DN511" i="1"/>
  <c r="DT511" i="1"/>
  <c r="A512" i="1"/>
  <c r="D512" i="1"/>
  <c r="I512" i="1"/>
  <c r="C512" i="1" s="1"/>
  <c r="L512" i="1"/>
  <c r="M512" i="1"/>
  <c r="T512" i="1"/>
  <c r="Y512" i="1"/>
  <c r="Z512" i="1" s="1"/>
  <c r="AD512" i="1"/>
  <c r="AE512" i="1" s="1"/>
  <c r="AI512" i="1"/>
  <c r="AJ512" i="1" s="1"/>
  <c r="AN512" i="1"/>
  <c r="AY512" i="1"/>
  <c r="AZ512" i="1" s="1"/>
  <c r="BE512" i="1"/>
  <c r="BP512" i="1"/>
  <c r="BQ512" i="1" s="1"/>
  <c r="BW512" i="1"/>
  <c r="CD512" i="1"/>
  <c r="CM512" i="1"/>
  <c r="CW512" i="1"/>
  <c r="DD512" i="1"/>
  <c r="DK512" i="1"/>
  <c r="DT512" i="1"/>
  <c r="A513" i="1"/>
  <c r="C513" i="1"/>
  <c r="D513" i="1"/>
  <c r="I513" i="1"/>
  <c r="E513" i="1" s="1"/>
  <c r="L513" i="1"/>
  <c r="M513" i="1"/>
  <c r="T513" i="1"/>
  <c r="U513" i="1" s="1"/>
  <c r="Y513" i="1"/>
  <c r="Z513" i="1" s="1"/>
  <c r="AD513" i="1"/>
  <c r="AE513" i="1" s="1"/>
  <c r="AI513" i="1"/>
  <c r="AJ513" i="1" s="1"/>
  <c r="AN513" i="1"/>
  <c r="AO513" i="1" s="1"/>
  <c r="AP513" i="1"/>
  <c r="AR513" i="1" s="1"/>
  <c r="AY513" i="1"/>
  <c r="AZ513" i="1" s="1"/>
  <c r="BE513" i="1"/>
  <c r="BJ513" i="1"/>
  <c r="BP513" i="1"/>
  <c r="BQ513" i="1" s="1"/>
  <c r="BW513" i="1"/>
  <c r="CD513" i="1"/>
  <c r="CM513" i="1"/>
  <c r="DD513" i="1"/>
  <c r="DK513" i="1"/>
  <c r="DN513" i="1"/>
  <c r="DT513" i="1"/>
  <c r="A514" i="1"/>
  <c r="D514" i="1"/>
  <c r="I514" i="1"/>
  <c r="C514" i="1" s="1"/>
  <c r="L514" i="1"/>
  <c r="M514" i="1"/>
  <c r="T514" i="1"/>
  <c r="Y514" i="1"/>
  <c r="Z514" i="1" s="1"/>
  <c r="AD514" i="1"/>
  <c r="AE514" i="1" s="1"/>
  <c r="AI514" i="1"/>
  <c r="AJ514" i="1" s="1"/>
  <c r="AN514" i="1"/>
  <c r="AY514" i="1"/>
  <c r="AZ514" i="1" s="1"/>
  <c r="BE514" i="1"/>
  <c r="BP514" i="1"/>
  <c r="BQ514" i="1" s="1"/>
  <c r="BW514" i="1"/>
  <c r="CD514" i="1"/>
  <c r="CM514" i="1"/>
  <c r="CW514" i="1"/>
  <c r="DD514" i="1"/>
  <c r="DK514" i="1"/>
  <c r="DT514" i="1"/>
  <c r="A515" i="1"/>
  <c r="C515" i="1"/>
  <c r="D515" i="1"/>
  <c r="I515" i="1"/>
  <c r="E515" i="1" s="1"/>
  <c r="L515" i="1"/>
  <c r="M515" i="1"/>
  <c r="T515" i="1"/>
  <c r="U515" i="1" s="1"/>
  <c r="Y515" i="1"/>
  <c r="Z515" i="1" s="1"/>
  <c r="AD515" i="1"/>
  <c r="AE515" i="1" s="1"/>
  <c r="AI515" i="1"/>
  <c r="AJ515" i="1" s="1"/>
  <c r="AN515" i="1"/>
  <c r="AO515" i="1" s="1"/>
  <c r="AY515" i="1"/>
  <c r="AZ515" i="1" s="1"/>
  <c r="BE515" i="1"/>
  <c r="BJ515" i="1"/>
  <c r="BP515" i="1"/>
  <c r="BQ515" i="1" s="1"/>
  <c r="BW515" i="1"/>
  <c r="CD515" i="1"/>
  <c r="CM515" i="1"/>
  <c r="DD515" i="1"/>
  <c r="DK515" i="1"/>
  <c r="DN515" i="1"/>
  <c r="DT515" i="1"/>
  <c r="A516" i="1"/>
  <c r="D516" i="1"/>
  <c r="I516" i="1"/>
  <c r="C516" i="1" s="1"/>
  <c r="L516" i="1"/>
  <c r="M516" i="1"/>
  <c r="T516" i="1"/>
  <c r="Y516" i="1"/>
  <c r="Z516" i="1" s="1"/>
  <c r="AD516" i="1"/>
  <c r="AE516" i="1" s="1"/>
  <c r="AI516" i="1"/>
  <c r="AJ516" i="1" s="1"/>
  <c r="AN516" i="1"/>
  <c r="AY516" i="1"/>
  <c r="AZ516" i="1" s="1"/>
  <c r="BE516" i="1"/>
  <c r="BP516" i="1"/>
  <c r="BQ516" i="1" s="1"/>
  <c r="BW516" i="1"/>
  <c r="CD516" i="1"/>
  <c r="CM516" i="1"/>
  <c r="CW516" i="1"/>
  <c r="DD516" i="1"/>
  <c r="DK516" i="1"/>
  <c r="DT516" i="1"/>
  <c r="A517" i="1"/>
  <c r="I517" i="1"/>
  <c r="L517" i="1"/>
  <c r="M517" i="1"/>
  <c r="T517" i="1"/>
  <c r="U517" i="1" s="1"/>
  <c r="Y517" i="1"/>
  <c r="Z517" i="1" s="1"/>
  <c r="AD517" i="1"/>
  <c r="AE517" i="1" s="1"/>
  <c r="AI517" i="1"/>
  <c r="AJ517" i="1" s="1"/>
  <c r="AN517" i="1"/>
  <c r="AO517" i="1" s="1"/>
  <c r="AP517" i="1"/>
  <c r="AR517" i="1" s="1"/>
  <c r="AY517" i="1"/>
  <c r="AZ517" i="1" s="1"/>
  <c r="BE517" i="1"/>
  <c r="BJ517" i="1"/>
  <c r="BP517" i="1"/>
  <c r="BQ517" i="1" s="1"/>
  <c r="BW517" i="1"/>
  <c r="CD517" i="1"/>
  <c r="CM517" i="1"/>
  <c r="DD517" i="1"/>
  <c r="DK517" i="1"/>
  <c r="DN517" i="1"/>
  <c r="DT517" i="1"/>
  <c r="A518" i="1"/>
  <c r="I518" i="1"/>
  <c r="C518" i="1" s="1"/>
  <c r="L518" i="1"/>
  <c r="M518" i="1"/>
  <c r="T518" i="1"/>
  <c r="Y518" i="1"/>
  <c r="Z518" i="1" s="1"/>
  <c r="AD518" i="1"/>
  <c r="AE518" i="1" s="1"/>
  <c r="AI518" i="1"/>
  <c r="AJ518" i="1" s="1"/>
  <c r="AN518" i="1"/>
  <c r="AY518" i="1"/>
  <c r="AZ518" i="1" s="1"/>
  <c r="BE518" i="1"/>
  <c r="BP518" i="1"/>
  <c r="BQ518" i="1" s="1"/>
  <c r="BW518" i="1"/>
  <c r="CD518" i="1"/>
  <c r="CM518" i="1"/>
  <c r="CW518" i="1"/>
  <c r="DD518" i="1"/>
  <c r="DK518" i="1"/>
  <c r="DT518" i="1"/>
  <c r="A519" i="1"/>
  <c r="D519" i="1"/>
  <c r="I519" i="1"/>
  <c r="L519" i="1"/>
  <c r="M519" i="1"/>
  <c r="T519" i="1"/>
  <c r="U519" i="1" s="1"/>
  <c r="Y519" i="1"/>
  <c r="Z519" i="1" s="1"/>
  <c r="AD519" i="1"/>
  <c r="AE519" i="1" s="1"/>
  <c r="AI519" i="1"/>
  <c r="AJ519" i="1" s="1"/>
  <c r="AN519" i="1"/>
  <c r="AO519" i="1" s="1"/>
  <c r="AY519" i="1"/>
  <c r="AZ519" i="1" s="1"/>
  <c r="BE519" i="1"/>
  <c r="BJ519" i="1"/>
  <c r="BP519" i="1"/>
  <c r="BQ519" i="1" s="1"/>
  <c r="BW519" i="1"/>
  <c r="CD519" i="1"/>
  <c r="CM519" i="1"/>
  <c r="DD519" i="1"/>
  <c r="DK519" i="1"/>
  <c r="DN519" i="1"/>
  <c r="DT519" i="1"/>
  <c r="A520" i="1"/>
  <c r="I520" i="1"/>
  <c r="L520" i="1"/>
  <c r="M520" i="1"/>
  <c r="T520" i="1"/>
  <c r="Y520" i="1"/>
  <c r="Z520" i="1" s="1"/>
  <c r="AD520" i="1"/>
  <c r="AE520" i="1" s="1"/>
  <c r="AI520" i="1"/>
  <c r="AJ520" i="1" s="1"/>
  <c r="AN520" i="1"/>
  <c r="AY520" i="1"/>
  <c r="AZ520" i="1" s="1"/>
  <c r="BE520" i="1"/>
  <c r="BP520" i="1"/>
  <c r="BQ520" i="1" s="1"/>
  <c r="BW520" i="1"/>
  <c r="CD520" i="1"/>
  <c r="CM520" i="1"/>
  <c r="CW520" i="1"/>
  <c r="DD520" i="1"/>
  <c r="DK520" i="1"/>
  <c r="DT520" i="1"/>
  <c r="A521" i="1"/>
  <c r="I521" i="1"/>
  <c r="L521" i="1"/>
  <c r="M521" i="1"/>
  <c r="T521" i="1"/>
  <c r="U521" i="1" s="1"/>
  <c r="Y521" i="1"/>
  <c r="Z521" i="1" s="1"/>
  <c r="AD521" i="1"/>
  <c r="AE521" i="1" s="1"/>
  <c r="AI521" i="1"/>
  <c r="AJ521" i="1" s="1"/>
  <c r="AN521" i="1"/>
  <c r="AO521" i="1" s="1"/>
  <c r="AP521" i="1"/>
  <c r="AR521" i="1" s="1"/>
  <c r="AY521" i="1"/>
  <c r="AZ521" i="1" s="1"/>
  <c r="BE521" i="1"/>
  <c r="BJ521" i="1"/>
  <c r="BP521" i="1"/>
  <c r="BQ521" i="1" s="1"/>
  <c r="BW521" i="1"/>
  <c r="CD521" i="1"/>
  <c r="CM521" i="1"/>
  <c r="DD521" i="1"/>
  <c r="DK521" i="1"/>
  <c r="DN521" i="1"/>
  <c r="DT521" i="1"/>
  <c r="A522" i="1"/>
  <c r="I522" i="1"/>
  <c r="L522" i="1"/>
  <c r="M522" i="1"/>
  <c r="T522" i="1"/>
  <c r="Y522" i="1"/>
  <c r="Z522" i="1" s="1"/>
  <c r="AD522" i="1"/>
  <c r="AE522" i="1" s="1"/>
  <c r="AI522" i="1"/>
  <c r="AJ522" i="1" s="1"/>
  <c r="AN522" i="1"/>
  <c r="AY522" i="1"/>
  <c r="AZ522" i="1" s="1"/>
  <c r="BE522" i="1"/>
  <c r="BP522" i="1"/>
  <c r="BQ522" i="1" s="1"/>
  <c r="BW522" i="1"/>
  <c r="CD522" i="1"/>
  <c r="CM522" i="1"/>
  <c r="CW522" i="1"/>
  <c r="DD522" i="1"/>
  <c r="DK522" i="1"/>
  <c r="DT522" i="1"/>
  <c r="A523" i="1"/>
  <c r="I523" i="1"/>
  <c r="L523" i="1"/>
  <c r="M523" i="1"/>
  <c r="T523" i="1"/>
  <c r="U523" i="1" s="1"/>
  <c r="Y523" i="1"/>
  <c r="Z523" i="1" s="1"/>
  <c r="AD523" i="1"/>
  <c r="AE523" i="1" s="1"/>
  <c r="AI523" i="1"/>
  <c r="AJ523" i="1" s="1"/>
  <c r="AN523" i="1"/>
  <c r="AO523" i="1" s="1"/>
  <c r="AY523" i="1"/>
  <c r="AZ523" i="1" s="1"/>
  <c r="BE523" i="1"/>
  <c r="BJ523" i="1"/>
  <c r="BP523" i="1"/>
  <c r="BQ523" i="1" s="1"/>
  <c r="BW523" i="1"/>
  <c r="CD523" i="1"/>
  <c r="CM523" i="1"/>
  <c r="DD523" i="1"/>
  <c r="DK523" i="1"/>
  <c r="DN523" i="1"/>
  <c r="DT523" i="1"/>
  <c r="A524" i="1"/>
  <c r="I524" i="1"/>
  <c r="C524" i="1" s="1"/>
  <c r="L524" i="1"/>
  <c r="M524" i="1"/>
  <c r="T524" i="1"/>
  <c r="Y524" i="1"/>
  <c r="Z524" i="1" s="1"/>
  <c r="AD524" i="1"/>
  <c r="AE524" i="1" s="1"/>
  <c r="AI524" i="1"/>
  <c r="AJ524" i="1" s="1"/>
  <c r="AN524" i="1"/>
  <c r="AY524" i="1"/>
  <c r="AZ524" i="1" s="1"/>
  <c r="BE524" i="1"/>
  <c r="BP524" i="1"/>
  <c r="BQ524" i="1" s="1"/>
  <c r="BW524" i="1"/>
  <c r="CD524" i="1"/>
  <c r="CM524" i="1"/>
  <c r="CW524" i="1"/>
  <c r="DD524" i="1"/>
  <c r="DK524" i="1"/>
  <c r="DT524" i="1"/>
  <c r="A525" i="1"/>
  <c r="C525" i="1"/>
  <c r="I525" i="1"/>
  <c r="E525" i="1" s="1"/>
  <c r="L525" i="1"/>
  <c r="M525" i="1"/>
  <c r="T525" i="1"/>
  <c r="U525" i="1" s="1"/>
  <c r="Y525" i="1"/>
  <c r="Z525" i="1" s="1"/>
  <c r="AD525" i="1"/>
  <c r="AE525" i="1" s="1"/>
  <c r="AI525" i="1"/>
  <c r="AJ525" i="1" s="1"/>
  <c r="AN525" i="1"/>
  <c r="AO525" i="1" s="1"/>
  <c r="AP525" i="1"/>
  <c r="AR525" i="1" s="1"/>
  <c r="AY525" i="1"/>
  <c r="AZ525" i="1" s="1"/>
  <c r="BE525" i="1"/>
  <c r="BJ525" i="1"/>
  <c r="BP525" i="1"/>
  <c r="BQ525" i="1" s="1"/>
  <c r="BW525" i="1"/>
  <c r="CD525" i="1"/>
  <c r="CM525" i="1"/>
  <c r="DD525" i="1"/>
  <c r="DK525" i="1"/>
  <c r="DN525" i="1"/>
  <c r="DT525" i="1"/>
  <c r="A526" i="1"/>
  <c r="I526" i="1"/>
  <c r="C526" i="1" s="1"/>
  <c r="L526" i="1"/>
  <c r="M526" i="1"/>
  <c r="T526" i="1"/>
  <c r="Y526" i="1"/>
  <c r="Z526" i="1" s="1"/>
  <c r="AD526" i="1"/>
  <c r="AE526" i="1" s="1"/>
  <c r="AI526" i="1"/>
  <c r="AJ526" i="1" s="1"/>
  <c r="AN526" i="1"/>
  <c r="AY526" i="1"/>
  <c r="AZ526" i="1" s="1"/>
  <c r="BE526" i="1"/>
  <c r="BP526" i="1"/>
  <c r="BQ526" i="1" s="1"/>
  <c r="BW526" i="1"/>
  <c r="CD526" i="1"/>
  <c r="CM526" i="1"/>
  <c r="CW526" i="1"/>
  <c r="DD526" i="1"/>
  <c r="DK526" i="1"/>
  <c r="DT526" i="1"/>
  <c r="A527" i="1"/>
  <c r="C527" i="1"/>
  <c r="I527" i="1"/>
  <c r="E527" i="1" s="1"/>
  <c r="L527" i="1"/>
  <c r="M527" i="1"/>
  <c r="T527" i="1"/>
  <c r="U527" i="1" s="1"/>
  <c r="Y527" i="1"/>
  <c r="Z527" i="1" s="1"/>
  <c r="AD527" i="1"/>
  <c r="AE527" i="1" s="1"/>
  <c r="AI527" i="1"/>
  <c r="AJ527" i="1" s="1"/>
  <c r="AN527" i="1"/>
  <c r="AO527" i="1" s="1"/>
  <c r="AP527" i="1"/>
  <c r="AR527" i="1" s="1"/>
  <c r="AY527" i="1"/>
  <c r="AZ527" i="1" s="1"/>
  <c r="BE527" i="1"/>
  <c r="BJ527" i="1"/>
  <c r="BP527" i="1"/>
  <c r="BQ527" i="1" s="1"/>
  <c r="BW527" i="1"/>
  <c r="CD527" i="1"/>
  <c r="CM527" i="1"/>
  <c r="DD527" i="1"/>
  <c r="DK527" i="1"/>
  <c r="DN527" i="1"/>
  <c r="DT527" i="1"/>
  <c r="A528" i="1"/>
  <c r="I528" i="1"/>
  <c r="C528" i="1" s="1"/>
  <c r="L528" i="1"/>
  <c r="M528" i="1"/>
  <c r="T528" i="1"/>
  <c r="Y528" i="1"/>
  <c r="Z528" i="1" s="1"/>
  <c r="AD528" i="1"/>
  <c r="AE528" i="1" s="1"/>
  <c r="AI528" i="1"/>
  <c r="AJ528" i="1" s="1"/>
  <c r="AN528" i="1"/>
  <c r="AY528" i="1"/>
  <c r="AZ528" i="1" s="1"/>
  <c r="BE528" i="1"/>
  <c r="BP528" i="1"/>
  <c r="BQ528" i="1" s="1"/>
  <c r="BW528" i="1"/>
  <c r="CD528" i="1"/>
  <c r="CM528" i="1"/>
  <c r="CW528" i="1"/>
  <c r="DD528" i="1"/>
  <c r="DK528" i="1"/>
  <c r="DT528" i="1"/>
  <c r="A529" i="1"/>
  <c r="C529" i="1"/>
  <c r="I529" i="1"/>
  <c r="E529" i="1" s="1"/>
  <c r="L529" i="1"/>
  <c r="M529" i="1"/>
  <c r="T529" i="1"/>
  <c r="U529" i="1" s="1"/>
  <c r="Y529" i="1"/>
  <c r="Z529" i="1" s="1"/>
  <c r="AD529" i="1"/>
  <c r="AE529" i="1" s="1"/>
  <c r="AI529" i="1"/>
  <c r="AJ529" i="1" s="1"/>
  <c r="AN529" i="1"/>
  <c r="AO529" i="1" s="1"/>
  <c r="AP529" i="1"/>
  <c r="AR529" i="1" s="1"/>
  <c r="AY529" i="1"/>
  <c r="AZ529" i="1" s="1"/>
  <c r="BE529" i="1"/>
  <c r="BJ529" i="1"/>
  <c r="BP529" i="1"/>
  <c r="BQ529" i="1" s="1"/>
  <c r="BW529" i="1"/>
  <c r="CD529" i="1"/>
  <c r="CM529" i="1"/>
  <c r="DD529" i="1"/>
  <c r="DK529" i="1"/>
  <c r="DN529" i="1"/>
  <c r="DT529" i="1"/>
  <c r="A530" i="1"/>
  <c r="I530" i="1"/>
  <c r="C530" i="1" s="1"/>
  <c r="L530" i="1"/>
  <c r="M530" i="1"/>
  <c r="T530" i="1"/>
  <c r="Y530" i="1"/>
  <c r="Z530" i="1" s="1"/>
  <c r="AD530" i="1"/>
  <c r="AE530" i="1" s="1"/>
  <c r="AI530" i="1"/>
  <c r="AJ530" i="1" s="1"/>
  <c r="AN530" i="1"/>
  <c r="AY530" i="1"/>
  <c r="AZ530" i="1" s="1"/>
  <c r="BE530" i="1"/>
  <c r="BP530" i="1"/>
  <c r="BQ530" i="1" s="1"/>
  <c r="BW530" i="1"/>
  <c r="CD530" i="1"/>
  <c r="CM530" i="1"/>
  <c r="CW530" i="1"/>
  <c r="DD530" i="1"/>
  <c r="DK530" i="1"/>
  <c r="DT530" i="1"/>
  <c r="A531" i="1"/>
  <c r="C531" i="1"/>
  <c r="I531" i="1"/>
  <c r="E531" i="1" s="1"/>
  <c r="L531" i="1"/>
  <c r="M531" i="1"/>
  <c r="T531" i="1"/>
  <c r="U531" i="1" s="1"/>
  <c r="Y531" i="1"/>
  <c r="Z531" i="1" s="1"/>
  <c r="AD531" i="1"/>
  <c r="AE531" i="1" s="1"/>
  <c r="AI531" i="1"/>
  <c r="AJ531" i="1" s="1"/>
  <c r="AN531" i="1"/>
  <c r="AO531" i="1" s="1"/>
  <c r="AP531" i="1"/>
  <c r="AR531" i="1" s="1"/>
  <c r="AY531" i="1"/>
  <c r="AZ531" i="1" s="1"/>
  <c r="BE531" i="1"/>
  <c r="BJ531" i="1"/>
  <c r="BP531" i="1"/>
  <c r="BQ531" i="1" s="1"/>
  <c r="BW531" i="1"/>
  <c r="CD531" i="1"/>
  <c r="CM531" i="1"/>
  <c r="DD531" i="1"/>
  <c r="DK531" i="1"/>
  <c r="DN531" i="1"/>
  <c r="DT531" i="1"/>
  <c r="A532" i="1"/>
  <c r="I532" i="1"/>
  <c r="C532" i="1" s="1"/>
  <c r="L532" i="1"/>
  <c r="M532" i="1"/>
  <c r="T532" i="1"/>
  <c r="Y532" i="1"/>
  <c r="Z532" i="1" s="1"/>
  <c r="AD532" i="1"/>
  <c r="AE532" i="1" s="1"/>
  <c r="AI532" i="1"/>
  <c r="AJ532" i="1" s="1"/>
  <c r="AN532" i="1"/>
  <c r="AY532" i="1"/>
  <c r="AZ532" i="1" s="1"/>
  <c r="BE532" i="1"/>
  <c r="BP532" i="1"/>
  <c r="BQ532" i="1" s="1"/>
  <c r="BW532" i="1"/>
  <c r="CD532" i="1"/>
  <c r="CM532" i="1"/>
  <c r="CW532" i="1"/>
  <c r="DD532" i="1"/>
  <c r="DK532" i="1"/>
  <c r="DT532" i="1"/>
  <c r="A533" i="1"/>
  <c r="C533" i="1"/>
  <c r="I533" i="1"/>
  <c r="E533" i="1" s="1"/>
  <c r="L533" i="1"/>
  <c r="M533" i="1"/>
  <c r="T533" i="1"/>
  <c r="U533" i="1" s="1"/>
  <c r="Y533" i="1"/>
  <c r="Z533" i="1" s="1"/>
  <c r="AD533" i="1"/>
  <c r="AE533" i="1" s="1"/>
  <c r="AI533" i="1"/>
  <c r="AJ533" i="1" s="1"/>
  <c r="AN533" i="1"/>
  <c r="AO533" i="1" s="1"/>
  <c r="AP533" i="1"/>
  <c r="AR533" i="1" s="1"/>
  <c r="AY533" i="1"/>
  <c r="AZ533" i="1" s="1"/>
  <c r="BE533" i="1"/>
  <c r="BJ533" i="1"/>
  <c r="BP533" i="1"/>
  <c r="BQ533" i="1" s="1"/>
  <c r="BW533" i="1"/>
  <c r="CD533" i="1"/>
  <c r="CM533" i="1"/>
  <c r="DD533" i="1"/>
  <c r="DK533" i="1"/>
  <c r="DN533" i="1"/>
  <c r="DT533" i="1"/>
  <c r="A534" i="1"/>
  <c r="I534" i="1"/>
  <c r="C534" i="1" s="1"/>
  <c r="L534" i="1"/>
  <c r="M534" i="1"/>
  <c r="T534" i="1"/>
  <c r="Y534" i="1"/>
  <c r="Z534" i="1" s="1"/>
  <c r="AD534" i="1"/>
  <c r="AE534" i="1" s="1"/>
  <c r="AI534" i="1"/>
  <c r="AJ534" i="1" s="1"/>
  <c r="AN534" i="1"/>
  <c r="AY534" i="1"/>
  <c r="AZ534" i="1" s="1"/>
  <c r="BE534" i="1"/>
  <c r="BP534" i="1"/>
  <c r="BQ534" i="1" s="1"/>
  <c r="BW534" i="1"/>
  <c r="CD534" i="1"/>
  <c r="CM534" i="1"/>
  <c r="CW534" i="1"/>
  <c r="DD534" i="1"/>
  <c r="DK534" i="1"/>
  <c r="DT534" i="1"/>
  <c r="A535" i="1"/>
  <c r="C535" i="1"/>
  <c r="I535" i="1"/>
  <c r="E535" i="1" s="1"/>
  <c r="L535" i="1"/>
  <c r="M535" i="1"/>
  <c r="T535" i="1"/>
  <c r="U535" i="1" s="1"/>
  <c r="Y535" i="1"/>
  <c r="Z535" i="1" s="1"/>
  <c r="AD535" i="1"/>
  <c r="AE535" i="1" s="1"/>
  <c r="AI535" i="1"/>
  <c r="AJ535" i="1" s="1"/>
  <c r="AN535" i="1"/>
  <c r="AO535" i="1" s="1"/>
  <c r="AP535" i="1"/>
  <c r="AR535" i="1" s="1"/>
  <c r="AY535" i="1"/>
  <c r="AZ535" i="1" s="1"/>
  <c r="BE535" i="1"/>
  <c r="BJ535" i="1"/>
  <c r="BP535" i="1"/>
  <c r="BQ535" i="1" s="1"/>
  <c r="BW535" i="1"/>
  <c r="CD535" i="1"/>
  <c r="CM535" i="1"/>
  <c r="DD535" i="1"/>
  <c r="DK535" i="1"/>
  <c r="DN535" i="1"/>
  <c r="DT535" i="1"/>
  <c r="A536" i="1"/>
  <c r="I536" i="1"/>
  <c r="C536" i="1" s="1"/>
  <c r="L536" i="1"/>
  <c r="M536" i="1"/>
  <c r="T536" i="1"/>
  <c r="Y536" i="1"/>
  <c r="Z536" i="1" s="1"/>
  <c r="AD536" i="1"/>
  <c r="AE536" i="1" s="1"/>
  <c r="AI536" i="1"/>
  <c r="AJ536" i="1" s="1"/>
  <c r="AN536" i="1"/>
  <c r="AY536" i="1"/>
  <c r="AZ536" i="1" s="1"/>
  <c r="BE536" i="1"/>
  <c r="BP536" i="1"/>
  <c r="BQ536" i="1" s="1"/>
  <c r="BW536" i="1"/>
  <c r="CD536" i="1"/>
  <c r="CM536" i="1"/>
  <c r="CW536" i="1"/>
  <c r="DD536" i="1"/>
  <c r="DK536" i="1"/>
  <c r="DT536" i="1"/>
  <c r="A537" i="1"/>
  <c r="C537" i="1"/>
  <c r="I537" i="1"/>
  <c r="E537" i="1" s="1"/>
  <c r="L537" i="1"/>
  <c r="M537" i="1"/>
  <c r="T537" i="1"/>
  <c r="U537" i="1" s="1"/>
  <c r="Y537" i="1"/>
  <c r="Z537" i="1" s="1"/>
  <c r="AD537" i="1"/>
  <c r="AE537" i="1" s="1"/>
  <c r="AI537" i="1"/>
  <c r="AJ537" i="1" s="1"/>
  <c r="AN537" i="1"/>
  <c r="AO537" i="1" s="1"/>
  <c r="AP537" i="1"/>
  <c r="AR537" i="1" s="1"/>
  <c r="AY537" i="1"/>
  <c r="AZ537" i="1" s="1"/>
  <c r="BE537" i="1"/>
  <c r="BJ537" i="1"/>
  <c r="BP537" i="1"/>
  <c r="BQ537" i="1" s="1"/>
  <c r="BW537" i="1"/>
  <c r="CD537" i="1"/>
  <c r="CM537" i="1"/>
  <c r="DD537" i="1"/>
  <c r="DK537" i="1"/>
  <c r="DN537" i="1"/>
  <c r="DT537" i="1"/>
  <c r="A538" i="1"/>
  <c r="I538" i="1"/>
  <c r="L538" i="1"/>
  <c r="M538" i="1"/>
  <c r="T538" i="1"/>
  <c r="Y538" i="1"/>
  <c r="Z538" i="1" s="1"/>
  <c r="AD538" i="1"/>
  <c r="AE538" i="1" s="1"/>
  <c r="AI538" i="1"/>
  <c r="AJ538" i="1" s="1"/>
  <c r="AN538" i="1"/>
  <c r="AY538" i="1"/>
  <c r="AZ538" i="1" s="1"/>
  <c r="BE538" i="1"/>
  <c r="BP538" i="1"/>
  <c r="BQ538" i="1" s="1"/>
  <c r="BW538" i="1"/>
  <c r="CD538" i="1"/>
  <c r="CM538" i="1"/>
  <c r="CW538" i="1"/>
  <c r="DD538" i="1"/>
  <c r="DK538" i="1"/>
  <c r="DT538" i="1"/>
  <c r="A539" i="1"/>
  <c r="C539" i="1"/>
  <c r="I539" i="1"/>
  <c r="L539" i="1"/>
  <c r="M539" i="1"/>
  <c r="T539" i="1"/>
  <c r="U539" i="1" s="1"/>
  <c r="Y539" i="1"/>
  <c r="Z539" i="1" s="1"/>
  <c r="AD539" i="1"/>
  <c r="AE539" i="1" s="1"/>
  <c r="AI539" i="1"/>
  <c r="AJ539" i="1" s="1"/>
  <c r="AN539" i="1"/>
  <c r="AO539" i="1" s="1"/>
  <c r="AP539" i="1"/>
  <c r="AR539" i="1" s="1"/>
  <c r="AY539" i="1"/>
  <c r="AZ539" i="1" s="1"/>
  <c r="BE539" i="1"/>
  <c r="BJ539" i="1"/>
  <c r="BP539" i="1"/>
  <c r="BQ539" i="1" s="1"/>
  <c r="BW539" i="1"/>
  <c r="CD539" i="1"/>
  <c r="CM539" i="1"/>
  <c r="DD539" i="1"/>
  <c r="DK539" i="1"/>
  <c r="DN539" i="1"/>
  <c r="DT539" i="1"/>
  <c r="A540" i="1"/>
  <c r="I540" i="1"/>
  <c r="L540" i="1"/>
  <c r="M540" i="1"/>
  <c r="T540" i="1"/>
  <c r="Y540" i="1"/>
  <c r="Z540" i="1" s="1"/>
  <c r="AD540" i="1"/>
  <c r="AE540" i="1" s="1"/>
  <c r="AI540" i="1"/>
  <c r="AJ540" i="1" s="1"/>
  <c r="AN540" i="1"/>
  <c r="AY540" i="1"/>
  <c r="AZ540" i="1" s="1"/>
  <c r="BE540" i="1"/>
  <c r="BP540" i="1"/>
  <c r="BQ540" i="1" s="1"/>
  <c r="BW540" i="1"/>
  <c r="CD540" i="1"/>
  <c r="CM540" i="1"/>
  <c r="CW540" i="1"/>
  <c r="DD540" i="1"/>
  <c r="DK540" i="1"/>
  <c r="DT540" i="1"/>
  <c r="A541" i="1"/>
  <c r="C541" i="1"/>
  <c r="I541" i="1"/>
  <c r="L541" i="1"/>
  <c r="M541" i="1"/>
  <c r="T541" i="1"/>
  <c r="U541" i="1" s="1"/>
  <c r="Y541" i="1"/>
  <c r="Z541" i="1" s="1"/>
  <c r="AD541" i="1"/>
  <c r="AE541" i="1" s="1"/>
  <c r="AI541" i="1"/>
  <c r="AJ541" i="1" s="1"/>
  <c r="AN541" i="1"/>
  <c r="AO541" i="1" s="1"/>
  <c r="AP541" i="1"/>
  <c r="AR541" i="1" s="1"/>
  <c r="AY541" i="1"/>
  <c r="AZ541" i="1" s="1"/>
  <c r="BE541" i="1"/>
  <c r="BJ541" i="1"/>
  <c r="BP541" i="1"/>
  <c r="BQ541" i="1" s="1"/>
  <c r="BW541" i="1"/>
  <c r="CD541" i="1"/>
  <c r="CM541" i="1"/>
  <c r="DD541" i="1"/>
  <c r="DK541" i="1"/>
  <c r="DN541" i="1"/>
  <c r="DT541" i="1"/>
  <c r="A542" i="1"/>
  <c r="I542" i="1"/>
  <c r="L542" i="1"/>
  <c r="M542" i="1"/>
  <c r="T542" i="1"/>
  <c r="Y542" i="1"/>
  <c r="Z542" i="1" s="1"/>
  <c r="AD542" i="1"/>
  <c r="AE542" i="1" s="1"/>
  <c r="AI542" i="1"/>
  <c r="AJ542" i="1" s="1"/>
  <c r="AN542" i="1"/>
  <c r="AY542" i="1"/>
  <c r="AZ542" i="1" s="1"/>
  <c r="BE542" i="1"/>
  <c r="BP542" i="1"/>
  <c r="BQ542" i="1" s="1"/>
  <c r="BW542" i="1"/>
  <c r="CD542" i="1"/>
  <c r="CM542" i="1"/>
  <c r="CW542" i="1"/>
  <c r="DD542" i="1"/>
  <c r="DK542" i="1"/>
  <c r="DT542" i="1"/>
  <c r="A543" i="1"/>
  <c r="C543" i="1"/>
  <c r="I543" i="1"/>
  <c r="L543" i="1"/>
  <c r="M543" i="1"/>
  <c r="T543" i="1"/>
  <c r="U543" i="1" s="1"/>
  <c r="Y543" i="1"/>
  <c r="Z543" i="1" s="1"/>
  <c r="AD543" i="1"/>
  <c r="AE543" i="1" s="1"/>
  <c r="AI543" i="1"/>
  <c r="AJ543" i="1" s="1"/>
  <c r="AN543" i="1"/>
  <c r="AO543" i="1" s="1"/>
  <c r="AP543" i="1"/>
  <c r="AR543" i="1" s="1"/>
  <c r="AY543" i="1"/>
  <c r="AZ543" i="1" s="1"/>
  <c r="BE543" i="1"/>
  <c r="BJ543" i="1"/>
  <c r="BP543" i="1"/>
  <c r="BQ543" i="1" s="1"/>
  <c r="BW543" i="1"/>
  <c r="CD543" i="1"/>
  <c r="CM543" i="1"/>
  <c r="DD543" i="1"/>
  <c r="DK543" i="1"/>
  <c r="DN543" i="1"/>
  <c r="DT543" i="1"/>
  <c r="A544" i="1"/>
  <c r="I544" i="1"/>
  <c r="L544" i="1"/>
  <c r="M544" i="1"/>
  <c r="T544" i="1"/>
  <c r="Y544" i="1"/>
  <c r="Z544" i="1" s="1"/>
  <c r="AD544" i="1"/>
  <c r="AE544" i="1" s="1"/>
  <c r="AI544" i="1"/>
  <c r="AJ544" i="1" s="1"/>
  <c r="AN544" i="1"/>
  <c r="AY544" i="1"/>
  <c r="AZ544" i="1" s="1"/>
  <c r="BE544" i="1"/>
  <c r="BP544" i="1"/>
  <c r="BQ544" i="1" s="1"/>
  <c r="BW544" i="1"/>
  <c r="CD544" i="1"/>
  <c r="CM544" i="1"/>
  <c r="CW544" i="1"/>
  <c r="DD544" i="1"/>
  <c r="DK544" i="1"/>
  <c r="DT544" i="1"/>
  <c r="A545" i="1"/>
  <c r="C545" i="1"/>
  <c r="I545" i="1"/>
  <c r="L545" i="1"/>
  <c r="M545" i="1"/>
  <c r="T545" i="1"/>
  <c r="U545" i="1" s="1"/>
  <c r="Y545" i="1"/>
  <c r="Z545" i="1" s="1"/>
  <c r="AD545" i="1"/>
  <c r="AE545" i="1" s="1"/>
  <c r="AI545" i="1"/>
  <c r="AJ545" i="1" s="1"/>
  <c r="AN545" i="1"/>
  <c r="AO545" i="1" s="1"/>
  <c r="AP545" i="1"/>
  <c r="AR545" i="1" s="1"/>
  <c r="AY545" i="1"/>
  <c r="AZ545" i="1" s="1"/>
  <c r="BE545" i="1"/>
  <c r="BJ545" i="1"/>
  <c r="BP545" i="1"/>
  <c r="BQ545" i="1" s="1"/>
  <c r="BW545" i="1"/>
  <c r="CD545" i="1"/>
  <c r="CM545" i="1"/>
  <c r="DD545" i="1"/>
  <c r="DK545" i="1"/>
  <c r="DN545" i="1"/>
  <c r="DT545" i="1"/>
  <c r="A546" i="1"/>
  <c r="I546" i="1"/>
  <c r="L546" i="1"/>
  <c r="M546" i="1"/>
  <c r="T546" i="1"/>
  <c r="Y546" i="1"/>
  <c r="Z546" i="1" s="1"/>
  <c r="AD546" i="1"/>
  <c r="AE546" i="1" s="1"/>
  <c r="AI546" i="1"/>
  <c r="AJ546" i="1" s="1"/>
  <c r="AN546" i="1"/>
  <c r="AY546" i="1"/>
  <c r="AZ546" i="1" s="1"/>
  <c r="BE546" i="1"/>
  <c r="BP546" i="1"/>
  <c r="BQ546" i="1" s="1"/>
  <c r="BW546" i="1"/>
  <c r="CD546" i="1"/>
  <c r="CM546" i="1"/>
  <c r="CW546" i="1"/>
  <c r="DD546" i="1"/>
  <c r="DK546" i="1"/>
  <c r="DT546" i="1"/>
  <c r="A547" i="1"/>
  <c r="C547" i="1"/>
  <c r="I547" i="1"/>
  <c r="L547" i="1"/>
  <c r="M547" i="1"/>
  <c r="T547" i="1"/>
  <c r="U547" i="1" s="1"/>
  <c r="Y547" i="1"/>
  <c r="Z547" i="1" s="1"/>
  <c r="AD547" i="1"/>
  <c r="AE547" i="1" s="1"/>
  <c r="AI547" i="1"/>
  <c r="AJ547" i="1" s="1"/>
  <c r="AN547" i="1"/>
  <c r="AO547" i="1" s="1"/>
  <c r="AP547" i="1"/>
  <c r="AR547" i="1" s="1"/>
  <c r="AY547" i="1"/>
  <c r="AZ547" i="1" s="1"/>
  <c r="BE547" i="1"/>
  <c r="BJ547" i="1"/>
  <c r="BP547" i="1"/>
  <c r="BQ547" i="1" s="1"/>
  <c r="BW547" i="1"/>
  <c r="CD547" i="1"/>
  <c r="CM547" i="1"/>
  <c r="DD547" i="1"/>
  <c r="DK547" i="1"/>
  <c r="DN547" i="1"/>
  <c r="DT547" i="1"/>
  <c r="A548" i="1"/>
  <c r="I548" i="1"/>
  <c r="L548" i="1"/>
  <c r="M548" i="1"/>
  <c r="T548" i="1"/>
  <c r="Y548" i="1"/>
  <c r="Z548" i="1" s="1"/>
  <c r="AD548" i="1"/>
  <c r="AE548" i="1" s="1"/>
  <c r="AI548" i="1"/>
  <c r="AJ548" i="1" s="1"/>
  <c r="AN548" i="1"/>
  <c r="AY548" i="1"/>
  <c r="AZ548" i="1" s="1"/>
  <c r="BE548" i="1"/>
  <c r="BP548" i="1"/>
  <c r="BQ548" i="1" s="1"/>
  <c r="BW548" i="1"/>
  <c r="CD548" i="1"/>
  <c r="CM548" i="1"/>
  <c r="CW548" i="1"/>
  <c r="DD548" i="1"/>
  <c r="DK548" i="1"/>
  <c r="DT548" i="1"/>
  <c r="A549" i="1"/>
  <c r="C549" i="1"/>
  <c r="I549" i="1"/>
  <c r="L549" i="1"/>
  <c r="M549" i="1"/>
  <c r="T549" i="1"/>
  <c r="U549" i="1" s="1"/>
  <c r="Y549" i="1"/>
  <c r="Z549" i="1" s="1"/>
  <c r="AD549" i="1"/>
  <c r="AE549" i="1" s="1"/>
  <c r="AI549" i="1"/>
  <c r="AJ549" i="1" s="1"/>
  <c r="AN549" i="1"/>
  <c r="AO549" i="1" s="1"/>
  <c r="AP549" i="1"/>
  <c r="AR549" i="1" s="1"/>
  <c r="AY549" i="1"/>
  <c r="AZ549" i="1" s="1"/>
  <c r="BE549" i="1"/>
  <c r="BJ549" i="1"/>
  <c r="BP549" i="1"/>
  <c r="BQ549" i="1" s="1"/>
  <c r="BW549" i="1"/>
  <c r="CD549" i="1"/>
  <c r="CM549" i="1"/>
  <c r="DD549" i="1"/>
  <c r="DK549" i="1"/>
  <c r="DN549" i="1"/>
  <c r="DT549" i="1"/>
  <c r="A550" i="1"/>
  <c r="I550" i="1"/>
  <c r="L550" i="1"/>
  <c r="M550" i="1"/>
  <c r="T550" i="1"/>
  <c r="Y550" i="1"/>
  <c r="Z550" i="1" s="1"/>
  <c r="AD550" i="1"/>
  <c r="AE550" i="1" s="1"/>
  <c r="AI550" i="1"/>
  <c r="AJ550" i="1" s="1"/>
  <c r="AN550" i="1"/>
  <c r="AY550" i="1"/>
  <c r="AZ550" i="1" s="1"/>
  <c r="BE550" i="1"/>
  <c r="BP550" i="1"/>
  <c r="BQ550" i="1" s="1"/>
  <c r="BW550" i="1"/>
  <c r="CD550" i="1"/>
  <c r="CM550" i="1"/>
  <c r="CW550" i="1"/>
  <c r="DD550" i="1"/>
  <c r="DK550" i="1"/>
  <c r="DT550" i="1"/>
  <c r="A551" i="1"/>
  <c r="C551" i="1"/>
  <c r="I551" i="1"/>
  <c r="L551" i="1"/>
  <c r="M551" i="1"/>
  <c r="T551" i="1"/>
  <c r="U551" i="1" s="1"/>
  <c r="Y551" i="1"/>
  <c r="Z551" i="1" s="1"/>
  <c r="AD551" i="1"/>
  <c r="AE551" i="1" s="1"/>
  <c r="AI551" i="1"/>
  <c r="AJ551" i="1" s="1"/>
  <c r="AN551" i="1"/>
  <c r="AO551" i="1" s="1"/>
  <c r="AP551" i="1"/>
  <c r="AR551" i="1" s="1"/>
  <c r="AY551" i="1"/>
  <c r="AZ551" i="1" s="1"/>
  <c r="BE551" i="1"/>
  <c r="BJ551" i="1"/>
  <c r="BP551" i="1"/>
  <c r="BQ551" i="1" s="1"/>
  <c r="BW551" i="1"/>
  <c r="CD551" i="1"/>
  <c r="CM551" i="1"/>
  <c r="DD551" i="1"/>
  <c r="DK551" i="1"/>
  <c r="DN551" i="1"/>
  <c r="DT551" i="1"/>
  <c r="A552" i="1"/>
  <c r="I552" i="1"/>
  <c r="L552" i="1"/>
  <c r="M552" i="1"/>
  <c r="T552" i="1"/>
  <c r="Y552" i="1"/>
  <c r="Z552" i="1" s="1"/>
  <c r="AD552" i="1"/>
  <c r="AE552" i="1" s="1"/>
  <c r="AI552" i="1"/>
  <c r="AJ552" i="1" s="1"/>
  <c r="AN552" i="1"/>
  <c r="AY552" i="1"/>
  <c r="AZ552" i="1" s="1"/>
  <c r="BE552" i="1"/>
  <c r="BP552" i="1"/>
  <c r="BQ552" i="1" s="1"/>
  <c r="BW552" i="1"/>
  <c r="CD552" i="1"/>
  <c r="CM552" i="1"/>
  <c r="CW552" i="1"/>
  <c r="DD552" i="1"/>
  <c r="DK552" i="1"/>
  <c r="DT552" i="1"/>
  <c r="A553" i="1"/>
  <c r="C553" i="1"/>
  <c r="I553" i="1"/>
  <c r="L553" i="1"/>
  <c r="M553" i="1"/>
  <c r="T553" i="1"/>
  <c r="U553" i="1" s="1"/>
  <c r="Y553" i="1"/>
  <c r="Z553" i="1" s="1"/>
  <c r="AD553" i="1"/>
  <c r="AE553" i="1" s="1"/>
  <c r="AI553" i="1"/>
  <c r="AJ553" i="1" s="1"/>
  <c r="AN553" i="1"/>
  <c r="AO553" i="1" s="1"/>
  <c r="AP553" i="1"/>
  <c r="AR553" i="1" s="1"/>
  <c r="AY553" i="1"/>
  <c r="AZ553" i="1" s="1"/>
  <c r="BE553" i="1"/>
  <c r="BJ553" i="1"/>
  <c r="BP553" i="1"/>
  <c r="BQ553" i="1" s="1"/>
  <c r="BW553" i="1"/>
  <c r="CD553" i="1"/>
  <c r="CM553" i="1"/>
  <c r="DD553" i="1"/>
  <c r="DK553" i="1"/>
  <c r="DN553" i="1"/>
  <c r="DT553" i="1"/>
  <c r="A554" i="1"/>
  <c r="I554" i="1"/>
  <c r="L554" i="1"/>
  <c r="M554" i="1"/>
  <c r="T554" i="1"/>
  <c r="Y554" i="1"/>
  <c r="Z554" i="1" s="1"/>
  <c r="AD554" i="1"/>
  <c r="AE554" i="1" s="1"/>
  <c r="AI554" i="1"/>
  <c r="AJ554" i="1" s="1"/>
  <c r="AN554" i="1"/>
  <c r="AY554" i="1"/>
  <c r="AZ554" i="1" s="1"/>
  <c r="BE554" i="1"/>
  <c r="BP554" i="1"/>
  <c r="BQ554" i="1" s="1"/>
  <c r="BW554" i="1"/>
  <c r="CD554" i="1"/>
  <c r="CM554" i="1"/>
  <c r="CW554" i="1"/>
  <c r="DD554" i="1"/>
  <c r="DK554" i="1"/>
  <c r="DT554" i="1"/>
  <c r="A555" i="1"/>
  <c r="C555" i="1"/>
  <c r="I555" i="1"/>
  <c r="L555" i="1"/>
  <c r="M555" i="1"/>
  <c r="T555" i="1"/>
  <c r="U555" i="1" s="1"/>
  <c r="Y555" i="1"/>
  <c r="Z555" i="1" s="1"/>
  <c r="AD555" i="1"/>
  <c r="AE555" i="1" s="1"/>
  <c r="AI555" i="1"/>
  <c r="AJ555" i="1" s="1"/>
  <c r="AN555" i="1"/>
  <c r="AO555" i="1" s="1"/>
  <c r="AP555" i="1"/>
  <c r="AR555" i="1" s="1"/>
  <c r="AY555" i="1"/>
  <c r="AZ555" i="1" s="1"/>
  <c r="BE555" i="1"/>
  <c r="BJ555" i="1"/>
  <c r="BP555" i="1"/>
  <c r="BQ555" i="1" s="1"/>
  <c r="BW555" i="1"/>
  <c r="CD555" i="1"/>
  <c r="CM555" i="1"/>
  <c r="DD555" i="1"/>
  <c r="DK555" i="1"/>
  <c r="DN555" i="1"/>
  <c r="DT555" i="1"/>
  <c r="A556" i="1"/>
  <c r="I556" i="1"/>
  <c r="L556" i="1"/>
  <c r="M556" i="1"/>
  <c r="T556" i="1"/>
  <c r="Y556" i="1"/>
  <c r="Z556" i="1" s="1"/>
  <c r="AD556" i="1"/>
  <c r="AE556" i="1" s="1"/>
  <c r="AI556" i="1"/>
  <c r="AJ556" i="1" s="1"/>
  <c r="AN556" i="1"/>
  <c r="AY556" i="1"/>
  <c r="AZ556" i="1" s="1"/>
  <c r="BE556" i="1"/>
  <c r="BP556" i="1"/>
  <c r="BQ556" i="1" s="1"/>
  <c r="BW556" i="1"/>
  <c r="CD556" i="1"/>
  <c r="CM556" i="1"/>
  <c r="CW556" i="1"/>
  <c r="DD556" i="1"/>
  <c r="DK556" i="1"/>
  <c r="DT556" i="1"/>
  <c r="A557" i="1"/>
  <c r="C557" i="1"/>
  <c r="I557" i="1"/>
  <c r="L557" i="1"/>
  <c r="M557" i="1"/>
  <c r="T557" i="1"/>
  <c r="U557" i="1" s="1"/>
  <c r="Y557" i="1"/>
  <c r="Z557" i="1" s="1"/>
  <c r="AD557" i="1"/>
  <c r="AE557" i="1" s="1"/>
  <c r="AI557" i="1"/>
  <c r="AJ557" i="1" s="1"/>
  <c r="AN557" i="1"/>
  <c r="AO557" i="1" s="1"/>
  <c r="AP557" i="1"/>
  <c r="AR557" i="1" s="1"/>
  <c r="AY557" i="1"/>
  <c r="AZ557" i="1" s="1"/>
  <c r="BE557" i="1"/>
  <c r="BJ557" i="1"/>
  <c r="BP557" i="1"/>
  <c r="BQ557" i="1" s="1"/>
  <c r="BW557" i="1"/>
  <c r="CD557" i="1"/>
  <c r="CM557" i="1"/>
  <c r="DD557" i="1"/>
  <c r="DK557" i="1"/>
  <c r="DN557" i="1"/>
  <c r="DT557" i="1"/>
  <c r="A558" i="1"/>
  <c r="I558" i="1"/>
  <c r="L558" i="1"/>
  <c r="M558" i="1"/>
  <c r="T558" i="1"/>
  <c r="Y558" i="1"/>
  <c r="Z558" i="1" s="1"/>
  <c r="AD558" i="1"/>
  <c r="AE558" i="1" s="1"/>
  <c r="AI558" i="1"/>
  <c r="AJ558" i="1" s="1"/>
  <c r="AN558" i="1"/>
  <c r="AY558" i="1"/>
  <c r="AZ558" i="1" s="1"/>
  <c r="BE558" i="1"/>
  <c r="BP558" i="1"/>
  <c r="BQ558" i="1" s="1"/>
  <c r="BW558" i="1"/>
  <c r="CD558" i="1"/>
  <c r="CM558" i="1"/>
  <c r="CW558" i="1"/>
  <c r="DD558" i="1"/>
  <c r="DK558" i="1"/>
  <c r="DT558" i="1"/>
  <c r="A559" i="1"/>
  <c r="C559" i="1"/>
  <c r="I559" i="1"/>
  <c r="L559" i="1"/>
  <c r="M559" i="1"/>
  <c r="T559" i="1"/>
  <c r="U559" i="1" s="1"/>
  <c r="Y559" i="1"/>
  <c r="Z559" i="1" s="1"/>
  <c r="AD559" i="1"/>
  <c r="AE559" i="1" s="1"/>
  <c r="AI559" i="1"/>
  <c r="AJ559" i="1" s="1"/>
  <c r="AN559" i="1"/>
  <c r="AO559" i="1" s="1"/>
  <c r="AP559" i="1"/>
  <c r="AR559" i="1" s="1"/>
  <c r="AY559" i="1"/>
  <c r="AZ559" i="1" s="1"/>
  <c r="BE559" i="1"/>
  <c r="BJ559" i="1"/>
  <c r="BP559" i="1"/>
  <c r="BQ559" i="1" s="1"/>
  <c r="BW559" i="1"/>
  <c r="CD559" i="1"/>
  <c r="CM559" i="1"/>
  <c r="DD559" i="1"/>
  <c r="DK559" i="1"/>
  <c r="DN559" i="1"/>
  <c r="DT559" i="1"/>
  <c r="A560" i="1"/>
  <c r="I560" i="1"/>
  <c r="L560" i="1"/>
  <c r="M560" i="1"/>
  <c r="T560" i="1"/>
  <c r="Y560" i="1"/>
  <c r="Z560" i="1" s="1"/>
  <c r="AD560" i="1"/>
  <c r="AE560" i="1" s="1"/>
  <c r="AI560" i="1"/>
  <c r="AJ560" i="1" s="1"/>
  <c r="AN560" i="1"/>
  <c r="AY560" i="1"/>
  <c r="AZ560" i="1" s="1"/>
  <c r="BE560" i="1"/>
  <c r="BP560" i="1"/>
  <c r="BQ560" i="1" s="1"/>
  <c r="BW560" i="1"/>
  <c r="CD560" i="1"/>
  <c r="CM560" i="1"/>
  <c r="CW560" i="1"/>
  <c r="DD560" i="1"/>
  <c r="DK560" i="1"/>
  <c r="DT560" i="1"/>
  <c r="A561" i="1"/>
  <c r="C561" i="1"/>
  <c r="I561" i="1"/>
  <c r="L561" i="1"/>
  <c r="M561" i="1"/>
  <c r="T561" i="1"/>
  <c r="U561" i="1" s="1"/>
  <c r="Y561" i="1"/>
  <c r="Z561" i="1" s="1"/>
  <c r="AD561" i="1"/>
  <c r="AE561" i="1" s="1"/>
  <c r="AI561" i="1"/>
  <c r="AJ561" i="1" s="1"/>
  <c r="AN561" i="1"/>
  <c r="AO561" i="1" s="1"/>
  <c r="AP561" i="1"/>
  <c r="AR561" i="1" s="1"/>
  <c r="AY561" i="1"/>
  <c r="AZ561" i="1" s="1"/>
  <c r="BE561" i="1"/>
  <c r="BJ561" i="1"/>
  <c r="BP561" i="1"/>
  <c r="BQ561" i="1" s="1"/>
  <c r="BW561" i="1"/>
  <c r="CD561" i="1"/>
  <c r="CM561" i="1"/>
  <c r="DD561" i="1"/>
  <c r="DK561" i="1"/>
  <c r="DN561" i="1"/>
  <c r="DT561" i="1"/>
  <c r="A562" i="1"/>
  <c r="I562" i="1"/>
  <c r="L562" i="1"/>
  <c r="M562" i="1"/>
  <c r="T562" i="1"/>
  <c r="Y562" i="1"/>
  <c r="Z562" i="1" s="1"/>
  <c r="AD562" i="1"/>
  <c r="AE562" i="1" s="1"/>
  <c r="AI562" i="1"/>
  <c r="AJ562" i="1" s="1"/>
  <c r="AN562" i="1"/>
  <c r="AY562" i="1"/>
  <c r="AZ562" i="1" s="1"/>
  <c r="BE562" i="1"/>
  <c r="BP562" i="1"/>
  <c r="BQ562" i="1" s="1"/>
  <c r="BW562" i="1"/>
  <c r="CD562" i="1"/>
  <c r="CM562" i="1"/>
  <c r="CW562" i="1"/>
  <c r="DD562" i="1"/>
  <c r="DK562" i="1"/>
  <c r="DT562" i="1"/>
  <c r="A563" i="1"/>
  <c r="C563" i="1"/>
  <c r="I563" i="1"/>
  <c r="L563" i="1"/>
  <c r="M563" i="1"/>
  <c r="T563" i="1"/>
  <c r="U563" i="1" s="1"/>
  <c r="Y563" i="1"/>
  <c r="Z563" i="1" s="1"/>
  <c r="AD563" i="1"/>
  <c r="AE563" i="1" s="1"/>
  <c r="AI563" i="1"/>
  <c r="AJ563" i="1" s="1"/>
  <c r="AN563" i="1"/>
  <c r="AO563" i="1" s="1"/>
  <c r="AP563" i="1"/>
  <c r="AR563" i="1" s="1"/>
  <c r="AY563" i="1"/>
  <c r="AZ563" i="1" s="1"/>
  <c r="BE563" i="1"/>
  <c r="BJ563" i="1"/>
  <c r="BP563" i="1"/>
  <c r="BQ563" i="1" s="1"/>
  <c r="BW563" i="1"/>
  <c r="CD563" i="1"/>
  <c r="CM563" i="1"/>
  <c r="DD563" i="1"/>
  <c r="DK563" i="1"/>
  <c r="DN563" i="1"/>
  <c r="DT563" i="1"/>
  <c r="A564" i="1"/>
  <c r="I564" i="1"/>
  <c r="L564" i="1"/>
  <c r="M564" i="1"/>
  <c r="T564" i="1"/>
  <c r="Y564" i="1"/>
  <c r="Z564" i="1" s="1"/>
  <c r="AD564" i="1"/>
  <c r="AE564" i="1" s="1"/>
  <c r="AI564" i="1"/>
  <c r="AJ564" i="1" s="1"/>
  <c r="AN564" i="1"/>
  <c r="AY564" i="1"/>
  <c r="AZ564" i="1" s="1"/>
  <c r="BE564" i="1"/>
  <c r="BP564" i="1"/>
  <c r="BQ564" i="1" s="1"/>
  <c r="BW564" i="1"/>
  <c r="CD564" i="1"/>
  <c r="CM564" i="1"/>
  <c r="CW564" i="1"/>
  <c r="DD564" i="1"/>
  <c r="DK564" i="1"/>
  <c r="DT564" i="1"/>
  <c r="A565" i="1"/>
  <c r="C565" i="1"/>
  <c r="I565" i="1"/>
  <c r="L565" i="1"/>
  <c r="M565" i="1"/>
  <c r="T565" i="1"/>
  <c r="U565" i="1" s="1"/>
  <c r="Y565" i="1"/>
  <c r="Z565" i="1" s="1"/>
  <c r="AD565" i="1"/>
  <c r="AE565" i="1" s="1"/>
  <c r="AI565" i="1"/>
  <c r="AJ565" i="1" s="1"/>
  <c r="AN565" i="1"/>
  <c r="AO565" i="1" s="1"/>
  <c r="AP565" i="1"/>
  <c r="AR565" i="1" s="1"/>
  <c r="AY565" i="1"/>
  <c r="AZ565" i="1" s="1"/>
  <c r="BE565" i="1"/>
  <c r="BJ565" i="1"/>
  <c r="BP565" i="1"/>
  <c r="BQ565" i="1" s="1"/>
  <c r="BW565" i="1"/>
  <c r="CD565" i="1"/>
  <c r="CM565" i="1"/>
  <c r="DD565" i="1"/>
  <c r="DK565" i="1"/>
  <c r="DN565" i="1"/>
  <c r="DT565" i="1"/>
  <c r="A566" i="1"/>
  <c r="I566" i="1"/>
  <c r="L566" i="1"/>
  <c r="M566" i="1"/>
  <c r="T566" i="1"/>
  <c r="Y566" i="1"/>
  <c r="Z566" i="1" s="1"/>
  <c r="AD566" i="1"/>
  <c r="AE566" i="1" s="1"/>
  <c r="AI566" i="1"/>
  <c r="AJ566" i="1" s="1"/>
  <c r="AN566" i="1"/>
  <c r="AY566" i="1"/>
  <c r="AZ566" i="1" s="1"/>
  <c r="BE566" i="1"/>
  <c r="BP566" i="1"/>
  <c r="BQ566" i="1" s="1"/>
  <c r="BW566" i="1"/>
  <c r="CD566" i="1"/>
  <c r="CM566" i="1"/>
  <c r="CW566" i="1"/>
  <c r="DD566" i="1"/>
  <c r="DK566" i="1"/>
  <c r="DT566" i="1"/>
  <c r="A567" i="1"/>
  <c r="C567" i="1"/>
  <c r="I567" i="1"/>
  <c r="L567" i="1"/>
  <c r="M567" i="1"/>
  <c r="T567" i="1"/>
  <c r="U567" i="1" s="1"/>
  <c r="Y567" i="1"/>
  <c r="Z567" i="1" s="1"/>
  <c r="AD567" i="1"/>
  <c r="AE567" i="1" s="1"/>
  <c r="AI567" i="1"/>
  <c r="AJ567" i="1" s="1"/>
  <c r="AN567" i="1"/>
  <c r="AO567" i="1" s="1"/>
  <c r="AP567" i="1"/>
  <c r="AR567" i="1" s="1"/>
  <c r="AY567" i="1"/>
  <c r="AZ567" i="1" s="1"/>
  <c r="BE567" i="1"/>
  <c r="BJ567" i="1"/>
  <c r="BP567" i="1"/>
  <c r="BQ567" i="1" s="1"/>
  <c r="BW567" i="1"/>
  <c r="CD567" i="1"/>
  <c r="CM567" i="1"/>
  <c r="DD567" i="1"/>
  <c r="DK567" i="1"/>
  <c r="DN567" i="1"/>
  <c r="DT567" i="1"/>
  <c r="A568" i="1"/>
  <c r="I568" i="1"/>
  <c r="L568" i="1"/>
  <c r="M568" i="1"/>
  <c r="T568" i="1"/>
  <c r="Y568" i="1"/>
  <c r="Z568" i="1" s="1"/>
  <c r="AD568" i="1"/>
  <c r="AE568" i="1" s="1"/>
  <c r="AI568" i="1"/>
  <c r="AJ568" i="1" s="1"/>
  <c r="AN568" i="1"/>
  <c r="AY568" i="1"/>
  <c r="AZ568" i="1" s="1"/>
  <c r="BE568" i="1"/>
  <c r="BP568" i="1"/>
  <c r="BQ568" i="1" s="1"/>
  <c r="BW568" i="1"/>
  <c r="CD568" i="1"/>
  <c r="CM568" i="1"/>
  <c r="CW568" i="1"/>
  <c r="DD568" i="1"/>
  <c r="DK568" i="1"/>
  <c r="DT568" i="1"/>
  <c r="A569" i="1"/>
  <c r="C569" i="1"/>
  <c r="I569" i="1"/>
  <c r="L569" i="1"/>
  <c r="M569" i="1"/>
  <c r="T569" i="1"/>
  <c r="U569" i="1" s="1"/>
  <c r="Y569" i="1"/>
  <c r="Z569" i="1" s="1"/>
  <c r="AD569" i="1"/>
  <c r="AE569" i="1" s="1"/>
  <c r="AI569" i="1"/>
  <c r="AJ569" i="1" s="1"/>
  <c r="AN569" i="1"/>
  <c r="AO569" i="1" s="1"/>
  <c r="AP569" i="1"/>
  <c r="AR569" i="1" s="1"/>
  <c r="AY569" i="1"/>
  <c r="AZ569" i="1" s="1"/>
  <c r="BE569" i="1"/>
  <c r="BJ569" i="1"/>
  <c r="BP569" i="1"/>
  <c r="BQ569" i="1" s="1"/>
  <c r="BW569" i="1"/>
  <c r="CD569" i="1"/>
  <c r="CM569" i="1"/>
  <c r="DD569" i="1"/>
  <c r="DK569" i="1"/>
  <c r="DN569" i="1"/>
  <c r="DT569" i="1"/>
  <c r="A570" i="1"/>
  <c r="I570" i="1"/>
  <c r="L570" i="1"/>
  <c r="M570" i="1"/>
  <c r="T570" i="1"/>
  <c r="Y570" i="1"/>
  <c r="Z570" i="1" s="1"/>
  <c r="AD570" i="1"/>
  <c r="AE570" i="1" s="1"/>
  <c r="AI570" i="1"/>
  <c r="AJ570" i="1" s="1"/>
  <c r="AN570" i="1"/>
  <c r="AY570" i="1"/>
  <c r="AZ570" i="1" s="1"/>
  <c r="BE570" i="1"/>
  <c r="BP570" i="1"/>
  <c r="BQ570" i="1" s="1"/>
  <c r="BW570" i="1"/>
  <c r="CD570" i="1"/>
  <c r="CM570" i="1"/>
  <c r="CW570" i="1"/>
  <c r="DD570" i="1"/>
  <c r="DK570" i="1"/>
  <c r="DT570" i="1"/>
  <c r="A571" i="1"/>
  <c r="C571" i="1"/>
  <c r="I571" i="1"/>
  <c r="L571" i="1"/>
  <c r="M571" i="1"/>
  <c r="T571" i="1"/>
  <c r="U571" i="1" s="1"/>
  <c r="Y571" i="1"/>
  <c r="Z571" i="1" s="1"/>
  <c r="AD571" i="1"/>
  <c r="AE571" i="1" s="1"/>
  <c r="AI571" i="1"/>
  <c r="AJ571" i="1" s="1"/>
  <c r="AN571" i="1"/>
  <c r="AO571" i="1" s="1"/>
  <c r="AP571" i="1"/>
  <c r="AR571" i="1" s="1"/>
  <c r="AY571" i="1"/>
  <c r="AZ571" i="1" s="1"/>
  <c r="BE571" i="1"/>
  <c r="BJ571" i="1"/>
  <c r="BP571" i="1"/>
  <c r="BQ571" i="1" s="1"/>
  <c r="BW571" i="1"/>
  <c r="CD571" i="1"/>
  <c r="CM571" i="1"/>
  <c r="DD571" i="1"/>
  <c r="DK571" i="1"/>
  <c r="DN571" i="1"/>
  <c r="DT571" i="1"/>
  <c r="A572" i="1"/>
  <c r="I572" i="1"/>
  <c r="L572" i="1"/>
  <c r="M572" i="1"/>
  <c r="T572" i="1"/>
  <c r="Y572" i="1"/>
  <c r="Z572" i="1" s="1"/>
  <c r="AD572" i="1"/>
  <c r="AE572" i="1" s="1"/>
  <c r="AI572" i="1"/>
  <c r="AJ572" i="1" s="1"/>
  <c r="AN572" i="1"/>
  <c r="AY572" i="1"/>
  <c r="AZ572" i="1" s="1"/>
  <c r="BE572" i="1"/>
  <c r="BP572" i="1"/>
  <c r="BQ572" i="1" s="1"/>
  <c r="BW572" i="1"/>
  <c r="CD572" i="1"/>
  <c r="CM572" i="1"/>
  <c r="CW572" i="1"/>
  <c r="DD572" i="1"/>
  <c r="DK572" i="1"/>
  <c r="DT572" i="1"/>
  <c r="A573" i="1"/>
  <c r="C573" i="1"/>
  <c r="I573" i="1"/>
  <c r="L573" i="1"/>
  <c r="M573" i="1"/>
  <c r="T573" i="1"/>
  <c r="U573" i="1" s="1"/>
  <c r="Y573" i="1"/>
  <c r="Z573" i="1" s="1"/>
  <c r="AD573" i="1"/>
  <c r="AE573" i="1" s="1"/>
  <c r="AI573" i="1"/>
  <c r="AJ573" i="1" s="1"/>
  <c r="AN573" i="1"/>
  <c r="AO573" i="1" s="1"/>
  <c r="AP573" i="1"/>
  <c r="DP573" i="1" s="1"/>
  <c r="AY573" i="1"/>
  <c r="AZ573" i="1" s="1"/>
  <c r="BE573" i="1"/>
  <c r="BJ573" i="1"/>
  <c r="BP573" i="1"/>
  <c r="BQ573" i="1" s="1"/>
  <c r="BW573" i="1"/>
  <c r="CD573" i="1"/>
  <c r="CM573" i="1"/>
  <c r="DD573" i="1"/>
  <c r="DK573" i="1"/>
  <c r="DN573" i="1"/>
  <c r="DT573" i="1"/>
  <c r="A574" i="1"/>
  <c r="D574" i="1"/>
  <c r="I574" i="1"/>
  <c r="C574" i="1" s="1"/>
  <c r="L574" i="1"/>
  <c r="M574" i="1"/>
  <c r="T574" i="1"/>
  <c r="Y574" i="1"/>
  <c r="Z574" i="1" s="1"/>
  <c r="AD574" i="1"/>
  <c r="AE574" i="1" s="1"/>
  <c r="AI574" i="1"/>
  <c r="AJ574" i="1" s="1"/>
  <c r="AN574" i="1"/>
  <c r="AY574" i="1"/>
  <c r="AZ574" i="1" s="1"/>
  <c r="BE574" i="1"/>
  <c r="BP574" i="1"/>
  <c r="BQ574" i="1" s="1"/>
  <c r="BW574" i="1"/>
  <c r="CD574" i="1"/>
  <c r="CM574" i="1"/>
  <c r="CW574" i="1"/>
  <c r="DD574" i="1"/>
  <c r="DK574" i="1"/>
  <c r="DT574" i="1"/>
  <c r="A575" i="1"/>
  <c r="D575" i="1"/>
  <c r="I575" i="1"/>
  <c r="E575" i="1" s="1"/>
  <c r="L575" i="1"/>
  <c r="M575" i="1"/>
  <c r="T575" i="1"/>
  <c r="U575" i="1" s="1"/>
  <c r="Y575" i="1"/>
  <c r="Z575" i="1" s="1"/>
  <c r="AD575" i="1"/>
  <c r="AE575" i="1" s="1"/>
  <c r="AI575" i="1"/>
  <c r="AJ575" i="1" s="1"/>
  <c r="AN575" i="1"/>
  <c r="AO575" i="1" s="1"/>
  <c r="AP575" i="1"/>
  <c r="AR575" i="1" s="1"/>
  <c r="AY575" i="1"/>
  <c r="AZ575" i="1" s="1"/>
  <c r="BE575" i="1"/>
  <c r="BJ575" i="1"/>
  <c r="BP575" i="1"/>
  <c r="BQ575" i="1" s="1"/>
  <c r="BW575" i="1"/>
  <c r="CD575" i="1"/>
  <c r="CM575" i="1"/>
  <c r="DD575" i="1"/>
  <c r="DK575" i="1"/>
  <c r="DN575" i="1"/>
  <c r="DT575" i="1"/>
  <c r="A576" i="1"/>
  <c r="D576" i="1"/>
  <c r="I576" i="1"/>
  <c r="C576" i="1" s="1"/>
  <c r="L576" i="1"/>
  <c r="M576" i="1"/>
  <c r="T576" i="1"/>
  <c r="Y576" i="1"/>
  <c r="Z576" i="1" s="1"/>
  <c r="AD576" i="1"/>
  <c r="AE576" i="1" s="1"/>
  <c r="AI576" i="1"/>
  <c r="AJ576" i="1" s="1"/>
  <c r="AN576" i="1"/>
  <c r="AY576" i="1"/>
  <c r="AZ576" i="1" s="1"/>
  <c r="BE576" i="1"/>
  <c r="BP576" i="1"/>
  <c r="BQ576" i="1" s="1"/>
  <c r="BW576" i="1"/>
  <c r="CD576" i="1"/>
  <c r="CM576" i="1"/>
  <c r="CW576" i="1"/>
  <c r="DD576" i="1"/>
  <c r="DK576" i="1"/>
  <c r="DT576" i="1"/>
  <c r="A577" i="1"/>
  <c r="D577" i="1"/>
  <c r="G577" i="1" s="1"/>
  <c r="I577" i="1"/>
  <c r="E577" i="1" s="1"/>
  <c r="L577" i="1"/>
  <c r="M577" i="1"/>
  <c r="T577" i="1"/>
  <c r="U577" i="1" s="1"/>
  <c r="Y577" i="1"/>
  <c r="Z577" i="1" s="1"/>
  <c r="AD577" i="1"/>
  <c r="AE577" i="1" s="1"/>
  <c r="AI577" i="1"/>
  <c r="AJ577" i="1" s="1"/>
  <c r="AN577" i="1"/>
  <c r="AO577" i="1" s="1"/>
  <c r="AP577" i="1"/>
  <c r="AR577" i="1" s="1"/>
  <c r="AY577" i="1"/>
  <c r="AZ577" i="1" s="1"/>
  <c r="BE577" i="1"/>
  <c r="BJ577" i="1"/>
  <c r="BP577" i="1"/>
  <c r="BQ577" i="1" s="1"/>
  <c r="BW577" i="1"/>
  <c r="CD577" i="1"/>
  <c r="CM577" i="1"/>
  <c r="DD577" i="1"/>
  <c r="DK577" i="1"/>
  <c r="DT577" i="1"/>
  <c r="A578" i="1"/>
  <c r="I578" i="1"/>
  <c r="C578" i="1" s="1"/>
  <c r="L578" i="1"/>
  <c r="M578" i="1"/>
  <c r="T578" i="1"/>
  <c r="Y578" i="1"/>
  <c r="Z578" i="1" s="1"/>
  <c r="AD578" i="1"/>
  <c r="AE578" i="1" s="1"/>
  <c r="AI578" i="1"/>
  <c r="AJ578" i="1" s="1"/>
  <c r="AN578" i="1"/>
  <c r="AY578" i="1"/>
  <c r="AZ578" i="1" s="1"/>
  <c r="BE578" i="1"/>
  <c r="BP578" i="1"/>
  <c r="BQ578" i="1" s="1"/>
  <c r="BW578" i="1"/>
  <c r="CD578" i="1"/>
  <c r="CM578" i="1"/>
  <c r="CW578" i="1"/>
  <c r="DD578" i="1"/>
  <c r="DK578" i="1"/>
  <c r="DT578" i="1"/>
  <c r="A579" i="1"/>
  <c r="I579" i="1"/>
  <c r="E579" i="1" s="1"/>
  <c r="L579" i="1"/>
  <c r="M579" i="1"/>
  <c r="T579" i="1"/>
  <c r="U579" i="1" s="1"/>
  <c r="Y579" i="1"/>
  <c r="Z579" i="1" s="1"/>
  <c r="AD579" i="1"/>
  <c r="AE579" i="1" s="1"/>
  <c r="AI579" i="1"/>
  <c r="AJ579" i="1" s="1"/>
  <c r="AN579" i="1"/>
  <c r="AO579" i="1" s="1"/>
  <c r="AP579" i="1"/>
  <c r="AR579" i="1" s="1"/>
  <c r="AY579" i="1"/>
  <c r="AZ579" i="1" s="1"/>
  <c r="BE579" i="1"/>
  <c r="BJ579" i="1"/>
  <c r="BP579" i="1"/>
  <c r="BQ579" i="1" s="1"/>
  <c r="BW579" i="1"/>
  <c r="CD579" i="1"/>
  <c r="CM579" i="1"/>
  <c r="DD579" i="1"/>
  <c r="DK579" i="1"/>
  <c r="DN579" i="1"/>
  <c r="DT579" i="1"/>
  <c r="A580" i="1"/>
  <c r="I580" i="1"/>
  <c r="C580" i="1" s="1"/>
  <c r="L580" i="1"/>
  <c r="M580" i="1"/>
  <c r="T580" i="1"/>
  <c r="Y580" i="1"/>
  <c r="Z580" i="1" s="1"/>
  <c r="AD580" i="1"/>
  <c r="AE580" i="1" s="1"/>
  <c r="AI580" i="1"/>
  <c r="AJ580" i="1" s="1"/>
  <c r="AN580" i="1"/>
  <c r="AY580" i="1"/>
  <c r="AZ580" i="1" s="1"/>
  <c r="BE580" i="1"/>
  <c r="BP580" i="1"/>
  <c r="BQ580" i="1" s="1"/>
  <c r="BW580" i="1"/>
  <c r="CD580" i="1"/>
  <c r="CM580" i="1"/>
  <c r="CW580" i="1"/>
  <c r="DD580" i="1"/>
  <c r="DK580" i="1"/>
  <c r="DT580" i="1"/>
  <c r="A581" i="1"/>
  <c r="I581" i="1"/>
  <c r="E581" i="1" s="1"/>
  <c r="L581" i="1"/>
  <c r="M581" i="1"/>
  <c r="T581" i="1"/>
  <c r="U581" i="1" s="1"/>
  <c r="Y581" i="1"/>
  <c r="Z581" i="1" s="1"/>
  <c r="AD581" i="1"/>
  <c r="AE581" i="1" s="1"/>
  <c r="AI581" i="1"/>
  <c r="AJ581" i="1" s="1"/>
  <c r="AN581" i="1"/>
  <c r="AO581" i="1" s="1"/>
  <c r="AP581" i="1"/>
  <c r="AR581" i="1" s="1"/>
  <c r="AY581" i="1"/>
  <c r="AZ581" i="1" s="1"/>
  <c r="BE581" i="1"/>
  <c r="BJ581" i="1"/>
  <c r="BP581" i="1"/>
  <c r="BQ581" i="1" s="1"/>
  <c r="BW581" i="1"/>
  <c r="CD581" i="1"/>
  <c r="CM581" i="1"/>
  <c r="DD581" i="1"/>
  <c r="DK581" i="1"/>
  <c r="DN581" i="1"/>
  <c r="DT581" i="1"/>
  <c r="A582" i="1"/>
  <c r="I582" i="1"/>
  <c r="C582" i="1" s="1"/>
  <c r="L582" i="1"/>
  <c r="M582" i="1"/>
  <c r="T582" i="1"/>
  <c r="Y582" i="1"/>
  <c r="Z582" i="1" s="1"/>
  <c r="AD582" i="1"/>
  <c r="AE582" i="1" s="1"/>
  <c r="AI582" i="1"/>
  <c r="AJ582" i="1" s="1"/>
  <c r="AN582" i="1"/>
  <c r="AY582" i="1"/>
  <c r="AZ582" i="1" s="1"/>
  <c r="BE582" i="1"/>
  <c r="BP582" i="1"/>
  <c r="BQ582" i="1" s="1"/>
  <c r="BW582" i="1"/>
  <c r="CD582" i="1"/>
  <c r="CM582" i="1"/>
  <c r="CW582" i="1"/>
  <c r="DD582" i="1"/>
  <c r="DK582" i="1"/>
  <c r="DT582" i="1"/>
  <c r="A583" i="1"/>
  <c r="I583" i="1"/>
  <c r="E583" i="1" s="1"/>
  <c r="L583" i="1"/>
  <c r="M583" i="1"/>
  <c r="T583" i="1"/>
  <c r="U583" i="1" s="1"/>
  <c r="Y583" i="1"/>
  <c r="Z583" i="1" s="1"/>
  <c r="AD583" i="1"/>
  <c r="AE583" i="1" s="1"/>
  <c r="AI583" i="1"/>
  <c r="AJ583" i="1" s="1"/>
  <c r="AN583" i="1"/>
  <c r="AO583" i="1" s="1"/>
  <c r="AP583" i="1"/>
  <c r="AR583" i="1" s="1"/>
  <c r="AY583" i="1"/>
  <c r="AZ583" i="1" s="1"/>
  <c r="BE583" i="1"/>
  <c r="BJ583" i="1"/>
  <c r="BP583" i="1"/>
  <c r="BQ583" i="1" s="1"/>
  <c r="BW583" i="1"/>
  <c r="CD583" i="1"/>
  <c r="CM583" i="1"/>
  <c r="DD583" i="1"/>
  <c r="DK583" i="1"/>
  <c r="DN583" i="1"/>
  <c r="DT583" i="1"/>
  <c r="A584" i="1"/>
  <c r="I584" i="1"/>
  <c r="C584" i="1" s="1"/>
  <c r="L584" i="1"/>
  <c r="M584" i="1"/>
  <c r="T584" i="1"/>
  <c r="Y584" i="1"/>
  <c r="Z584" i="1" s="1"/>
  <c r="AD584" i="1"/>
  <c r="AE584" i="1" s="1"/>
  <c r="AI584" i="1"/>
  <c r="AJ584" i="1" s="1"/>
  <c r="AN584" i="1"/>
  <c r="AY584" i="1"/>
  <c r="AZ584" i="1" s="1"/>
  <c r="BE584" i="1"/>
  <c r="BP584" i="1"/>
  <c r="BQ584" i="1" s="1"/>
  <c r="BW584" i="1"/>
  <c r="CD584" i="1"/>
  <c r="CM584" i="1"/>
  <c r="CW584" i="1"/>
  <c r="DD584" i="1"/>
  <c r="DK584" i="1"/>
  <c r="DT584" i="1"/>
  <c r="A585" i="1"/>
  <c r="I585" i="1"/>
  <c r="E585" i="1" s="1"/>
  <c r="L585" i="1"/>
  <c r="M585" i="1"/>
  <c r="T585" i="1"/>
  <c r="U585" i="1" s="1"/>
  <c r="Y585" i="1"/>
  <c r="Z585" i="1" s="1"/>
  <c r="AD585" i="1"/>
  <c r="AE585" i="1" s="1"/>
  <c r="AI585" i="1"/>
  <c r="AJ585" i="1" s="1"/>
  <c r="AN585" i="1"/>
  <c r="AO585" i="1" s="1"/>
  <c r="AP585" i="1"/>
  <c r="DP585" i="1" s="1"/>
  <c r="AY585" i="1"/>
  <c r="AZ585" i="1" s="1"/>
  <c r="BE585" i="1"/>
  <c r="BJ585" i="1"/>
  <c r="BP585" i="1"/>
  <c r="BQ585" i="1" s="1"/>
  <c r="BW585" i="1"/>
  <c r="CD585" i="1"/>
  <c r="CM585" i="1"/>
  <c r="DD585" i="1"/>
  <c r="DK585" i="1"/>
  <c r="DN585" i="1"/>
  <c r="DT585" i="1"/>
  <c r="A586" i="1"/>
  <c r="I586" i="1"/>
  <c r="C586" i="1" s="1"/>
  <c r="L586" i="1"/>
  <c r="M586" i="1"/>
  <c r="T586" i="1"/>
  <c r="Y586" i="1"/>
  <c r="Z586" i="1" s="1"/>
  <c r="AD586" i="1"/>
  <c r="AE586" i="1" s="1"/>
  <c r="AI586" i="1"/>
  <c r="AJ586" i="1" s="1"/>
  <c r="AN586" i="1"/>
  <c r="AY586" i="1"/>
  <c r="AZ586" i="1" s="1"/>
  <c r="BE586" i="1"/>
  <c r="BP586" i="1"/>
  <c r="BQ586" i="1" s="1"/>
  <c r="BW586" i="1"/>
  <c r="CD586" i="1"/>
  <c r="CM586" i="1"/>
  <c r="CW586" i="1"/>
  <c r="DD586" i="1"/>
  <c r="DK586" i="1"/>
  <c r="DT586" i="1"/>
  <c r="A587" i="1"/>
  <c r="I587" i="1"/>
  <c r="E587" i="1" s="1"/>
  <c r="L587" i="1"/>
  <c r="M587" i="1"/>
  <c r="T587" i="1"/>
  <c r="U587" i="1" s="1"/>
  <c r="Y587" i="1"/>
  <c r="Z587" i="1" s="1"/>
  <c r="AD587" i="1"/>
  <c r="AE587" i="1" s="1"/>
  <c r="AI587" i="1"/>
  <c r="AJ587" i="1" s="1"/>
  <c r="AN587" i="1"/>
  <c r="AO587" i="1" s="1"/>
  <c r="AP587" i="1"/>
  <c r="AR587" i="1" s="1"/>
  <c r="AY587" i="1"/>
  <c r="AZ587" i="1" s="1"/>
  <c r="BE587" i="1"/>
  <c r="BJ587" i="1"/>
  <c r="BP587" i="1"/>
  <c r="BQ587" i="1" s="1"/>
  <c r="BW587" i="1"/>
  <c r="CD587" i="1"/>
  <c r="CM587" i="1"/>
  <c r="DD587" i="1"/>
  <c r="DK587" i="1"/>
  <c r="DN587" i="1"/>
  <c r="DT587" i="1"/>
  <c r="A588" i="1"/>
  <c r="I588" i="1"/>
  <c r="C588" i="1" s="1"/>
  <c r="L588" i="1"/>
  <c r="M588" i="1"/>
  <c r="T588" i="1"/>
  <c r="Y588" i="1"/>
  <c r="Z588" i="1" s="1"/>
  <c r="AD588" i="1"/>
  <c r="AE588" i="1" s="1"/>
  <c r="AI588" i="1"/>
  <c r="AJ588" i="1" s="1"/>
  <c r="AN588" i="1"/>
  <c r="AY588" i="1"/>
  <c r="AZ588" i="1" s="1"/>
  <c r="BE588" i="1"/>
  <c r="BP588" i="1"/>
  <c r="BQ588" i="1" s="1"/>
  <c r="BW588" i="1"/>
  <c r="CD588" i="1"/>
  <c r="CM588" i="1"/>
  <c r="CW588" i="1"/>
  <c r="DD588" i="1"/>
  <c r="DK588" i="1"/>
  <c r="DT588" i="1"/>
  <c r="A589" i="1"/>
  <c r="I589" i="1"/>
  <c r="E589" i="1" s="1"/>
  <c r="L589" i="1"/>
  <c r="M589" i="1"/>
  <c r="T589" i="1"/>
  <c r="U589" i="1" s="1"/>
  <c r="Y589" i="1"/>
  <c r="Z589" i="1" s="1"/>
  <c r="AD589" i="1"/>
  <c r="AE589" i="1" s="1"/>
  <c r="AI589" i="1"/>
  <c r="AJ589" i="1" s="1"/>
  <c r="AN589" i="1"/>
  <c r="AO589" i="1" s="1"/>
  <c r="AP589" i="1"/>
  <c r="AR589" i="1" s="1"/>
  <c r="AY589" i="1"/>
  <c r="AZ589" i="1" s="1"/>
  <c r="BE589" i="1"/>
  <c r="BJ589" i="1"/>
  <c r="BP589" i="1"/>
  <c r="BQ589" i="1" s="1"/>
  <c r="BW589" i="1"/>
  <c r="CD589" i="1"/>
  <c r="CM589" i="1"/>
  <c r="DD589" i="1"/>
  <c r="DK589" i="1"/>
  <c r="DT589" i="1"/>
  <c r="A590" i="1"/>
  <c r="D590" i="1"/>
  <c r="I590" i="1"/>
  <c r="C590" i="1" s="1"/>
  <c r="L590" i="1"/>
  <c r="M590" i="1"/>
  <c r="T590" i="1"/>
  <c r="Y590" i="1"/>
  <c r="Z590" i="1" s="1"/>
  <c r="AD590" i="1"/>
  <c r="AE590" i="1" s="1"/>
  <c r="AI590" i="1"/>
  <c r="AJ590" i="1" s="1"/>
  <c r="AN590" i="1"/>
  <c r="AY590" i="1"/>
  <c r="AZ590" i="1" s="1"/>
  <c r="BE590" i="1"/>
  <c r="BP590" i="1"/>
  <c r="BQ590" i="1" s="1"/>
  <c r="BW590" i="1"/>
  <c r="CD590" i="1"/>
  <c r="CM590" i="1"/>
  <c r="CW590" i="1"/>
  <c r="DD590" i="1"/>
  <c r="DK590" i="1"/>
  <c r="DT590" i="1"/>
  <c r="A591" i="1"/>
  <c r="C591" i="1"/>
  <c r="D591" i="1"/>
  <c r="I591" i="1"/>
  <c r="E591" i="1" s="1"/>
  <c r="L591" i="1"/>
  <c r="M591" i="1"/>
  <c r="T591" i="1"/>
  <c r="U591" i="1" s="1"/>
  <c r="Y591" i="1"/>
  <c r="Z591" i="1" s="1"/>
  <c r="AD591" i="1"/>
  <c r="AE591" i="1" s="1"/>
  <c r="AI591" i="1"/>
  <c r="AJ591" i="1" s="1"/>
  <c r="AN591" i="1"/>
  <c r="AO591" i="1" s="1"/>
  <c r="AP591" i="1"/>
  <c r="DP591" i="1" s="1"/>
  <c r="AY591" i="1"/>
  <c r="AZ591" i="1" s="1"/>
  <c r="BE591" i="1"/>
  <c r="BJ591" i="1"/>
  <c r="BP591" i="1"/>
  <c r="BQ591" i="1" s="1"/>
  <c r="BW591" i="1"/>
  <c r="CD591" i="1"/>
  <c r="CM591" i="1"/>
  <c r="DD591" i="1"/>
  <c r="DK591" i="1"/>
  <c r="DT591" i="1"/>
  <c r="A592" i="1"/>
  <c r="I592" i="1"/>
  <c r="C592" i="1" s="1"/>
  <c r="L592" i="1"/>
  <c r="M592" i="1"/>
  <c r="T592" i="1"/>
  <c r="Y592" i="1"/>
  <c r="Z592" i="1" s="1"/>
  <c r="AD592" i="1"/>
  <c r="AE592" i="1" s="1"/>
  <c r="AI592" i="1"/>
  <c r="AJ592" i="1" s="1"/>
  <c r="AN592" i="1"/>
  <c r="AY592" i="1"/>
  <c r="AZ592" i="1" s="1"/>
  <c r="BE592" i="1"/>
  <c r="BP592" i="1"/>
  <c r="BQ592" i="1" s="1"/>
  <c r="BW592" i="1"/>
  <c r="CD592" i="1"/>
  <c r="CM592" i="1"/>
  <c r="CW592" i="1"/>
  <c r="DD592" i="1"/>
  <c r="DK592" i="1"/>
  <c r="DT592" i="1"/>
  <c r="A593" i="1"/>
  <c r="C593" i="1"/>
  <c r="I593" i="1"/>
  <c r="E593" i="1" s="1"/>
  <c r="L593" i="1"/>
  <c r="M593" i="1"/>
  <c r="T593" i="1"/>
  <c r="U593" i="1" s="1"/>
  <c r="Y593" i="1"/>
  <c r="Z593" i="1" s="1"/>
  <c r="AD593" i="1"/>
  <c r="AE593" i="1" s="1"/>
  <c r="AI593" i="1"/>
  <c r="AJ593" i="1" s="1"/>
  <c r="AN593" i="1"/>
  <c r="AO593" i="1" s="1"/>
  <c r="AP593" i="1"/>
  <c r="AR593" i="1" s="1"/>
  <c r="AY593" i="1"/>
  <c r="AZ593" i="1" s="1"/>
  <c r="BE593" i="1"/>
  <c r="BJ593" i="1"/>
  <c r="BP593" i="1"/>
  <c r="BQ593" i="1" s="1"/>
  <c r="BW593" i="1"/>
  <c r="CD593" i="1"/>
  <c r="CM593" i="1"/>
  <c r="DD593" i="1"/>
  <c r="DK593" i="1"/>
  <c r="DN593" i="1"/>
  <c r="DT593" i="1"/>
  <c r="A594" i="1"/>
  <c r="I594" i="1"/>
  <c r="C594" i="1" s="1"/>
  <c r="L594" i="1"/>
  <c r="M594" i="1"/>
  <c r="T594" i="1"/>
  <c r="Y594" i="1"/>
  <c r="Z594" i="1" s="1"/>
  <c r="AD594" i="1"/>
  <c r="AE594" i="1" s="1"/>
  <c r="AI594" i="1"/>
  <c r="AJ594" i="1" s="1"/>
  <c r="AN594" i="1"/>
  <c r="AY594" i="1"/>
  <c r="AZ594" i="1" s="1"/>
  <c r="BE594" i="1"/>
  <c r="BP594" i="1"/>
  <c r="BQ594" i="1" s="1"/>
  <c r="BW594" i="1"/>
  <c r="CD594" i="1"/>
  <c r="CM594" i="1"/>
  <c r="CW594" i="1"/>
  <c r="DD594" i="1"/>
  <c r="DK594" i="1"/>
  <c r="DT594" i="1"/>
  <c r="A595" i="1"/>
  <c r="C595" i="1"/>
  <c r="I595" i="1"/>
  <c r="E595" i="1" s="1"/>
  <c r="L595" i="1"/>
  <c r="M595" i="1"/>
  <c r="T595" i="1"/>
  <c r="U595" i="1" s="1"/>
  <c r="Y595" i="1"/>
  <c r="Z595" i="1" s="1"/>
  <c r="AD595" i="1"/>
  <c r="AE595" i="1" s="1"/>
  <c r="AI595" i="1"/>
  <c r="AJ595" i="1" s="1"/>
  <c r="AN595" i="1"/>
  <c r="AO595" i="1" s="1"/>
  <c r="AP595" i="1"/>
  <c r="AR595" i="1" s="1"/>
  <c r="AY595" i="1"/>
  <c r="AZ595" i="1" s="1"/>
  <c r="BE595" i="1"/>
  <c r="BJ595" i="1"/>
  <c r="BP595" i="1"/>
  <c r="BQ595" i="1" s="1"/>
  <c r="BW595" i="1"/>
  <c r="CD595" i="1"/>
  <c r="CM595" i="1"/>
  <c r="DD595" i="1"/>
  <c r="DK595" i="1"/>
  <c r="DN595" i="1"/>
  <c r="DT595" i="1"/>
  <c r="A596" i="1"/>
  <c r="I596" i="1"/>
  <c r="C596" i="1" s="1"/>
  <c r="L596" i="1"/>
  <c r="M596" i="1"/>
  <c r="T596" i="1"/>
  <c r="Y596" i="1"/>
  <c r="Z596" i="1" s="1"/>
  <c r="AD596" i="1"/>
  <c r="AE596" i="1" s="1"/>
  <c r="AI596" i="1"/>
  <c r="AJ596" i="1" s="1"/>
  <c r="AN596" i="1"/>
  <c r="AY596" i="1"/>
  <c r="AZ596" i="1" s="1"/>
  <c r="BE596" i="1"/>
  <c r="BP596" i="1"/>
  <c r="BQ596" i="1" s="1"/>
  <c r="BW596" i="1"/>
  <c r="CD596" i="1"/>
  <c r="CM596" i="1"/>
  <c r="CW596" i="1"/>
  <c r="DD596" i="1"/>
  <c r="DK596" i="1"/>
  <c r="DT596" i="1"/>
  <c r="A597" i="1"/>
  <c r="C597" i="1"/>
  <c r="I597" i="1"/>
  <c r="E597" i="1" s="1"/>
  <c r="L597" i="1"/>
  <c r="M597" i="1"/>
  <c r="T597" i="1"/>
  <c r="U597" i="1" s="1"/>
  <c r="Y597" i="1"/>
  <c r="Z597" i="1" s="1"/>
  <c r="AD597" i="1"/>
  <c r="AE597" i="1" s="1"/>
  <c r="AI597" i="1"/>
  <c r="AJ597" i="1" s="1"/>
  <c r="AN597" i="1"/>
  <c r="AO597" i="1" s="1"/>
  <c r="AP597" i="1"/>
  <c r="AR597" i="1" s="1"/>
  <c r="AY597" i="1"/>
  <c r="AZ597" i="1" s="1"/>
  <c r="BE597" i="1"/>
  <c r="BJ597" i="1"/>
  <c r="BP597" i="1"/>
  <c r="BQ597" i="1" s="1"/>
  <c r="BW597" i="1"/>
  <c r="CD597" i="1"/>
  <c r="CM597" i="1"/>
  <c r="DD597" i="1"/>
  <c r="DK597" i="1"/>
  <c r="DN597" i="1"/>
  <c r="DT597" i="1"/>
  <c r="A598" i="1"/>
  <c r="I598" i="1"/>
  <c r="C598" i="1" s="1"/>
  <c r="L598" i="1"/>
  <c r="M598" i="1"/>
  <c r="T598" i="1"/>
  <c r="Y598" i="1"/>
  <c r="Z598" i="1" s="1"/>
  <c r="AD598" i="1"/>
  <c r="AE598" i="1" s="1"/>
  <c r="AI598" i="1"/>
  <c r="AJ598" i="1" s="1"/>
  <c r="AN598" i="1"/>
  <c r="AY598" i="1"/>
  <c r="AZ598" i="1" s="1"/>
  <c r="BE598" i="1"/>
  <c r="BP598" i="1"/>
  <c r="BQ598" i="1" s="1"/>
  <c r="BW598" i="1"/>
  <c r="CD598" i="1"/>
  <c r="CM598" i="1"/>
  <c r="CW598" i="1"/>
  <c r="DD598" i="1"/>
  <c r="DK598" i="1"/>
  <c r="DT598" i="1"/>
  <c r="A599" i="1"/>
  <c r="C599" i="1"/>
  <c r="I599" i="1"/>
  <c r="E599" i="1" s="1"/>
  <c r="L599" i="1"/>
  <c r="M599" i="1"/>
  <c r="T599" i="1"/>
  <c r="U599" i="1" s="1"/>
  <c r="Y599" i="1"/>
  <c r="Z599" i="1" s="1"/>
  <c r="AD599" i="1"/>
  <c r="AE599" i="1" s="1"/>
  <c r="AI599" i="1"/>
  <c r="AJ599" i="1" s="1"/>
  <c r="AN599" i="1"/>
  <c r="AO599" i="1" s="1"/>
  <c r="AP599" i="1"/>
  <c r="AR599" i="1" s="1"/>
  <c r="AY599" i="1"/>
  <c r="AZ599" i="1" s="1"/>
  <c r="BE599" i="1"/>
  <c r="BJ599" i="1"/>
  <c r="BP599" i="1"/>
  <c r="BQ599" i="1" s="1"/>
  <c r="BW599" i="1"/>
  <c r="CD599" i="1"/>
  <c r="CM599" i="1"/>
  <c r="DD599" i="1"/>
  <c r="DK599" i="1"/>
  <c r="DN599" i="1"/>
  <c r="DT599" i="1"/>
  <c r="A600" i="1"/>
  <c r="I600" i="1"/>
  <c r="C600" i="1" s="1"/>
  <c r="L600" i="1"/>
  <c r="M600" i="1"/>
  <c r="T600" i="1"/>
  <c r="Y600" i="1"/>
  <c r="Z600" i="1" s="1"/>
  <c r="AD600" i="1"/>
  <c r="AE600" i="1" s="1"/>
  <c r="AI600" i="1"/>
  <c r="AJ600" i="1" s="1"/>
  <c r="AN600" i="1"/>
  <c r="AY600" i="1"/>
  <c r="AZ600" i="1" s="1"/>
  <c r="BE600" i="1"/>
  <c r="BP600" i="1"/>
  <c r="BQ600" i="1" s="1"/>
  <c r="BW600" i="1"/>
  <c r="CD600" i="1"/>
  <c r="CM600" i="1"/>
  <c r="CW600" i="1"/>
  <c r="DD600" i="1"/>
  <c r="DK600" i="1"/>
  <c r="DT600" i="1"/>
  <c r="DL310" i="1" l="1"/>
  <c r="DM310" i="1" s="1"/>
  <c r="DL136" i="1"/>
  <c r="DM136" i="1" s="1"/>
  <c r="DL306" i="1"/>
  <c r="DM306" i="1" s="1"/>
  <c r="DL304" i="1"/>
  <c r="DM304" i="1" s="1"/>
  <c r="DL130" i="1"/>
  <c r="DM130" i="1" s="1"/>
  <c r="CE358" i="1"/>
  <c r="CE310" i="1"/>
  <c r="CF310" i="1" s="1"/>
  <c r="DR310" i="1" s="1"/>
  <c r="DS310" i="1" s="1"/>
  <c r="CE370" i="1"/>
  <c r="CF370" i="1" s="1"/>
  <c r="CE270" i="1"/>
  <c r="CE262" i="1"/>
  <c r="CE149" i="1"/>
  <c r="CE303" i="1"/>
  <c r="CF303" i="1" s="1"/>
  <c r="DR303" i="1" s="1"/>
  <c r="DS303" i="1" s="1"/>
  <c r="CE312" i="1"/>
  <c r="CE282" i="1"/>
  <c r="BQ464" i="1"/>
  <c r="BQ432" i="1"/>
  <c r="BQ420" i="1"/>
  <c r="BQ384" i="1"/>
  <c r="BQ368" i="1"/>
  <c r="BQ366" i="1"/>
  <c r="BQ364" i="1"/>
  <c r="BQ502" i="1"/>
  <c r="BQ422" i="1"/>
  <c r="BQ410" i="1"/>
  <c r="CE375" i="1"/>
  <c r="BQ452" i="1"/>
  <c r="BQ446" i="1"/>
  <c r="BQ436" i="1"/>
  <c r="BQ430" i="1"/>
  <c r="BQ414" i="1"/>
  <c r="BQ392" i="1"/>
  <c r="BQ382" i="1"/>
  <c r="BQ376" i="1"/>
  <c r="BQ454" i="1"/>
  <c r="BQ450" i="1"/>
  <c r="BQ438" i="1"/>
  <c r="BQ375" i="1"/>
  <c r="BQ360" i="1"/>
  <c r="CE308" i="1"/>
  <c r="AT308" i="1" s="1"/>
  <c r="AU308" i="1" s="1"/>
  <c r="CE307" i="1"/>
  <c r="CE306" i="1"/>
  <c r="CE305" i="1"/>
  <c r="BQ293" i="1"/>
  <c r="CE258" i="1"/>
  <c r="BQ257" i="1"/>
  <c r="BQ247" i="1"/>
  <c r="BQ243" i="1"/>
  <c r="BQ224" i="1"/>
  <c r="BQ180" i="1"/>
  <c r="CE323" i="1"/>
  <c r="CE309" i="1"/>
  <c r="CF309" i="1" s="1"/>
  <c r="BQ220" i="1"/>
  <c r="BQ206" i="1"/>
  <c r="CE374" i="1"/>
  <c r="CE304" i="1"/>
  <c r="CF304" i="1" s="1"/>
  <c r="DR304" i="1" s="1"/>
  <c r="DS304" i="1" s="1"/>
  <c r="CE317" i="1"/>
  <c r="CF317" i="1" s="1"/>
  <c r="CE315" i="1"/>
  <c r="CE311" i="1"/>
  <c r="BQ204" i="1"/>
  <c r="BQ188" i="1"/>
  <c r="BQ210" i="1"/>
  <c r="CE195" i="1"/>
  <c r="CE189" i="1"/>
  <c r="CE181" i="1"/>
  <c r="CF181" i="1" s="1"/>
  <c r="CE173" i="1"/>
  <c r="CE130" i="1"/>
  <c r="CE66" i="1"/>
  <c r="CE199" i="1"/>
  <c r="CF199" i="1" s="1"/>
  <c r="DR199" i="1" s="1"/>
  <c r="DS199" i="1" s="1"/>
  <c r="CE193" i="1"/>
  <c r="CE191" i="1"/>
  <c r="CE187" i="1"/>
  <c r="CE185" i="1"/>
  <c r="CF185" i="1" s="1"/>
  <c r="CE183" i="1"/>
  <c r="CE179" i="1"/>
  <c r="CE177" i="1"/>
  <c r="CE175" i="1"/>
  <c r="CF175" i="1" s="1"/>
  <c r="CE171" i="1"/>
  <c r="CE169" i="1"/>
  <c r="CE167" i="1"/>
  <c r="CF167" i="1" s="1"/>
  <c r="CE165" i="1"/>
  <c r="CF165" i="1" s="1"/>
  <c r="CE163" i="1"/>
  <c r="CE161" i="1"/>
  <c r="CE159" i="1"/>
  <c r="CE145" i="1"/>
  <c r="CE68" i="1"/>
  <c r="C570" i="1"/>
  <c r="D570" i="1"/>
  <c r="C560" i="1"/>
  <c r="D560" i="1"/>
  <c r="C556" i="1"/>
  <c r="D556" i="1"/>
  <c r="C552" i="1"/>
  <c r="D552" i="1"/>
  <c r="C548" i="1"/>
  <c r="D548" i="1"/>
  <c r="C544" i="1"/>
  <c r="D544" i="1"/>
  <c r="C540" i="1"/>
  <c r="D540" i="1"/>
  <c r="C522" i="1"/>
  <c r="D522" i="1"/>
  <c r="C506" i="1"/>
  <c r="D506" i="1"/>
  <c r="C558" i="1"/>
  <c r="D558" i="1"/>
  <c r="C589" i="1"/>
  <c r="C587" i="1"/>
  <c r="C585" i="1"/>
  <c r="C583" i="1"/>
  <c r="C581" i="1"/>
  <c r="C579" i="1"/>
  <c r="C572" i="1"/>
  <c r="D572" i="1"/>
  <c r="C568" i="1"/>
  <c r="D568" i="1"/>
  <c r="C564" i="1"/>
  <c r="D564" i="1"/>
  <c r="D600" i="1"/>
  <c r="D599" i="1"/>
  <c r="D598" i="1"/>
  <c r="D597" i="1"/>
  <c r="G597" i="1" s="1"/>
  <c r="D596" i="1"/>
  <c r="D595" i="1"/>
  <c r="D594" i="1"/>
  <c r="D593" i="1"/>
  <c r="G593" i="1" s="1"/>
  <c r="D592" i="1"/>
  <c r="E573" i="1"/>
  <c r="D573" i="1"/>
  <c r="G573" i="1" s="1"/>
  <c r="E569" i="1"/>
  <c r="D569" i="1"/>
  <c r="G569" i="1" s="1"/>
  <c r="E565" i="1"/>
  <c r="D565" i="1"/>
  <c r="G565" i="1" s="1"/>
  <c r="E561" i="1"/>
  <c r="D561" i="1"/>
  <c r="G561" i="1" s="1"/>
  <c r="E557" i="1"/>
  <c r="D557" i="1"/>
  <c r="G557" i="1" s="1"/>
  <c r="E553" i="1"/>
  <c r="D553" i="1"/>
  <c r="G553" i="1" s="1"/>
  <c r="E549" i="1"/>
  <c r="D549" i="1"/>
  <c r="G549" i="1" s="1"/>
  <c r="E545" i="1"/>
  <c r="D545" i="1"/>
  <c r="G545" i="1" s="1"/>
  <c r="E541" i="1"/>
  <c r="D541" i="1"/>
  <c r="G541" i="1" s="1"/>
  <c r="C520" i="1"/>
  <c r="D520" i="1"/>
  <c r="C504" i="1"/>
  <c r="D504" i="1"/>
  <c r="C566" i="1"/>
  <c r="D566" i="1"/>
  <c r="C550" i="1"/>
  <c r="D550" i="1"/>
  <c r="C562" i="1"/>
  <c r="D562" i="1"/>
  <c r="C554" i="1"/>
  <c r="D554" i="1"/>
  <c r="C546" i="1"/>
  <c r="D546" i="1"/>
  <c r="C542" i="1"/>
  <c r="D542" i="1"/>
  <c r="C538" i="1"/>
  <c r="D538" i="1"/>
  <c r="E523" i="1"/>
  <c r="C523" i="1"/>
  <c r="D523" i="1"/>
  <c r="E517" i="1"/>
  <c r="C517" i="1"/>
  <c r="E507" i="1"/>
  <c r="C507" i="1"/>
  <c r="D507" i="1"/>
  <c r="D589" i="1"/>
  <c r="G589" i="1" s="1"/>
  <c r="D588" i="1"/>
  <c r="D587" i="1"/>
  <c r="D586" i="1"/>
  <c r="D585" i="1"/>
  <c r="G585" i="1" s="1"/>
  <c r="D584" i="1"/>
  <c r="D583" i="1"/>
  <c r="D582" i="1"/>
  <c r="D581" i="1"/>
  <c r="G581" i="1" s="1"/>
  <c r="D580" i="1"/>
  <c r="D579" i="1"/>
  <c r="D578" i="1"/>
  <c r="C577" i="1"/>
  <c r="C575" i="1"/>
  <c r="E571" i="1"/>
  <c r="D571" i="1"/>
  <c r="E567" i="1"/>
  <c r="D567" i="1"/>
  <c r="E563" i="1"/>
  <c r="D563" i="1"/>
  <c r="E559" i="1"/>
  <c r="D559" i="1"/>
  <c r="E555" i="1"/>
  <c r="D555" i="1"/>
  <c r="E551" i="1"/>
  <c r="D551" i="1"/>
  <c r="E547" i="1"/>
  <c r="D547" i="1"/>
  <c r="E543" i="1"/>
  <c r="D543" i="1"/>
  <c r="E539" i="1"/>
  <c r="D539" i="1"/>
  <c r="E521" i="1"/>
  <c r="C521" i="1"/>
  <c r="D521" i="1"/>
  <c r="E519" i="1"/>
  <c r="C519" i="1"/>
  <c r="D518" i="1"/>
  <c r="D517" i="1"/>
  <c r="E505" i="1"/>
  <c r="C505" i="1"/>
  <c r="D505" i="1"/>
  <c r="D498" i="1"/>
  <c r="G498" i="1" s="1"/>
  <c r="C492" i="1"/>
  <c r="D491" i="1"/>
  <c r="D490" i="1"/>
  <c r="D487" i="1"/>
  <c r="D486" i="1"/>
  <c r="D485" i="1"/>
  <c r="D484" i="1"/>
  <c r="C480" i="1"/>
  <c r="F476" i="1"/>
  <c r="D475" i="1"/>
  <c r="D473" i="1"/>
  <c r="C466" i="1"/>
  <c r="C462" i="1"/>
  <c r="C460" i="1"/>
  <c r="D457" i="1"/>
  <c r="D456" i="1"/>
  <c r="D455" i="1"/>
  <c r="E449" i="1"/>
  <c r="D449" i="1"/>
  <c r="E445" i="1"/>
  <c r="D445" i="1"/>
  <c r="E442" i="1"/>
  <c r="D442" i="1"/>
  <c r="G442" i="1" s="1"/>
  <c r="E438" i="1"/>
  <c r="D438" i="1"/>
  <c r="G438" i="1" s="1"/>
  <c r="C431" i="1"/>
  <c r="E431" i="1"/>
  <c r="E426" i="1"/>
  <c r="H426" i="1" s="1"/>
  <c r="C426" i="1"/>
  <c r="F426" i="1" s="1"/>
  <c r="D537" i="1"/>
  <c r="G537" i="1" s="1"/>
  <c r="D536" i="1"/>
  <c r="D535" i="1"/>
  <c r="D534" i="1"/>
  <c r="D533" i="1"/>
  <c r="G533" i="1" s="1"/>
  <c r="D532" i="1"/>
  <c r="D531" i="1"/>
  <c r="D530" i="1"/>
  <c r="D529" i="1"/>
  <c r="G529" i="1" s="1"/>
  <c r="D528" i="1"/>
  <c r="D527" i="1"/>
  <c r="D526" i="1"/>
  <c r="D525" i="1"/>
  <c r="G525" i="1" s="1"/>
  <c r="D524" i="1"/>
  <c r="D511" i="1"/>
  <c r="D510" i="1"/>
  <c r="D509" i="1"/>
  <c r="D508" i="1"/>
  <c r="D502" i="1"/>
  <c r="G502" i="1" s="1"/>
  <c r="D500" i="1"/>
  <c r="G500" i="1" s="1"/>
  <c r="C498" i="1"/>
  <c r="F492" i="1"/>
  <c r="C490" i="1"/>
  <c r="D488" i="1"/>
  <c r="G488" i="1" s="1"/>
  <c r="C486" i="1"/>
  <c r="F486" i="1" s="1"/>
  <c r="C484" i="1"/>
  <c r="D481" i="1"/>
  <c r="H476" i="1"/>
  <c r="D474" i="1"/>
  <c r="D471" i="1"/>
  <c r="D470" i="1"/>
  <c r="D469" i="1"/>
  <c r="D468" i="1"/>
  <c r="D464" i="1"/>
  <c r="G464" i="1" s="1"/>
  <c r="D463" i="1"/>
  <c r="F460" i="1"/>
  <c r="D458" i="1"/>
  <c r="G458" i="1" s="1"/>
  <c r="C456" i="1"/>
  <c r="E453" i="1"/>
  <c r="D453" i="1"/>
  <c r="E450" i="1"/>
  <c r="D450" i="1"/>
  <c r="G450" i="1" s="1"/>
  <c r="E446" i="1"/>
  <c r="D446" i="1"/>
  <c r="G446" i="1" s="1"/>
  <c r="C442" i="1"/>
  <c r="C438" i="1"/>
  <c r="E430" i="1"/>
  <c r="H430" i="1" s="1"/>
  <c r="C430" i="1"/>
  <c r="F430" i="1" s="1"/>
  <c r="E428" i="1"/>
  <c r="H428" i="1" s="1"/>
  <c r="C428" i="1"/>
  <c r="F428" i="1" s="1"/>
  <c r="D426" i="1"/>
  <c r="G426" i="1" s="1"/>
  <c r="C500" i="1"/>
  <c r="F500" i="1" s="1"/>
  <c r="D496" i="1"/>
  <c r="G496" i="1" s="1"/>
  <c r="F484" i="1"/>
  <c r="D478" i="1"/>
  <c r="C470" i="1"/>
  <c r="F470" i="1" s="1"/>
  <c r="C468" i="1"/>
  <c r="F462" i="1"/>
  <c r="E454" i="1"/>
  <c r="D454" i="1"/>
  <c r="G454" i="1" s="1"/>
  <c r="C496" i="1"/>
  <c r="F496" i="1" s="1"/>
  <c r="D489" i="1"/>
  <c r="H484" i="1"/>
  <c r="D480" i="1"/>
  <c r="G480" i="1" s="1"/>
  <c r="C478" i="1"/>
  <c r="F478" i="1" s="1"/>
  <c r="F468" i="1"/>
  <c r="D466" i="1"/>
  <c r="G466" i="1" s="1"/>
  <c r="D462" i="1"/>
  <c r="C454" i="1"/>
  <c r="E441" i="1"/>
  <c r="D441" i="1"/>
  <c r="E437" i="1"/>
  <c r="D437" i="1"/>
  <c r="E434" i="1"/>
  <c r="H434" i="1" s="1"/>
  <c r="D434" i="1"/>
  <c r="C427" i="1"/>
  <c r="E427" i="1"/>
  <c r="C452" i="1"/>
  <c r="C444" i="1"/>
  <c r="C436" i="1"/>
  <c r="E423" i="1"/>
  <c r="C422" i="1"/>
  <c r="F422" i="1" s="1"/>
  <c r="E419" i="1"/>
  <c r="C418" i="1"/>
  <c r="F418" i="1" s="1"/>
  <c r="E415" i="1"/>
  <c r="C414" i="1"/>
  <c r="F414" i="1" s="1"/>
  <c r="C402" i="1"/>
  <c r="D394" i="1"/>
  <c r="G394" i="1" s="1"/>
  <c r="C392" i="1"/>
  <c r="C390" i="1"/>
  <c r="D361" i="1"/>
  <c r="G361" i="1" s="1"/>
  <c r="D355" i="1"/>
  <c r="G355" i="1" s="1"/>
  <c r="D350" i="1"/>
  <c r="D349" i="1"/>
  <c r="C343" i="1"/>
  <c r="C341" i="1"/>
  <c r="D329" i="1"/>
  <c r="D328" i="1"/>
  <c r="D327" i="1"/>
  <c r="D326" i="1"/>
  <c r="C325" i="1"/>
  <c r="D319" i="1"/>
  <c r="D317" i="1"/>
  <c r="C303" i="1"/>
  <c r="F303" i="1" s="1"/>
  <c r="D299" i="1"/>
  <c r="G299" i="1" s="1"/>
  <c r="C297" i="1"/>
  <c r="C291" i="1"/>
  <c r="F291" i="1" s="1"/>
  <c r="C287" i="1"/>
  <c r="F287" i="1" s="1"/>
  <c r="C283" i="1"/>
  <c r="F283" i="1" s="1"/>
  <c r="C271" i="1"/>
  <c r="F271" i="1" s="1"/>
  <c r="C269" i="1"/>
  <c r="F269" i="1" s="1"/>
  <c r="C265" i="1"/>
  <c r="F265" i="1" s="1"/>
  <c r="D263" i="1"/>
  <c r="G263" i="1" s="1"/>
  <c r="D261" i="1"/>
  <c r="G261" i="1" s="1"/>
  <c r="D255" i="1"/>
  <c r="G255" i="1" s="1"/>
  <c r="D253" i="1"/>
  <c r="G253" i="1" s="1"/>
  <c r="C251" i="1"/>
  <c r="C247" i="1"/>
  <c r="C243" i="1"/>
  <c r="C241" i="1"/>
  <c r="C239" i="1"/>
  <c r="C237" i="1"/>
  <c r="D227" i="1"/>
  <c r="E212" i="1"/>
  <c r="D212" i="1"/>
  <c r="D424" i="1"/>
  <c r="D420" i="1"/>
  <c r="D416" i="1"/>
  <c r="D412" i="1"/>
  <c r="C394" i="1"/>
  <c r="C361" i="1"/>
  <c r="F361" i="1" s="1"/>
  <c r="C355" i="1"/>
  <c r="F355" i="1" s="1"/>
  <c r="C349" i="1"/>
  <c r="F349" i="1" s="1"/>
  <c r="D345" i="1"/>
  <c r="G345" i="1" s="1"/>
  <c r="C329" i="1"/>
  <c r="C327" i="1"/>
  <c r="D301" i="1"/>
  <c r="G301" i="1" s="1"/>
  <c r="C299" i="1"/>
  <c r="C261" i="1"/>
  <c r="F261" i="1" s="1"/>
  <c r="C255" i="1"/>
  <c r="C253" i="1"/>
  <c r="D249" i="1"/>
  <c r="G249" i="1" s="1"/>
  <c r="C227" i="1"/>
  <c r="E214" i="1"/>
  <c r="D214" i="1"/>
  <c r="C424" i="1"/>
  <c r="F424" i="1" s="1"/>
  <c r="C420" i="1"/>
  <c r="F420" i="1" s="1"/>
  <c r="C416" i="1"/>
  <c r="F416" i="1" s="1"/>
  <c r="C412" i="1"/>
  <c r="F412" i="1" s="1"/>
  <c r="D404" i="1"/>
  <c r="G404" i="1" s="1"/>
  <c r="D400" i="1"/>
  <c r="G400" i="1" s="1"/>
  <c r="D388" i="1"/>
  <c r="D386" i="1"/>
  <c r="G386" i="1" s="1"/>
  <c r="C384" i="1"/>
  <c r="D382" i="1"/>
  <c r="G382" i="1" s="1"/>
  <c r="C380" i="1"/>
  <c r="F380" i="1" s="1"/>
  <c r="D378" i="1"/>
  <c r="C376" i="1"/>
  <c r="D375" i="1"/>
  <c r="G375" i="1" s="1"/>
  <c r="C373" i="1"/>
  <c r="F373" i="1" s="1"/>
  <c r="D371" i="1"/>
  <c r="G371" i="1" s="1"/>
  <c r="D369" i="1"/>
  <c r="G369" i="1" s="1"/>
  <c r="C365" i="1"/>
  <c r="F365" i="1" s="1"/>
  <c r="D363" i="1"/>
  <c r="G363" i="1" s="1"/>
  <c r="E360" i="1"/>
  <c r="C359" i="1"/>
  <c r="F359" i="1" s="1"/>
  <c r="D357" i="1"/>
  <c r="G357" i="1" s="1"/>
  <c r="D353" i="1"/>
  <c r="G353" i="1" s="1"/>
  <c r="C351" i="1"/>
  <c r="F351" i="1" s="1"/>
  <c r="D348" i="1"/>
  <c r="D347" i="1"/>
  <c r="D346" i="1"/>
  <c r="C345" i="1"/>
  <c r="F345" i="1" s="1"/>
  <c r="D337" i="1"/>
  <c r="D336" i="1"/>
  <c r="D335" i="1"/>
  <c r="D334" i="1"/>
  <c r="C333" i="1"/>
  <c r="C331" i="1"/>
  <c r="D323" i="1"/>
  <c r="D321" i="1"/>
  <c r="D315" i="1"/>
  <c r="C313" i="1"/>
  <c r="C309" i="1"/>
  <c r="C307" i="1"/>
  <c r="E302" i="1"/>
  <c r="C301" i="1"/>
  <c r="F301" i="1" s="1"/>
  <c r="G297" i="1"/>
  <c r="D295" i="1"/>
  <c r="G295" i="1" s="1"/>
  <c r="C293" i="1"/>
  <c r="C289" i="1"/>
  <c r="F289" i="1" s="1"/>
  <c r="E288" i="1"/>
  <c r="C285" i="1"/>
  <c r="F285" i="1" s="1"/>
  <c r="E284" i="1"/>
  <c r="C281" i="1"/>
  <c r="F281" i="1" s="1"/>
  <c r="C277" i="1"/>
  <c r="F277" i="1" s="1"/>
  <c r="D275" i="1"/>
  <c r="G275" i="1" s="1"/>
  <c r="C273" i="1"/>
  <c r="F273" i="1" s="1"/>
  <c r="E272" i="1"/>
  <c r="D267" i="1"/>
  <c r="G267" i="1" s="1"/>
  <c r="D259" i="1"/>
  <c r="G259" i="1" s="1"/>
  <c r="C257" i="1"/>
  <c r="C249" i="1"/>
  <c r="D245" i="1"/>
  <c r="G245" i="1" s="1"/>
  <c r="H241" i="1"/>
  <c r="D235" i="1"/>
  <c r="D233" i="1"/>
  <c r="G233" i="1" s="1"/>
  <c r="C231" i="1"/>
  <c r="C229" i="1"/>
  <c r="D226" i="1"/>
  <c r="C214" i="1"/>
  <c r="D422" i="1"/>
  <c r="G422" i="1" s="1"/>
  <c r="D418" i="1"/>
  <c r="G418" i="1" s="1"/>
  <c r="C404" i="1"/>
  <c r="C400" i="1"/>
  <c r="C388" i="1"/>
  <c r="C386" i="1"/>
  <c r="C382" i="1"/>
  <c r="F382" i="1" s="1"/>
  <c r="C378" i="1"/>
  <c r="C375" i="1"/>
  <c r="F375" i="1" s="1"/>
  <c r="C371" i="1"/>
  <c r="F371" i="1" s="1"/>
  <c r="C369" i="1"/>
  <c r="F369" i="1" s="1"/>
  <c r="C357" i="1"/>
  <c r="F357" i="1" s="1"/>
  <c r="C353" i="1"/>
  <c r="F353" i="1" s="1"/>
  <c r="C347" i="1"/>
  <c r="F347" i="1" s="1"/>
  <c r="C337" i="1"/>
  <c r="C323" i="1"/>
  <c r="C321" i="1"/>
  <c r="F321" i="1" s="1"/>
  <c r="C315" i="1"/>
  <c r="D303" i="1"/>
  <c r="C295" i="1"/>
  <c r="D291" i="1"/>
  <c r="G291" i="1" s="1"/>
  <c r="D271" i="1"/>
  <c r="G271" i="1" s="1"/>
  <c r="G257" i="1"/>
  <c r="C245" i="1"/>
  <c r="D241" i="1"/>
  <c r="G241" i="1" s="1"/>
  <c r="C235" i="1"/>
  <c r="C233" i="1"/>
  <c r="C226" i="1"/>
  <c r="H226" i="1" s="1"/>
  <c r="E222" i="1"/>
  <c r="D222" i="1"/>
  <c r="E210" i="1"/>
  <c r="D210" i="1"/>
  <c r="G210" i="1" s="1"/>
  <c r="C196" i="1"/>
  <c r="C184" i="1"/>
  <c r="C182" i="1"/>
  <c r="C156" i="1"/>
  <c r="C142" i="1"/>
  <c r="D140" i="1"/>
  <c r="G140" i="1" s="1"/>
  <c r="D136" i="1"/>
  <c r="G136" i="1" s="1"/>
  <c r="D132" i="1"/>
  <c r="G132" i="1" s="1"/>
  <c r="C128" i="1"/>
  <c r="F128" i="1" s="1"/>
  <c r="D127" i="1"/>
  <c r="G127" i="1" s="1"/>
  <c r="D120" i="1"/>
  <c r="D119" i="1"/>
  <c r="C117" i="1"/>
  <c r="E110" i="1"/>
  <c r="C109" i="1"/>
  <c r="F109" i="1" s="1"/>
  <c r="E108" i="1"/>
  <c r="C100" i="1"/>
  <c r="F100" i="1" s="1"/>
  <c r="C94" i="1"/>
  <c r="F94" i="1" s="1"/>
  <c r="E93" i="1"/>
  <c r="C92" i="1"/>
  <c r="F92" i="1" s="1"/>
  <c r="C90" i="1"/>
  <c r="F90" i="1" s="1"/>
  <c r="D87" i="1"/>
  <c r="D86" i="1"/>
  <c r="D85" i="1"/>
  <c r="D84" i="1"/>
  <c r="D72" i="1"/>
  <c r="C57" i="1"/>
  <c r="F57" i="1" s="1"/>
  <c r="D53" i="1"/>
  <c r="G53" i="1" s="1"/>
  <c r="D43" i="1"/>
  <c r="G43" i="1" s="1"/>
  <c r="D38" i="1"/>
  <c r="E31" i="1"/>
  <c r="D30" i="1"/>
  <c r="E26" i="1"/>
  <c r="D25" i="1"/>
  <c r="G25" i="1" s="1"/>
  <c r="E22" i="1"/>
  <c r="H19" i="1"/>
  <c r="C15" i="1"/>
  <c r="C13" i="1"/>
  <c r="F13" i="1" s="1"/>
  <c r="E9" i="1"/>
  <c r="C8" i="1"/>
  <c r="D204" i="1"/>
  <c r="G204" i="1" s="1"/>
  <c r="D158" i="1"/>
  <c r="G158" i="1" s="1"/>
  <c r="D148" i="1"/>
  <c r="G148" i="1" s="1"/>
  <c r="C140" i="1"/>
  <c r="C136" i="1"/>
  <c r="F136" i="1" s="1"/>
  <c r="C132" i="1"/>
  <c r="C127" i="1"/>
  <c r="F127" i="1" s="1"/>
  <c r="D98" i="1"/>
  <c r="G98" i="1" s="1"/>
  <c r="D96" i="1"/>
  <c r="C86" i="1"/>
  <c r="D76" i="1"/>
  <c r="D75" i="1"/>
  <c r="D74" i="1"/>
  <c r="D73" i="1"/>
  <c r="C72" i="1"/>
  <c r="C66" i="1"/>
  <c r="C65" i="1"/>
  <c r="F65" i="1" s="1"/>
  <c r="D61" i="1"/>
  <c r="D59" i="1"/>
  <c r="G59" i="1" s="1"/>
  <c r="D56" i="1"/>
  <c r="C53" i="1"/>
  <c r="D45" i="1"/>
  <c r="G45" i="1" s="1"/>
  <c r="C43" i="1"/>
  <c r="F43" i="1" s="1"/>
  <c r="D37" i="1"/>
  <c r="D35" i="1"/>
  <c r="C30" i="1"/>
  <c r="C25" i="1"/>
  <c r="F25" i="1" s="1"/>
  <c r="C220" i="1"/>
  <c r="D218" i="1"/>
  <c r="G218" i="1" s="1"/>
  <c r="C216" i="1"/>
  <c r="D206" i="1"/>
  <c r="C204" i="1"/>
  <c r="C202" i="1"/>
  <c r="C198" i="1"/>
  <c r="C192" i="1"/>
  <c r="C190" i="1"/>
  <c r="C176" i="1"/>
  <c r="C174" i="1"/>
  <c r="C158" i="1"/>
  <c r="F158" i="1" s="1"/>
  <c r="E157" i="1"/>
  <c r="E155" i="1"/>
  <c r="D154" i="1"/>
  <c r="G154" i="1" s="1"/>
  <c r="D152" i="1"/>
  <c r="D150" i="1"/>
  <c r="G150" i="1" s="1"/>
  <c r="C148" i="1"/>
  <c r="F148" i="1" s="1"/>
  <c r="D146" i="1"/>
  <c r="G146" i="1" s="1"/>
  <c r="C138" i="1"/>
  <c r="F138" i="1" s="1"/>
  <c r="C134" i="1"/>
  <c r="C130" i="1"/>
  <c r="F130" i="1" s="1"/>
  <c r="D125" i="1"/>
  <c r="G125" i="1" s="1"/>
  <c r="D123" i="1"/>
  <c r="G123" i="1" s="1"/>
  <c r="C121" i="1"/>
  <c r="F121" i="1" s="1"/>
  <c r="F119" i="1"/>
  <c r="F117" i="1"/>
  <c r="D115" i="1"/>
  <c r="C113" i="1"/>
  <c r="D111" i="1"/>
  <c r="G111" i="1" s="1"/>
  <c r="D107" i="1"/>
  <c r="C103" i="1"/>
  <c r="F103" i="1" s="1"/>
  <c r="D101" i="1"/>
  <c r="C98" i="1"/>
  <c r="F98" i="1" s="1"/>
  <c r="E97" i="1"/>
  <c r="C96" i="1"/>
  <c r="F96" i="1" s="1"/>
  <c r="D89" i="1"/>
  <c r="D88" i="1"/>
  <c r="D82" i="1"/>
  <c r="G82" i="1" s="1"/>
  <c r="D81" i="1"/>
  <c r="D80" i="1"/>
  <c r="D79" i="1"/>
  <c r="D78" i="1"/>
  <c r="G78" i="1" s="1"/>
  <c r="C76" i="1"/>
  <c r="C74" i="1"/>
  <c r="D63" i="1"/>
  <c r="G63" i="1" s="1"/>
  <c r="C61" i="1"/>
  <c r="F61" i="1" s="1"/>
  <c r="C59" i="1"/>
  <c r="F59" i="1" s="1"/>
  <c r="C55" i="1"/>
  <c r="F55" i="1" s="1"/>
  <c r="D51" i="1"/>
  <c r="G51" i="1" s="1"/>
  <c r="D48" i="1"/>
  <c r="D47" i="1"/>
  <c r="C45" i="1"/>
  <c r="F45" i="1" s="1"/>
  <c r="C41" i="1"/>
  <c r="F41" i="1" s="1"/>
  <c r="F39" i="1"/>
  <c r="C37" i="1"/>
  <c r="F37" i="1" s="1"/>
  <c r="D36" i="1"/>
  <c r="C35" i="1"/>
  <c r="C33" i="1"/>
  <c r="E24" i="1"/>
  <c r="D23" i="1"/>
  <c r="C21" i="1"/>
  <c r="C19" i="1"/>
  <c r="C10" i="1"/>
  <c r="F10" i="1" s="1"/>
  <c r="C206" i="1"/>
  <c r="C152" i="1"/>
  <c r="D142" i="1"/>
  <c r="C125" i="1"/>
  <c r="F125" i="1" s="1"/>
  <c r="C123" i="1"/>
  <c r="F123" i="1" s="1"/>
  <c r="C115" i="1"/>
  <c r="C111" i="1"/>
  <c r="D109" i="1"/>
  <c r="G109" i="1" s="1"/>
  <c r="C101" i="1"/>
  <c r="F101" i="1" s="1"/>
  <c r="D100" i="1"/>
  <c r="D94" i="1"/>
  <c r="G94" i="1" s="1"/>
  <c r="D92" i="1"/>
  <c r="D90" i="1"/>
  <c r="G90" i="1" s="1"/>
  <c r="C88" i="1"/>
  <c r="F88" i="1" s="1"/>
  <c r="F86" i="1"/>
  <c r="C82" i="1"/>
  <c r="C80" i="1"/>
  <c r="C78" i="1"/>
  <c r="C63" i="1"/>
  <c r="D57" i="1"/>
  <c r="C23" i="1"/>
  <c r="G23" i="1" s="1"/>
  <c r="E15" i="1"/>
  <c r="H15" i="1" s="1"/>
  <c r="D8" i="1"/>
  <c r="G8" i="1" s="1"/>
  <c r="AQ309" i="1"/>
  <c r="AS309" i="1" s="1"/>
  <c r="AP461" i="1"/>
  <c r="DN403" i="1"/>
  <c r="DN383" i="1"/>
  <c r="U379" i="1"/>
  <c r="AP366" i="1"/>
  <c r="AR366" i="1" s="1"/>
  <c r="AP358" i="1"/>
  <c r="DN357" i="1"/>
  <c r="AP337" i="1"/>
  <c r="AR337" i="1" s="1"/>
  <c r="AP329" i="1"/>
  <c r="AR329" i="1" s="1"/>
  <c r="U324" i="1"/>
  <c r="AP321" i="1"/>
  <c r="AR321" i="1" s="1"/>
  <c r="U318" i="1"/>
  <c r="DO309" i="1"/>
  <c r="U309" i="1"/>
  <c r="U307" i="1"/>
  <c r="AQ307" i="1" s="1"/>
  <c r="AS307" i="1" s="1"/>
  <c r="U306" i="1"/>
  <c r="U304" i="1"/>
  <c r="DN252" i="1"/>
  <c r="U250" i="1"/>
  <c r="AP202" i="1"/>
  <c r="DO200" i="1"/>
  <c r="DO190" i="1"/>
  <c r="DO182" i="1"/>
  <c r="DO174" i="1"/>
  <c r="AP523" i="1"/>
  <c r="AR523" i="1" s="1"/>
  <c r="AP515" i="1"/>
  <c r="AR515" i="1" s="1"/>
  <c r="AP507" i="1"/>
  <c r="AR507" i="1" s="1"/>
  <c r="DN496" i="1"/>
  <c r="AP496" i="1"/>
  <c r="AR496" i="1" s="1"/>
  <c r="AP463" i="1"/>
  <c r="DN591" i="1"/>
  <c r="DN589" i="1"/>
  <c r="AP455" i="1"/>
  <c r="AR455" i="1" s="1"/>
  <c r="AP453" i="1"/>
  <c r="AR453" i="1" s="1"/>
  <c r="AP451" i="1"/>
  <c r="AR451" i="1" s="1"/>
  <c r="AP449" i="1"/>
  <c r="AR449" i="1" s="1"/>
  <c r="AP447" i="1"/>
  <c r="AR447" i="1" s="1"/>
  <c r="AP445" i="1"/>
  <c r="AR445" i="1" s="1"/>
  <c r="AP443" i="1"/>
  <c r="AR443" i="1" s="1"/>
  <c r="AP441" i="1"/>
  <c r="AR441" i="1" s="1"/>
  <c r="AP439" i="1"/>
  <c r="AR439" i="1" s="1"/>
  <c r="AP437" i="1"/>
  <c r="AR437" i="1" s="1"/>
  <c r="DN366" i="1"/>
  <c r="DP362" i="1"/>
  <c r="AP333" i="1"/>
  <c r="AR333" i="1" s="1"/>
  <c r="AP325" i="1"/>
  <c r="AR325" i="1" s="1"/>
  <c r="U322" i="1"/>
  <c r="AP317" i="1"/>
  <c r="AR317" i="1" s="1"/>
  <c r="U314" i="1"/>
  <c r="U312" i="1"/>
  <c r="DN262" i="1"/>
  <c r="AP203" i="1"/>
  <c r="AR203" i="1" s="1"/>
  <c r="DO186" i="1"/>
  <c r="DO178" i="1"/>
  <c r="DO170" i="1"/>
  <c r="AQ170" i="1"/>
  <c r="AS170" i="1" s="1"/>
  <c r="DO168" i="1"/>
  <c r="AQ168" i="1"/>
  <c r="AS168" i="1" s="1"/>
  <c r="DN577" i="1"/>
  <c r="AP519" i="1"/>
  <c r="AR519" i="1" s="1"/>
  <c r="AP511" i="1"/>
  <c r="AR511" i="1" s="1"/>
  <c r="DN203" i="1"/>
  <c r="AP200" i="1"/>
  <c r="AQ200" i="1"/>
  <c r="AR49" i="1"/>
  <c r="DP49" i="1"/>
  <c r="AQ166" i="1"/>
  <c r="AS166" i="1" s="1"/>
  <c r="AQ164" i="1"/>
  <c r="AS164" i="1" s="1"/>
  <c r="AQ162" i="1"/>
  <c r="AS162" i="1" s="1"/>
  <c r="AQ160" i="1"/>
  <c r="AS160" i="1" s="1"/>
  <c r="DN153" i="1"/>
  <c r="DP145" i="1"/>
  <c r="DN139" i="1"/>
  <c r="U135" i="1"/>
  <c r="DN131" i="1"/>
  <c r="AP125" i="1"/>
  <c r="DN122" i="1"/>
  <c r="DN119" i="1"/>
  <c r="DN112" i="1"/>
  <c r="AP106" i="1"/>
  <c r="AR106" i="1" s="1"/>
  <c r="DN100" i="1"/>
  <c r="DN99" i="1"/>
  <c r="AP95" i="1"/>
  <c r="AR95" i="1" s="1"/>
  <c r="DN91" i="1"/>
  <c r="DP84" i="1"/>
  <c r="AP72" i="1"/>
  <c r="AR72" i="1" s="1"/>
  <c r="DP59" i="1"/>
  <c r="AP50" i="1"/>
  <c r="U15" i="1"/>
  <c r="U11" i="1"/>
  <c r="DN7" i="1"/>
  <c r="DP6" i="1"/>
  <c r="AP153" i="1"/>
  <c r="AR153" i="1" s="1"/>
  <c r="DN145" i="1"/>
  <c r="AP102" i="1"/>
  <c r="AQ69" i="1"/>
  <c r="DN6" i="1"/>
  <c r="DN149" i="1"/>
  <c r="AQ137" i="1"/>
  <c r="DN126" i="1"/>
  <c r="AP126" i="1"/>
  <c r="AR126" i="1" s="1"/>
  <c r="AP122" i="1"/>
  <c r="AR122" i="1" s="1"/>
  <c r="AP118" i="1"/>
  <c r="AP110" i="1"/>
  <c r="DP110" i="1" s="1"/>
  <c r="DN106" i="1"/>
  <c r="AP99" i="1"/>
  <c r="AR99" i="1" s="1"/>
  <c r="DN95" i="1"/>
  <c r="AP91" i="1"/>
  <c r="AR91" i="1" s="1"/>
  <c r="AP76" i="1"/>
  <c r="AR76" i="1" s="1"/>
  <c r="AP68" i="1"/>
  <c r="AR68" i="1" s="1"/>
  <c r="AP45" i="1"/>
  <c r="AP35" i="1"/>
  <c r="AR35" i="1" s="1"/>
  <c r="AP10" i="1"/>
  <c r="AP149" i="1"/>
  <c r="AR149" i="1" s="1"/>
  <c r="AQ139" i="1"/>
  <c r="AQ131" i="1"/>
  <c r="AP100" i="1"/>
  <c r="AR100" i="1" s="1"/>
  <c r="CS434" i="1"/>
  <c r="DL105" i="1"/>
  <c r="DM105" i="1" s="1"/>
  <c r="CS111" i="1"/>
  <c r="CS39" i="1"/>
  <c r="CS19" i="1"/>
  <c r="CS590" i="1"/>
  <c r="DL590" i="1" s="1"/>
  <c r="DM590" i="1" s="1"/>
  <c r="CS565" i="1"/>
  <c r="CS562" i="1"/>
  <c r="DL562" i="1" s="1"/>
  <c r="DM562" i="1" s="1"/>
  <c r="CS557" i="1"/>
  <c r="CS542" i="1"/>
  <c r="DL542" i="1" s="1"/>
  <c r="DM542" i="1" s="1"/>
  <c r="CS597" i="1"/>
  <c r="CS594" i="1"/>
  <c r="DL594" i="1" s="1"/>
  <c r="DM594" i="1" s="1"/>
  <c r="CS589" i="1"/>
  <c r="CS586" i="1"/>
  <c r="DL586" i="1" s="1"/>
  <c r="DM586" i="1" s="1"/>
  <c r="CS581" i="1"/>
  <c r="CS574" i="1"/>
  <c r="DL574" i="1" s="1"/>
  <c r="DM574" i="1" s="1"/>
  <c r="CS569" i="1"/>
  <c r="CS558" i="1"/>
  <c r="DL558" i="1" s="1"/>
  <c r="DM558" i="1" s="1"/>
  <c r="CS554" i="1"/>
  <c r="DL554" i="1" s="1"/>
  <c r="DM554" i="1" s="1"/>
  <c r="CS549" i="1"/>
  <c r="CS545" i="1"/>
  <c r="CS541" i="1"/>
  <c r="CS538" i="1"/>
  <c r="DL538" i="1" s="1"/>
  <c r="DM538" i="1" s="1"/>
  <c r="CS533" i="1"/>
  <c r="CS530" i="1"/>
  <c r="DL530" i="1" s="1"/>
  <c r="DM530" i="1" s="1"/>
  <c r="CS529" i="1"/>
  <c r="CS526" i="1"/>
  <c r="DL526" i="1" s="1"/>
  <c r="DM526" i="1" s="1"/>
  <c r="CS525" i="1"/>
  <c r="CS518" i="1"/>
  <c r="DL518" i="1" s="1"/>
  <c r="DM518" i="1" s="1"/>
  <c r="F511" i="1"/>
  <c r="G511" i="1"/>
  <c r="H511" i="1"/>
  <c r="CS506" i="1"/>
  <c r="DL506" i="1" s="1"/>
  <c r="DM506" i="1" s="1"/>
  <c r="CS496" i="1"/>
  <c r="CS494" i="1"/>
  <c r="AR484" i="1"/>
  <c r="DP484" i="1"/>
  <c r="AR478" i="1"/>
  <c r="DP478" i="1"/>
  <c r="AR470" i="1"/>
  <c r="DP470" i="1"/>
  <c r="F591" i="1"/>
  <c r="H591" i="1"/>
  <c r="F583" i="1"/>
  <c r="H583" i="1"/>
  <c r="F579" i="1"/>
  <c r="H579" i="1"/>
  <c r="F571" i="1"/>
  <c r="H571" i="1"/>
  <c r="F559" i="1"/>
  <c r="H559" i="1"/>
  <c r="F543" i="1"/>
  <c r="H543" i="1"/>
  <c r="F539" i="1"/>
  <c r="H539" i="1"/>
  <c r="F527" i="1"/>
  <c r="H527" i="1"/>
  <c r="CS523" i="1"/>
  <c r="AQ523" i="1"/>
  <c r="DO523" i="1"/>
  <c r="AQ519" i="1"/>
  <c r="DO519" i="1"/>
  <c r="CS515" i="1"/>
  <c r="AQ515" i="1"/>
  <c r="DO515" i="1"/>
  <c r="AQ511" i="1"/>
  <c r="DO511" i="1"/>
  <c r="CS507" i="1"/>
  <c r="CS502" i="1"/>
  <c r="CS500" i="1"/>
  <c r="AR492" i="1"/>
  <c r="DP492" i="1"/>
  <c r="AR487" i="1"/>
  <c r="DP487" i="1"/>
  <c r="AR485" i="1"/>
  <c r="DP485" i="1"/>
  <c r="AR479" i="1"/>
  <c r="DP479" i="1"/>
  <c r="AR468" i="1"/>
  <c r="DP468" i="1"/>
  <c r="CS600" i="1"/>
  <c r="DL600" i="1" s="1"/>
  <c r="DM600" i="1" s="1"/>
  <c r="CS599" i="1"/>
  <c r="G599" i="1"/>
  <c r="CS596" i="1"/>
  <c r="DL596" i="1" s="1"/>
  <c r="DM596" i="1" s="1"/>
  <c r="CS595" i="1"/>
  <c r="G595" i="1"/>
  <c r="CS592" i="1"/>
  <c r="DL592" i="1" s="1"/>
  <c r="DM592" i="1" s="1"/>
  <c r="CS591" i="1"/>
  <c r="G591" i="1"/>
  <c r="CS588" i="1"/>
  <c r="DL588" i="1" s="1"/>
  <c r="DM588" i="1" s="1"/>
  <c r="CS587" i="1"/>
  <c r="G587" i="1"/>
  <c r="CS584" i="1"/>
  <c r="DL584" i="1" s="1"/>
  <c r="DM584" i="1" s="1"/>
  <c r="CS583" i="1"/>
  <c r="G583" i="1"/>
  <c r="CS580" i="1"/>
  <c r="DL580" i="1" s="1"/>
  <c r="DM580" i="1" s="1"/>
  <c r="CS579" i="1"/>
  <c r="G579" i="1"/>
  <c r="CS576" i="1"/>
  <c r="DL576" i="1" s="1"/>
  <c r="DM576" i="1" s="1"/>
  <c r="CS575" i="1"/>
  <c r="G575" i="1"/>
  <c r="CS572" i="1"/>
  <c r="DL572" i="1" s="1"/>
  <c r="DM572" i="1" s="1"/>
  <c r="CS571" i="1"/>
  <c r="G571" i="1"/>
  <c r="CS568" i="1"/>
  <c r="DL568" i="1" s="1"/>
  <c r="DM568" i="1" s="1"/>
  <c r="CS567" i="1"/>
  <c r="G567" i="1"/>
  <c r="CS564" i="1"/>
  <c r="DL564" i="1" s="1"/>
  <c r="DM564" i="1" s="1"/>
  <c r="CS563" i="1"/>
  <c r="G563" i="1"/>
  <c r="CS560" i="1"/>
  <c r="DL560" i="1" s="1"/>
  <c r="DM560" i="1" s="1"/>
  <c r="CS559" i="1"/>
  <c r="G559" i="1"/>
  <c r="CS556" i="1"/>
  <c r="DL556" i="1" s="1"/>
  <c r="DM556" i="1" s="1"/>
  <c r="CS555" i="1"/>
  <c r="G555" i="1"/>
  <c r="CS552" i="1"/>
  <c r="DL552" i="1" s="1"/>
  <c r="DM552" i="1" s="1"/>
  <c r="CS551" i="1"/>
  <c r="G551" i="1"/>
  <c r="CS548" i="1"/>
  <c r="DL548" i="1" s="1"/>
  <c r="DM548" i="1" s="1"/>
  <c r="CS547" i="1"/>
  <c r="G547" i="1"/>
  <c r="CS544" i="1"/>
  <c r="DL544" i="1" s="1"/>
  <c r="DM544" i="1" s="1"/>
  <c r="CS543" i="1"/>
  <c r="G543" i="1"/>
  <c r="CS540" i="1"/>
  <c r="DL540" i="1" s="1"/>
  <c r="DM540" i="1" s="1"/>
  <c r="CS539" i="1"/>
  <c r="G539" i="1"/>
  <c r="CS536" i="1"/>
  <c r="DL536" i="1" s="1"/>
  <c r="DM536" i="1" s="1"/>
  <c r="CS535" i="1"/>
  <c r="G535" i="1"/>
  <c r="CS532" i="1"/>
  <c r="DL532" i="1" s="1"/>
  <c r="DM532" i="1" s="1"/>
  <c r="CS531" i="1"/>
  <c r="G531" i="1"/>
  <c r="CS528" i="1"/>
  <c r="DL528" i="1" s="1"/>
  <c r="DM528" i="1" s="1"/>
  <c r="CS527" i="1"/>
  <c r="G527" i="1"/>
  <c r="CS524" i="1"/>
  <c r="DL524" i="1" s="1"/>
  <c r="DM524" i="1" s="1"/>
  <c r="F521" i="1"/>
  <c r="G521" i="1"/>
  <c r="H521" i="1"/>
  <c r="DL520" i="1"/>
  <c r="DM520" i="1" s="1"/>
  <c r="CS520" i="1"/>
  <c r="F517" i="1"/>
  <c r="G517" i="1"/>
  <c r="H517" i="1"/>
  <c r="CS516" i="1"/>
  <c r="DL516" i="1" s="1"/>
  <c r="DM516" i="1" s="1"/>
  <c r="F513" i="1"/>
  <c r="G513" i="1"/>
  <c r="H513" i="1"/>
  <c r="CS512" i="1"/>
  <c r="DL512" i="1" s="1"/>
  <c r="DM512" i="1" s="1"/>
  <c r="F509" i="1"/>
  <c r="G509" i="1"/>
  <c r="H509" i="1"/>
  <c r="CS508" i="1"/>
  <c r="DL508" i="1" s="1"/>
  <c r="DM508" i="1" s="1"/>
  <c r="F505" i="1"/>
  <c r="G505" i="1"/>
  <c r="H505" i="1"/>
  <c r="CS504" i="1"/>
  <c r="DL504" i="1" s="1"/>
  <c r="DM504" i="1" s="1"/>
  <c r="CS503" i="1"/>
  <c r="AR477" i="1"/>
  <c r="DP477" i="1"/>
  <c r="AR469" i="1"/>
  <c r="DP469" i="1"/>
  <c r="CS460" i="1"/>
  <c r="CS598" i="1"/>
  <c r="DL598" i="1" s="1"/>
  <c r="DM598" i="1" s="1"/>
  <c r="CS593" i="1"/>
  <c r="CS585" i="1"/>
  <c r="CS582" i="1"/>
  <c r="DL582" i="1" s="1"/>
  <c r="DM582" i="1" s="1"/>
  <c r="CS578" i="1"/>
  <c r="DL578" i="1" s="1"/>
  <c r="DM578" i="1" s="1"/>
  <c r="CS577" i="1"/>
  <c r="CS573" i="1"/>
  <c r="CS570" i="1"/>
  <c r="DL570" i="1" s="1"/>
  <c r="DM570" i="1" s="1"/>
  <c r="CS566" i="1"/>
  <c r="DL566" i="1" s="1"/>
  <c r="DM566" i="1" s="1"/>
  <c r="CS561" i="1"/>
  <c r="CS553" i="1"/>
  <c r="CS550" i="1"/>
  <c r="DL550" i="1" s="1"/>
  <c r="DM550" i="1" s="1"/>
  <c r="CS546" i="1"/>
  <c r="DL546" i="1" s="1"/>
  <c r="DM546" i="1" s="1"/>
  <c r="CS537" i="1"/>
  <c r="CS534" i="1"/>
  <c r="DL534" i="1" s="1"/>
  <c r="DM534" i="1" s="1"/>
  <c r="F523" i="1"/>
  <c r="G523" i="1"/>
  <c r="H523" i="1"/>
  <c r="CS522" i="1"/>
  <c r="DL522" i="1" s="1"/>
  <c r="DM522" i="1" s="1"/>
  <c r="F519" i="1"/>
  <c r="G519" i="1"/>
  <c r="H519" i="1"/>
  <c r="F515" i="1"/>
  <c r="G515" i="1"/>
  <c r="H515" i="1"/>
  <c r="CS514" i="1"/>
  <c r="DL514" i="1" s="1"/>
  <c r="DM514" i="1" s="1"/>
  <c r="CS510" i="1"/>
  <c r="DL510" i="1" s="1"/>
  <c r="DM510" i="1" s="1"/>
  <c r="F507" i="1"/>
  <c r="G507" i="1"/>
  <c r="H507" i="1"/>
  <c r="CS458" i="1"/>
  <c r="H599" i="1"/>
  <c r="F599" i="1"/>
  <c r="F595" i="1"/>
  <c r="H595" i="1"/>
  <c r="F587" i="1"/>
  <c r="H587" i="1"/>
  <c r="F575" i="1"/>
  <c r="H575" i="1"/>
  <c r="F567" i="1"/>
  <c r="H567" i="1"/>
  <c r="F563" i="1"/>
  <c r="H563" i="1"/>
  <c r="F555" i="1"/>
  <c r="H555" i="1"/>
  <c r="F551" i="1"/>
  <c r="H551" i="1"/>
  <c r="F547" i="1"/>
  <c r="H547" i="1"/>
  <c r="F535" i="1"/>
  <c r="H535" i="1"/>
  <c r="F531" i="1"/>
  <c r="H531" i="1"/>
  <c r="CS519" i="1"/>
  <c r="CS511" i="1"/>
  <c r="AQ507" i="1"/>
  <c r="DO507" i="1"/>
  <c r="CS498" i="1"/>
  <c r="CS492" i="1"/>
  <c r="AR476" i="1"/>
  <c r="DP476" i="1"/>
  <c r="AR471" i="1"/>
  <c r="DP471" i="1"/>
  <c r="F597" i="1"/>
  <c r="H597" i="1"/>
  <c r="F593" i="1"/>
  <c r="H593" i="1"/>
  <c r="F589" i="1"/>
  <c r="H589" i="1"/>
  <c r="F585" i="1"/>
  <c r="H585" i="1"/>
  <c r="F581" i="1"/>
  <c r="H581" i="1"/>
  <c r="F577" i="1"/>
  <c r="H577" i="1"/>
  <c r="F573" i="1"/>
  <c r="H573" i="1"/>
  <c r="F569" i="1"/>
  <c r="H569" i="1"/>
  <c r="F565" i="1"/>
  <c r="H565" i="1"/>
  <c r="F561" i="1"/>
  <c r="H561" i="1"/>
  <c r="F557" i="1"/>
  <c r="H557" i="1"/>
  <c r="F553" i="1"/>
  <c r="H553" i="1"/>
  <c r="F549" i="1"/>
  <c r="H549" i="1"/>
  <c r="F545" i="1"/>
  <c r="H545" i="1"/>
  <c r="F541" i="1"/>
  <c r="H541" i="1"/>
  <c r="F537" i="1"/>
  <c r="H537" i="1"/>
  <c r="F533" i="1"/>
  <c r="H533" i="1"/>
  <c r="F529" i="1"/>
  <c r="H529" i="1"/>
  <c r="F525" i="1"/>
  <c r="H525" i="1"/>
  <c r="CS521" i="1"/>
  <c r="AQ521" i="1"/>
  <c r="DO521" i="1"/>
  <c r="CS517" i="1"/>
  <c r="AQ517" i="1"/>
  <c r="DO517" i="1"/>
  <c r="CS513" i="1"/>
  <c r="AQ513" i="1"/>
  <c r="DO513" i="1"/>
  <c r="CS509" i="1"/>
  <c r="AQ509" i="1"/>
  <c r="DO509" i="1"/>
  <c r="CS505" i="1"/>
  <c r="AQ505" i="1"/>
  <c r="DO505" i="1"/>
  <c r="AR486" i="1"/>
  <c r="DP486" i="1"/>
  <c r="CS462" i="1"/>
  <c r="AP600" i="1"/>
  <c r="DN598" i="1"/>
  <c r="AP596" i="1"/>
  <c r="DP595" i="1"/>
  <c r="AP594" i="1"/>
  <c r="DP593" i="1"/>
  <c r="CE593" i="1"/>
  <c r="AR591" i="1"/>
  <c r="AP590" i="1"/>
  <c r="DP589" i="1"/>
  <c r="CE589" i="1"/>
  <c r="DN588" i="1"/>
  <c r="AP586" i="1"/>
  <c r="AR585" i="1"/>
  <c r="DN584" i="1"/>
  <c r="DN582" i="1"/>
  <c r="AP582" i="1"/>
  <c r="DP581" i="1"/>
  <c r="CE581" i="1"/>
  <c r="DN580" i="1"/>
  <c r="AP580" i="1"/>
  <c r="DN578" i="1"/>
  <c r="DP577" i="1"/>
  <c r="CE577" i="1"/>
  <c r="AP576" i="1"/>
  <c r="DP575" i="1"/>
  <c r="DN574" i="1"/>
  <c r="AR573" i="1"/>
  <c r="AP572" i="1"/>
  <c r="DP571" i="1"/>
  <c r="CE571" i="1"/>
  <c r="DN570" i="1"/>
  <c r="DP569" i="1"/>
  <c r="CE569" i="1"/>
  <c r="DN568" i="1"/>
  <c r="AP568" i="1"/>
  <c r="DP567" i="1"/>
  <c r="CE567" i="1"/>
  <c r="DN566" i="1"/>
  <c r="AP566" i="1"/>
  <c r="DP565" i="1"/>
  <c r="CE565" i="1"/>
  <c r="DN564" i="1"/>
  <c r="AP564" i="1"/>
  <c r="DP563" i="1"/>
  <c r="CE563" i="1"/>
  <c r="DN562" i="1"/>
  <c r="AP562" i="1"/>
  <c r="DP561" i="1"/>
  <c r="CE561" i="1"/>
  <c r="DN560" i="1"/>
  <c r="AP560" i="1"/>
  <c r="DP559" i="1"/>
  <c r="CE559" i="1"/>
  <c r="DN558" i="1"/>
  <c r="AP558" i="1"/>
  <c r="DP557" i="1"/>
  <c r="CE557" i="1"/>
  <c r="DN556" i="1"/>
  <c r="AP556" i="1"/>
  <c r="DP555" i="1"/>
  <c r="CE555" i="1"/>
  <c r="DN554" i="1"/>
  <c r="AP554" i="1"/>
  <c r="DP553" i="1"/>
  <c r="CE553" i="1"/>
  <c r="DN552" i="1"/>
  <c r="AP552" i="1"/>
  <c r="DP551" i="1"/>
  <c r="CE551" i="1"/>
  <c r="DN550" i="1"/>
  <c r="AP550" i="1"/>
  <c r="DP549" i="1"/>
  <c r="CE549" i="1"/>
  <c r="DN548" i="1"/>
  <c r="AP548" i="1"/>
  <c r="DP547" i="1"/>
  <c r="CE547" i="1"/>
  <c r="DN546" i="1"/>
  <c r="AP546" i="1"/>
  <c r="DP545" i="1"/>
  <c r="CE545" i="1"/>
  <c r="DN544" i="1"/>
  <c r="AP544" i="1"/>
  <c r="DP543" i="1"/>
  <c r="CE543" i="1"/>
  <c r="DN542" i="1"/>
  <c r="AP542" i="1"/>
  <c r="DP541" i="1"/>
  <c r="CE541" i="1"/>
  <c r="DN540" i="1"/>
  <c r="AP540" i="1"/>
  <c r="DP539" i="1"/>
  <c r="CE539" i="1"/>
  <c r="DN538" i="1"/>
  <c r="AP538" i="1"/>
  <c r="DP537" i="1"/>
  <c r="CE537" i="1"/>
  <c r="DN536" i="1"/>
  <c r="AP536" i="1"/>
  <c r="DP535" i="1"/>
  <c r="CE535" i="1"/>
  <c r="DN534" i="1"/>
  <c r="AP534" i="1"/>
  <c r="DP533" i="1"/>
  <c r="CE533" i="1"/>
  <c r="DN532" i="1"/>
  <c r="AP532" i="1"/>
  <c r="DP531" i="1"/>
  <c r="CE531" i="1"/>
  <c r="DN530" i="1"/>
  <c r="AP530" i="1"/>
  <c r="DP529" i="1"/>
  <c r="CE529" i="1"/>
  <c r="DN528" i="1"/>
  <c r="AP528" i="1"/>
  <c r="DP527" i="1"/>
  <c r="CE527" i="1"/>
  <c r="DN526" i="1"/>
  <c r="AP526" i="1"/>
  <c r="DP525" i="1"/>
  <c r="CE525" i="1"/>
  <c r="DN524" i="1"/>
  <c r="AP524" i="1"/>
  <c r="DP523" i="1"/>
  <c r="CE523" i="1"/>
  <c r="DN522" i="1"/>
  <c r="AP522" i="1"/>
  <c r="DP521" i="1"/>
  <c r="CE521" i="1"/>
  <c r="DN520" i="1"/>
  <c r="AP520" i="1"/>
  <c r="DP519" i="1"/>
  <c r="CE519" i="1"/>
  <c r="DN518" i="1"/>
  <c r="AP518" i="1"/>
  <c r="DP517" i="1"/>
  <c r="CE517" i="1"/>
  <c r="DN516" i="1"/>
  <c r="AP516" i="1"/>
  <c r="DP515" i="1"/>
  <c r="CE515" i="1"/>
  <c r="DN514" i="1"/>
  <c r="AP514" i="1"/>
  <c r="DP513" i="1"/>
  <c r="CE513" i="1"/>
  <c r="DN512" i="1"/>
  <c r="AP512" i="1"/>
  <c r="DP511" i="1"/>
  <c r="CE511" i="1"/>
  <c r="DN510" i="1"/>
  <c r="AP510" i="1"/>
  <c r="DP509" i="1"/>
  <c r="CE509" i="1"/>
  <c r="DN508" i="1"/>
  <c r="AP508" i="1"/>
  <c r="DP507" i="1"/>
  <c r="CE507" i="1"/>
  <c r="DN506" i="1"/>
  <c r="AP506" i="1"/>
  <c r="DP505" i="1"/>
  <c r="CE505" i="1"/>
  <c r="DN504" i="1"/>
  <c r="AP504" i="1"/>
  <c r="CE503" i="1"/>
  <c r="D503" i="1"/>
  <c r="DN502" i="1"/>
  <c r="AP502" i="1"/>
  <c r="AE502" i="1"/>
  <c r="CM501" i="1"/>
  <c r="AO501" i="1"/>
  <c r="DP500" i="1"/>
  <c r="DK499" i="1"/>
  <c r="D499" i="1"/>
  <c r="DN498" i="1"/>
  <c r="AP498" i="1"/>
  <c r="AE498" i="1"/>
  <c r="CM497" i="1"/>
  <c r="AO497" i="1"/>
  <c r="DP496" i="1"/>
  <c r="DK495" i="1"/>
  <c r="D495" i="1"/>
  <c r="DN494" i="1"/>
  <c r="AP494" i="1"/>
  <c r="AE494" i="1"/>
  <c r="CM493" i="1"/>
  <c r="AO493" i="1"/>
  <c r="AE492" i="1"/>
  <c r="G492" i="1"/>
  <c r="DK491" i="1"/>
  <c r="CM491" i="1"/>
  <c r="DK490" i="1"/>
  <c r="CM490" i="1"/>
  <c r="F490" i="1"/>
  <c r="BW489" i="1"/>
  <c r="AZ489" i="1"/>
  <c r="AO489" i="1"/>
  <c r="U489" i="1"/>
  <c r="BW488" i="1"/>
  <c r="AZ488" i="1"/>
  <c r="AO488" i="1"/>
  <c r="U488" i="1"/>
  <c r="H488" i="1"/>
  <c r="DN487" i="1"/>
  <c r="CW487" i="1"/>
  <c r="DN486" i="1"/>
  <c r="CW486" i="1"/>
  <c r="BJ485" i="1"/>
  <c r="AE485" i="1"/>
  <c r="BJ484" i="1"/>
  <c r="AE484" i="1"/>
  <c r="G484" i="1"/>
  <c r="DK483" i="1"/>
  <c r="CM483" i="1"/>
  <c r="DK482" i="1"/>
  <c r="CM482" i="1"/>
  <c r="F482" i="1"/>
  <c r="BW481" i="1"/>
  <c r="AZ481" i="1"/>
  <c r="AO481" i="1"/>
  <c r="U481" i="1"/>
  <c r="DO481" i="1" s="1"/>
  <c r="BW480" i="1"/>
  <c r="AZ480" i="1"/>
  <c r="AO480" i="1"/>
  <c r="U480" i="1"/>
  <c r="DO480" i="1" s="1"/>
  <c r="DN479" i="1"/>
  <c r="CW479" i="1"/>
  <c r="DN478" i="1"/>
  <c r="CW478" i="1"/>
  <c r="BJ477" i="1"/>
  <c r="AE477" i="1"/>
  <c r="BJ476" i="1"/>
  <c r="AE476" i="1"/>
  <c r="G476" i="1"/>
  <c r="DK475" i="1"/>
  <c r="CM475" i="1"/>
  <c r="DK474" i="1"/>
  <c r="CM474" i="1"/>
  <c r="F474" i="1"/>
  <c r="BW473" i="1"/>
  <c r="AZ473" i="1"/>
  <c r="AO473" i="1"/>
  <c r="U473" i="1"/>
  <c r="BW472" i="1"/>
  <c r="AZ472" i="1"/>
  <c r="AO472" i="1"/>
  <c r="U472" i="1"/>
  <c r="DO472" i="1" s="1"/>
  <c r="DN471" i="1"/>
  <c r="CW471" i="1"/>
  <c r="DN470" i="1"/>
  <c r="CW470" i="1"/>
  <c r="BJ469" i="1"/>
  <c r="AE469" i="1"/>
  <c r="BJ468" i="1"/>
  <c r="CE468" i="1" s="1"/>
  <c r="AE468" i="1"/>
  <c r="G468" i="1"/>
  <c r="DK467" i="1"/>
  <c r="CM467" i="1"/>
  <c r="DK466" i="1"/>
  <c r="F466" i="1"/>
  <c r="DK465" i="1"/>
  <c r="BE465" i="1"/>
  <c r="DD464" i="1"/>
  <c r="DL464" i="1" s="1"/>
  <c r="DM464" i="1" s="1"/>
  <c r="BJ464" i="1"/>
  <c r="AO464" i="1"/>
  <c r="AP464" i="1"/>
  <c r="DN464" i="1"/>
  <c r="U464" i="1"/>
  <c r="DO464" i="1" s="1"/>
  <c r="G462" i="1"/>
  <c r="CW461" i="1"/>
  <c r="BQ461" i="1"/>
  <c r="BW460" i="1"/>
  <c r="AZ460" i="1"/>
  <c r="AE460" i="1"/>
  <c r="DN459" i="1"/>
  <c r="CM459" i="1"/>
  <c r="AP459" i="1"/>
  <c r="Z459" i="1"/>
  <c r="F458" i="1"/>
  <c r="DK457" i="1"/>
  <c r="BE457" i="1"/>
  <c r="G456" i="1"/>
  <c r="CS453" i="1"/>
  <c r="AR452" i="1"/>
  <c r="DP452" i="1"/>
  <c r="G452" i="1"/>
  <c r="CS449" i="1"/>
  <c r="AR448" i="1"/>
  <c r="DP448" i="1"/>
  <c r="G448" i="1"/>
  <c r="CS445" i="1"/>
  <c r="AR444" i="1"/>
  <c r="DP444" i="1"/>
  <c r="G444" i="1"/>
  <c r="CS441" i="1"/>
  <c r="AR440" i="1"/>
  <c r="DP440" i="1"/>
  <c r="G440" i="1"/>
  <c r="CS437" i="1"/>
  <c r="AR436" i="1"/>
  <c r="DP436" i="1"/>
  <c r="G436" i="1"/>
  <c r="AR434" i="1"/>
  <c r="DP434" i="1"/>
  <c r="G434" i="1"/>
  <c r="F432" i="1"/>
  <c r="CS426" i="1"/>
  <c r="DL426" i="1" s="1"/>
  <c r="DM426" i="1" s="1"/>
  <c r="CS418" i="1"/>
  <c r="DL418" i="1" s="1"/>
  <c r="DM418" i="1" s="1"/>
  <c r="CS400" i="1"/>
  <c r="DN600" i="1"/>
  <c r="DP599" i="1"/>
  <c r="CE599" i="1"/>
  <c r="AP598" i="1"/>
  <c r="DP597" i="1"/>
  <c r="CE597" i="1"/>
  <c r="DN596" i="1"/>
  <c r="CE595" i="1"/>
  <c r="DN594" i="1"/>
  <c r="DN592" i="1"/>
  <c r="AP592" i="1"/>
  <c r="CE591" i="1"/>
  <c r="DN590" i="1"/>
  <c r="AP588" i="1"/>
  <c r="DP587" i="1"/>
  <c r="CE587" i="1"/>
  <c r="DN586" i="1"/>
  <c r="CE585" i="1"/>
  <c r="AP584" i="1"/>
  <c r="DP583" i="1"/>
  <c r="CE583" i="1"/>
  <c r="DP579" i="1"/>
  <c r="CE579" i="1"/>
  <c r="AP578" i="1"/>
  <c r="DN576" i="1"/>
  <c r="CE575" i="1"/>
  <c r="AP574" i="1"/>
  <c r="CE573" i="1"/>
  <c r="DN572" i="1"/>
  <c r="AP570" i="1"/>
  <c r="BJ600" i="1"/>
  <c r="CE600" i="1" s="1"/>
  <c r="AO600" i="1"/>
  <c r="U600" i="1"/>
  <c r="AQ600" i="1" s="1"/>
  <c r="E600" i="1"/>
  <c r="H600" i="1" s="1"/>
  <c r="DO599" i="1"/>
  <c r="CW599" i="1"/>
  <c r="AQ599" i="1"/>
  <c r="BJ598" i="1"/>
  <c r="CE598" i="1" s="1"/>
  <c r="AO598" i="1"/>
  <c r="U598" i="1"/>
  <c r="AQ598" i="1" s="1"/>
  <c r="E598" i="1"/>
  <c r="H598" i="1" s="1"/>
  <c r="DO597" i="1"/>
  <c r="CW597" i="1"/>
  <c r="DL597" i="1" s="1"/>
  <c r="DM597" i="1" s="1"/>
  <c r="AQ597" i="1"/>
  <c r="BJ596" i="1"/>
  <c r="CE596" i="1" s="1"/>
  <c r="AO596" i="1"/>
  <c r="U596" i="1"/>
  <c r="AQ596" i="1" s="1"/>
  <c r="E596" i="1"/>
  <c r="H596" i="1" s="1"/>
  <c r="DO595" i="1"/>
  <c r="CW595" i="1"/>
  <c r="AQ595" i="1"/>
  <c r="BJ594" i="1"/>
  <c r="CE594" i="1" s="1"/>
  <c r="AO594" i="1"/>
  <c r="U594" i="1"/>
  <c r="AQ594" i="1" s="1"/>
  <c r="E594" i="1"/>
  <c r="H594" i="1" s="1"/>
  <c r="DO593" i="1"/>
  <c r="CW593" i="1"/>
  <c r="DL593" i="1" s="1"/>
  <c r="DM593" i="1" s="1"/>
  <c r="AQ593" i="1"/>
  <c r="BJ592" i="1"/>
  <c r="CE592" i="1" s="1"/>
  <c r="AO592" i="1"/>
  <c r="U592" i="1"/>
  <c r="AQ592" i="1" s="1"/>
  <c r="E592" i="1"/>
  <c r="H592" i="1" s="1"/>
  <c r="DO591" i="1"/>
  <c r="CW591" i="1"/>
  <c r="AQ591" i="1"/>
  <c r="BJ590" i="1"/>
  <c r="CE590" i="1" s="1"/>
  <c r="AO590" i="1"/>
  <c r="U590" i="1"/>
  <c r="AQ590" i="1" s="1"/>
  <c r="E590" i="1"/>
  <c r="H590" i="1" s="1"/>
  <c r="DO589" i="1"/>
  <c r="CW589" i="1"/>
  <c r="AQ589" i="1"/>
  <c r="BJ588" i="1"/>
  <c r="CE588" i="1" s="1"/>
  <c r="AO588" i="1"/>
  <c r="U588" i="1"/>
  <c r="AQ588" i="1" s="1"/>
  <c r="E588" i="1"/>
  <c r="H588" i="1" s="1"/>
  <c r="DO587" i="1"/>
  <c r="CW587" i="1"/>
  <c r="AQ587" i="1"/>
  <c r="BJ586" i="1"/>
  <c r="CE586" i="1" s="1"/>
  <c r="AO586" i="1"/>
  <c r="U586" i="1"/>
  <c r="AQ586" i="1" s="1"/>
  <c r="E586" i="1"/>
  <c r="H586" i="1" s="1"/>
  <c r="DO585" i="1"/>
  <c r="CW585" i="1"/>
  <c r="DL585" i="1" s="1"/>
  <c r="DM585" i="1" s="1"/>
  <c r="AQ585" i="1"/>
  <c r="BJ584" i="1"/>
  <c r="AO584" i="1"/>
  <c r="U584" i="1"/>
  <c r="AQ584" i="1" s="1"/>
  <c r="E584" i="1"/>
  <c r="H584" i="1" s="1"/>
  <c r="DO583" i="1"/>
  <c r="CW583" i="1"/>
  <c r="AQ583" i="1"/>
  <c r="BJ582" i="1"/>
  <c r="AO582" i="1"/>
  <c r="U582" i="1"/>
  <c r="AQ582" i="1" s="1"/>
  <c r="E582" i="1"/>
  <c r="H582" i="1" s="1"/>
  <c r="DO581" i="1"/>
  <c r="CW581" i="1"/>
  <c r="AQ581" i="1"/>
  <c r="BJ580" i="1"/>
  <c r="CE580" i="1" s="1"/>
  <c r="AO580" i="1"/>
  <c r="U580" i="1"/>
  <c r="AQ580" i="1" s="1"/>
  <c r="E580" i="1"/>
  <c r="H580" i="1" s="1"/>
  <c r="DO579" i="1"/>
  <c r="CW579" i="1"/>
  <c r="AQ579" i="1"/>
  <c r="BJ578" i="1"/>
  <c r="CE578" i="1" s="1"/>
  <c r="AO578" i="1"/>
  <c r="U578" i="1"/>
  <c r="AQ578" i="1" s="1"/>
  <c r="E578" i="1"/>
  <c r="H578" i="1" s="1"/>
  <c r="DO577" i="1"/>
  <c r="CW577" i="1"/>
  <c r="DL577" i="1" s="1"/>
  <c r="DM577" i="1" s="1"/>
  <c r="AQ577" i="1"/>
  <c r="BJ576" i="1"/>
  <c r="CE576" i="1" s="1"/>
  <c r="AO576" i="1"/>
  <c r="U576" i="1"/>
  <c r="AQ576" i="1" s="1"/>
  <c r="E576" i="1"/>
  <c r="H576" i="1" s="1"/>
  <c r="DO575" i="1"/>
  <c r="CW575" i="1"/>
  <c r="AQ575" i="1"/>
  <c r="BJ574" i="1"/>
  <c r="AO574" i="1"/>
  <c r="U574" i="1"/>
  <c r="AQ574" i="1" s="1"/>
  <c r="E574" i="1"/>
  <c r="H574" i="1" s="1"/>
  <c r="DO573" i="1"/>
  <c r="CW573" i="1"/>
  <c r="AQ573" i="1"/>
  <c r="BJ572" i="1"/>
  <c r="CE572" i="1" s="1"/>
  <c r="AO572" i="1"/>
  <c r="U572" i="1"/>
  <c r="AQ572" i="1" s="1"/>
  <c r="E572" i="1"/>
  <c r="H572" i="1" s="1"/>
  <c r="DO571" i="1"/>
  <c r="CW571" i="1"/>
  <c r="AQ571" i="1"/>
  <c r="BJ570" i="1"/>
  <c r="CE570" i="1" s="1"/>
  <c r="AO570" i="1"/>
  <c r="U570" i="1"/>
  <c r="AQ570" i="1" s="1"/>
  <c r="E570" i="1"/>
  <c r="H570" i="1" s="1"/>
  <c r="DO569" i="1"/>
  <c r="CW569" i="1"/>
  <c r="AQ569" i="1"/>
  <c r="BJ568" i="1"/>
  <c r="AO568" i="1"/>
  <c r="U568" i="1"/>
  <c r="AQ568" i="1" s="1"/>
  <c r="E568" i="1"/>
  <c r="H568" i="1" s="1"/>
  <c r="DO567" i="1"/>
  <c r="CW567" i="1"/>
  <c r="AQ567" i="1"/>
  <c r="BJ566" i="1"/>
  <c r="CE566" i="1" s="1"/>
  <c r="AO566" i="1"/>
  <c r="U566" i="1"/>
  <c r="AQ566" i="1" s="1"/>
  <c r="E566" i="1"/>
  <c r="H566" i="1" s="1"/>
  <c r="DO565" i="1"/>
  <c r="CW565" i="1"/>
  <c r="AQ565" i="1"/>
  <c r="BJ564" i="1"/>
  <c r="CE564" i="1" s="1"/>
  <c r="AO564" i="1"/>
  <c r="U564" i="1"/>
  <c r="AQ564" i="1" s="1"/>
  <c r="E564" i="1"/>
  <c r="H564" i="1" s="1"/>
  <c r="DO563" i="1"/>
  <c r="CW563" i="1"/>
  <c r="AQ563" i="1"/>
  <c r="BJ562" i="1"/>
  <c r="CE562" i="1" s="1"/>
  <c r="AO562" i="1"/>
  <c r="U562" i="1"/>
  <c r="AQ562" i="1" s="1"/>
  <c r="E562" i="1"/>
  <c r="H562" i="1" s="1"/>
  <c r="DO561" i="1"/>
  <c r="CW561" i="1"/>
  <c r="DL561" i="1" s="1"/>
  <c r="DM561" i="1" s="1"/>
  <c r="AQ561" i="1"/>
  <c r="BJ560" i="1"/>
  <c r="CE560" i="1" s="1"/>
  <c r="AO560" i="1"/>
  <c r="U560" i="1"/>
  <c r="AQ560" i="1" s="1"/>
  <c r="E560" i="1"/>
  <c r="H560" i="1" s="1"/>
  <c r="DO559" i="1"/>
  <c r="CW559" i="1"/>
  <c r="AQ559" i="1"/>
  <c r="BJ558" i="1"/>
  <c r="CE558" i="1" s="1"/>
  <c r="AO558" i="1"/>
  <c r="U558" i="1"/>
  <c r="AQ558" i="1" s="1"/>
  <c r="E558" i="1"/>
  <c r="H558" i="1" s="1"/>
  <c r="DO557" i="1"/>
  <c r="CW557" i="1"/>
  <c r="DL557" i="1" s="1"/>
  <c r="DM557" i="1" s="1"/>
  <c r="AQ557" i="1"/>
  <c r="BJ556" i="1"/>
  <c r="CE556" i="1" s="1"/>
  <c r="AO556" i="1"/>
  <c r="U556" i="1"/>
  <c r="AQ556" i="1" s="1"/>
  <c r="E556" i="1"/>
  <c r="H556" i="1" s="1"/>
  <c r="DO555" i="1"/>
  <c r="CW555" i="1"/>
  <c r="AQ555" i="1"/>
  <c r="BJ554" i="1"/>
  <c r="CE554" i="1" s="1"/>
  <c r="AO554" i="1"/>
  <c r="U554" i="1"/>
  <c r="AQ554" i="1" s="1"/>
  <c r="E554" i="1"/>
  <c r="H554" i="1" s="1"/>
  <c r="DO553" i="1"/>
  <c r="CW553" i="1"/>
  <c r="AQ553" i="1"/>
  <c r="BJ552" i="1"/>
  <c r="AO552" i="1"/>
  <c r="U552" i="1"/>
  <c r="AQ552" i="1" s="1"/>
  <c r="E552" i="1"/>
  <c r="H552" i="1" s="1"/>
  <c r="DO551" i="1"/>
  <c r="CW551" i="1"/>
  <c r="DL551" i="1" s="1"/>
  <c r="DM551" i="1" s="1"/>
  <c r="AQ551" i="1"/>
  <c r="BJ550" i="1"/>
  <c r="AO550" i="1"/>
  <c r="U550" i="1"/>
  <c r="AQ550" i="1" s="1"/>
  <c r="E550" i="1"/>
  <c r="H550" i="1" s="1"/>
  <c r="DO549" i="1"/>
  <c r="CW549" i="1"/>
  <c r="AQ549" i="1"/>
  <c r="BJ548" i="1"/>
  <c r="CE548" i="1" s="1"/>
  <c r="AO548" i="1"/>
  <c r="U548" i="1"/>
  <c r="AQ548" i="1" s="1"/>
  <c r="E548" i="1"/>
  <c r="H548" i="1" s="1"/>
  <c r="DO547" i="1"/>
  <c r="CW547" i="1"/>
  <c r="DL547" i="1" s="1"/>
  <c r="DM547" i="1" s="1"/>
  <c r="AQ547" i="1"/>
  <c r="BJ546" i="1"/>
  <c r="CE546" i="1" s="1"/>
  <c r="AO546" i="1"/>
  <c r="U546" i="1"/>
  <c r="AQ546" i="1" s="1"/>
  <c r="E546" i="1"/>
  <c r="H546" i="1" s="1"/>
  <c r="DO545" i="1"/>
  <c r="CW545" i="1"/>
  <c r="AQ545" i="1"/>
  <c r="BJ544" i="1"/>
  <c r="CE544" i="1" s="1"/>
  <c r="AO544" i="1"/>
  <c r="U544" i="1"/>
  <c r="AQ544" i="1" s="1"/>
  <c r="E544" i="1"/>
  <c r="H544" i="1" s="1"/>
  <c r="DO543" i="1"/>
  <c r="CW543" i="1"/>
  <c r="DL543" i="1" s="1"/>
  <c r="DM543" i="1" s="1"/>
  <c r="AQ543" i="1"/>
  <c r="BJ542" i="1"/>
  <c r="AO542" i="1"/>
  <c r="U542" i="1"/>
  <c r="AQ542" i="1" s="1"/>
  <c r="E542" i="1"/>
  <c r="H542" i="1" s="1"/>
  <c r="DO541" i="1"/>
  <c r="CW541" i="1"/>
  <c r="DL541" i="1" s="1"/>
  <c r="DM541" i="1" s="1"/>
  <c r="AQ541" i="1"/>
  <c r="BJ540" i="1"/>
  <c r="CE540" i="1" s="1"/>
  <c r="AO540" i="1"/>
  <c r="U540" i="1"/>
  <c r="AQ540" i="1" s="1"/>
  <c r="E540" i="1"/>
  <c r="H540" i="1" s="1"/>
  <c r="DO539" i="1"/>
  <c r="CW539" i="1"/>
  <c r="DL539" i="1" s="1"/>
  <c r="DM539" i="1" s="1"/>
  <c r="AQ539" i="1"/>
  <c r="BJ538" i="1"/>
  <c r="CE538" i="1" s="1"/>
  <c r="AO538" i="1"/>
  <c r="U538" i="1"/>
  <c r="AQ538" i="1" s="1"/>
  <c r="E538" i="1"/>
  <c r="H538" i="1" s="1"/>
  <c r="DO537" i="1"/>
  <c r="CW537" i="1"/>
  <c r="DL537" i="1" s="1"/>
  <c r="DM537" i="1" s="1"/>
  <c r="AQ537" i="1"/>
  <c r="BJ536" i="1"/>
  <c r="AO536" i="1"/>
  <c r="U536" i="1"/>
  <c r="AQ536" i="1" s="1"/>
  <c r="E536" i="1"/>
  <c r="H536" i="1" s="1"/>
  <c r="DO535" i="1"/>
  <c r="CW535" i="1"/>
  <c r="DL535" i="1" s="1"/>
  <c r="DM535" i="1" s="1"/>
  <c r="AQ535" i="1"/>
  <c r="BJ534" i="1"/>
  <c r="CE534" i="1" s="1"/>
  <c r="AO534" i="1"/>
  <c r="U534" i="1"/>
  <c r="AQ534" i="1" s="1"/>
  <c r="E534" i="1"/>
  <c r="H534" i="1" s="1"/>
  <c r="DO533" i="1"/>
  <c r="CW533" i="1"/>
  <c r="AQ533" i="1"/>
  <c r="BJ532" i="1"/>
  <c r="CE532" i="1" s="1"/>
  <c r="AO532" i="1"/>
  <c r="U532" i="1"/>
  <c r="AQ532" i="1" s="1"/>
  <c r="E532" i="1"/>
  <c r="H532" i="1" s="1"/>
  <c r="DO531" i="1"/>
  <c r="CW531" i="1"/>
  <c r="DL531" i="1" s="1"/>
  <c r="DM531" i="1" s="1"/>
  <c r="AQ531" i="1"/>
  <c r="BJ530" i="1"/>
  <c r="CE530" i="1" s="1"/>
  <c r="AO530" i="1"/>
  <c r="U530" i="1"/>
  <c r="AQ530" i="1" s="1"/>
  <c r="E530" i="1"/>
  <c r="H530" i="1" s="1"/>
  <c r="DO529" i="1"/>
  <c r="CW529" i="1"/>
  <c r="AQ529" i="1"/>
  <c r="BJ528" i="1"/>
  <c r="CE528" i="1" s="1"/>
  <c r="AO528" i="1"/>
  <c r="U528" i="1"/>
  <c r="AQ528" i="1" s="1"/>
  <c r="E528" i="1"/>
  <c r="H528" i="1" s="1"/>
  <c r="DO527" i="1"/>
  <c r="CW527" i="1"/>
  <c r="DL527" i="1" s="1"/>
  <c r="DM527" i="1" s="1"/>
  <c r="AQ527" i="1"/>
  <c r="BJ526" i="1"/>
  <c r="AO526" i="1"/>
  <c r="U526" i="1"/>
  <c r="AQ526" i="1" s="1"/>
  <c r="E526" i="1"/>
  <c r="H526" i="1" s="1"/>
  <c r="DO525" i="1"/>
  <c r="CW525" i="1"/>
  <c r="DL525" i="1" s="1"/>
  <c r="DM525" i="1" s="1"/>
  <c r="AQ525" i="1"/>
  <c r="BJ524" i="1"/>
  <c r="CE524" i="1" s="1"/>
  <c r="AO524" i="1"/>
  <c r="U524" i="1"/>
  <c r="AQ524" i="1" s="1"/>
  <c r="E524" i="1"/>
  <c r="H524" i="1" s="1"/>
  <c r="CW523" i="1"/>
  <c r="BJ522" i="1"/>
  <c r="AO522" i="1"/>
  <c r="U522" i="1"/>
  <c r="AQ522" i="1" s="1"/>
  <c r="E522" i="1"/>
  <c r="H522" i="1" s="1"/>
  <c r="CW521" i="1"/>
  <c r="BJ520" i="1"/>
  <c r="AO520" i="1"/>
  <c r="U520" i="1"/>
  <c r="AQ520" i="1" s="1"/>
  <c r="E520" i="1"/>
  <c r="H520" i="1" s="1"/>
  <c r="CW519" i="1"/>
  <c r="DL519" i="1" s="1"/>
  <c r="DM519" i="1" s="1"/>
  <c r="BJ518" i="1"/>
  <c r="CE518" i="1" s="1"/>
  <c r="AO518" i="1"/>
  <c r="U518" i="1"/>
  <c r="AQ518" i="1" s="1"/>
  <c r="E518" i="1"/>
  <c r="H518" i="1" s="1"/>
  <c r="CW517" i="1"/>
  <c r="DL517" i="1" s="1"/>
  <c r="DM517" i="1" s="1"/>
  <c r="BJ516" i="1"/>
  <c r="CE516" i="1" s="1"/>
  <c r="AO516" i="1"/>
  <c r="U516" i="1"/>
  <c r="AQ516" i="1" s="1"/>
  <c r="E516" i="1"/>
  <c r="H516" i="1" s="1"/>
  <c r="CW515" i="1"/>
  <c r="BJ514" i="1"/>
  <c r="AO514" i="1"/>
  <c r="U514" i="1"/>
  <c r="AQ514" i="1" s="1"/>
  <c r="E514" i="1"/>
  <c r="H514" i="1" s="1"/>
  <c r="CW513" i="1"/>
  <c r="DL513" i="1" s="1"/>
  <c r="DM513" i="1" s="1"/>
  <c r="BJ512" i="1"/>
  <c r="CE512" i="1" s="1"/>
  <c r="AO512" i="1"/>
  <c r="U512" i="1"/>
  <c r="AQ512" i="1" s="1"/>
  <c r="E512" i="1"/>
  <c r="H512" i="1" s="1"/>
  <c r="CW511" i="1"/>
  <c r="BJ510" i="1"/>
  <c r="AO510" i="1"/>
  <c r="U510" i="1"/>
  <c r="AQ510" i="1" s="1"/>
  <c r="E510" i="1"/>
  <c r="H510" i="1" s="1"/>
  <c r="CW509" i="1"/>
  <c r="BJ508" i="1"/>
  <c r="CE508" i="1" s="1"/>
  <c r="AO508" i="1"/>
  <c r="U508" i="1"/>
  <c r="AQ508" i="1" s="1"/>
  <c r="E508" i="1"/>
  <c r="H508" i="1" s="1"/>
  <c r="CW507" i="1"/>
  <c r="BJ506" i="1"/>
  <c r="CE506" i="1" s="1"/>
  <c r="AO506" i="1"/>
  <c r="U506" i="1"/>
  <c r="AQ506" i="1" s="1"/>
  <c r="E506" i="1"/>
  <c r="H506" i="1" s="1"/>
  <c r="CW505" i="1"/>
  <c r="BJ504" i="1"/>
  <c r="AO504" i="1"/>
  <c r="U504" i="1"/>
  <c r="AQ504" i="1" s="1"/>
  <c r="E504" i="1"/>
  <c r="H504" i="1" s="1"/>
  <c r="CW503" i="1"/>
  <c r="DL503" i="1" s="1"/>
  <c r="DM503" i="1" s="1"/>
  <c r="AP503" i="1"/>
  <c r="AE503" i="1"/>
  <c r="DO503" i="1" s="1"/>
  <c r="AQ503" i="1"/>
  <c r="CW502" i="1"/>
  <c r="BW502" i="1"/>
  <c r="CE502" i="1" s="1"/>
  <c r="Z502" i="1"/>
  <c r="AQ502" i="1" s="1"/>
  <c r="F502" i="1"/>
  <c r="E501" i="1"/>
  <c r="AZ500" i="1"/>
  <c r="DN499" i="1"/>
  <c r="DD499" i="1"/>
  <c r="BJ499" i="1"/>
  <c r="CE499" i="1" s="1"/>
  <c r="AP499" i="1"/>
  <c r="AQ499" i="1"/>
  <c r="DO499" i="1"/>
  <c r="CW498" i="1"/>
  <c r="DL498" i="1" s="1"/>
  <c r="DM498" i="1" s="1"/>
  <c r="BW498" i="1"/>
  <c r="CE498" i="1" s="1"/>
  <c r="Z498" i="1"/>
  <c r="AQ498" i="1" s="1"/>
  <c r="F498" i="1"/>
  <c r="E497" i="1"/>
  <c r="F497" i="1" s="1"/>
  <c r="AZ496" i="1"/>
  <c r="DN495" i="1"/>
  <c r="DD495" i="1"/>
  <c r="BJ495" i="1"/>
  <c r="CE495" i="1" s="1"/>
  <c r="AP495" i="1"/>
  <c r="AQ495" i="1"/>
  <c r="DO495" i="1"/>
  <c r="CW494" i="1"/>
  <c r="DL494" i="1" s="1"/>
  <c r="DM494" i="1" s="1"/>
  <c r="BW494" i="1"/>
  <c r="CE494" i="1" s="1"/>
  <c r="Z494" i="1"/>
  <c r="AQ494" i="1" s="1"/>
  <c r="F494" i="1"/>
  <c r="E493" i="1"/>
  <c r="F493" i="1" s="1"/>
  <c r="AZ492" i="1"/>
  <c r="DP491" i="1"/>
  <c r="BJ491" i="1"/>
  <c r="AE491" i="1"/>
  <c r="DP490" i="1"/>
  <c r="BJ490" i="1"/>
  <c r="AE490" i="1"/>
  <c r="G490" i="1"/>
  <c r="DK489" i="1"/>
  <c r="CM489" i="1"/>
  <c r="DK488" i="1"/>
  <c r="CM488" i="1"/>
  <c r="F488" i="1"/>
  <c r="BW487" i="1"/>
  <c r="AZ487" i="1"/>
  <c r="AO487" i="1"/>
  <c r="U487" i="1"/>
  <c r="DO487" i="1" s="1"/>
  <c r="BW486" i="1"/>
  <c r="AZ486" i="1"/>
  <c r="AO486" i="1"/>
  <c r="U486" i="1"/>
  <c r="DN485" i="1"/>
  <c r="CW485" i="1"/>
  <c r="DN484" i="1"/>
  <c r="CW484" i="1"/>
  <c r="DP483" i="1"/>
  <c r="BJ483" i="1"/>
  <c r="AE483" i="1"/>
  <c r="DP482" i="1"/>
  <c r="BJ482" i="1"/>
  <c r="AE482" i="1"/>
  <c r="G482" i="1"/>
  <c r="DK481" i="1"/>
  <c r="CM481" i="1"/>
  <c r="DK480" i="1"/>
  <c r="CM480" i="1"/>
  <c r="F480" i="1"/>
  <c r="BW479" i="1"/>
  <c r="AZ479" i="1"/>
  <c r="AO479" i="1"/>
  <c r="U479" i="1"/>
  <c r="AQ479" i="1" s="1"/>
  <c r="BW478" i="1"/>
  <c r="AZ478" i="1"/>
  <c r="AO478" i="1"/>
  <c r="U478" i="1"/>
  <c r="AQ478" i="1" s="1"/>
  <c r="DN477" i="1"/>
  <c r="CW477" i="1"/>
  <c r="DN476" i="1"/>
  <c r="CW476" i="1"/>
  <c r="DP475" i="1"/>
  <c r="BJ475" i="1"/>
  <c r="AE475" i="1"/>
  <c r="DP474" i="1"/>
  <c r="BJ474" i="1"/>
  <c r="AE474" i="1"/>
  <c r="G474" i="1"/>
  <c r="DK473" i="1"/>
  <c r="CM473" i="1"/>
  <c r="DK472" i="1"/>
  <c r="CM472" i="1"/>
  <c r="F472" i="1"/>
  <c r="BW471" i="1"/>
  <c r="AZ471" i="1"/>
  <c r="AO471" i="1"/>
  <c r="U471" i="1"/>
  <c r="BW470" i="1"/>
  <c r="AZ470" i="1"/>
  <c r="AO470" i="1"/>
  <c r="U470" i="1"/>
  <c r="DO470" i="1" s="1"/>
  <c r="DN469" i="1"/>
  <c r="CW469" i="1"/>
  <c r="DN468" i="1"/>
  <c r="CW468" i="1"/>
  <c r="DP467" i="1"/>
  <c r="BJ467" i="1"/>
  <c r="AE467" i="1"/>
  <c r="BJ466" i="1"/>
  <c r="AO466" i="1"/>
  <c r="AP466" i="1"/>
  <c r="U466" i="1"/>
  <c r="AQ466" i="1" s="1"/>
  <c r="H466" i="1"/>
  <c r="CW463" i="1"/>
  <c r="BQ463" i="1"/>
  <c r="BW462" i="1"/>
  <c r="AZ462" i="1"/>
  <c r="AE462" i="1"/>
  <c r="CM461" i="1"/>
  <c r="AR461" i="1"/>
  <c r="DP461" i="1"/>
  <c r="Z461" i="1"/>
  <c r="DK459" i="1"/>
  <c r="BE459" i="1"/>
  <c r="DD458" i="1"/>
  <c r="BJ458" i="1"/>
  <c r="CE458" i="1" s="1"/>
  <c r="AO458" i="1"/>
  <c r="AP458" i="1"/>
  <c r="DN458" i="1"/>
  <c r="U458" i="1"/>
  <c r="DO458" i="1" s="1"/>
  <c r="H458" i="1"/>
  <c r="CS456" i="1"/>
  <c r="F454" i="1"/>
  <c r="H454" i="1"/>
  <c r="CS452" i="1"/>
  <c r="F450" i="1"/>
  <c r="H450" i="1"/>
  <c r="CS448" i="1"/>
  <c r="DL448" i="1" s="1"/>
  <c r="DM448" i="1" s="1"/>
  <c r="F446" i="1"/>
  <c r="H446" i="1"/>
  <c r="CS444" i="1"/>
  <c r="DL444" i="1" s="1"/>
  <c r="DM444" i="1" s="1"/>
  <c r="F442" i="1"/>
  <c r="H442" i="1"/>
  <c r="CS440" i="1"/>
  <c r="F438" i="1"/>
  <c r="H438" i="1"/>
  <c r="CS436" i="1"/>
  <c r="CS435" i="1"/>
  <c r="CS406" i="1"/>
  <c r="DL406" i="1" s="1"/>
  <c r="DM406" i="1" s="1"/>
  <c r="DK501" i="1"/>
  <c r="D501" i="1"/>
  <c r="G501" i="1" s="1"/>
  <c r="AE500" i="1"/>
  <c r="DO500" i="1" s="1"/>
  <c r="CM499" i="1"/>
  <c r="DK497" i="1"/>
  <c r="D497" i="1"/>
  <c r="G497" i="1" s="1"/>
  <c r="AE496" i="1"/>
  <c r="AQ496" i="1" s="1"/>
  <c r="CM495" i="1"/>
  <c r="DK493" i="1"/>
  <c r="D493" i="1"/>
  <c r="G493" i="1" s="1"/>
  <c r="AQ492" i="1"/>
  <c r="U492" i="1"/>
  <c r="DO492" i="1" s="1"/>
  <c r="CW491" i="1"/>
  <c r="CW490" i="1"/>
  <c r="BJ489" i="1"/>
  <c r="CE489" i="1" s="1"/>
  <c r="AE489" i="1"/>
  <c r="AQ489" i="1" s="1"/>
  <c r="BJ488" i="1"/>
  <c r="CE488" i="1" s="1"/>
  <c r="AE488" i="1"/>
  <c r="AQ488" i="1" s="1"/>
  <c r="DK487" i="1"/>
  <c r="CM487" i="1"/>
  <c r="DK486" i="1"/>
  <c r="CM486" i="1"/>
  <c r="BW485" i="1"/>
  <c r="CE485" i="1" s="1"/>
  <c r="AZ485" i="1"/>
  <c r="AO485" i="1"/>
  <c r="U485" i="1"/>
  <c r="AQ485" i="1" s="1"/>
  <c r="BW484" i="1"/>
  <c r="AZ484" i="1"/>
  <c r="AO484" i="1"/>
  <c r="U484" i="1"/>
  <c r="AQ484" i="1" s="1"/>
  <c r="CW483" i="1"/>
  <c r="CW482" i="1"/>
  <c r="BJ481" i="1"/>
  <c r="CE481" i="1" s="1"/>
  <c r="AE481" i="1"/>
  <c r="BJ480" i="1"/>
  <c r="AE480" i="1"/>
  <c r="AQ480" i="1" s="1"/>
  <c r="DK479" i="1"/>
  <c r="CM479" i="1"/>
  <c r="DK478" i="1"/>
  <c r="CM478" i="1"/>
  <c r="BW477" i="1"/>
  <c r="AZ477" i="1"/>
  <c r="AO477" i="1"/>
  <c r="U477" i="1"/>
  <c r="DO477" i="1" s="1"/>
  <c r="BW476" i="1"/>
  <c r="CE476" i="1" s="1"/>
  <c r="AZ476" i="1"/>
  <c r="AO476" i="1"/>
  <c r="U476" i="1"/>
  <c r="DO476" i="1" s="1"/>
  <c r="CW475" i="1"/>
  <c r="CW474" i="1"/>
  <c r="BJ473" i="1"/>
  <c r="CE473" i="1" s="1"/>
  <c r="AE473" i="1"/>
  <c r="AQ473" i="1" s="1"/>
  <c r="BJ472" i="1"/>
  <c r="CE472" i="1" s="1"/>
  <c r="AE472" i="1"/>
  <c r="DK471" i="1"/>
  <c r="CM471" i="1"/>
  <c r="DK470" i="1"/>
  <c r="CM470" i="1"/>
  <c r="BW469" i="1"/>
  <c r="CE469" i="1" s="1"/>
  <c r="AZ469" i="1"/>
  <c r="AO469" i="1"/>
  <c r="U469" i="1"/>
  <c r="AQ469" i="1" s="1"/>
  <c r="BW468" i="1"/>
  <c r="AZ468" i="1"/>
  <c r="AO468" i="1"/>
  <c r="DO468" i="1"/>
  <c r="U468" i="1"/>
  <c r="AQ468" i="1" s="1"/>
  <c r="CW467" i="1"/>
  <c r="CW466" i="1"/>
  <c r="CW465" i="1"/>
  <c r="BQ465" i="1"/>
  <c r="BW464" i="1"/>
  <c r="AZ464" i="1"/>
  <c r="AE464" i="1"/>
  <c r="AQ464" i="1" s="1"/>
  <c r="CM463" i="1"/>
  <c r="AR463" i="1"/>
  <c r="DP463" i="1"/>
  <c r="Z463" i="1"/>
  <c r="DK461" i="1"/>
  <c r="BE461" i="1"/>
  <c r="CE461" i="1" s="1"/>
  <c r="DD460" i="1"/>
  <c r="BJ460" i="1"/>
  <c r="CE460" i="1" s="1"/>
  <c r="AO460" i="1"/>
  <c r="AP460" i="1"/>
  <c r="DN460" i="1"/>
  <c r="AQ460" i="1"/>
  <c r="DO460" i="1"/>
  <c r="U460" i="1"/>
  <c r="CW457" i="1"/>
  <c r="BQ457" i="1"/>
  <c r="CE457" i="1" s="1"/>
  <c r="CS455" i="1"/>
  <c r="AR454" i="1"/>
  <c r="DP454" i="1"/>
  <c r="CS451" i="1"/>
  <c r="AR450" i="1"/>
  <c r="DP450" i="1"/>
  <c r="CS447" i="1"/>
  <c r="AR446" i="1"/>
  <c r="DP446" i="1"/>
  <c r="CS443" i="1"/>
  <c r="AR442" i="1"/>
  <c r="DP442" i="1"/>
  <c r="CS439" i="1"/>
  <c r="AR438" i="1"/>
  <c r="DP438" i="1"/>
  <c r="CS433" i="1"/>
  <c r="CS430" i="1"/>
  <c r="DL430" i="1" s="1"/>
  <c r="DM430" i="1" s="1"/>
  <c r="CS422" i="1"/>
  <c r="DL422" i="1" s="1"/>
  <c r="DM422" i="1" s="1"/>
  <c r="CS402" i="1"/>
  <c r="DL402" i="1" s="1"/>
  <c r="DM402" i="1" s="1"/>
  <c r="CS394" i="1"/>
  <c r="DO600" i="1"/>
  <c r="DO598" i="1"/>
  <c r="DO596" i="1"/>
  <c r="DO594" i="1"/>
  <c r="DO592" i="1"/>
  <c r="DO590" i="1"/>
  <c r="DO588" i="1"/>
  <c r="DO586" i="1"/>
  <c r="DO584" i="1"/>
  <c r="DO582" i="1"/>
  <c r="DO580" i="1"/>
  <c r="DO578" i="1"/>
  <c r="DO576" i="1"/>
  <c r="DO574" i="1"/>
  <c r="DO572" i="1"/>
  <c r="DO570" i="1"/>
  <c r="DO568" i="1"/>
  <c r="DO566" i="1"/>
  <c r="DO564" i="1"/>
  <c r="DO562" i="1"/>
  <c r="DO560" i="1"/>
  <c r="DO558" i="1"/>
  <c r="DO556" i="1"/>
  <c r="DO554" i="1"/>
  <c r="DO552" i="1"/>
  <c r="DO550" i="1"/>
  <c r="DO548" i="1"/>
  <c r="DO546" i="1"/>
  <c r="DO544" i="1"/>
  <c r="DO542" i="1"/>
  <c r="DO540" i="1"/>
  <c r="DO538" i="1"/>
  <c r="DO536" i="1"/>
  <c r="DO534" i="1"/>
  <c r="DO532" i="1"/>
  <c r="DO530" i="1"/>
  <c r="DO528" i="1"/>
  <c r="DO526" i="1"/>
  <c r="DO524" i="1"/>
  <c r="DO522" i="1"/>
  <c r="DO520" i="1"/>
  <c r="DO518" i="1"/>
  <c r="DO516" i="1"/>
  <c r="DO514" i="1"/>
  <c r="DO512" i="1"/>
  <c r="DO510" i="1"/>
  <c r="DO508" i="1"/>
  <c r="DO506" i="1"/>
  <c r="DO504" i="1"/>
  <c r="E503" i="1"/>
  <c r="DO502" i="1"/>
  <c r="AZ502" i="1"/>
  <c r="DN501" i="1"/>
  <c r="BJ501" i="1"/>
  <c r="CE501" i="1" s="1"/>
  <c r="AP501" i="1"/>
  <c r="AQ501" i="1"/>
  <c r="DO501" i="1"/>
  <c r="CW500" i="1"/>
  <c r="BW500" i="1"/>
  <c r="CE500" i="1" s="1"/>
  <c r="E499" i="1"/>
  <c r="DO498" i="1"/>
  <c r="AZ498" i="1"/>
  <c r="DN497" i="1"/>
  <c r="BJ497" i="1"/>
  <c r="CE497" i="1" s="1"/>
  <c r="AP497" i="1"/>
  <c r="AQ497" i="1"/>
  <c r="DO497" i="1"/>
  <c r="CW496" i="1"/>
  <c r="BW496" i="1"/>
  <c r="CE496" i="1" s="1"/>
  <c r="E495" i="1"/>
  <c r="DO494" i="1"/>
  <c r="AZ494" i="1"/>
  <c r="DN493" i="1"/>
  <c r="BJ493" i="1"/>
  <c r="CE493" i="1" s="1"/>
  <c r="AP493" i="1"/>
  <c r="AQ493" i="1"/>
  <c r="DO493" i="1"/>
  <c r="CW492" i="1"/>
  <c r="BW492" i="1"/>
  <c r="CE492" i="1" s="1"/>
  <c r="BW491" i="1"/>
  <c r="AZ491" i="1"/>
  <c r="AO491" i="1"/>
  <c r="U491" i="1"/>
  <c r="AQ491" i="1" s="1"/>
  <c r="DO491" i="1"/>
  <c r="BW490" i="1"/>
  <c r="AZ490" i="1"/>
  <c r="AO490" i="1"/>
  <c r="DO490" i="1"/>
  <c r="U490" i="1"/>
  <c r="AQ490" i="1" s="1"/>
  <c r="DN489" i="1"/>
  <c r="CW489" i="1"/>
  <c r="AP489" i="1"/>
  <c r="DN488" i="1"/>
  <c r="CW488" i="1"/>
  <c r="AP488" i="1"/>
  <c r="BJ487" i="1"/>
  <c r="AE487" i="1"/>
  <c r="AQ487" i="1" s="1"/>
  <c r="BJ486" i="1"/>
  <c r="AE486" i="1"/>
  <c r="DO486" i="1" s="1"/>
  <c r="G486" i="1"/>
  <c r="DK485" i="1"/>
  <c r="CM485" i="1"/>
  <c r="DK484" i="1"/>
  <c r="CM484" i="1"/>
  <c r="BW483" i="1"/>
  <c r="CE483" i="1" s="1"/>
  <c r="AZ483" i="1"/>
  <c r="AO483" i="1"/>
  <c r="U483" i="1"/>
  <c r="AQ483" i="1" s="1"/>
  <c r="BW482" i="1"/>
  <c r="AZ482" i="1"/>
  <c r="AO482" i="1"/>
  <c r="AQ482" i="1"/>
  <c r="U482" i="1"/>
  <c r="DO482" i="1" s="1"/>
  <c r="DN481" i="1"/>
  <c r="CW481" i="1"/>
  <c r="AP481" i="1"/>
  <c r="DN480" i="1"/>
  <c r="CW480" i="1"/>
  <c r="AP480" i="1"/>
  <c r="BJ479" i="1"/>
  <c r="AE479" i="1"/>
  <c r="BJ478" i="1"/>
  <c r="AE478" i="1"/>
  <c r="G478" i="1"/>
  <c r="DK477" i="1"/>
  <c r="CM477" i="1"/>
  <c r="DK476" i="1"/>
  <c r="CM476" i="1"/>
  <c r="BW475" i="1"/>
  <c r="AZ475" i="1"/>
  <c r="AO475" i="1"/>
  <c r="U475" i="1"/>
  <c r="AQ475" i="1" s="1"/>
  <c r="DO475" i="1"/>
  <c r="BW474" i="1"/>
  <c r="CE474" i="1" s="1"/>
  <c r="AZ474" i="1"/>
  <c r="AO474" i="1"/>
  <c r="U474" i="1"/>
  <c r="DO474" i="1" s="1"/>
  <c r="DN473" i="1"/>
  <c r="CW473" i="1"/>
  <c r="AP473" i="1"/>
  <c r="DN472" i="1"/>
  <c r="CW472" i="1"/>
  <c r="AP472" i="1"/>
  <c r="BJ471" i="1"/>
  <c r="AE471" i="1"/>
  <c r="BJ470" i="1"/>
  <c r="AE470" i="1"/>
  <c r="AQ470" i="1" s="1"/>
  <c r="G470" i="1"/>
  <c r="DK469" i="1"/>
  <c r="CM469" i="1"/>
  <c r="DK468" i="1"/>
  <c r="CM468" i="1"/>
  <c r="BW467" i="1"/>
  <c r="CE467" i="1" s="1"/>
  <c r="AZ467" i="1"/>
  <c r="AO467" i="1"/>
  <c r="U467" i="1"/>
  <c r="AQ467" i="1" s="1"/>
  <c r="DL466" i="1"/>
  <c r="DM466" i="1" s="1"/>
  <c r="BW466" i="1"/>
  <c r="AZ466" i="1"/>
  <c r="AE466" i="1"/>
  <c r="DO466" i="1" s="1"/>
  <c r="DN465" i="1"/>
  <c r="CM465" i="1"/>
  <c r="AP465" i="1"/>
  <c r="Z465" i="1"/>
  <c r="H465" i="1"/>
  <c r="F464" i="1"/>
  <c r="DK463" i="1"/>
  <c r="BE463" i="1"/>
  <c r="DT462" i="1"/>
  <c r="DD462" i="1"/>
  <c r="BJ462" i="1"/>
  <c r="CE462" i="1" s="1"/>
  <c r="AO462" i="1"/>
  <c r="AP462" i="1"/>
  <c r="DN462" i="1"/>
  <c r="AQ462" i="1"/>
  <c r="U462" i="1"/>
  <c r="DO462" i="1" s="1"/>
  <c r="H462" i="1"/>
  <c r="G460" i="1"/>
  <c r="CW459" i="1"/>
  <c r="BQ459" i="1"/>
  <c r="BW458" i="1"/>
  <c r="AZ458" i="1"/>
  <c r="AE458" i="1"/>
  <c r="AQ458" i="1" s="1"/>
  <c r="DN457" i="1"/>
  <c r="CM457" i="1"/>
  <c r="AP457" i="1"/>
  <c r="Z457" i="1"/>
  <c r="H457" i="1"/>
  <c r="F456" i="1"/>
  <c r="H456" i="1"/>
  <c r="CS454" i="1"/>
  <c r="F452" i="1"/>
  <c r="H452" i="1"/>
  <c r="CS450" i="1"/>
  <c r="DL450" i="1" s="1"/>
  <c r="DM450" i="1" s="1"/>
  <c r="F448" i="1"/>
  <c r="H448" i="1"/>
  <c r="CS446" i="1"/>
  <c r="F444" i="1"/>
  <c r="H444" i="1"/>
  <c r="CS442" i="1"/>
  <c r="F440" i="1"/>
  <c r="H440" i="1"/>
  <c r="CS438" i="1"/>
  <c r="F436" i="1"/>
  <c r="H436" i="1"/>
  <c r="AQ435" i="1"/>
  <c r="AR432" i="1"/>
  <c r="DP432" i="1"/>
  <c r="G432" i="1"/>
  <c r="CS414" i="1"/>
  <c r="DL414" i="1" s="1"/>
  <c r="DM414" i="1" s="1"/>
  <c r="CS410" i="1"/>
  <c r="DL410" i="1" s="1"/>
  <c r="DM410" i="1" s="1"/>
  <c r="AR401" i="1"/>
  <c r="DP401" i="1"/>
  <c r="C491" i="1"/>
  <c r="F491" i="1" s="1"/>
  <c r="C489" i="1"/>
  <c r="F489" i="1" s="1"/>
  <c r="C487" i="1"/>
  <c r="C485" i="1"/>
  <c r="C483" i="1"/>
  <c r="F483" i="1" s="1"/>
  <c r="C481" i="1"/>
  <c r="F481" i="1" s="1"/>
  <c r="C479" i="1"/>
  <c r="C477" i="1"/>
  <c r="C475" i="1"/>
  <c r="F475" i="1" s="1"/>
  <c r="C473" i="1"/>
  <c r="F473" i="1" s="1"/>
  <c r="C471" i="1"/>
  <c r="C469" i="1"/>
  <c r="C467" i="1"/>
  <c r="F467" i="1" s="1"/>
  <c r="DO465" i="1"/>
  <c r="AQ465" i="1"/>
  <c r="C465" i="1"/>
  <c r="F465" i="1" s="1"/>
  <c r="DO463" i="1"/>
  <c r="AQ463" i="1"/>
  <c r="C463" i="1"/>
  <c r="F463" i="1" s="1"/>
  <c r="DO461" i="1"/>
  <c r="AQ461" i="1"/>
  <c r="C461" i="1"/>
  <c r="F461" i="1" s="1"/>
  <c r="DO459" i="1"/>
  <c r="AQ459" i="1"/>
  <c r="C459" i="1"/>
  <c r="F459" i="1" s="1"/>
  <c r="DO457" i="1"/>
  <c r="AQ457" i="1"/>
  <c r="C457" i="1"/>
  <c r="F457" i="1" s="1"/>
  <c r="DD456" i="1"/>
  <c r="BJ456" i="1"/>
  <c r="AO456" i="1"/>
  <c r="U456" i="1"/>
  <c r="CW455" i="1"/>
  <c r="BQ455" i="1"/>
  <c r="BE455" i="1"/>
  <c r="Z455" i="1"/>
  <c r="DO455" i="1" s="1"/>
  <c r="C455" i="1"/>
  <c r="F455" i="1" s="1"/>
  <c r="DD454" i="1"/>
  <c r="BJ454" i="1"/>
  <c r="CE454" i="1" s="1"/>
  <c r="AO454" i="1"/>
  <c r="U454" i="1"/>
  <c r="AQ454" i="1" s="1"/>
  <c r="CW453" i="1"/>
  <c r="DL453" i="1" s="1"/>
  <c r="DM453" i="1" s="1"/>
  <c r="BQ453" i="1"/>
  <c r="BE453" i="1"/>
  <c r="Z453" i="1"/>
  <c r="DO453" i="1" s="1"/>
  <c r="C453" i="1"/>
  <c r="F453" i="1" s="1"/>
  <c r="DD452" i="1"/>
  <c r="BJ452" i="1"/>
  <c r="CE452" i="1" s="1"/>
  <c r="AO452" i="1"/>
  <c r="U452" i="1"/>
  <c r="CW451" i="1"/>
  <c r="DL451" i="1" s="1"/>
  <c r="DM451" i="1" s="1"/>
  <c r="BQ451" i="1"/>
  <c r="BE451" i="1"/>
  <c r="Z451" i="1"/>
  <c r="DO451" i="1" s="1"/>
  <c r="C451" i="1"/>
  <c r="F451" i="1" s="1"/>
  <c r="DD450" i="1"/>
  <c r="BJ450" i="1"/>
  <c r="AO450" i="1"/>
  <c r="U450" i="1"/>
  <c r="DO450" i="1" s="1"/>
  <c r="CW449" i="1"/>
  <c r="BQ449" i="1"/>
  <c r="BE449" i="1"/>
  <c r="Z449" i="1"/>
  <c r="DO449" i="1" s="1"/>
  <c r="C449" i="1"/>
  <c r="F449" i="1" s="1"/>
  <c r="DD448" i="1"/>
  <c r="BJ448" i="1"/>
  <c r="AO448" i="1"/>
  <c r="U448" i="1"/>
  <c r="CW447" i="1"/>
  <c r="BQ447" i="1"/>
  <c r="BE447" i="1"/>
  <c r="Z447" i="1"/>
  <c r="DO447" i="1" s="1"/>
  <c r="C447" i="1"/>
  <c r="F447" i="1" s="1"/>
  <c r="DD446" i="1"/>
  <c r="BJ446" i="1"/>
  <c r="CE446" i="1" s="1"/>
  <c r="AO446" i="1"/>
  <c r="U446" i="1"/>
  <c r="AQ446" i="1" s="1"/>
  <c r="CW445" i="1"/>
  <c r="DL445" i="1" s="1"/>
  <c r="DM445" i="1" s="1"/>
  <c r="BQ445" i="1"/>
  <c r="BE445" i="1"/>
  <c r="Z445" i="1"/>
  <c r="DO445" i="1" s="1"/>
  <c r="C445" i="1"/>
  <c r="F445" i="1" s="1"/>
  <c r="DD444" i="1"/>
  <c r="BJ444" i="1"/>
  <c r="AO444" i="1"/>
  <c r="U444" i="1"/>
  <c r="CW443" i="1"/>
  <c r="BQ443" i="1"/>
  <c r="BE443" i="1"/>
  <c r="Z443" i="1"/>
  <c r="DO443" i="1" s="1"/>
  <c r="C443" i="1"/>
  <c r="F443" i="1" s="1"/>
  <c r="DD442" i="1"/>
  <c r="BJ442" i="1"/>
  <c r="AO442" i="1"/>
  <c r="U442" i="1"/>
  <c r="DO442" i="1" s="1"/>
  <c r="CW441" i="1"/>
  <c r="BQ441" i="1"/>
  <c r="BE441" i="1"/>
  <c r="Z441" i="1"/>
  <c r="DO441" i="1" s="1"/>
  <c r="C441" i="1"/>
  <c r="F441" i="1" s="1"/>
  <c r="DD440" i="1"/>
  <c r="BJ440" i="1"/>
  <c r="AO440" i="1"/>
  <c r="U440" i="1"/>
  <c r="CW439" i="1"/>
  <c r="BQ439" i="1"/>
  <c r="BE439" i="1"/>
  <c r="Z439" i="1"/>
  <c r="DO439" i="1" s="1"/>
  <c r="C439" i="1"/>
  <c r="F439" i="1" s="1"/>
  <c r="DD438" i="1"/>
  <c r="BJ438" i="1"/>
  <c r="CE438" i="1" s="1"/>
  <c r="AO438" i="1"/>
  <c r="U438" i="1"/>
  <c r="CW437" i="1"/>
  <c r="DL437" i="1" s="1"/>
  <c r="DM437" i="1" s="1"/>
  <c r="BQ437" i="1"/>
  <c r="BE437" i="1"/>
  <c r="Z437" i="1"/>
  <c r="DO437" i="1" s="1"/>
  <c r="C437" i="1"/>
  <c r="F437" i="1" s="1"/>
  <c r="DD436" i="1"/>
  <c r="BJ436" i="1"/>
  <c r="CE436" i="1" s="1"/>
  <c r="AO436" i="1"/>
  <c r="U436" i="1"/>
  <c r="CW435" i="1"/>
  <c r="DL435" i="1" s="1"/>
  <c r="DM435" i="1" s="1"/>
  <c r="BQ435" i="1"/>
  <c r="BE435" i="1"/>
  <c r="Z435" i="1"/>
  <c r="DO435" i="1" s="1"/>
  <c r="C435" i="1"/>
  <c r="DD434" i="1"/>
  <c r="DL434" i="1" s="1"/>
  <c r="DM434" i="1" s="1"/>
  <c r="BJ434" i="1"/>
  <c r="CE434" i="1" s="1"/>
  <c r="AO434" i="1"/>
  <c r="U434" i="1"/>
  <c r="CW433" i="1"/>
  <c r="DL433" i="1" s="1"/>
  <c r="DM433" i="1" s="1"/>
  <c r="BQ433" i="1"/>
  <c r="BE433" i="1"/>
  <c r="Z433" i="1"/>
  <c r="AQ433" i="1" s="1"/>
  <c r="C433" i="1"/>
  <c r="DD432" i="1"/>
  <c r="DL432" i="1" s="1"/>
  <c r="DM432" i="1" s="1"/>
  <c r="BJ432" i="1"/>
  <c r="CE432" i="1" s="1"/>
  <c r="AO432" i="1"/>
  <c r="U432" i="1"/>
  <c r="DO431" i="1"/>
  <c r="CS431" i="1"/>
  <c r="DL431" i="1" s="1"/>
  <c r="DM431" i="1" s="1"/>
  <c r="CE431" i="1"/>
  <c r="AZ431" i="1"/>
  <c r="AR431" i="1"/>
  <c r="D431" i="1"/>
  <c r="DN430" i="1"/>
  <c r="AP430" i="1"/>
  <c r="AE430" i="1"/>
  <c r="AQ430" i="1" s="1"/>
  <c r="CM429" i="1"/>
  <c r="AO429" i="1"/>
  <c r="AJ428" i="1"/>
  <c r="DP427" i="1"/>
  <c r="DK427" i="1"/>
  <c r="CE427" i="1"/>
  <c r="AZ427" i="1"/>
  <c r="D427" i="1"/>
  <c r="DN426" i="1"/>
  <c r="AP426" i="1"/>
  <c r="AE426" i="1"/>
  <c r="AQ426" i="1" s="1"/>
  <c r="CM425" i="1"/>
  <c r="AO425" i="1"/>
  <c r="AJ424" i="1"/>
  <c r="DP423" i="1"/>
  <c r="DK423" i="1"/>
  <c r="CE423" i="1"/>
  <c r="AZ423" i="1"/>
  <c r="D423" i="1"/>
  <c r="DN422" i="1"/>
  <c r="AP422" i="1"/>
  <c r="AE422" i="1"/>
  <c r="AQ422" i="1" s="1"/>
  <c r="CM421" i="1"/>
  <c r="AO421" i="1"/>
  <c r="AJ420" i="1"/>
  <c r="DP419" i="1"/>
  <c r="DK419" i="1"/>
  <c r="CE419" i="1"/>
  <c r="AZ419" i="1"/>
  <c r="D419" i="1"/>
  <c r="DN418" i="1"/>
  <c r="AP418" i="1"/>
  <c r="AE418" i="1"/>
  <c r="AQ418" i="1" s="1"/>
  <c r="CM417" i="1"/>
  <c r="AO417" i="1"/>
  <c r="AJ416" i="1"/>
  <c r="DP415" i="1"/>
  <c r="DK415" i="1"/>
  <c r="CE415" i="1"/>
  <c r="AZ415" i="1"/>
  <c r="D415" i="1"/>
  <c r="DN414" i="1"/>
  <c r="AP414" i="1"/>
  <c r="AE414" i="1"/>
  <c r="AQ414" i="1" s="1"/>
  <c r="CM413" i="1"/>
  <c r="AO413" i="1"/>
  <c r="AJ412" i="1"/>
  <c r="DP411" i="1"/>
  <c r="DK411" i="1"/>
  <c r="CE411" i="1"/>
  <c r="AZ411" i="1"/>
  <c r="D411" i="1"/>
  <c r="DN410" i="1"/>
  <c r="AP410" i="1"/>
  <c r="AE410" i="1"/>
  <c r="AQ410" i="1" s="1"/>
  <c r="CM409" i="1"/>
  <c r="AO409" i="1"/>
  <c r="AJ408" i="1"/>
  <c r="DP407" i="1"/>
  <c r="DK407" i="1"/>
  <c r="CE407" i="1"/>
  <c r="AZ407" i="1"/>
  <c r="D407" i="1"/>
  <c r="DN406" i="1"/>
  <c r="AP406" i="1"/>
  <c r="AE406" i="1"/>
  <c r="AQ406" i="1" s="1"/>
  <c r="DK405" i="1"/>
  <c r="Z405" i="1"/>
  <c r="AE404" i="1"/>
  <c r="CM403" i="1"/>
  <c r="BE403" i="1"/>
  <c r="D403" i="1"/>
  <c r="C403" i="1"/>
  <c r="F403" i="1" s="1"/>
  <c r="AZ402" i="1"/>
  <c r="DN401" i="1"/>
  <c r="BQ401" i="1"/>
  <c r="DD400" i="1"/>
  <c r="DL400" i="1" s="1"/>
  <c r="DM400" i="1" s="1"/>
  <c r="F400" i="1"/>
  <c r="BW398" i="1"/>
  <c r="CE398" i="1" s="1"/>
  <c r="AP398" i="1"/>
  <c r="DN398" i="1"/>
  <c r="U398" i="1"/>
  <c r="DK397" i="1"/>
  <c r="Z397" i="1"/>
  <c r="AE396" i="1"/>
  <c r="CM395" i="1"/>
  <c r="BE395" i="1"/>
  <c r="D395" i="1"/>
  <c r="C395" i="1"/>
  <c r="F395" i="1" s="1"/>
  <c r="AZ394" i="1"/>
  <c r="AP394" i="1"/>
  <c r="DN394" i="1"/>
  <c r="U394" i="1"/>
  <c r="BW392" i="1"/>
  <c r="AO392" i="1"/>
  <c r="F392" i="1"/>
  <c r="DK391" i="1"/>
  <c r="CM391" i="1"/>
  <c r="BQ391" i="1"/>
  <c r="AZ390" i="1"/>
  <c r="AP390" i="1"/>
  <c r="DN390" i="1"/>
  <c r="U390" i="1"/>
  <c r="AQ390" i="1" s="1"/>
  <c r="BW388" i="1"/>
  <c r="AO388" i="1"/>
  <c r="F388" i="1"/>
  <c r="DK387" i="1"/>
  <c r="CM387" i="1"/>
  <c r="BQ387" i="1"/>
  <c r="AZ386" i="1"/>
  <c r="AP386" i="1"/>
  <c r="DN386" i="1"/>
  <c r="U386" i="1"/>
  <c r="BW384" i="1"/>
  <c r="AO384" i="1"/>
  <c r="CS383" i="1"/>
  <c r="AR380" i="1"/>
  <c r="DP380" i="1"/>
  <c r="F378" i="1"/>
  <c r="CS365" i="1"/>
  <c r="DL365" i="1" s="1"/>
  <c r="DM365" i="1" s="1"/>
  <c r="AR350" i="1"/>
  <c r="DP350" i="1"/>
  <c r="CS342" i="1"/>
  <c r="AQ431" i="1"/>
  <c r="BW430" i="1"/>
  <c r="AZ428" i="1"/>
  <c r="AQ427" i="1"/>
  <c r="DO427" i="1"/>
  <c r="BW426" i="1"/>
  <c r="AZ424" i="1"/>
  <c r="AQ423" i="1"/>
  <c r="DO423" i="1"/>
  <c r="BW422" i="1"/>
  <c r="AZ420" i="1"/>
  <c r="AQ419" i="1"/>
  <c r="DO419" i="1"/>
  <c r="BW418" i="1"/>
  <c r="AZ416" i="1"/>
  <c r="AQ415" i="1"/>
  <c r="DO415" i="1"/>
  <c r="BW414" i="1"/>
  <c r="AZ412" i="1"/>
  <c r="AQ411" i="1"/>
  <c r="DO411" i="1"/>
  <c r="BW410" i="1"/>
  <c r="AZ408" i="1"/>
  <c r="AQ407" i="1"/>
  <c r="DO407" i="1"/>
  <c r="BW406" i="1"/>
  <c r="CM405" i="1"/>
  <c r="BE405" i="1"/>
  <c r="D405" i="1"/>
  <c r="C405" i="1"/>
  <c r="AZ404" i="1"/>
  <c r="BQ403" i="1"/>
  <c r="AR403" i="1"/>
  <c r="DP403" i="1"/>
  <c r="DD402" i="1"/>
  <c r="F402" i="1"/>
  <c r="BW400" i="1"/>
  <c r="AP400" i="1"/>
  <c r="DN400" i="1"/>
  <c r="U400" i="1"/>
  <c r="DO400" i="1" s="1"/>
  <c r="DK399" i="1"/>
  <c r="Z399" i="1"/>
  <c r="AE398" i="1"/>
  <c r="CM397" i="1"/>
  <c r="BE397" i="1"/>
  <c r="D397" i="1"/>
  <c r="C397" i="1"/>
  <c r="AZ396" i="1"/>
  <c r="BQ395" i="1"/>
  <c r="AR395" i="1"/>
  <c r="DP395" i="1"/>
  <c r="DD394" i="1"/>
  <c r="DL394" i="1" s="1"/>
  <c r="DM394" i="1" s="1"/>
  <c r="AE394" i="1"/>
  <c r="CW393" i="1"/>
  <c r="BE393" i="1"/>
  <c r="AR393" i="1"/>
  <c r="DP393" i="1"/>
  <c r="AQ393" i="1"/>
  <c r="Z391" i="1"/>
  <c r="DD390" i="1"/>
  <c r="BJ390" i="1"/>
  <c r="AE390" i="1"/>
  <c r="DO390" i="1" s="1"/>
  <c r="CW389" i="1"/>
  <c r="BE389" i="1"/>
  <c r="AR389" i="1"/>
  <c r="DP389" i="1"/>
  <c r="Z387" i="1"/>
  <c r="DD386" i="1"/>
  <c r="BJ386" i="1"/>
  <c r="AE386" i="1"/>
  <c r="DO386" i="1" s="1"/>
  <c r="CW385" i="1"/>
  <c r="BE385" i="1"/>
  <c r="AR385" i="1"/>
  <c r="DP385" i="1"/>
  <c r="AR382" i="1"/>
  <c r="DP382" i="1"/>
  <c r="CS377" i="1"/>
  <c r="CS373" i="1"/>
  <c r="DL373" i="1" s="1"/>
  <c r="DM373" i="1" s="1"/>
  <c r="CS357" i="1"/>
  <c r="DL357" i="1" s="1"/>
  <c r="DM357" i="1" s="1"/>
  <c r="CS353" i="1"/>
  <c r="DL353" i="1" s="1"/>
  <c r="DM353" i="1" s="1"/>
  <c r="CS344" i="1"/>
  <c r="DO456" i="1"/>
  <c r="AQ456" i="1"/>
  <c r="DO454" i="1"/>
  <c r="DO452" i="1"/>
  <c r="AQ452" i="1"/>
  <c r="AQ450" i="1"/>
  <c r="DO448" i="1"/>
  <c r="AQ448" i="1"/>
  <c r="DO446" i="1"/>
  <c r="DO444" i="1"/>
  <c r="AQ444" i="1"/>
  <c r="AQ442" i="1"/>
  <c r="DO440" i="1"/>
  <c r="AQ440" i="1"/>
  <c r="DO438" i="1"/>
  <c r="AQ438" i="1"/>
  <c r="DO436" i="1"/>
  <c r="AQ436" i="1"/>
  <c r="E435" i="1"/>
  <c r="H435" i="1" s="1"/>
  <c r="DO434" i="1"/>
  <c r="AQ434" i="1"/>
  <c r="E433" i="1"/>
  <c r="H433" i="1" s="1"/>
  <c r="DO432" i="1"/>
  <c r="AQ432" i="1"/>
  <c r="DK429" i="1"/>
  <c r="CE429" i="1"/>
  <c r="D429" i="1"/>
  <c r="G429" i="1" s="1"/>
  <c r="DN428" i="1"/>
  <c r="AP428" i="1"/>
  <c r="AE428" i="1"/>
  <c r="G428" i="1"/>
  <c r="CM427" i="1"/>
  <c r="DK425" i="1"/>
  <c r="CE425" i="1"/>
  <c r="D425" i="1"/>
  <c r="G425" i="1" s="1"/>
  <c r="DN424" i="1"/>
  <c r="AP424" i="1"/>
  <c r="AE424" i="1"/>
  <c r="G424" i="1"/>
  <c r="CM423" i="1"/>
  <c r="DK421" i="1"/>
  <c r="CE421" i="1"/>
  <c r="D421" i="1"/>
  <c r="G421" i="1" s="1"/>
  <c r="DN420" i="1"/>
  <c r="AP420" i="1"/>
  <c r="AE420" i="1"/>
  <c r="G420" i="1"/>
  <c r="CM419" i="1"/>
  <c r="DK417" i="1"/>
  <c r="CE417" i="1"/>
  <c r="D417" i="1"/>
  <c r="G417" i="1" s="1"/>
  <c r="DN416" i="1"/>
  <c r="AP416" i="1"/>
  <c r="AE416" i="1"/>
  <c r="G416" i="1"/>
  <c r="CM415" i="1"/>
  <c r="DK413" i="1"/>
  <c r="CE413" i="1"/>
  <c r="D413" i="1"/>
  <c r="G413" i="1" s="1"/>
  <c r="DN412" i="1"/>
  <c r="AP412" i="1"/>
  <c r="AE412" i="1"/>
  <c r="G412" i="1"/>
  <c r="CM411" i="1"/>
  <c r="DK409" i="1"/>
  <c r="CE409" i="1"/>
  <c r="D409" i="1"/>
  <c r="G409" i="1" s="1"/>
  <c r="DN408" i="1"/>
  <c r="AP408" i="1"/>
  <c r="AE408" i="1"/>
  <c r="DO408" i="1" s="1"/>
  <c r="G408" i="1"/>
  <c r="CM407" i="1"/>
  <c r="DN405" i="1"/>
  <c r="BQ405" i="1"/>
  <c r="AP405" i="1"/>
  <c r="AQ405" i="1"/>
  <c r="DD404" i="1"/>
  <c r="F404" i="1"/>
  <c r="H403" i="1"/>
  <c r="BW402" i="1"/>
  <c r="AP402" i="1"/>
  <c r="DN402" i="1"/>
  <c r="U402" i="1"/>
  <c r="DK401" i="1"/>
  <c r="Z401" i="1"/>
  <c r="AQ401" i="1" s="1"/>
  <c r="CE400" i="1"/>
  <c r="AE400" i="1"/>
  <c r="CM399" i="1"/>
  <c r="CE399" i="1"/>
  <c r="BE399" i="1"/>
  <c r="D399" i="1"/>
  <c r="G399" i="1" s="1"/>
  <c r="C399" i="1"/>
  <c r="AZ398" i="1"/>
  <c r="DN397" i="1"/>
  <c r="BQ397" i="1"/>
  <c r="AP397" i="1"/>
  <c r="AQ397" i="1"/>
  <c r="DD396" i="1"/>
  <c r="F396" i="1"/>
  <c r="H395" i="1"/>
  <c r="BW394" i="1"/>
  <c r="CE394" i="1" s="1"/>
  <c r="F394" i="1"/>
  <c r="DK393" i="1"/>
  <c r="CM393" i="1"/>
  <c r="BQ393" i="1"/>
  <c r="CE393" i="1" s="1"/>
  <c r="AZ392" i="1"/>
  <c r="AP392" i="1"/>
  <c r="DN392" i="1"/>
  <c r="U392" i="1"/>
  <c r="DL390" i="1"/>
  <c r="DM390" i="1" s="1"/>
  <c r="BW390" i="1"/>
  <c r="AO390" i="1"/>
  <c r="F390" i="1"/>
  <c r="DK389" i="1"/>
  <c r="CM389" i="1"/>
  <c r="BQ389" i="1"/>
  <c r="AZ388" i="1"/>
  <c r="AP388" i="1"/>
  <c r="DN388" i="1"/>
  <c r="U388" i="1"/>
  <c r="AQ388" i="1" s="1"/>
  <c r="DL386" i="1"/>
  <c r="DM386" i="1" s="1"/>
  <c r="BW386" i="1"/>
  <c r="AO386" i="1"/>
  <c r="F386" i="1"/>
  <c r="DK385" i="1"/>
  <c r="CM385" i="1"/>
  <c r="BQ385" i="1"/>
  <c r="CE385" i="1" s="1"/>
  <c r="AZ384" i="1"/>
  <c r="G384" i="1"/>
  <c r="CS379" i="1"/>
  <c r="AR376" i="1"/>
  <c r="DP376" i="1"/>
  <c r="G376" i="1"/>
  <c r="CF374" i="1"/>
  <c r="AR349" i="1"/>
  <c r="DP349" i="1"/>
  <c r="DN456" i="1"/>
  <c r="DP455" i="1"/>
  <c r="DN454" i="1"/>
  <c r="DP453" i="1"/>
  <c r="DN452" i="1"/>
  <c r="DP451" i="1"/>
  <c r="DN450" i="1"/>
  <c r="DP449" i="1"/>
  <c r="DN448" i="1"/>
  <c r="DP447" i="1"/>
  <c r="DN446" i="1"/>
  <c r="DP445" i="1"/>
  <c r="DN444" i="1"/>
  <c r="DP443" i="1"/>
  <c r="DN442" i="1"/>
  <c r="DP441" i="1"/>
  <c r="DN440" i="1"/>
  <c r="DP439" i="1"/>
  <c r="DN438" i="1"/>
  <c r="DP437" i="1"/>
  <c r="DN436" i="1"/>
  <c r="DP435" i="1"/>
  <c r="DN434" i="1"/>
  <c r="DP433" i="1"/>
  <c r="DN432" i="1"/>
  <c r="DO430" i="1"/>
  <c r="AZ430" i="1"/>
  <c r="DN429" i="1"/>
  <c r="AP429" i="1"/>
  <c r="AQ429" i="1"/>
  <c r="DO429" i="1"/>
  <c r="DL428" i="1"/>
  <c r="DM428" i="1" s="1"/>
  <c r="BW428" i="1"/>
  <c r="CE428" i="1" s="1"/>
  <c r="DO426" i="1"/>
  <c r="AZ426" i="1"/>
  <c r="DN425" i="1"/>
  <c r="AP425" i="1"/>
  <c r="AQ425" i="1"/>
  <c r="DO425" i="1"/>
  <c r="DL424" i="1"/>
  <c r="DM424" i="1" s="1"/>
  <c r="BW424" i="1"/>
  <c r="CE424" i="1" s="1"/>
  <c r="DO422" i="1"/>
  <c r="AZ422" i="1"/>
  <c r="DN421" i="1"/>
  <c r="AP421" i="1"/>
  <c r="AQ421" i="1"/>
  <c r="DO421" i="1"/>
  <c r="DL420" i="1"/>
  <c r="DM420" i="1" s="1"/>
  <c r="BW420" i="1"/>
  <c r="DO418" i="1"/>
  <c r="AZ418" i="1"/>
  <c r="DN417" i="1"/>
  <c r="AP417" i="1"/>
  <c r="AQ417" i="1"/>
  <c r="DO417" i="1"/>
  <c r="DL416" i="1"/>
  <c r="DM416" i="1" s="1"/>
  <c r="BW416" i="1"/>
  <c r="CE416" i="1" s="1"/>
  <c r="DO414" i="1"/>
  <c r="AZ414" i="1"/>
  <c r="DN413" i="1"/>
  <c r="AP413" i="1"/>
  <c r="AQ413" i="1"/>
  <c r="DO413" i="1"/>
  <c r="DL412" i="1"/>
  <c r="DM412" i="1" s="1"/>
  <c r="BW412" i="1"/>
  <c r="CE412" i="1" s="1"/>
  <c r="E411" i="1"/>
  <c r="DO410" i="1"/>
  <c r="AZ410" i="1"/>
  <c r="DN409" i="1"/>
  <c r="AP409" i="1"/>
  <c r="AQ409" i="1"/>
  <c r="DO409" i="1"/>
  <c r="DL408" i="1"/>
  <c r="DM408" i="1" s="1"/>
  <c r="CW408" i="1"/>
  <c r="BW408" i="1"/>
  <c r="E407" i="1"/>
  <c r="DO406" i="1"/>
  <c r="AZ406" i="1"/>
  <c r="E405" i="1"/>
  <c r="H405" i="1" s="1"/>
  <c r="DT404" i="1"/>
  <c r="DL404" i="1"/>
  <c r="DM404" i="1" s="1"/>
  <c r="BW404" i="1"/>
  <c r="CE404" i="1" s="1"/>
  <c r="AP404" i="1"/>
  <c r="DN404" i="1"/>
  <c r="U404" i="1"/>
  <c r="DK403" i="1"/>
  <c r="Z403" i="1"/>
  <c r="DO403" i="1" s="1"/>
  <c r="CE402" i="1"/>
  <c r="AE402" i="1"/>
  <c r="CM401" i="1"/>
  <c r="CE401" i="1"/>
  <c r="BE401" i="1"/>
  <c r="D401" i="1"/>
  <c r="G401" i="1" s="1"/>
  <c r="C401" i="1"/>
  <c r="AZ400" i="1"/>
  <c r="DN399" i="1"/>
  <c r="BQ399" i="1"/>
  <c r="AP399" i="1"/>
  <c r="AQ399" i="1"/>
  <c r="DD398" i="1"/>
  <c r="DL398" i="1" s="1"/>
  <c r="DM398" i="1" s="1"/>
  <c r="F398" i="1"/>
  <c r="E397" i="1"/>
  <c r="H397" i="1" s="1"/>
  <c r="DT396" i="1"/>
  <c r="DL396" i="1"/>
  <c r="DM396" i="1" s="1"/>
  <c r="BW396" i="1"/>
  <c r="CE396" i="1" s="1"/>
  <c r="AP396" i="1"/>
  <c r="DN396" i="1"/>
  <c r="U396" i="1"/>
  <c r="DK395" i="1"/>
  <c r="Z395" i="1"/>
  <c r="AQ395" i="1" s="1"/>
  <c r="Z393" i="1"/>
  <c r="DD392" i="1"/>
  <c r="DL392" i="1" s="1"/>
  <c r="DM392" i="1" s="1"/>
  <c r="BJ392" i="1"/>
  <c r="CE392" i="1" s="1"/>
  <c r="AE392" i="1"/>
  <c r="DO392" i="1" s="1"/>
  <c r="G392" i="1"/>
  <c r="DN391" i="1"/>
  <c r="CW391" i="1"/>
  <c r="BE391" i="1"/>
  <c r="AP391" i="1"/>
  <c r="AQ391" i="1"/>
  <c r="Z389" i="1"/>
  <c r="AQ389" i="1" s="1"/>
  <c r="DD388" i="1"/>
  <c r="DL388" i="1" s="1"/>
  <c r="DM388" i="1" s="1"/>
  <c r="BJ388" i="1"/>
  <c r="CE388" i="1" s="1"/>
  <c r="AE388" i="1"/>
  <c r="G388" i="1"/>
  <c r="DN387" i="1"/>
  <c r="CW387" i="1"/>
  <c r="BE387" i="1"/>
  <c r="CE387" i="1" s="1"/>
  <c r="AP387" i="1"/>
  <c r="AQ387" i="1"/>
  <c r="Z385" i="1"/>
  <c r="AQ385" i="1" s="1"/>
  <c r="DP384" i="1"/>
  <c r="DD384" i="1"/>
  <c r="DL384" i="1" s="1"/>
  <c r="DM384" i="1" s="1"/>
  <c r="BJ384" i="1"/>
  <c r="CE384" i="1" s="1"/>
  <c r="AE384" i="1"/>
  <c r="F384" i="1"/>
  <c r="CS381" i="1"/>
  <c r="AR378" i="1"/>
  <c r="DP378" i="1"/>
  <c r="G378" i="1"/>
  <c r="F376" i="1"/>
  <c r="CF375" i="1"/>
  <c r="CS369" i="1"/>
  <c r="DL369" i="1" s="1"/>
  <c r="DM369" i="1" s="1"/>
  <c r="CS361" i="1"/>
  <c r="DL361" i="1" s="1"/>
  <c r="DM361" i="1" s="1"/>
  <c r="DO405" i="1"/>
  <c r="DO399" i="1"/>
  <c r="DO397" i="1"/>
  <c r="DO395" i="1"/>
  <c r="DO393" i="1"/>
  <c r="C393" i="1"/>
  <c r="DO391" i="1"/>
  <c r="C391" i="1"/>
  <c r="C389" i="1"/>
  <c r="DO387" i="1"/>
  <c r="C387" i="1"/>
  <c r="C385" i="1"/>
  <c r="U384" i="1"/>
  <c r="CW383" i="1"/>
  <c r="BQ383" i="1"/>
  <c r="BE383" i="1"/>
  <c r="Z383" i="1"/>
  <c r="AQ383" i="1" s="1"/>
  <c r="C383" i="1"/>
  <c r="DD382" i="1"/>
  <c r="DL382" i="1" s="1"/>
  <c r="DM382" i="1" s="1"/>
  <c r="BJ382" i="1"/>
  <c r="CE382" i="1" s="1"/>
  <c r="AO382" i="1"/>
  <c r="U382" i="1"/>
  <c r="DO382" i="1" s="1"/>
  <c r="CW381" i="1"/>
  <c r="BQ381" i="1"/>
  <c r="BE381" i="1"/>
  <c r="Z381" i="1"/>
  <c r="DO381" i="1" s="1"/>
  <c r="C381" i="1"/>
  <c r="DD380" i="1"/>
  <c r="DL380" i="1" s="1"/>
  <c r="DM380" i="1" s="1"/>
  <c r="BJ380" i="1"/>
  <c r="CE380" i="1" s="1"/>
  <c r="AO380" i="1"/>
  <c r="U380" i="1"/>
  <c r="CW379" i="1"/>
  <c r="BQ379" i="1"/>
  <c r="BE379" i="1"/>
  <c r="Z379" i="1"/>
  <c r="DO379" i="1" s="1"/>
  <c r="C379" i="1"/>
  <c r="DD378" i="1"/>
  <c r="DL378" i="1" s="1"/>
  <c r="DM378" i="1" s="1"/>
  <c r="BJ378" i="1"/>
  <c r="CE378" i="1" s="1"/>
  <c r="AO378" i="1"/>
  <c r="U378" i="1"/>
  <c r="DO378" i="1" s="1"/>
  <c r="CW377" i="1"/>
  <c r="BQ377" i="1"/>
  <c r="BE377" i="1"/>
  <c r="Z377" i="1"/>
  <c r="DO377" i="1" s="1"/>
  <c r="C377" i="1"/>
  <c r="DD376" i="1"/>
  <c r="DL376" i="1" s="1"/>
  <c r="DM376" i="1" s="1"/>
  <c r="BJ376" i="1"/>
  <c r="CE376" i="1" s="1"/>
  <c r="AO376" i="1"/>
  <c r="U376" i="1"/>
  <c r="CW375" i="1"/>
  <c r="DL375" i="1" s="1"/>
  <c r="DM375" i="1" s="1"/>
  <c r="Z375" i="1"/>
  <c r="E374" i="1"/>
  <c r="CD373" i="1"/>
  <c r="AZ373" i="1"/>
  <c r="DN372" i="1"/>
  <c r="DD372" i="1"/>
  <c r="BJ372" i="1"/>
  <c r="AP372" i="1"/>
  <c r="AQ372" i="1"/>
  <c r="DO372" i="1"/>
  <c r="CW371" i="1"/>
  <c r="DL371" i="1" s="1"/>
  <c r="DM371" i="1" s="1"/>
  <c r="BW371" i="1"/>
  <c r="CE371" i="1" s="1"/>
  <c r="Z371" i="1"/>
  <c r="AQ371" i="1" s="1"/>
  <c r="E370" i="1"/>
  <c r="F370" i="1" s="1"/>
  <c r="CD369" i="1"/>
  <c r="AZ369" i="1"/>
  <c r="DN368" i="1"/>
  <c r="BJ368" i="1"/>
  <c r="AP368" i="1"/>
  <c r="DO368" i="1"/>
  <c r="DL367" i="1"/>
  <c r="DM367" i="1" s="1"/>
  <c r="CW367" i="1"/>
  <c r="BW367" i="1"/>
  <c r="E366" i="1"/>
  <c r="CD365" i="1"/>
  <c r="AZ365" i="1"/>
  <c r="DN364" i="1"/>
  <c r="BJ364" i="1"/>
  <c r="AP364" i="1"/>
  <c r="CW363" i="1"/>
  <c r="DL363" i="1" s="1"/>
  <c r="DM363" i="1" s="1"/>
  <c r="BW363" i="1"/>
  <c r="CE363" i="1" s="1"/>
  <c r="E362" i="1"/>
  <c r="F362" i="1" s="1"/>
  <c r="DO361" i="1"/>
  <c r="CD361" i="1"/>
  <c r="AZ361" i="1"/>
  <c r="DN360" i="1"/>
  <c r="BJ360" i="1"/>
  <c r="AP360" i="1"/>
  <c r="CW359" i="1"/>
  <c r="DL359" i="1" s="1"/>
  <c r="DM359" i="1" s="1"/>
  <c r="BW359" i="1"/>
  <c r="CE359" i="1" s="1"/>
  <c r="CF358" i="1"/>
  <c r="E358" i="1"/>
  <c r="DO357" i="1"/>
  <c r="CD357" i="1"/>
  <c r="AZ357" i="1"/>
  <c r="DN356" i="1"/>
  <c r="BJ356" i="1"/>
  <c r="AP356" i="1"/>
  <c r="CW355" i="1"/>
  <c r="DL355" i="1" s="1"/>
  <c r="DM355" i="1" s="1"/>
  <c r="BW355" i="1"/>
  <c r="Z355" i="1"/>
  <c r="CF354" i="1"/>
  <c r="E354" i="1"/>
  <c r="DO353" i="1"/>
  <c r="CD353" i="1"/>
  <c r="AZ353" i="1"/>
  <c r="DN352" i="1"/>
  <c r="DD352" i="1"/>
  <c r="BJ352" i="1"/>
  <c r="AP352" i="1"/>
  <c r="AQ352" i="1"/>
  <c r="DO352" i="1"/>
  <c r="BW351" i="1"/>
  <c r="AZ351" i="1"/>
  <c r="AO351" i="1"/>
  <c r="U351" i="1"/>
  <c r="AQ351" i="1" s="1"/>
  <c r="DN350" i="1"/>
  <c r="CW350" i="1"/>
  <c r="DN349" i="1"/>
  <c r="CW349" i="1"/>
  <c r="DP348" i="1"/>
  <c r="BJ348" i="1"/>
  <c r="AE348" i="1"/>
  <c r="DP347" i="1"/>
  <c r="BJ347" i="1"/>
  <c r="AE347" i="1"/>
  <c r="G347" i="1"/>
  <c r="DK346" i="1"/>
  <c r="CM346" i="1"/>
  <c r="DN345" i="1"/>
  <c r="CM345" i="1"/>
  <c r="AP345" i="1"/>
  <c r="Z345" i="1"/>
  <c r="BW344" i="1"/>
  <c r="AZ344" i="1"/>
  <c r="AE344" i="1"/>
  <c r="DK343" i="1"/>
  <c r="BE343" i="1"/>
  <c r="F343" i="1"/>
  <c r="G341" i="1"/>
  <c r="CE340" i="1"/>
  <c r="CS337" i="1"/>
  <c r="DL337" i="1" s="1"/>
  <c r="DM337" i="1" s="1"/>
  <c r="AQ337" i="1"/>
  <c r="DO337" i="1"/>
  <c r="CE336" i="1"/>
  <c r="CS333" i="1"/>
  <c r="DL333" i="1" s="1"/>
  <c r="DM333" i="1" s="1"/>
  <c r="AQ333" i="1"/>
  <c r="DO333" i="1"/>
  <c r="CE332" i="1"/>
  <c r="CS329" i="1"/>
  <c r="DL329" i="1" s="1"/>
  <c r="DM329" i="1" s="1"/>
  <c r="AQ329" i="1"/>
  <c r="DO329" i="1"/>
  <c r="CE328" i="1"/>
  <c r="CS325" i="1"/>
  <c r="DL325" i="1" s="1"/>
  <c r="DM325" i="1" s="1"/>
  <c r="AQ325" i="1"/>
  <c r="DO325" i="1"/>
  <c r="F323" i="1"/>
  <c r="AQ321" i="1"/>
  <c r="DO321" i="1"/>
  <c r="AR320" i="1"/>
  <c r="DP320" i="1"/>
  <c r="CE319" i="1"/>
  <c r="G319" i="1"/>
  <c r="H319" i="1"/>
  <c r="CS318" i="1"/>
  <c r="DL318" i="1" s="1"/>
  <c r="DM318" i="1" s="1"/>
  <c r="CS317" i="1"/>
  <c r="DL317" i="1" s="1"/>
  <c r="CE316" i="1"/>
  <c r="F315" i="1"/>
  <c r="CE313" i="1"/>
  <c r="AR312" i="1"/>
  <c r="DP312" i="1"/>
  <c r="CS311" i="1"/>
  <c r="DL311" i="1" s="1"/>
  <c r="CF306" i="1"/>
  <c r="DR306" i="1" s="1"/>
  <c r="DS306" i="1" s="1"/>
  <c r="AT306" i="1"/>
  <c r="AU306" i="1" s="1"/>
  <c r="AR304" i="1"/>
  <c r="DP304" i="1"/>
  <c r="DK374" i="1"/>
  <c r="D374" i="1"/>
  <c r="G374" i="1" s="1"/>
  <c r="AE373" i="1"/>
  <c r="DO373" i="1" s="1"/>
  <c r="CM372" i="1"/>
  <c r="DK370" i="1"/>
  <c r="D370" i="1"/>
  <c r="G370" i="1" s="1"/>
  <c r="AP369" i="1"/>
  <c r="AE369" i="1"/>
  <c r="AQ369" i="1" s="1"/>
  <c r="CM368" i="1"/>
  <c r="AO368" i="1"/>
  <c r="AQ368" i="1" s="1"/>
  <c r="AJ367" i="1"/>
  <c r="DP366" i="1"/>
  <c r="DK366" i="1"/>
  <c r="CE366" i="1"/>
  <c r="AZ366" i="1"/>
  <c r="D366" i="1"/>
  <c r="G366" i="1" s="1"/>
  <c r="DN365" i="1"/>
  <c r="AP365" i="1"/>
  <c r="AE365" i="1"/>
  <c r="AQ365" i="1" s="1"/>
  <c r="CM364" i="1"/>
  <c r="AO364" i="1"/>
  <c r="AQ364" i="1" s="1"/>
  <c r="AJ363" i="1"/>
  <c r="DK362" i="1"/>
  <c r="CE362" i="1"/>
  <c r="AZ362" i="1"/>
  <c r="D362" i="1"/>
  <c r="G362" i="1" s="1"/>
  <c r="AP361" i="1"/>
  <c r="AE361" i="1"/>
  <c r="AQ361" i="1" s="1"/>
  <c r="CM360" i="1"/>
  <c r="AO360" i="1"/>
  <c r="AQ360" i="1" s="1"/>
  <c r="DK358" i="1"/>
  <c r="AZ358" i="1"/>
  <c r="D358" i="1"/>
  <c r="G358" i="1" s="1"/>
  <c r="AP357" i="1"/>
  <c r="AE357" i="1"/>
  <c r="AQ357" i="1" s="1"/>
  <c r="CM356" i="1"/>
  <c r="AO356" i="1"/>
  <c r="AQ356" i="1" s="1"/>
  <c r="DK354" i="1"/>
  <c r="D354" i="1"/>
  <c r="G354" i="1" s="1"/>
  <c r="AE353" i="1"/>
  <c r="AQ353" i="1" s="1"/>
  <c r="CM352" i="1"/>
  <c r="DK351" i="1"/>
  <c r="CM351" i="1"/>
  <c r="BW350" i="1"/>
  <c r="AZ350" i="1"/>
  <c r="AO350" i="1"/>
  <c r="U350" i="1"/>
  <c r="AQ350" i="1" s="1"/>
  <c r="BW349" i="1"/>
  <c r="AZ349" i="1"/>
  <c r="AO349" i="1"/>
  <c r="DO349" i="1"/>
  <c r="U349" i="1"/>
  <c r="AQ349" i="1" s="1"/>
  <c r="CW348" i="1"/>
  <c r="CW347" i="1"/>
  <c r="BJ346" i="1"/>
  <c r="AE346" i="1"/>
  <c r="DK345" i="1"/>
  <c r="BE345" i="1"/>
  <c r="DD342" i="1"/>
  <c r="BJ342" i="1"/>
  <c r="AO342" i="1"/>
  <c r="U342" i="1"/>
  <c r="AQ342" i="1" s="1"/>
  <c r="AP342" i="1"/>
  <c r="DN342" i="1"/>
  <c r="CW341" i="1"/>
  <c r="BQ341" i="1"/>
  <c r="CS338" i="1"/>
  <c r="G335" i="1"/>
  <c r="H335" i="1"/>
  <c r="F335" i="1"/>
  <c r="CS334" i="1"/>
  <c r="DL334" i="1" s="1"/>
  <c r="DM334" i="1" s="1"/>
  <c r="G331" i="1"/>
  <c r="H331" i="1"/>
  <c r="F331" i="1"/>
  <c r="CS330" i="1"/>
  <c r="DL330" i="1" s="1"/>
  <c r="DM330" i="1" s="1"/>
  <c r="G327" i="1"/>
  <c r="H327" i="1"/>
  <c r="F327" i="1"/>
  <c r="CS326" i="1"/>
  <c r="DL326" i="1" s="1"/>
  <c r="DM326" i="1" s="1"/>
  <c r="CE324" i="1"/>
  <c r="CS323" i="1"/>
  <c r="DL323" i="1" s="1"/>
  <c r="DM323" i="1" s="1"/>
  <c r="CE322" i="1"/>
  <c r="AQ319" i="1"/>
  <c r="DO319" i="1"/>
  <c r="AR318" i="1"/>
  <c r="DP318" i="1"/>
  <c r="G317" i="1"/>
  <c r="H317" i="1"/>
  <c r="CS316" i="1"/>
  <c r="DL316" i="1" s="1"/>
  <c r="DM316" i="1" s="1"/>
  <c r="CS315" i="1"/>
  <c r="DL315" i="1" s="1"/>
  <c r="DM315" i="1" s="1"/>
  <c r="CE314" i="1"/>
  <c r="CF312" i="1"/>
  <c r="DR312" i="1" s="1"/>
  <c r="DS312" i="1" s="1"/>
  <c r="AR310" i="1"/>
  <c r="DP310" i="1"/>
  <c r="CS309" i="1"/>
  <c r="DL309" i="1" s="1"/>
  <c r="CF307" i="1"/>
  <c r="CS301" i="1"/>
  <c r="DL301" i="1" s="1"/>
  <c r="DM301" i="1" s="1"/>
  <c r="E393" i="1"/>
  <c r="H393" i="1" s="1"/>
  <c r="E391" i="1"/>
  <c r="H391" i="1" s="1"/>
  <c r="E389" i="1"/>
  <c r="H389" i="1" s="1"/>
  <c r="E387" i="1"/>
  <c r="H387" i="1" s="1"/>
  <c r="E385" i="1"/>
  <c r="H385" i="1" s="1"/>
  <c r="DO384" i="1"/>
  <c r="AQ384" i="1"/>
  <c r="E383" i="1"/>
  <c r="H383" i="1" s="1"/>
  <c r="AQ382" i="1"/>
  <c r="E381" i="1"/>
  <c r="H381" i="1" s="1"/>
  <c r="DO380" i="1"/>
  <c r="AQ380" i="1"/>
  <c r="E379" i="1"/>
  <c r="H379" i="1" s="1"/>
  <c r="AQ378" i="1"/>
  <c r="E377" i="1"/>
  <c r="H377" i="1" s="1"/>
  <c r="AQ376" i="1"/>
  <c r="DO375" i="1"/>
  <c r="AQ375" i="1"/>
  <c r="DN374" i="1"/>
  <c r="AP374" i="1"/>
  <c r="AQ374" i="1"/>
  <c r="DO374" i="1"/>
  <c r="BW373" i="1"/>
  <c r="CE373" i="1" s="1"/>
  <c r="AZ371" i="1"/>
  <c r="DN370" i="1"/>
  <c r="AP370" i="1"/>
  <c r="AQ370" i="1"/>
  <c r="DO370" i="1"/>
  <c r="BW369" i="1"/>
  <c r="AZ367" i="1"/>
  <c r="AQ366" i="1"/>
  <c r="DO366" i="1"/>
  <c r="BW365" i="1"/>
  <c r="CE365" i="1" s="1"/>
  <c r="AZ363" i="1"/>
  <c r="AQ362" i="1"/>
  <c r="DO362" i="1"/>
  <c r="BW361" i="1"/>
  <c r="AZ359" i="1"/>
  <c r="AQ358" i="1"/>
  <c r="DO358" i="1"/>
  <c r="BW357" i="1"/>
  <c r="CE357" i="1" s="1"/>
  <c r="AZ355" i="1"/>
  <c r="AP354" i="1"/>
  <c r="AQ354" i="1"/>
  <c r="DO354" i="1"/>
  <c r="BW353" i="1"/>
  <c r="BJ351" i="1"/>
  <c r="AE351" i="1"/>
  <c r="DK350" i="1"/>
  <c r="CM350" i="1"/>
  <c r="DK349" i="1"/>
  <c r="CM349" i="1"/>
  <c r="BW348" i="1"/>
  <c r="AZ348" i="1"/>
  <c r="AO348" i="1"/>
  <c r="U348" i="1"/>
  <c r="AQ348" i="1" s="1"/>
  <c r="BW347" i="1"/>
  <c r="AZ347" i="1"/>
  <c r="AO347" i="1"/>
  <c r="U347" i="1"/>
  <c r="AQ347" i="1" s="1"/>
  <c r="H347" i="1"/>
  <c r="DN346" i="1"/>
  <c r="CW346" i="1"/>
  <c r="AP346" i="1"/>
  <c r="DD344" i="1"/>
  <c r="BJ344" i="1"/>
  <c r="AO344" i="1"/>
  <c r="U344" i="1"/>
  <c r="AP344" i="1"/>
  <c r="DN344" i="1"/>
  <c r="AQ344" i="1"/>
  <c r="DO344" i="1"/>
  <c r="CW343" i="1"/>
  <c r="BQ343" i="1"/>
  <c r="CM341" i="1"/>
  <c r="AR341" i="1"/>
  <c r="DP341" i="1"/>
  <c r="Z341" i="1"/>
  <c r="H339" i="1"/>
  <c r="F339" i="1"/>
  <c r="CE338" i="1"/>
  <c r="CS335" i="1"/>
  <c r="DL335" i="1" s="1"/>
  <c r="DM335" i="1" s="1"/>
  <c r="AQ335" i="1"/>
  <c r="DO335" i="1"/>
  <c r="CE334" i="1"/>
  <c r="CS331" i="1"/>
  <c r="DL331" i="1" s="1"/>
  <c r="DM331" i="1" s="1"/>
  <c r="AQ331" i="1"/>
  <c r="DO331" i="1"/>
  <c r="CE330" i="1"/>
  <c r="CS327" i="1"/>
  <c r="DL327" i="1" s="1"/>
  <c r="DM327" i="1" s="1"/>
  <c r="AQ327" i="1"/>
  <c r="DO327" i="1"/>
  <c r="CE326" i="1"/>
  <c r="CS324" i="1"/>
  <c r="DL324" i="1" s="1"/>
  <c r="DM324" i="1" s="1"/>
  <c r="CF323" i="1"/>
  <c r="DR323" i="1" s="1"/>
  <c r="DS323" i="1" s="1"/>
  <c r="G323" i="1"/>
  <c r="H323" i="1"/>
  <c r="CS322" i="1"/>
  <c r="DL322" i="1" s="1"/>
  <c r="DM322" i="1" s="1"/>
  <c r="CS321" i="1"/>
  <c r="DL321" i="1" s="1"/>
  <c r="DM321" i="1" s="1"/>
  <c r="CE320" i="1"/>
  <c r="AQ317" i="1"/>
  <c r="DO317" i="1"/>
  <c r="AR316" i="1"/>
  <c r="DP316" i="1"/>
  <c r="CF315" i="1"/>
  <c r="G315" i="1"/>
  <c r="H315" i="1"/>
  <c r="CS314" i="1"/>
  <c r="DL314" i="1" s="1"/>
  <c r="DM314" i="1" s="1"/>
  <c r="CS313" i="1"/>
  <c r="DL313" i="1" s="1"/>
  <c r="DM313" i="1" s="1"/>
  <c r="AR308" i="1"/>
  <c r="DP308" i="1"/>
  <c r="CS307" i="1"/>
  <c r="DL307" i="1" s="1"/>
  <c r="DM307" i="1" s="1"/>
  <c r="CF305" i="1"/>
  <c r="CS297" i="1"/>
  <c r="DN384" i="1"/>
  <c r="DP383" i="1"/>
  <c r="DN382" i="1"/>
  <c r="DP381" i="1"/>
  <c r="DN380" i="1"/>
  <c r="DP379" i="1"/>
  <c r="DN378" i="1"/>
  <c r="DP377" i="1"/>
  <c r="DN376" i="1"/>
  <c r="DN375" i="1"/>
  <c r="AP375" i="1"/>
  <c r="CM374" i="1"/>
  <c r="DP373" i="1"/>
  <c r="DK372" i="1"/>
  <c r="CE372" i="1"/>
  <c r="D372" i="1"/>
  <c r="DN371" i="1"/>
  <c r="AP371" i="1"/>
  <c r="AE371" i="1"/>
  <c r="DO371" i="1" s="1"/>
  <c r="CM370" i="1"/>
  <c r="DK368" i="1"/>
  <c r="CE368" i="1"/>
  <c r="D368" i="1"/>
  <c r="G368" i="1" s="1"/>
  <c r="DN367" i="1"/>
  <c r="AP367" i="1"/>
  <c r="AE367" i="1"/>
  <c r="AQ367" i="1" s="1"/>
  <c r="CM366" i="1"/>
  <c r="DK364" i="1"/>
  <c r="CE364" i="1"/>
  <c r="D364" i="1"/>
  <c r="G364" i="1" s="1"/>
  <c r="DN363" i="1"/>
  <c r="AP363" i="1"/>
  <c r="AE363" i="1"/>
  <c r="AQ363" i="1" s="1"/>
  <c r="CM362" i="1"/>
  <c r="DK360" i="1"/>
  <c r="CE360" i="1"/>
  <c r="D360" i="1"/>
  <c r="G360" i="1" s="1"/>
  <c r="DN359" i="1"/>
  <c r="AP359" i="1"/>
  <c r="AE359" i="1"/>
  <c r="AQ359" i="1" s="1"/>
  <c r="CM358" i="1"/>
  <c r="DK356" i="1"/>
  <c r="CE356" i="1"/>
  <c r="D356" i="1"/>
  <c r="DN355" i="1"/>
  <c r="AP355" i="1"/>
  <c r="AE355" i="1"/>
  <c r="AQ355" i="1" s="1"/>
  <c r="CM354" i="1"/>
  <c r="DP353" i="1"/>
  <c r="DK352" i="1"/>
  <c r="CE352" i="1"/>
  <c r="E352" i="1"/>
  <c r="C352" i="1"/>
  <c r="F352" i="1" s="1"/>
  <c r="DN351" i="1"/>
  <c r="CW351" i="1"/>
  <c r="AP351" i="1"/>
  <c r="BJ350" i="1"/>
  <c r="AE350" i="1"/>
  <c r="BJ349" i="1"/>
  <c r="AE349" i="1"/>
  <c r="G349" i="1"/>
  <c r="DK348" i="1"/>
  <c r="CM348" i="1"/>
  <c r="DK347" i="1"/>
  <c r="CM347" i="1"/>
  <c r="BW346" i="1"/>
  <c r="AZ346" i="1"/>
  <c r="AO346" i="1"/>
  <c r="U346" i="1"/>
  <c r="AQ346" i="1" s="1"/>
  <c r="DO346" i="1"/>
  <c r="CW345" i="1"/>
  <c r="BQ345" i="1"/>
  <c r="DN343" i="1"/>
  <c r="CM343" i="1"/>
  <c r="AP343" i="1"/>
  <c r="Z343" i="1"/>
  <c r="BW342" i="1"/>
  <c r="AZ342" i="1"/>
  <c r="AE342" i="1"/>
  <c r="DK341" i="1"/>
  <c r="BE341" i="1"/>
  <c r="CE341" i="1" s="1"/>
  <c r="F341" i="1"/>
  <c r="CS340" i="1"/>
  <c r="CS339" i="1"/>
  <c r="DL339" i="1" s="1"/>
  <c r="DM339" i="1" s="1"/>
  <c r="G339" i="1"/>
  <c r="G337" i="1"/>
  <c r="H337" i="1"/>
  <c r="F337" i="1"/>
  <c r="CS336" i="1"/>
  <c r="DL336" i="1" s="1"/>
  <c r="DM336" i="1" s="1"/>
  <c r="G333" i="1"/>
  <c r="H333" i="1"/>
  <c r="F333" i="1"/>
  <c r="CS332" i="1"/>
  <c r="DL332" i="1" s="1"/>
  <c r="DM332" i="1" s="1"/>
  <c r="G329" i="1"/>
  <c r="H329" i="1"/>
  <c r="F329" i="1"/>
  <c r="CS328" i="1"/>
  <c r="DL328" i="1" s="1"/>
  <c r="DM328" i="1" s="1"/>
  <c r="G325" i="1"/>
  <c r="H325" i="1"/>
  <c r="F325" i="1"/>
  <c r="AR324" i="1"/>
  <c r="DP324" i="1"/>
  <c r="AQ323" i="1"/>
  <c r="DO323" i="1"/>
  <c r="AR322" i="1"/>
  <c r="DP322" i="1"/>
  <c r="CE321" i="1"/>
  <c r="G321" i="1"/>
  <c r="H321" i="1"/>
  <c r="CS320" i="1"/>
  <c r="DL320" i="1" s="1"/>
  <c r="DM320" i="1" s="1"/>
  <c r="CS319" i="1"/>
  <c r="DL319" i="1" s="1"/>
  <c r="DM319" i="1" s="1"/>
  <c r="CE318" i="1"/>
  <c r="F317" i="1"/>
  <c r="AQ315" i="1"/>
  <c r="DO315" i="1"/>
  <c r="AR314" i="1"/>
  <c r="DP314" i="1"/>
  <c r="DL312" i="1"/>
  <c r="DM312" i="1" s="1"/>
  <c r="CF311" i="1"/>
  <c r="DR311" i="1" s="1"/>
  <c r="CF308" i="1"/>
  <c r="DR308" i="1" s="1"/>
  <c r="DS308" i="1" s="1"/>
  <c r="AR306" i="1"/>
  <c r="DP306" i="1"/>
  <c r="CS305" i="1"/>
  <c r="DL305" i="1" s="1"/>
  <c r="D324" i="1"/>
  <c r="H324" i="1" s="1"/>
  <c r="D322" i="1"/>
  <c r="D320" i="1"/>
  <c r="D318" i="1"/>
  <c r="G318" i="1" s="1"/>
  <c r="D316" i="1"/>
  <c r="H316" i="1" s="1"/>
  <c r="D314" i="1"/>
  <c r="D312" i="1"/>
  <c r="D310" i="1"/>
  <c r="G310" i="1" s="1"/>
  <c r="D308" i="1"/>
  <c r="H308" i="1" s="1"/>
  <c r="D306" i="1"/>
  <c r="D304" i="1"/>
  <c r="DN303" i="1"/>
  <c r="AP303" i="1"/>
  <c r="AE303" i="1"/>
  <c r="G303" i="1"/>
  <c r="CM302" i="1"/>
  <c r="DK300" i="1"/>
  <c r="CE300" i="1"/>
  <c r="D300" i="1"/>
  <c r="G300" i="1" s="1"/>
  <c r="DN299" i="1"/>
  <c r="F299" i="1"/>
  <c r="BW297" i="1"/>
  <c r="U297" i="1"/>
  <c r="AP297" i="1"/>
  <c r="DN297" i="1"/>
  <c r="H297" i="1"/>
  <c r="DK296" i="1"/>
  <c r="Z296" i="1"/>
  <c r="AE295" i="1"/>
  <c r="DK294" i="1"/>
  <c r="Z294" i="1"/>
  <c r="AE293" i="1"/>
  <c r="DK292" i="1"/>
  <c r="Z292" i="1"/>
  <c r="DO292" i="1" s="1"/>
  <c r="AP292" i="1"/>
  <c r="AJ291" i="1"/>
  <c r="U290" i="1"/>
  <c r="AQ290" i="1" s="1"/>
  <c r="DK287" i="1"/>
  <c r="AZ287" i="1"/>
  <c r="AZ286" i="1"/>
  <c r="U286" i="1"/>
  <c r="AQ286" i="1" s="1"/>
  <c r="DK283" i="1"/>
  <c r="AZ283" i="1"/>
  <c r="CS273" i="1"/>
  <c r="DL273" i="1" s="1"/>
  <c r="DM273" i="1" s="1"/>
  <c r="CS269" i="1"/>
  <c r="DL269" i="1" s="1"/>
  <c r="DM269" i="1" s="1"/>
  <c r="CS251" i="1"/>
  <c r="CS249" i="1"/>
  <c r="CS247" i="1"/>
  <c r="C350" i="1"/>
  <c r="C348" i="1"/>
  <c r="F348" i="1" s="1"/>
  <c r="C346" i="1"/>
  <c r="F346" i="1" s="1"/>
  <c r="BJ345" i="1"/>
  <c r="AO345" i="1"/>
  <c r="U345" i="1"/>
  <c r="AQ345" i="1" s="1"/>
  <c r="CW344" i="1"/>
  <c r="C344" i="1"/>
  <c r="F344" i="1" s="1"/>
  <c r="BJ343" i="1"/>
  <c r="AO343" i="1"/>
  <c r="U343" i="1"/>
  <c r="AQ343" i="1" s="1"/>
  <c r="CW342" i="1"/>
  <c r="DL342" i="1" s="1"/>
  <c r="DM342" i="1" s="1"/>
  <c r="C342" i="1"/>
  <c r="G342" i="1" s="1"/>
  <c r="BJ341" i="1"/>
  <c r="AO341" i="1"/>
  <c r="U341" i="1"/>
  <c r="AQ341" i="1" s="1"/>
  <c r="DO340" i="1"/>
  <c r="CW340" i="1"/>
  <c r="AQ340" i="1"/>
  <c r="C340" i="1"/>
  <c r="F340" i="1" s="1"/>
  <c r="BJ339" i="1"/>
  <c r="AO339" i="1"/>
  <c r="U339" i="1"/>
  <c r="AQ339" i="1" s="1"/>
  <c r="DO338" i="1"/>
  <c r="CW338" i="1"/>
  <c r="DL338" i="1" s="1"/>
  <c r="DM338" i="1" s="1"/>
  <c r="AQ338" i="1"/>
  <c r="C338" i="1"/>
  <c r="F338" i="1" s="1"/>
  <c r="DO336" i="1"/>
  <c r="AQ336" i="1"/>
  <c r="C336" i="1"/>
  <c r="F336" i="1" s="1"/>
  <c r="DO334" i="1"/>
  <c r="AQ334" i="1"/>
  <c r="C334" i="1"/>
  <c r="F334" i="1" s="1"/>
  <c r="DO332" i="1"/>
  <c r="AQ332" i="1"/>
  <c r="C332" i="1"/>
  <c r="F332" i="1" s="1"/>
  <c r="DO330" i="1"/>
  <c r="AQ330" i="1"/>
  <c r="C330" i="1"/>
  <c r="F330" i="1" s="1"/>
  <c r="DO328" i="1"/>
  <c r="AQ328" i="1"/>
  <c r="C328" i="1"/>
  <c r="F328" i="1" s="1"/>
  <c r="DO326" i="1"/>
  <c r="AQ326" i="1"/>
  <c r="C326" i="1"/>
  <c r="F326" i="1" s="1"/>
  <c r="DO324" i="1"/>
  <c r="AQ324" i="1"/>
  <c r="C324" i="1"/>
  <c r="F324" i="1" s="1"/>
  <c r="DO322" i="1"/>
  <c r="AQ322" i="1"/>
  <c r="C322" i="1"/>
  <c r="F322" i="1" s="1"/>
  <c r="DO320" i="1"/>
  <c r="AQ320" i="1"/>
  <c r="C320" i="1"/>
  <c r="F320" i="1" s="1"/>
  <c r="DO318" i="1"/>
  <c r="AQ318" i="1"/>
  <c r="C318" i="1"/>
  <c r="DO316" i="1"/>
  <c r="AQ316" i="1"/>
  <c r="C316" i="1"/>
  <c r="F316" i="1" s="1"/>
  <c r="DO314" i="1"/>
  <c r="AQ314" i="1"/>
  <c r="C314" i="1"/>
  <c r="F314" i="1" s="1"/>
  <c r="DQ313" i="1"/>
  <c r="E313" i="1"/>
  <c r="H313" i="1" s="1"/>
  <c r="DO312" i="1"/>
  <c r="AQ312" i="1"/>
  <c r="C312" i="1"/>
  <c r="F312" i="1" s="1"/>
  <c r="DQ311" i="1"/>
  <c r="E311" i="1"/>
  <c r="H311" i="1" s="1"/>
  <c r="DO310" i="1"/>
  <c r="AQ310" i="1"/>
  <c r="C310" i="1"/>
  <c r="DQ309" i="1"/>
  <c r="E309" i="1"/>
  <c r="H309" i="1" s="1"/>
  <c r="DO308" i="1"/>
  <c r="AQ308" i="1"/>
  <c r="C308" i="1"/>
  <c r="F308" i="1" s="1"/>
  <c r="DQ307" i="1"/>
  <c r="E307" i="1"/>
  <c r="H307" i="1" s="1"/>
  <c r="DO306" i="1"/>
  <c r="AQ306" i="1"/>
  <c r="C306" i="1"/>
  <c r="F306" i="1" s="1"/>
  <c r="DQ305" i="1"/>
  <c r="E305" i="1"/>
  <c r="H305" i="1" s="1"/>
  <c r="DO304" i="1"/>
  <c r="AQ304" i="1"/>
  <c r="C304" i="1"/>
  <c r="F304" i="1" s="1"/>
  <c r="DL303" i="1"/>
  <c r="DM303" i="1" s="1"/>
  <c r="AZ301" i="1"/>
  <c r="DN300" i="1"/>
  <c r="AP300" i="1"/>
  <c r="DL299" i="1"/>
  <c r="DM299" i="1" s="1"/>
  <c r="BW299" i="1"/>
  <c r="U299" i="1"/>
  <c r="AP299" i="1"/>
  <c r="DK298" i="1"/>
  <c r="Z298" i="1"/>
  <c r="CE297" i="1"/>
  <c r="AQ297" i="1"/>
  <c r="AE297" i="1"/>
  <c r="CM296" i="1"/>
  <c r="BE296" i="1"/>
  <c r="C296" i="1"/>
  <c r="F296" i="1" s="1"/>
  <c r="D296" i="1"/>
  <c r="AZ295" i="1"/>
  <c r="CM294" i="1"/>
  <c r="BE294" i="1"/>
  <c r="C294" i="1"/>
  <c r="F294" i="1" s="1"/>
  <c r="D294" i="1"/>
  <c r="AZ293" i="1"/>
  <c r="DL292" i="1"/>
  <c r="DM292" i="1" s="1"/>
  <c r="AO292" i="1"/>
  <c r="CS291" i="1"/>
  <c r="AZ291" i="1"/>
  <c r="AZ290" i="1"/>
  <c r="BW289" i="1"/>
  <c r="CE289" i="1"/>
  <c r="AO289" i="1"/>
  <c r="AP289" i="1"/>
  <c r="DN289" i="1"/>
  <c r="Z288" i="1"/>
  <c r="AP288" i="1"/>
  <c r="DN288" i="1"/>
  <c r="AP286" i="1"/>
  <c r="BW285" i="1"/>
  <c r="CE285" i="1" s="1"/>
  <c r="AO285" i="1"/>
  <c r="AP285" i="1"/>
  <c r="DN285" i="1"/>
  <c r="Z284" i="1"/>
  <c r="AP284" i="1"/>
  <c r="DN284" i="1"/>
  <c r="CS281" i="1"/>
  <c r="DL281" i="1" s="1"/>
  <c r="DM281" i="1" s="1"/>
  <c r="CS277" i="1"/>
  <c r="DL277" i="1" s="1"/>
  <c r="DM277" i="1" s="1"/>
  <c r="CS261" i="1"/>
  <c r="DL261" i="1" s="1"/>
  <c r="DM261" i="1" s="1"/>
  <c r="CS243" i="1"/>
  <c r="DL243" i="1" s="1"/>
  <c r="DM243" i="1" s="1"/>
  <c r="CS241" i="1"/>
  <c r="DN340" i="1"/>
  <c r="AP340" i="1"/>
  <c r="DP339" i="1"/>
  <c r="CE339" i="1"/>
  <c r="DN338" i="1"/>
  <c r="AP338" i="1"/>
  <c r="DP337" i="1"/>
  <c r="CE337" i="1"/>
  <c r="DN336" i="1"/>
  <c r="AP336" i="1"/>
  <c r="DP335" i="1"/>
  <c r="CE335" i="1"/>
  <c r="DN334" i="1"/>
  <c r="AP334" i="1"/>
  <c r="DP333" i="1"/>
  <c r="CE333" i="1"/>
  <c r="DN332" i="1"/>
  <c r="AP332" i="1"/>
  <c r="DP331" i="1"/>
  <c r="CE331" i="1"/>
  <c r="DN330" i="1"/>
  <c r="AP330" i="1"/>
  <c r="DP329" i="1"/>
  <c r="CE329" i="1"/>
  <c r="DN328" i="1"/>
  <c r="AP328" i="1"/>
  <c r="DP327" i="1"/>
  <c r="CE327" i="1"/>
  <c r="DN326" i="1"/>
  <c r="AP326" i="1"/>
  <c r="DP325" i="1"/>
  <c r="CE325" i="1"/>
  <c r="DN324" i="1"/>
  <c r="DP323" i="1"/>
  <c r="DN322" i="1"/>
  <c r="DP321" i="1"/>
  <c r="DN320" i="1"/>
  <c r="DP319" i="1"/>
  <c r="DN318" i="1"/>
  <c r="DP317" i="1"/>
  <c r="DN316" i="1"/>
  <c r="DP315" i="1"/>
  <c r="DN314" i="1"/>
  <c r="DP313" i="1"/>
  <c r="DN312" i="1"/>
  <c r="DP311" i="1"/>
  <c r="DN310" i="1"/>
  <c r="DP309" i="1"/>
  <c r="DN308" i="1"/>
  <c r="DP307" i="1"/>
  <c r="DN306" i="1"/>
  <c r="DP305" i="1"/>
  <c r="DN304" i="1"/>
  <c r="DP302" i="1"/>
  <c r="DK302" i="1"/>
  <c r="CE302" i="1"/>
  <c r="D302" i="1"/>
  <c r="DN301" i="1"/>
  <c r="AP301" i="1"/>
  <c r="AE301" i="1"/>
  <c r="AQ301" i="1" s="1"/>
  <c r="CM300" i="1"/>
  <c r="AO300" i="1"/>
  <c r="AQ300" i="1" s="1"/>
  <c r="AE299" i="1"/>
  <c r="CM298" i="1"/>
  <c r="BE298" i="1"/>
  <c r="C298" i="1"/>
  <c r="F298" i="1" s="1"/>
  <c r="D298" i="1"/>
  <c r="AZ297" i="1"/>
  <c r="DN296" i="1"/>
  <c r="BQ296" i="1"/>
  <c r="CE296" i="1" s="1"/>
  <c r="AP296" i="1"/>
  <c r="AQ296" i="1"/>
  <c r="DD295" i="1"/>
  <c r="DL295" i="1" s="1"/>
  <c r="DM295" i="1" s="1"/>
  <c r="F295" i="1"/>
  <c r="DN294" i="1"/>
  <c r="BQ294" i="1"/>
  <c r="AP294" i="1"/>
  <c r="AQ294" i="1"/>
  <c r="DD293" i="1"/>
  <c r="DL293" i="1" s="1"/>
  <c r="DM293" i="1" s="1"/>
  <c r="F293" i="1"/>
  <c r="DN292" i="1"/>
  <c r="DK291" i="1"/>
  <c r="AP290" i="1"/>
  <c r="BE288" i="1"/>
  <c r="AO288" i="1"/>
  <c r="DT287" i="1"/>
  <c r="U287" i="1"/>
  <c r="AP287" i="1"/>
  <c r="DN287" i="1"/>
  <c r="H287" i="1"/>
  <c r="DT286" i="1"/>
  <c r="CD286" i="1"/>
  <c r="CE286" i="1" s="1"/>
  <c r="BE284" i="1"/>
  <c r="AO284" i="1"/>
  <c r="DT283" i="1"/>
  <c r="U283" i="1"/>
  <c r="DO283" i="1" s="1"/>
  <c r="AP283" i="1"/>
  <c r="DN283" i="1"/>
  <c r="H283" i="1"/>
  <c r="CE278" i="1"/>
  <c r="CE274" i="1"/>
  <c r="AQ271" i="1"/>
  <c r="CS267" i="1"/>
  <c r="CE266" i="1"/>
  <c r="AR254" i="1"/>
  <c r="DP254" i="1"/>
  <c r="AR238" i="1"/>
  <c r="DP238" i="1"/>
  <c r="DO343" i="1"/>
  <c r="DO341" i="1"/>
  <c r="DO339" i="1"/>
  <c r="AQ302" i="1"/>
  <c r="DO302" i="1"/>
  <c r="BW301" i="1"/>
  <c r="AZ299" i="1"/>
  <c r="BQ298" i="1"/>
  <c r="AR298" i="1"/>
  <c r="DP298" i="1"/>
  <c r="AQ298" i="1"/>
  <c r="DD297" i="1"/>
  <c r="DL297" i="1" s="1"/>
  <c r="DM297" i="1" s="1"/>
  <c r="F297" i="1"/>
  <c r="H296" i="1"/>
  <c r="BW295" i="1"/>
  <c r="CE295" i="1" s="1"/>
  <c r="U295" i="1"/>
  <c r="DO295" i="1" s="1"/>
  <c r="AP295" i="1"/>
  <c r="DN295" i="1"/>
  <c r="H294" i="1"/>
  <c r="BW293" i="1"/>
  <c r="CE293" i="1" s="1"/>
  <c r="U293" i="1"/>
  <c r="DO293" i="1" s="1"/>
  <c r="AP293" i="1"/>
  <c r="DN293" i="1"/>
  <c r="U291" i="1"/>
  <c r="DO291" i="1" s="1"/>
  <c r="AP291" i="1"/>
  <c r="DN291" i="1"/>
  <c r="CD290" i="1"/>
  <c r="CE290" i="1" s="1"/>
  <c r="CS289" i="1"/>
  <c r="DL289" i="1" s="1"/>
  <c r="DM289" i="1" s="1"/>
  <c r="CW288" i="1"/>
  <c r="CS287" i="1"/>
  <c r="AJ287" i="1"/>
  <c r="CS285" i="1"/>
  <c r="DL285" i="1" s="1"/>
  <c r="DM285" i="1" s="1"/>
  <c r="CW284" i="1"/>
  <c r="F284" i="1"/>
  <c r="CS283" i="1"/>
  <c r="AJ283" i="1"/>
  <c r="CF282" i="1"/>
  <c r="CS271" i="1"/>
  <c r="CF270" i="1"/>
  <c r="CS265" i="1"/>
  <c r="DL265" i="1" s="1"/>
  <c r="DM265" i="1" s="1"/>
  <c r="CS263" i="1"/>
  <c r="CF262" i="1"/>
  <c r="CS259" i="1"/>
  <c r="CF258" i="1"/>
  <c r="CS257" i="1"/>
  <c r="DL257" i="1" s="1"/>
  <c r="DM257" i="1" s="1"/>
  <c r="CS255" i="1"/>
  <c r="AR246" i="1"/>
  <c r="DP246" i="1"/>
  <c r="BW281" i="1"/>
  <c r="CE281" i="1" s="1"/>
  <c r="AZ279" i="1"/>
  <c r="BW277" i="1"/>
  <c r="CE277" i="1" s="1"/>
  <c r="AZ275" i="1"/>
  <c r="BW273" i="1"/>
  <c r="CE273" i="1" s="1"/>
  <c r="AZ271" i="1"/>
  <c r="BW269" i="1"/>
  <c r="CE269" i="1" s="1"/>
  <c r="AZ267" i="1"/>
  <c r="BW265" i="1"/>
  <c r="CE265" i="1" s="1"/>
  <c r="AZ263" i="1"/>
  <c r="BW261" i="1"/>
  <c r="AZ259" i="1"/>
  <c r="BW257" i="1"/>
  <c r="U257" i="1"/>
  <c r="AP257" i="1"/>
  <c r="DN257" i="1"/>
  <c r="DK256" i="1"/>
  <c r="Z256" i="1"/>
  <c r="AE255" i="1"/>
  <c r="CM254" i="1"/>
  <c r="BE254" i="1"/>
  <c r="C254" i="1"/>
  <c r="D254" i="1"/>
  <c r="AZ253" i="1"/>
  <c r="BQ252" i="1"/>
  <c r="AR252" i="1"/>
  <c r="DP252" i="1"/>
  <c r="DD251" i="1"/>
  <c r="F251" i="1"/>
  <c r="BW249" i="1"/>
  <c r="U249" i="1"/>
  <c r="AQ249" i="1" s="1"/>
  <c r="AP249" i="1"/>
  <c r="DN249" i="1"/>
  <c r="DK248" i="1"/>
  <c r="Z248" i="1"/>
  <c r="AE247" i="1"/>
  <c r="CM246" i="1"/>
  <c r="BE246" i="1"/>
  <c r="C246" i="1"/>
  <c r="D246" i="1"/>
  <c r="AZ245" i="1"/>
  <c r="BQ244" i="1"/>
  <c r="AR244" i="1"/>
  <c r="DP244" i="1"/>
  <c r="DD243" i="1"/>
  <c r="F243" i="1"/>
  <c r="BW241" i="1"/>
  <c r="U241" i="1"/>
  <c r="AP241" i="1"/>
  <c r="DN241" i="1"/>
  <c r="DK240" i="1"/>
  <c r="Z240" i="1"/>
  <c r="AE239" i="1"/>
  <c r="CM238" i="1"/>
  <c r="BE238" i="1"/>
  <c r="C238" i="1"/>
  <c r="D238" i="1"/>
  <c r="DD237" i="1"/>
  <c r="BJ237" i="1"/>
  <c r="AE237" i="1"/>
  <c r="CW236" i="1"/>
  <c r="BE236" i="1"/>
  <c r="AR236" i="1"/>
  <c r="DP236" i="1"/>
  <c r="Z234" i="1"/>
  <c r="DD233" i="1"/>
  <c r="BJ233" i="1"/>
  <c r="AE233" i="1"/>
  <c r="CW232" i="1"/>
  <c r="BE232" i="1"/>
  <c r="AR232" i="1"/>
  <c r="DP232" i="1"/>
  <c r="Z230" i="1"/>
  <c r="DD229" i="1"/>
  <c r="BJ229" i="1"/>
  <c r="AE229" i="1"/>
  <c r="CW228" i="1"/>
  <c r="BE228" i="1"/>
  <c r="AR228" i="1"/>
  <c r="DP228" i="1"/>
  <c r="DK226" i="1"/>
  <c r="CS226" i="1"/>
  <c r="BQ225" i="1"/>
  <c r="CD223" i="1"/>
  <c r="DK221" i="1"/>
  <c r="BW220" i="1"/>
  <c r="CM219" i="1"/>
  <c r="AP214" i="1"/>
  <c r="DN214" i="1"/>
  <c r="Z214" i="1"/>
  <c r="H214" i="1"/>
  <c r="F214" i="1"/>
  <c r="CW213" i="1"/>
  <c r="AR212" i="1"/>
  <c r="DP212" i="1"/>
  <c r="DK209" i="1"/>
  <c r="BE209" i="1"/>
  <c r="CE209" i="1" s="1"/>
  <c r="CS193" i="1"/>
  <c r="DL193" i="1" s="1"/>
  <c r="CS189" i="1"/>
  <c r="DL189" i="1" s="1"/>
  <c r="CS185" i="1"/>
  <c r="DL185" i="1" s="1"/>
  <c r="CS181" i="1"/>
  <c r="DL181" i="1" s="1"/>
  <c r="CS177" i="1"/>
  <c r="DL177" i="1" s="1"/>
  <c r="CE292" i="1"/>
  <c r="D292" i="1"/>
  <c r="G292" i="1" s="1"/>
  <c r="AE291" i="1"/>
  <c r="CM290" i="1"/>
  <c r="AO290" i="1"/>
  <c r="DK288" i="1"/>
  <c r="D288" i="1"/>
  <c r="G288" i="1" s="1"/>
  <c r="AE287" i="1"/>
  <c r="CM286" i="1"/>
  <c r="DK284" i="1"/>
  <c r="D284" i="1"/>
  <c r="G284" i="1" s="1"/>
  <c r="AE283" i="1"/>
  <c r="CM282" i="1"/>
  <c r="AO282" i="1"/>
  <c r="DK280" i="1"/>
  <c r="D280" i="1"/>
  <c r="G280" i="1" s="1"/>
  <c r="DN279" i="1"/>
  <c r="AP279" i="1"/>
  <c r="AE279" i="1"/>
  <c r="AQ279" i="1" s="1"/>
  <c r="CM278" i="1"/>
  <c r="DK276" i="1"/>
  <c r="D276" i="1"/>
  <c r="G276" i="1" s="1"/>
  <c r="DN275" i="1"/>
  <c r="AP275" i="1"/>
  <c r="AE275" i="1"/>
  <c r="AQ275" i="1" s="1"/>
  <c r="CM274" i="1"/>
  <c r="AO274" i="1"/>
  <c r="DK272" i="1"/>
  <c r="D272" i="1"/>
  <c r="G272" i="1" s="1"/>
  <c r="DN271" i="1"/>
  <c r="AP271" i="1"/>
  <c r="AE271" i="1"/>
  <c r="DO271" i="1" s="1"/>
  <c r="CM270" i="1"/>
  <c r="AO270" i="1"/>
  <c r="DK268" i="1"/>
  <c r="D268" i="1"/>
  <c r="G268" i="1" s="1"/>
  <c r="DN267" i="1"/>
  <c r="AP267" i="1"/>
  <c r="AE267" i="1"/>
  <c r="AQ267" i="1" s="1"/>
  <c r="CM266" i="1"/>
  <c r="AO266" i="1"/>
  <c r="DK264" i="1"/>
  <c r="CE264" i="1"/>
  <c r="D264" i="1"/>
  <c r="G264" i="1" s="1"/>
  <c r="DN263" i="1"/>
  <c r="AP263" i="1"/>
  <c r="AE263" i="1"/>
  <c r="AQ263" i="1" s="1"/>
  <c r="CM262" i="1"/>
  <c r="AO262" i="1"/>
  <c r="DK260" i="1"/>
  <c r="D260" i="1"/>
  <c r="G260" i="1" s="1"/>
  <c r="DN259" i="1"/>
  <c r="AP259" i="1"/>
  <c r="AE259" i="1"/>
  <c r="AQ259" i="1" s="1"/>
  <c r="CM258" i="1"/>
  <c r="AO258" i="1"/>
  <c r="CE257" i="1"/>
  <c r="AQ257" i="1"/>
  <c r="AE257" i="1"/>
  <c r="CM256" i="1"/>
  <c r="BE256" i="1"/>
  <c r="C256" i="1"/>
  <c r="F256" i="1" s="1"/>
  <c r="D256" i="1"/>
  <c r="AZ255" i="1"/>
  <c r="DN254" i="1"/>
  <c r="BQ254" i="1"/>
  <c r="DD253" i="1"/>
  <c r="F253" i="1"/>
  <c r="BW251" i="1"/>
  <c r="CE251" i="1" s="1"/>
  <c r="U251" i="1"/>
  <c r="AP251" i="1"/>
  <c r="DN251" i="1"/>
  <c r="DK250" i="1"/>
  <c r="Z250" i="1"/>
  <c r="CE249" i="1"/>
  <c r="AE249" i="1"/>
  <c r="CM248" i="1"/>
  <c r="BE248" i="1"/>
  <c r="C248" i="1"/>
  <c r="F248" i="1" s="1"/>
  <c r="D248" i="1"/>
  <c r="AZ247" i="1"/>
  <c r="DN246" i="1"/>
  <c r="BQ246" i="1"/>
  <c r="DD245" i="1"/>
  <c r="F245" i="1"/>
  <c r="BW243" i="1"/>
  <c r="U243" i="1"/>
  <c r="AP243" i="1"/>
  <c r="DN243" i="1"/>
  <c r="DK242" i="1"/>
  <c r="Z242" i="1"/>
  <c r="AE241" i="1"/>
  <c r="CM240" i="1"/>
  <c r="BE240" i="1"/>
  <c r="C240" i="1"/>
  <c r="F240" i="1" s="1"/>
  <c r="D240" i="1"/>
  <c r="AZ239" i="1"/>
  <c r="DN238" i="1"/>
  <c r="BQ238" i="1"/>
  <c r="DL237" i="1"/>
  <c r="DM237" i="1" s="1"/>
  <c r="BW237" i="1"/>
  <c r="CE237" i="1" s="1"/>
  <c r="AO237" i="1"/>
  <c r="F237" i="1"/>
  <c r="DK236" i="1"/>
  <c r="CM236" i="1"/>
  <c r="BQ236" i="1"/>
  <c r="AZ235" i="1"/>
  <c r="U235" i="1"/>
  <c r="AQ235" i="1" s="1"/>
  <c r="AP235" i="1"/>
  <c r="DN235" i="1"/>
  <c r="DL233" i="1"/>
  <c r="DM233" i="1" s="1"/>
  <c r="BW233" i="1"/>
  <c r="AO233" i="1"/>
  <c r="F233" i="1"/>
  <c r="DK232" i="1"/>
  <c r="CM232" i="1"/>
  <c r="BQ232" i="1"/>
  <c r="AZ231" i="1"/>
  <c r="U231" i="1"/>
  <c r="AQ231" i="1" s="1"/>
  <c r="AP231" i="1"/>
  <c r="DN231" i="1"/>
  <c r="DL229" i="1"/>
  <c r="DM229" i="1" s="1"/>
  <c r="BW229" i="1"/>
  <c r="AO229" i="1"/>
  <c r="F229" i="1"/>
  <c r="DK228" i="1"/>
  <c r="CM228" i="1"/>
  <c r="BQ228" i="1"/>
  <c r="AZ227" i="1"/>
  <c r="U227" i="1"/>
  <c r="AQ227" i="1" s="1"/>
  <c r="AP227" i="1"/>
  <c r="DN227" i="1"/>
  <c r="AJ226" i="1"/>
  <c r="U226" i="1"/>
  <c r="AP226" i="1"/>
  <c r="DN226" i="1"/>
  <c r="DD225" i="1"/>
  <c r="F222" i="1"/>
  <c r="Z221" i="1"/>
  <c r="AP221" i="1"/>
  <c r="DN221" i="1"/>
  <c r="AJ219" i="1"/>
  <c r="AP219" i="1"/>
  <c r="DN219" i="1"/>
  <c r="C219" i="1"/>
  <c r="D219" i="1"/>
  <c r="E219" i="1"/>
  <c r="H219" i="1" s="1"/>
  <c r="AR217" i="1"/>
  <c r="DP217" i="1"/>
  <c r="AZ216" i="1"/>
  <c r="DT216" i="1"/>
  <c r="CM211" i="1"/>
  <c r="AZ211" i="1"/>
  <c r="DT211" i="1"/>
  <c r="AS200" i="1"/>
  <c r="DQ200" i="1"/>
  <c r="DO298" i="1"/>
  <c r="DO296" i="1"/>
  <c r="DO294" i="1"/>
  <c r="AQ292" i="1"/>
  <c r="CW291" i="1"/>
  <c r="DL291" i="1" s="1"/>
  <c r="DM291" i="1" s="1"/>
  <c r="BW291" i="1"/>
  <c r="CE291" i="1" s="1"/>
  <c r="E290" i="1"/>
  <c r="AZ289" i="1"/>
  <c r="BJ288" i="1"/>
  <c r="AQ288" i="1"/>
  <c r="DO288" i="1"/>
  <c r="CW287" i="1"/>
  <c r="DL287" i="1" s="1"/>
  <c r="DM287" i="1" s="1"/>
  <c r="BW287" i="1"/>
  <c r="CE287" i="1" s="1"/>
  <c r="E286" i="1"/>
  <c r="AZ285" i="1"/>
  <c r="BJ284" i="1"/>
  <c r="CE284" i="1" s="1"/>
  <c r="AQ284" i="1"/>
  <c r="DO284" i="1"/>
  <c r="CW283" i="1"/>
  <c r="BW283" i="1"/>
  <c r="CE283" i="1" s="1"/>
  <c r="E282" i="1"/>
  <c r="F282" i="1" s="1"/>
  <c r="AZ281" i="1"/>
  <c r="DN280" i="1"/>
  <c r="BJ280" i="1"/>
  <c r="CE280" i="1" s="1"/>
  <c r="AP280" i="1"/>
  <c r="DO280" i="1"/>
  <c r="DL279" i="1"/>
  <c r="DM279" i="1" s="1"/>
  <c r="CW279" i="1"/>
  <c r="BW279" i="1"/>
  <c r="CE279" i="1" s="1"/>
  <c r="E278" i="1"/>
  <c r="AZ277" i="1"/>
  <c r="DN276" i="1"/>
  <c r="BJ276" i="1"/>
  <c r="CE276" i="1" s="1"/>
  <c r="AP276" i="1"/>
  <c r="AQ276" i="1"/>
  <c r="H276" i="1"/>
  <c r="CW275" i="1"/>
  <c r="DL275" i="1" s="1"/>
  <c r="DM275" i="1" s="1"/>
  <c r="BW275" i="1"/>
  <c r="E274" i="1"/>
  <c r="AZ273" i="1"/>
  <c r="DN272" i="1"/>
  <c r="BJ272" i="1"/>
  <c r="CE272" i="1" s="1"/>
  <c r="AP272" i="1"/>
  <c r="H272" i="1"/>
  <c r="CW271" i="1"/>
  <c r="DL271" i="1" s="1"/>
  <c r="DM271" i="1" s="1"/>
  <c r="BW271" i="1"/>
  <c r="CE271" i="1" s="1"/>
  <c r="E270" i="1"/>
  <c r="F270" i="1" s="1"/>
  <c r="AZ269" i="1"/>
  <c r="DN268" i="1"/>
  <c r="BJ268" i="1"/>
  <c r="CE268" i="1" s="1"/>
  <c r="AP268" i="1"/>
  <c r="H268" i="1"/>
  <c r="CW267" i="1"/>
  <c r="BW267" i="1"/>
  <c r="CE267" i="1" s="1"/>
  <c r="E266" i="1"/>
  <c r="H266" i="1" s="1"/>
  <c r="AZ265" i="1"/>
  <c r="DN264" i="1"/>
  <c r="BJ264" i="1"/>
  <c r="AP264" i="1"/>
  <c r="DO264" i="1"/>
  <c r="H264" i="1"/>
  <c r="CW263" i="1"/>
  <c r="BW263" i="1"/>
  <c r="E262" i="1"/>
  <c r="AZ261" i="1"/>
  <c r="DN260" i="1"/>
  <c r="BJ260" i="1"/>
  <c r="CE260" i="1" s="1"/>
  <c r="AP260" i="1"/>
  <c r="DO260" i="1"/>
  <c r="H260" i="1"/>
  <c r="CW259" i="1"/>
  <c r="BW259" i="1"/>
  <c r="CE259" i="1" s="1"/>
  <c r="E258" i="1"/>
  <c r="F258" i="1" s="1"/>
  <c r="AZ257" i="1"/>
  <c r="DN256" i="1"/>
  <c r="BQ256" i="1"/>
  <c r="AP256" i="1"/>
  <c r="AQ256" i="1"/>
  <c r="DD255" i="1"/>
  <c r="F255" i="1"/>
  <c r="E254" i="1"/>
  <c r="H254" i="1" s="1"/>
  <c r="DT253" i="1"/>
  <c r="DL253" i="1"/>
  <c r="DM253" i="1" s="1"/>
  <c r="BW253" i="1"/>
  <c r="CE253" i="1" s="1"/>
  <c r="U253" i="1"/>
  <c r="AP253" i="1"/>
  <c r="DN253" i="1"/>
  <c r="DK252" i="1"/>
  <c r="Z252" i="1"/>
  <c r="AQ252" i="1" s="1"/>
  <c r="AE251" i="1"/>
  <c r="CM250" i="1"/>
  <c r="BE250" i="1"/>
  <c r="C250" i="1"/>
  <c r="D250" i="1"/>
  <c r="G250" i="1" s="1"/>
  <c r="AZ249" i="1"/>
  <c r="DN248" i="1"/>
  <c r="BQ248" i="1"/>
  <c r="CE248" i="1" s="1"/>
  <c r="AP248" i="1"/>
  <c r="AQ248" i="1"/>
  <c r="DD247" i="1"/>
  <c r="DL247" i="1" s="1"/>
  <c r="DM247" i="1" s="1"/>
  <c r="F247" i="1"/>
  <c r="E246" i="1"/>
  <c r="H246" i="1" s="1"/>
  <c r="DT245" i="1"/>
  <c r="DL245" i="1"/>
  <c r="DM245" i="1" s="1"/>
  <c r="BW245" i="1"/>
  <c r="CE245" i="1" s="1"/>
  <c r="U245" i="1"/>
  <c r="AP245" i="1"/>
  <c r="DN245" i="1"/>
  <c r="DK244" i="1"/>
  <c r="Z244" i="1"/>
  <c r="AQ244" i="1" s="1"/>
  <c r="CE243" i="1"/>
  <c r="AE243" i="1"/>
  <c r="AQ243" i="1" s="1"/>
  <c r="CM242" i="1"/>
  <c r="BE242" i="1"/>
  <c r="C242" i="1"/>
  <c r="F242" i="1" s="1"/>
  <c r="D242" i="1"/>
  <c r="AZ241" i="1"/>
  <c r="DN240" i="1"/>
  <c r="BQ240" i="1"/>
  <c r="AP240" i="1"/>
  <c r="AQ240" i="1"/>
  <c r="DD239" i="1"/>
  <c r="DL239" i="1" s="1"/>
  <c r="DM239" i="1" s="1"/>
  <c r="F239" i="1"/>
  <c r="E238" i="1"/>
  <c r="H238" i="1" s="1"/>
  <c r="Z236" i="1"/>
  <c r="AQ236" i="1" s="1"/>
  <c r="DD235" i="1"/>
  <c r="DL235" i="1" s="1"/>
  <c r="DM235" i="1" s="1"/>
  <c r="BJ235" i="1"/>
  <c r="AE235" i="1"/>
  <c r="G235" i="1"/>
  <c r="DN234" i="1"/>
  <c r="CW234" i="1"/>
  <c r="BE234" i="1"/>
  <c r="AP234" i="1"/>
  <c r="AQ234" i="1"/>
  <c r="CE233" i="1"/>
  <c r="Z232" i="1"/>
  <c r="AQ232" i="1" s="1"/>
  <c r="DD231" i="1"/>
  <c r="DL231" i="1" s="1"/>
  <c r="DM231" i="1" s="1"/>
  <c r="BJ231" i="1"/>
  <c r="AE231" i="1"/>
  <c r="DO231" i="1" s="1"/>
  <c r="G231" i="1"/>
  <c r="DN230" i="1"/>
  <c r="CW230" i="1"/>
  <c r="BE230" i="1"/>
  <c r="AP230" i="1"/>
  <c r="AQ230" i="1"/>
  <c r="CE229" i="1"/>
  <c r="Z228" i="1"/>
  <c r="AQ228" i="1" s="1"/>
  <c r="DD227" i="1"/>
  <c r="DL227" i="1" s="1"/>
  <c r="DM227" i="1" s="1"/>
  <c r="BJ227" i="1"/>
  <c r="AE227" i="1"/>
  <c r="G227" i="1"/>
  <c r="AZ226" i="1"/>
  <c r="AR225" i="1"/>
  <c r="DP225" i="1"/>
  <c r="AZ224" i="1"/>
  <c r="DT224" i="1"/>
  <c r="CS222" i="1"/>
  <c r="DL222" i="1" s="1"/>
  <c r="DM222" i="1" s="1"/>
  <c r="U220" i="1"/>
  <c r="DO220" i="1" s="1"/>
  <c r="AP220" i="1"/>
  <c r="DN220" i="1"/>
  <c r="CS216" i="1"/>
  <c r="AO216" i="1"/>
  <c r="CD212" i="1"/>
  <c r="F212" i="1"/>
  <c r="G212" i="1"/>
  <c r="H212" i="1"/>
  <c r="BW210" i="1"/>
  <c r="CE210" i="1" s="1"/>
  <c r="CS207" i="1"/>
  <c r="DL207" i="1" s="1"/>
  <c r="DM207" i="1" s="1"/>
  <c r="D201" i="1"/>
  <c r="C201" i="1"/>
  <c r="E201" i="1"/>
  <c r="H201" i="1" s="1"/>
  <c r="DK290" i="1"/>
  <c r="D290" i="1"/>
  <c r="G290" i="1" s="1"/>
  <c r="AE289" i="1"/>
  <c r="AQ289" i="1" s="1"/>
  <c r="CM288" i="1"/>
  <c r="DK286" i="1"/>
  <c r="D286" i="1"/>
  <c r="G286" i="1" s="1"/>
  <c r="AE285" i="1"/>
  <c r="DO285" i="1" s="1"/>
  <c r="CM284" i="1"/>
  <c r="DP282" i="1"/>
  <c r="DK282" i="1"/>
  <c r="U282" i="1"/>
  <c r="AQ282" i="1" s="1"/>
  <c r="D282" i="1"/>
  <c r="G282" i="1" s="1"/>
  <c r="DN281" i="1"/>
  <c r="AP281" i="1"/>
  <c r="AE281" i="1"/>
  <c r="DO281" i="1" s="1"/>
  <c r="CM280" i="1"/>
  <c r="AO280" i="1"/>
  <c r="AQ280" i="1" s="1"/>
  <c r="DP278" i="1"/>
  <c r="DK278" i="1"/>
  <c r="U278" i="1"/>
  <c r="AQ278" i="1" s="1"/>
  <c r="D278" i="1"/>
  <c r="G278" i="1" s="1"/>
  <c r="DN277" i="1"/>
  <c r="AP277" i="1"/>
  <c r="AE277" i="1"/>
  <c r="DO277" i="1" s="1"/>
  <c r="CM276" i="1"/>
  <c r="AO276" i="1"/>
  <c r="DO276" i="1" s="1"/>
  <c r="DP274" i="1"/>
  <c r="DK274" i="1"/>
  <c r="U274" i="1"/>
  <c r="AQ274" i="1" s="1"/>
  <c r="D274" i="1"/>
  <c r="G274" i="1" s="1"/>
  <c r="DN273" i="1"/>
  <c r="AP273" i="1"/>
  <c r="AE273" i="1"/>
  <c r="DO273" i="1" s="1"/>
  <c r="CM272" i="1"/>
  <c r="AO272" i="1"/>
  <c r="AQ272" i="1" s="1"/>
  <c r="DP270" i="1"/>
  <c r="DK270" i="1"/>
  <c r="U270" i="1"/>
  <c r="AQ270" i="1" s="1"/>
  <c r="D270" i="1"/>
  <c r="G270" i="1" s="1"/>
  <c r="DN269" i="1"/>
  <c r="AP269" i="1"/>
  <c r="AE269" i="1"/>
  <c r="AQ269" i="1" s="1"/>
  <c r="CM268" i="1"/>
  <c r="AO268" i="1"/>
  <c r="AQ268" i="1" s="1"/>
  <c r="DP266" i="1"/>
  <c r="DK266" i="1"/>
  <c r="U266" i="1"/>
  <c r="AQ266" i="1" s="1"/>
  <c r="D266" i="1"/>
  <c r="DN265" i="1"/>
  <c r="AP265" i="1"/>
  <c r="AE265" i="1"/>
  <c r="DO265" i="1" s="1"/>
  <c r="CM264" i="1"/>
  <c r="AO264" i="1"/>
  <c r="AQ264" i="1" s="1"/>
  <c r="DP262" i="1"/>
  <c r="DK262" i="1"/>
  <c r="U262" i="1"/>
  <c r="AQ262" i="1" s="1"/>
  <c r="D262" i="1"/>
  <c r="G262" i="1" s="1"/>
  <c r="DN261" i="1"/>
  <c r="AP261" i="1"/>
  <c r="AE261" i="1"/>
  <c r="DO261" i="1" s="1"/>
  <c r="CM260" i="1"/>
  <c r="AO260" i="1"/>
  <c r="AQ260" i="1" s="1"/>
  <c r="DP258" i="1"/>
  <c r="DK258" i="1"/>
  <c r="U258" i="1"/>
  <c r="AQ258" i="1" s="1"/>
  <c r="D258" i="1"/>
  <c r="G258" i="1" s="1"/>
  <c r="DO257" i="1"/>
  <c r="F257" i="1"/>
  <c r="H256" i="1"/>
  <c r="BW255" i="1"/>
  <c r="CE255" i="1" s="1"/>
  <c r="U255" i="1"/>
  <c r="AQ255" i="1" s="1"/>
  <c r="AP255" i="1"/>
  <c r="DN255" i="1"/>
  <c r="DK254" i="1"/>
  <c r="Z254" i="1"/>
  <c r="AQ254" i="1" s="1"/>
  <c r="AE253" i="1"/>
  <c r="CM252" i="1"/>
  <c r="BE252" i="1"/>
  <c r="CE252" i="1" s="1"/>
  <c r="C252" i="1"/>
  <c r="D252" i="1"/>
  <c r="G252" i="1" s="1"/>
  <c r="AZ251" i="1"/>
  <c r="BQ250" i="1"/>
  <c r="AR250" i="1"/>
  <c r="DP250" i="1"/>
  <c r="AQ250" i="1"/>
  <c r="DD249" i="1"/>
  <c r="DL249" i="1" s="1"/>
  <c r="DM249" i="1" s="1"/>
  <c r="F249" i="1"/>
  <c r="H248" i="1"/>
  <c r="BW247" i="1"/>
  <c r="CE247" i="1" s="1"/>
  <c r="U247" i="1"/>
  <c r="AQ247" i="1" s="1"/>
  <c r="AP247" i="1"/>
  <c r="DN247" i="1"/>
  <c r="DK246" i="1"/>
  <c r="Z246" i="1"/>
  <c r="AQ246" i="1" s="1"/>
  <c r="AE245" i="1"/>
  <c r="CM244" i="1"/>
  <c r="BE244" i="1"/>
  <c r="CE244" i="1" s="1"/>
  <c r="C244" i="1"/>
  <c r="D244" i="1"/>
  <c r="G244" i="1" s="1"/>
  <c r="AZ243" i="1"/>
  <c r="BQ242" i="1"/>
  <c r="AR242" i="1"/>
  <c r="DP242" i="1"/>
  <c r="AQ242" i="1"/>
  <c r="DO241" i="1"/>
  <c r="DD241" i="1"/>
  <c r="DL241" i="1" s="1"/>
  <c r="DM241" i="1" s="1"/>
  <c r="F241" i="1"/>
  <c r="H240" i="1"/>
  <c r="BW239" i="1"/>
  <c r="CE239" i="1" s="1"/>
  <c r="U239" i="1"/>
  <c r="AQ239" i="1" s="1"/>
  <c r="AP239" i="1"/>
  <c r="DN239" i="1"/>
  <c r="DK238" i="1"/>
  <c r="Z238" i="1"/>
  <c r="AQ238" i="1" s="1"/>
  <c r="AZ237" i="1"/>
  <c r="U237" i="1"/>
  <c r="AQ237" i="1" s="1"/>
  <c r="AP237" i="1"/>
  <c r="DN237" i="1"/>
  <c r="H237" i="1"/>
  <c r="BW235" i="1"/>
  <c r="AO235" i="1"/>
  <c r="F235" i="1"/>
  <c r="DK234" i="1"/>
  <c r="CM234" i="1"/>
  <c r="BQ234" i="1"/>
  <c r="AZ233" i="1"/>
  <c r="U233" i="1"/>
  <c r="AP233" i="1"/>
  <c r="DN233" i="1"/>
  <c r="AQ233" i="1"/>
  <c r="DO233" i="1"/>
  <c r="H233" i="1"/>
  <c r="BW231" i="1"/>
  <c r="AO231" i="1"/>
  <c r="F231" i="1"/>
  <c r="DK230" i="1"/>
  <c r="CM230" i="1"/>
  <c r="BQ230" i="1"/>
  <c r="CE230" i="1" s="1"/>
  <c r="AZ229" i="1"/>
  <c r="U229" i="1"/>
  <c r="AQ229" i="1" s="1"/>
  <c r="AP229" i="1"/>
  <c r="DN229" i="1"/>
  <c r="DO229" i="1"/>
  <c r="H229" i="1"/>
  <c r="BW227" i="1"/>
  <c r="AO227" i="1"/>
  <c r="DO227" i="1" s="1"/>
  <c r="F227" i="1"/>
  <c r="F226" i="1"/>
  <c r="G226" i="1"/>
  <c r="CS224" i="1"/>
  <c r="AO224" i="1"/>
  <c r="DD222" i="1"/>
  <c r="G222" i="1"/>
  <c r="H222" i="1"/>
  <c r="BE219" i="1"/>
  <c r="AE218" i="1"/>
  <c r="BQ217" i="1"/>
  <c r="H216" i="1"/>
  <c r="CD215" i="1"/>
  <c r="CS212" i="1"/>
  <c r="CW210" i="1"/>
  <c r="H202" i="1"/>
  <c r="G202" i="1"/>
  <c r="E236" i="1"/>
  <c r="E234" i="1"/>
  <c r="H234" i="1" s="1"/>
  <c r="E232" i="1"/>
  <c r="E230" i="1"/>
  <c r="E228" i="1"/>
  <c r="AE226" i="1"/>
  <c r="DD224" i="1"/>
  <c r="F224" i="1"/>
  <c r="DK223" i="1"/>
  <c r="Z223" i="1"/>
  <c r="AQ223" i="1" s="1"/>
  <c r="BW222" i="1"/>
  <c r="CE222" i="1" s="1"/>
  <c r="U222" i="1"/>
  <c r="AP222" i="1"/>
  <c r="DN222" i="1"/>
  <c r="CM221" i="1"/>
  <c r="BE221" i="1"/>
  <c r="AQ221" i="1"/>
  <c r="DO221" i="1"/>
  <c r="C221" i="1"/>
  <c r="F221" i="1" s="1"/>
  <c r="D221" i="1"/>
  <c r="AE220" i="1"/>
  <c r="AQ220" i="1" s="1"/>
  <c r="BQ219" i="1"/>
  <c r="CE219" i="1" s="1"/>
  <c r="AZ218" i="1"/>
  <c r="DD216" i="1"/>
  <c r="F216" i="1"/>
  <c r="DK215" i="1"/>
  <c r="Z215" i="1"/>
  <c r="BE213" i="1"/>
  <c r="Z213" i="1"/>
  <c r="AQ213" i="1" s="1"/>
  <c r="AP213" i="1"/>
  <c r="DN213" i="1"/>
  <c r="DK212" i="1"/>
  <c r="AZ212" i="1"/>
  <c r="U212" i="1"/>
  <c r="DO212" i="1" s="1"/>
  <c r="DO211" i="1"/>
  <c r="U211" i="1"/>
  <c r="AQ211" i="1" s="1"/>
  <c r="CS210" i="1"/>
  <c r="DL210" i="1" s="1"/>
  <c r="DM210" i="1" s="1"/>
  <c r="AO210" i="1"/>
  <c r="CM209" i="1"/>
  <c r="CS208" i="1"/>
  <c r="AZ208" i="1"/>
  <c r="DT208" i="1"/>
  <c r="H206" i="1"/>
  <c r="G206" i="1"/>
  <c r="AR204" i="1"/>
  <c r="DP204" i="1"/>
  <c r="D236" i="1"/>
  <c r="G236" i="1" s="1"/>
  <c r="D234" i="1"/>
  <c r="D232" i="1"/>
  <c r="D230" i="1"/>
  <c r="G230" i="1" s="1"/>
  <c r="D228" i="1"/>
  <c r="G228" i="1" s="1"/>
  <c r="BW226" i="1"/>
  <c r="DK225" i="1"/>
  <c r="BW224" i="1"/>
  <c r="U224" i="1"/>
  <c r="AP224" i="1"/>
  <c r="DN224" i="1"/>
  <c r="CM223" i="1"/>
  <c r="BE223" i="1"/>
  <c r="DO223" i="1"/>
  <c r="C223" i="1"/>
  <c r="D223" i="1"/>
  <c r="G223" i="1" s="1"/>
  <c r="AE222" i="1"/>
  <c r="AQ222" i="1" s="1"/>
  <c r="BQ221" i="1"/>
  <c r="AZ220" i="1"/>
  <c r="DD218" i="1"/>
  <c r="DL218" i="1" s="1"/>
  <c r="DM218" i="1" s="1"/>
  <c r="F218" i="1"/>
  <c r="DK217" i="1"/>
  <c r="Z217" i="1"/>
  <c r="BW216" i="1"/>
  <c r="U216" i="1"/>
  <c r="AP216" i="1"/>
  <c r="DN216" i="1"/>
  <c r="CM215" i="1"/>
  <c r="BE215" i="1"/>
  <c r="AQ215" i="1"/>
  <c r="DO215" i="1"/>
  <c r="C215" i="1"/>
  <c r="D215" i="1"/>
  <c r="G215" i="1" s="1"/>
  <c r="BW214" i="1"/>
  <c r="CE214" i="1" s="1"/>
  <c r="G214" i="1"/>
  <c r="DK213" i="1"/>
  <c r="AO213" i="1"/>
  <c r="F213" i="1"/>
  <c r="CE211" i="1"/>
  <c r="AP211" i="1"/>
  <c r="AP210" i="1"/>
  <c r="DN210" i="1"/>
  <c r="DO210" i="1"/>
  <c r="H210" i="1"/>
  <c r="Z209" i="1"/>
  <c r="AP209" i="1"/>
  <c r="DN209" i="1"/>
  <c r="AE208" i="1"/>
  <c r="D207" i="1"/>
  <c r="G207" i="1" s="1"/>
  <c r="C207" i="1"/>
  <c r="CS204" i="1"/>
  <c r="CE204" i="1"/>
  <c r="CS203" i="1"/>
  <c r="DL203" i="1" s="1"/>
  <c r="DM203" i="1" s="1"/>
  <c r="F202" i="1"/>
  <c r="CS200" i="1"/>
  <c r="DL200" i="1" s="1"/>
  <c r="DM200" i="1" s="1"/>
  <c r="DL199" i="1"/>
  <c r="DM199" i="1" s="1"/>
  <c r="CE198" i="1"/>
  <c r="DO198" i="1"/>
  <c r="DO256" i="1"/>
  <c r="DO254" i="1"/>
  <c r="DO252" i="1"/>
  <c r="DO250" i="1"/>
  <c r="DO248" i="1"/>
  <c r="DO246" i="1"/>
  <c r="DO244" i="1"/>
  <c r="DO242" i="1"/>
  <c r="DO240" i="1"/>
  <c r="DO238" i="1"/>
  <c r="DO236" i="1"/>
  <c r="DO234" i="1"/>
  <c r="DO232" i="1"/>
  <c r="DO230" i="1"/>
  <c r="DO228" i="1"/>
  <c r="DN225" i="1"/>
  <c r="CM225" i="1"/>
  <c r="BE225" i="1"/>
  <c r="AQ225" i="1"/>
  <c r="DO225" i="1"/>
  <c r="C225" i="1"/>
  <c r="F225" i="1" s="1"/>
  <c r="D225" i="1"/>
  <c r="AQ224" i="1"/>
  <c r="AE224" i="1"/>
  <c r="DN223" i="1"/>
  <c r="BQ223" i="1"/>
  <c r="AP223" i="1"/>
  <c r="AZ222" i="1"/>
  <c r="E221" i="1"/>
  <c r="DD220" i="1"/>
  <c r="DL220" i="1" s="1"/>
  <c r="DM220" i="1" s="1"/>
  <c r="F220" i="1"/>
  <c r="DK219" i="1"/>
  <c r="Z219" i="1"/>
  <c r="DO219" i="1" s="1"/>
  <c r="DT218" i="1"/>
  <c r="BW218" i="1"/>
  <c r="CE218" i="1" s="1"/>
  <c r="U218" i="1"/>
  <c r="AP218" i="1"/>
  <c r="DN218" i="1"/>
  <c r="CM217" i="1"/>
  <c r="BE217" i="1"/>
  <c r="CE217" i="1" s="1"/>
  <c r="AQ217" i="1"/>
  <c r="DO217" i="1"/>
  <c r="C217" i="1"/>
  <c r="D217" i="1"/>
  <c r="G217" i="1" s="1"/>
  <c r="CE216" i="1"/>
  <c r="AE216" i="1"/>
  <c r="AQ216" i="1" s="1"/>
  <c r="DN215" i="1"/>
  <c r="BQ215" i="1"/>
  <c r="AP215" i="1"/>
  <c r="CS214" i="1"/>
  <c r="DL214" i="1" s="1"/>
  <c r="DM214" i="1" s="1"/>
  <c r="AO214" i="1"/>
  <c r="E213" i="1"/>
  <c r="H213" i="1" s="1"/>
  <c r="AQ212" i="1"/>
  <c r="AE212" i="1"/>
  <c r="F210" i="1"/>
  <c r="D209" i="1"/>
  <c r="C209" i="1"/>
  <c r="E209" i="1"/>
  <c r="H209" i="1" s="1"/>
  <c r="E207" i="1"/>
  <c r="F206" i="1"/>
  <c r="AQ198" i="1"/>
  <c r="CS194" i="1"/>
  <c r="DL194" i="1" s="1"/>
  <c r="DM194" i="1" s="1"/>
  <c r="AR194" i="1"/>
  <c r="DP194" i="1"/>
  <c r="CS173" i="1"/>
  <c r="DL173" i="1" s="1"/>
  <c r="CS169" i="1"/>
  <c r="DL169" i="1" s="1"/>
  <c r="CS165" i="1"/>
  <c r="DL165" i="1" s="1"/>
  <c r="DM165" i="1" s="1"/>
  <c r="CS161" i="1"/>
  <c r="DL161" i="1" s="1"/>
  <c r="CS150" i="1"/>
  <c r="CS146" i="1"/>
  <c r="CS144" i="1"/>
  <c r="AZ214" i="1"/>
  <c r="BJ213" i="1"/>
  <c r="DO213" i="1"/>
  <c r="CW212" i="1"/>
  <c r="BW212" i="1"/>
  <c r="CE212" i="1" s="1"/>
  <c r="E211" i="1"/>
  <c r="AZ210" i="1"/>
  <c r="AQ209" i="1"/>
  <c r="DD208" i="1"/>
  <c r="DL208" i="1" s="1"/>
  <c r="DM208" i="1" s="1"/>
  <c r="F208" i="1"/>
  <c r="AR206" i="1"/>
  <c r="DP206" i="1"/>
  <c r="D205" i="1"/>
  <c r="C205" i="1"/>
  <c r="F205" i="1" s="1"/>
  <c r="F204" i="1"/>
  <c r="AR202" i="1"/>
  <c r="DP202" i="1"/>
  <c r="DL201" i="1"/>
  <c r="DM201" i="1" s="1"/>
  <c r="AR200" i="1"/>
  <c r="DP200" i="1"/>
  <c r="AQ199" i="1"/>
  <c r="DO199" i="1"/>
  <c r="D199" i="1"/>
  <c r="G199" i="1" s="1"/>
  <c r="C199" i="1"/>
  <c r="CS198" i="1"/>
  <c r="DL198" i="1" s="1"/>
  <c r="DM198" i="1" s="1"/>
  <c r="DL197" i="1"/>
  <c r="DM197" i="1" s="1"/>
  <c r="CE197" i="1"/>
  <c r="CS196" i="1"/>
  <c r="DL196" i="1" s="1"/>
  <c r="DM196" i="1" s="1"/>
  <c r="AR196" i="1"/>
  <c r="DP196" i="1"/>
  <c r="CF195" i="1"/>
  <c r="AS195" i="1"/>
  <c r="DQ195" i="1"/>
  <c r="CS192" i="1"/>
  <c r="DL192" i="1" s="1"/>
  <c r="DM192" i="1" s="1"/>
  <c r="AR192" i="1"/>
  <c r="DP192" i="1"/>
  <c r="CF191" i="1"/>
  <c r="AS191" i="1"/>
  <c r="DQ191" i="1"/>
  <c r="CS188" i="1"/>
  <c r="DL188" i="1" s="1"/>
  <c r="DM188" i="1" s="1"/>
  <c r="AR188" i="1"/>
  <c r="DP188" i="1"/>
  <c r="CF187" i="1"/>
  <c r="AS187" i="1"/>
  <c r="DQ187" i="1"/>
  <c r="CS184" i="1"/>
  <c r="DL184" i="1" s="1"/>
  <c r="DM184" i="1" s="1"/>
  <c r="AR184" i="1"/>
  <c r="DP184" i="1"/>
  <c r="F184" i="1"/>
  <c r="CF183" i="1"/>
  <c r="AS183" i="1"/>
  <c r="DQ183" i="1"/>
  <c r="CS180" i="1"/>
  <c r="DL180" i="1" s="1"/>
  <c r="DM180" i="1" s="1"/>
  <c r="AR180" i="1"/>
  <c r="DP180" i="1"/>
  <c r="CF179" i="1"/>
  <c r="AS179" i="1"/>
  <c r="DQ179" i="1"/>
  <c r="CS176" i="1"/>
  <c r="DL176" i="1" s="1"/>
  <c r="DM176" i="1" s="1"/>
  <c r="AR176" i="1"/>
  <c r="DP176" i="1"/>
  <c r="AS175" i="1"/>
  <c r="DQ175" i="1"/>
  <c r="CS172" i="1"/>
  <c r="DL172" i="1" s="1"/>
  <c r="DM172" i="1" s="1"/>
  <c r="AR172" i="1"/>
  <c r="DP172" i="1"/>
  <c r="CF171" i="1"/>
  <c r="AS171" i="1"/>
  <c r="DQ171" i="1"/>
  <c r="CS168" i="1"/>
  <c r="DL168" i="1" s="1"/>
  <c r="DM168" i="1" s="1"/>
  <c r="AR168" i="1"/>
  <c r="DP168" i="1"/>
  <c r="F168" i="1"/>
  <c r="AS167" i="1"/>
  <c r="DQ167" i="1"/>
  <c r="CS164" i="1"/>
  <c r="DL164" i="1" s="1"/>
  <c r="DM164" i="1" s="1"/>
  <c r="AR164" i="1"/>
  <c r="DP164" i="1"/>
  <c r="CF163" i="1"/>
  <c r="AS163" i="1"/>
  <c r="DQ163" i="1"/>
  <c r="CS160" i="1"/>
  <c r="DL160" i="1" s="1"/>
  <c r="DM160" i="1" s="1"/>
  <c r="AR160" i="1"/>
  <c r="DP160" i="1"/>
  <c r="CF159" i="1"/>
  <c r="AS159" i="1"/>
  <c r="DQ159" i="1"/>
  <c r="CS158" i="1"/>
  <c r="DL158" i="1" s="1"/>
  <c r="DM158" i="1" s="1"/>
  <c r="CS156" i="1"/>
  <c r="DL156" i="1" s="1"/>
  <c r="DM156" i="1" s="1"/>
  <c r="CS154" i="1"/>
  <c r="DL154" i="1" s="1"/>
  <c r="DM154" i="1" s="1"/>
  <c r="AE214" i="1"/>
  <c r="DO214" i="1" s="1"/>
  <c r="CM213" i="1"/>
  <c r="DK211" i="1"/>
  <c r="D211" i="1"/>
  <c r="AE210" i="1"/>
  <c r="AQ210" i="1" s="1"/>
  <c r="BW208" i="1"/>
  <c r="CE208" i="1" s="1"/>
  <c r="AP208" i="1"/>
  <c r="DN208" i="1"/>
  <c r="U208" i="1"/>
  <c r="AQ208" i="1" s="1"/>
  <c r="CS206" i="1"/>
  <c r="DL206" i="1" s="1"/>
  <c r="DM206" i="1" s="1"/>
  <c r="CE206" i="1"/>
  <c r="DL205" i="1"/>
  <c r="DM205" i="1" s="1"/>
  <c r="H205" i="1"/>
  <c r="AQ203" i="1"/>
  <c r="D203" i="1"/>
  <c r="C203" i="1"/>
  <c r="F203" i="1" s="1"/>
  <c r="CS202" i="1"/>
  <c r="DL202" i="1" s="1"/>
  <c r="DM202" i="1" s="1"/>
  <c r="CE202" i="1"/>
  <c r="CE200" i="1"/>
  <c r="AR198" i="1"/>
  <c r="DP198" i="1"/>
  <c r="AQ197" i="1"/>
  <c r="DO197" i="1"/>
  <c r="D197" i="1"/>
  <c r="G197" i="1" s="1"/>
  <c r="C197" i="1"/>
  <c r="DL195" i="1"/>
  <c r="DM195" i="1" s="1"/>
  <c r="CS195" i="1"/>
  <c r="CS191" i="1"/>
  <c r="DL191" i="1" s="1"/>
  <c r="CS187" i="1"/>
  <c r="DL187" i="1" s="1"/>
  <c r="CS183" i="1"/>
  <c r="DL183" i="1" s="1"/>
  <c r="G182" i="1"/>
  <c r="DL179" i="1"/>
  <c r="DM179" i="1" s="1"/>
  <c r="CS179" i="1"/>
  <c r="DL175" i="1"/>
  <c r="DM175" i="1" s="1"/>
  <c r="CS175" i="1"/>
  <c r="CS171" i="1"/>
  <c r="DL171" i="1" s="1"/>
  <c r="CS167" i="1"/>
  <c r="DL167" i="1" s="1"/>
  <c r="G166" i="1"/>
  <c r="CS163" i="1"/>
  <c r="DL163" i="1" s="1"/>
  <c r="DM163" i="1" s="1"/>
  <c r="DL159" i="1"/>
  <c r="DM159" i="1" s="1"/>
  <c r="CS159" i="1"/>
  <c r="CS152" i="1"/>
  <c r="DL152" i="1" s="1"/>
  <c r="DM152" i="1" s="1"/>
  <c r="CS148" i="1"/>
  <c r="DL148" i="1" s="1"/>
  <c r="DM148" i="1" s="1"/>
  <c r="CF145" i="1"/>
  <c r="CF193" i="1"/>
  <c r="DR193" i="1" s="1"/>
  <c r="DS193" i="1" s="1"/>
  <c r="AS193" i="1"/>
  <c r="DQ193" i="1"/>
  <c r="CS190" i="1"/>
  <c r="DL190" i="1" s="1"/>
  <c r="DM190" i="1" s="1"/>
  <c r="AR190" i="1"/>
  <c r="DP190" i="1"/>
  <c r="CF189" i="1"/>
  <c r="DR189" i="1" s="1"/>
  <c r="DS189" i="1" s="1"/>
  <c r="AS189" i="1"/>
  <c r="DQ189" i="1"/>
  <c r="CS186" i="1"/>
  <c r="DL186" i="1" s="1"/>
  <c r="DM186" i="1" s="1"/>
  <c r="AR186" i="1"/>
  <c r="DP186" i="1"/>
  <c r="AS185" i="1"/>
  <c r="DQ185" i="1"/>
  <c r="G185" i="1"/>
  <c r="CS182" i="1"/>
  <c r="DL182" i="1" s="1"/>
  <c r="DM182" i="1" s="1"/>
  <c r="AR182" i="1"/>
  <c r="DP182" i="1"/>
  <c r="F182" i="1"/>
  <c r="AS181" i="1"/>
  <c r="DQ181" i="1"/>
  <c r="DL178" i="1"/>
  <c r="DM178" i="1" s="1"/>
  <c r="CS178" i="1"/>
  <c r="AR178" i="1"/>
  <c r="DP178" i="1"/>
  <c r="CF177" i="1"/>
  <c r="DR177" i="1" s="1"/>
  <c r="DS177" i="1" s="1"/>
  <c r="AS177" i="1"/>
  <c r="DQ177" i="1"/>
  <c r="CS174" i="1"/>
  <c r="DL174" i="1" s="1"/>
  <c r="DM174" i="1" s="1"/>
  <c r="AR174" i="1"/>
  <c r="DP174" i="1"/>
  <c r="CF173" i="1"/>
  <c r="DR173" i="1" s="1"/>
  <c r="DS173" i="1" s="1"/>
  <c r="AS173" i="1"/>
  <c r="DQ173" i="1"/>
  <c r="CS170" i="1"/>
  <c r="DL170" i="1" s="1"/>
  <c r="DM170" i="1" s="1"/>
  <c r="AR170" i="1"/>
  <c r="DP170" i="1"/>
  <c r="CF169" i="1"/>
  <c r="DR169" i="1" s="1"/>
  <c r="DS169" i="1" s="1"/>
  <c r="AS169" i="1"/>
  <c r="DQ169" i="1"/>
  <c r="G169" i="1"/>
  <c r="DL166" i="1"/>
  <c r="DM166" i="1" s="1"/>
  <c r="CS166" i="1"/>
  <c r="AR166" i="1"/>
  <c r="DP166" i="1"/>
  <c r="F166" i="1"/>
  <c r="AS165" i="1"/>
  <c r="DQ165" i="1"/>
  <c r="CS162" i="1"/>
  <c r="DL162" i="1" s="1"/>
  <c r="DM162" i="1" s="1"/>
  <c r="AR162" i="1"/>
  <c r="DP162" i="1"/>
  <c r="CF161" i="1"/>
  <c r="AS161" i="1"/>
  <c r="DQ161" i="1"/>
  <c r="AQ150" i="1"/>
  <c r="CF149" i="1"/>
  <c r="DO209" i="1"/>
  <c r="DO207" i="1"/>
  <c r="BQ207" i="1"/>
  <c r="BE207" i="1"/>
  <c r="Z207" i="1"/>
  <c r="AQ207" i="1" s="1"/>
  <c r="DD206" i="1"/>
  <c r="U206" i="1"/>
  <c r="DO205" i="1"/>
  <c r="BQ205" i="1"/>
  <c r="BE205" i="1"/>
  <c r="Z205" i="1"/>
  <c r="AQ205" i="1" s="1"/>
  <c r="DD204" i="1"/>
  <c r="DL204" i="1" s="1"/>
  <c r="DM204" i="1" s="1"/>
  <c r="U204" i="1"/>
  <c r="BQ203" i="1"/>
  <c r="BE203" i="1"/>
  <c r="Z203" i="1"/>
  <c r="DO203" i="1" s="1"/>
  <c r="DD202" i="1"/>
  <c r="U202" i="1"/>
  <c r="BQ201" i="1"/>
  <c r="BE201" i="1"/>
  <c r="Z201" i="1"/>
  <c r="AQ201" i="1" s="1"/>
  <c r="E200" i="1"/>
  <c r="H200" i="1" s="1"/>
  <c r="E198" i="1"/>
  <c r="F198" i="1" s="1"/>
  <c r="DQ196" i="1"/>
  <c r="E196" i="1"/>
  <c r="H196" i="1" s="1"/>
  <c r="DO195" i="1"/>
  <c r="C195" i="1"/>
  <c r="DQ194" i="1"/>
  <c r="E194" i="1"/>
  <c r="H194" i="1" s="1"/>
  <c r="DO193" i="1"/>
  <c r="C193" i="1"/>
  <c r="DQ192" i="1"/>
  <c r="E192" i="1"/>
  <c r="H192" i="1" s="1"/>
  <c r="DO191" i="1"/>
  <c r="C191" i="1"/>
  <c r="DQ190" i="1"/>
  <c r="E190" i="1"/>
  <c r="H190" i="1" s="1"/>
  <c r="DO189" i="1"/>
  <c r="C189" i="1"/>
  <c r="DQ188" i="1"/>
  <c r="E188" i="1"/>
  <c r="H188" i="1" s="1"/>
  <c r="DO187" i="1"/>
  <c r="C187" i="1"/>
  <c r="DQ186" i="1"/>
  <c r="E186" i="1"/>
  <c r="H186" i="1" s="1"/>
  <c r="DO185" i="1"/>
  <c r="C185" i="1"/>
  <c r="DQ184" i="1"/>
  <c r="E184" i="1"/>
  <c r="H184" i="1" s="1"/>
  <c r="DO183" i="1"/>
  <c r="C183" i="1"/>
  <c r="DQ182" i="1"/>
  <c r="E182" i="1"/>
  <c r="H182" i="1" s="1"/>
  <c r="DO181" i="1"/>
  <c r="C181" i="1"/>
  <c r="DQ180" i="1"/>
  <c r="E180" i="1"/>
  <c r="H180" i="1" s="1"/>
  <c r="DO179" i="1"/>
  <c r="C179" i="1"/>
  <c r="DQ178" i="1"/>
  <c r="E178" i="1"/>
  <c r="H178" i="1" s="1"/>
  <c r="DO177" i="1"/>
  <c r="C177" i="1"/>
  <c r="DQ176" i="1"/>
  <c r="E176" i="1"/>
  <c r="H176" i="1" s="1"/>
  <c r="DO175" i="1"/>
  <c r="C175" i="1"/>
  <c r="DQ174" i="1"/>
  <c r="E174" i="1"/>
  <c r="H174" i="1" s="1"/>
  <c r="DO173" i="1"/>
  <c r="C173" i="1"/>
  <c r="DQ172" i="1"/>
  <c r="E172" i="1"/>
  <c r="H172" i="1" s="1"/>
  <c r="DO171" i="1"/>
  <c r="C171" i="1"/>
  <c r="DQ170" i="1"/>
  <c r="E170" i="1"/>
  <c r="H170" i="1" s="1"/>
  <c r="DO169" i="1"/>
  <c r="C169" i="1"/>
  <c r="DQ168" i="1"/>
  <c r="E168" i="1"/>
  <c r="H168" i="1" s="1"/>
  <c r="DO167" i="1"/>
  <c r="C167" i="1"/>
  <c r="DQ166" i="1"/>
  <c r="E166" i="1"/>
  <c r="H166" i="1" s="1"/>
  <c r="DO165" i="1"/>
  <c r="C165" i="1"/>
  <c r="DQ164" i="1"/>
  <c r="E164" i="1"/>
  <c r="H164" i="1" s="1"/>
  <c r="DO163" i="1"/>
  <c r="C163" i="1"/>
  <c r="DQ162" i="1"/>
  <c r="E162" i="1"/>
  <c r="H162" i="1" s="1"/>
  <c r="DO161" i="1"/>
  <c r="C161" i="1"/>
  <c r="DQ160" i="1"/>
  <c r="E160" i="1"/>
  <c r="H160" i="1" s="1"/>
  <c r="DO159" i="1"/>
  <c r="BW158" i="1"/>
  <c r="CE158" i="1" s="1"/>
  <c r="AZ156" i="1"/>
  <c r="DN155" i="1"/>
  <c r="AP155" i="1"/>
  <c r="BW154" i="1"/>
  <c r="CE154" i="1" s="1"/>
  <c r="AZ152" i="1"/>
  <c r="DN151" i="1"/>
  <c r="AP151" i="1"/>
  <c r="DO151" i="1"/>
  <c r="CW150" i="1"/>
  <c r="DL150" i="1" s="1"/>
  <c r="DM150" i="1" s="1"/>
  <c r="BW150" i="1"/>
  <c r="CE150" i="1" s="1"/>
  <c r="E149" i="1"/>
  <c r="H149" i="1" s="1"/>
  <c r="CD148" i="1"/>
  <c r="AZ148" i="1"/>
  <c r="DN147" i="1"/>
  <c r="BJ147" i="1"/>
  <c r="AP147" i="1"/>
  <c r="CW146" i="1"/>
  <c r="BW146" i="1"/>
  <c r="CE146" i="1" s="1"/>
  <c r="C145" i="1"/>
  <c r="D145" i="1"/>
  <c r="G145" i="1" s="1"/>
  <c r="AZ144" i="1"/>
  <c r="U144" i="1"/>
  <c r="AP144" i="1"/>
  <c r="DN144" i="1"/>
  <c r="H144" i="1"/>
  <c r="BW142" i="1"/>
  <c r="AO142" i="1"/>
  <c r="F142" i="1"/>
  <c r="DK141" i="1"/>
  <c r="CM141" i="1"/>
  <c r="BQ141" i="1"/>
  <c r="CS139" i="1"/>
  <c r="AQ135" i="1"/>
  <c r="F134" i="1"/>
  <c r="CS131" i="1"/>
  <c r="AQ128" i="1"/>
  <c r="DO128" i="1"/>
  <c r="CS127" i="1"/>
  <c r="AR125" i="1"/>
  <c r="DP125" i="1"/>
  <c r="CS123" i="1"/>
  <c r="CS121" i="1"/>
  <c r="CE196" i="1"/>
  <c r="CE194" i="1"/>
  <c r="CE192" i="1"/>
  <c r="CE190" i="1"/>
  <c r="CE188" i="1"/>
  <c r="CE186" i="1"/>
  <c r="CE184" i="1"/>
  <c r="CE182" i="1"/>
  <c r="CE180" i="1"/>
  <c r="CE178" i="1"/>
  <c r="CE176" i="1"/>
  <c r="CE174" i="1"/>
  <c r="CE172" i="1"/>
  <c r="CE170" i="1"/>
  <c r="CE168" i="1"/>
  <c r="CE166" i="1"/>
  <c r="CE164" i="1"/>
  <c r="CE162" i="1"/>
  <c r="CE160" i="1"/>
  <c r="AJ158" i="1"/>
  <c r="DP157" i="1"/>
  <c r="DK157" i="1"/>
  <c r="CE157" i="1"/>
  <c r="AZ157" i="1"/>
  <c r="D157" i="1"/>
  <c r="F157" i="1" s="1"/>
  <c r="DN156" i="1"/>
  <c r="AP156" i="1"/>
  <c r="AE156" i="1"/>
  <c r="DO156" i="1" s="1"/>
  <c r="CM155" i="1"/>
  <c r="AO155" i="1"/>
  <c r="AJ154" i="1"/>
  <c r="DP153" i="1"/>
  <c r="DK153" i="1"/>
  <c r="CE153" i="1"/>
  <c r="AZ153" i="1"/>
  <c r="D153" i="1"/>
  <c r="F153" i="1" s="1"/>
  <c r="DN152" i="1"/>
  <c r="AP152" i="1"/>
  <c r="AE152" i="1"/>
  <c r="DO152" i="1" s="1"/>
  <c r="CM151" i="1"/>
  <c r="AO151" i="1"/>
  <c r="AJ150" i="1"/>
  <c r="DP149" i="1"/>
  <c r="DK149" i="1"/>
  <c r="AZ149" i="1"/>
  <c r="D149" i="1"/>
  <c r="DN148" i="1"/>
  <c r="AP148" i="1"/>
  <c r="AE148" i="1"/>
  <c r="AQ148" i="1" s="1"/>
  <c r="CM147" i="1"/>
  <c r="AO147" i="1"/>
  <c r="AJ146" i="1"/>
  <c r="DK145" i="1"/>
  <c r="AQ145" i="1"/>
  <c r="DD144" i="1"/>
  <c r="DL144" i="1" s="1"/>
  <c r="DM144" i="1" s="1"/>
  <c r="AE144" i="1"/>
  <c r="CW143" i="1"/>
  <c r="BE143" i="1"/>
  <c r="CE143" i="1" s="1"/>
  <c r="AR143" i="1"/>
  <c r="DP143" i="1"/>
  <c r="AQ143" i="1"/>
  <c r="Z141" i="1"/>
  <c r="DD140" i="1"/>
  <c r="DL140" i="1" s="1"/>
  <c r="DM140" i="1" s="1"/>
  <c r="AS137" i="1"/>
  <c r="DQ137" i="1"/>
  <c r="DL134" i="1"/>
  <c r="DM134" i="1" s="1"/>
  <c r="CS133" i="1"/>
  <c r="CS129" i="1"/>
  <c r="AR121" i="1"/>
  <c r="DP121" i="1"/>
  <c r="CS117" i="1"/>
  <c r="E195" i="1"/>
  <c r="H195" i="1" s="1"/>
  <c r="E193" i="1"/>
  <c r="H193" i="1" s="1"/>
  <c r="E191" i="1"/>
  <c r="H191" i="1" s="1"/>
  <c r="E189" i="1"/>
  <c r="H189" i="1" s="1"/>
  <c r="E187" i="1"/>
  <c r="H187" i="1" s="1"/>
  <c r="E185" i="1"/>
  <c r="H185" i="1" s="1"/>
  <c r="E183" i="1"/>
  <c r="H183" i="1" s="1"/>
  <c r="E181" i="1"/>
  <c r="H181" i="1" s="1"/>
  <c r="E179" i="1"/>
  <c r="H179" i="1" s="1"/>
  <c r="E177" i="1"/>
  <c r="H177" i="1" s="1"/>
  <c r="E175" i="1"/>
  <c r="H175" i="1" s="1"/>
  <c r="E173" i="1"/>
  <c r="H173" i="1" s="1"/>
  <c r="E171" i="1"/>
  <c r="H171" i="1" s="1"/>
  <c r="E169" i="1"/>
  <c r="H169" i="1" s="1"/>
  <c r="E167" i="1"/>
  <c r="H167" i="1" s="1"/>
  <c r="E165" i="1"/>
  <c r="H165" i="1" s="1"/>
  <c r="E163" i="1"/>
  <c r="H163" i="1" s="1"/>
  <c r="E161" i="1"/>
  <c r="H161" i="1" s="1"/>
  <c r="E159" i="1"/>
  <c r="F159" i="1" s="1"/>
  <c r="AZ158" i="1"/>
  <c r="BW156" i="1"/>
  <c r="AZ154" i="1"/>
  <c r="BW152" i="1"/>
  <c r="AZ150" i="1"/>
  <c r="BW148" i="1"/>
  <c r="CE148" i="1" s="1"/>
  <c r="AZ146" i="1"/>
  <c r="BW144" i="1"/>
  <c r="CE144" i="1" s="1"/>
  <c r="DK143" i="1"/>
  <c r="CM143" i="1"/>
  <c r="BQ143" i="1"/>
  <c r="AZ142" i="1"/>
  <c r="U142" i="1"/>
  <c r="AQ142" i="1" s="1"/>
  <c r="AP142" i="1"/>
  <c r="DN142" i="1"/>
  <c r="AS139" i="1"/>
  <c r="DQ139" i="1"/>
  <c r="CS135" i="1"/>
  <c r="AS131" i="1"/>
  <c r="DQ131" i="1"/>
  <c r="CF130" i="1"/>
  <c r="DR130" i="1" s="1"/>
  <c r="DS130" i="1" s="1"/>
  <c r="AQ129" i="1"/>
  <c r="CS125" i="1"/>
  <c r="DP207" i="1"/>
  <c r="DN206" i="1"/>
  <c r="DP205" i="1"/>
  <c r="DN204" i="1"/>
  <c r="DP203" i="1"/>
  <c r="DN202" i="1"/>
  <c r="DP201" i="1"/>
  <c r="DN200" i="1"/>
  <c r="DP199" i="1"/>
  <c r="DN198" i="1"/>
  <c r="DP197" i="1"/>
  <c r="DN196" i="1"/>
  <c r="DP195" i="1"/>
  <c r="DN194" i="1"/>
  <c r="DP193" i="1"/>
  <c r="DN192" i="1"/>
  <c r="DP191" i="1"/>
  <c r="DN190" i="1"/>
  <c r="DP189" i="1"/>
  <c r="DN188" i="1"/>
  <c r="DP187" i="1"/>
  <c r="DN186" i="1"/>
  <c r="DP185" i="1"/>
  <c r="DN184" i="1"/>
  <c r="DP183" i="1"/>
  <c r="DN182" i="1"/>
  <c r="DP181" i="1"/>
  <c r="DN180" i="1"/>
  <c r="DP179" i="1"/>
  <c r="DN178" i="1"/>
  <c r="DP177" i="1"/>
  <c r="DN176" i="1"/>
  <c r="DP175" i="1"/>
  <c r="DN174" i="1"/>
  <c r="DP173" i="1"/>
  <c r="DN172" i="1"/>
  <c r="DP171" i="1"/>
  <c r="DN170" i="1"/>
  <c r="DP169" i="1"/>
  <c r="DN168" i="1"/>
  <c r="DP167" i="1"/>
  <c r="DN166" i="1"/>
  <c r="DP165" i="1"/>
  <c r="DN164" i="1"/>
  <c r="DP163" i="1"/>
  <c r="DN162" i="1"/>
  <c r="DP161" i="1"/>
  <c r="DN160" i="1"/>
  <c r="DP159" i="1"/>
  <c r="D159" i="1"/>
  <c r="G159" i="1" s="1"/>
  <c r="DN158" i="1"/>
  <c r="AP158" i="1"/>
  <c r="AE158" i="1"/>
  <c r="CM157" i="1"/>
  <c r="AO157" i="1"/>
  <c r="AQ157" i="1" s="1"/>
  <c r="DK155" i="1"/>
  <c r="CE155" i="1"/>
  <c r="U155" i="1"/>
  <c r="DO155" i="1" s="1"/>
  <c r="D155" i="1"/>
  <c r="G155" i="1" s="1"/>
  <c r="DN154" i="1"/>
  <c r="AP154" i="1"/>
  <c r="AE154" i="1"/>
  <c r="CM153" i="1"/>
  <c r="AO153" i="1"/>
  <c r="AQ153" i="1" s="1"/>
  <c r="DK151" i="1"/>
  <c r="CE151" i="1"/>
  <c r="U151" i="1"/>
  <c r="AQ151" i="1" s="1"/>
  <c r="D151" i="1"/>
  <c r="G151" i="1" s="1"/>
  <c r="DN150" i="1"/>
  <c r="AP150" i="1"/>
  <c r="AE150" i="1"/>
  <c r="DO150" i="1" s="1"/>
  <c r="CM149" i="1"/>
  <c r="AO149" i="1"/>
  <c r="AQ149" i="1" s="1"/>
  <c r="DK147" i="1"/>
  <c r="CE147" i="1"/>
  <c r="U147" i="1"/>
  <c r="AQ147" i="1" s="1"/>
  <c r="D147" i="1"/>
  <c r="G147" i="1" s="1"/>
  <c r="DN146" i="1"/>
  <c r="AP146" i="1"/>
  <c r="AE146" i="1"/>
  <c r="AQ146" i="1" s="1"/>
  <c r="CM145" i="1"/>
  <c r="Z143" i="1"/>
  <c r="DD142" i="1"/>
  <c r="DL142" i="1" s="1"/>
  <c r="DM142" i="1" s="1"/>
  <c r="BJ142" i="1"/>
  <c r="CE142" i="1" s="1"/>
  <c r="AE142" i="1"/>
  <c r="G142" i="1"/>
  <c r="DN141" i="1"/>
  <c r="CW141" i="1"/>
  <c r="BE141" i="1"/>
  <c r="AP141" i="1"/>
  <c r="AQ141" i="1"/>
  <c r="F140" i="1"/>
  <c r="DL138" i="1"/>
  <c r="DM138" i="1" s="1"/>
  <c r="CS137" i="1"/>
  <c r="AQ134" i="1"/>
  <c r="G134" i="1"/>
  <c r="AQ133" i="1"/>
  <c r="F132" i="1"/>
  <c r="CS128" i="1"/>
  <c r="DL128" i="1" s="1"/>
  <c r="DM128" i="1" s="1"/>
  <c r="CE128" i="1"/>
  <c r="G128" i="1"/>
  <c r="H128" i="1"/>
  <c r="DP120" i="1"/>
  <c r="AR120" i="1"/>
  <c r="AR119" i="1"/>
  <c r="DP119" i="1"/>
  <c r="D143" i="1"/>
  <c r="G143" i="1" s="1"/>
  <c r="D141" i="1"/>
  <c r="DN140" i="1"/>
  <c r="AP140" i="1"/>
  <c r="DP139" i="1"/>
  <c r="CE139" i="1"/>
  <c r="D139" i="1"/>
  <c r="DN138" i="1"/>
  <c r="AP138" i="1"/>
  <c r="DP137" i="1"/>
  <c r="CE137" i="1"/>
  <c r="D137" i="1"/>
  <c r="DN136" i="1"/>
  <c r="AP136" i="1"/>
  <c r="DP135" i="1"/>
  <c r="CE135" i="1"/>
  <c r="D135" i="1"/>
  <c r="DN134" i="1"/>
  <c r="AP134" i="1"/>
  <c r="DP133" i="1"/>
  <c r="CE133" i="1"/>
  <c r="D133" i="1"/>
  <c r="DN132" i="1"/>
  <c r="AP132" i="1"/>
  <c r="DP131" i="1"/>
  <c r="CE131" i="1"/>
  <c r="D131" i="1"/>
  <c r="DN130" i="1"/>
  <c r="AP130" i="1"/>
  <c r="DP129" i="1"/>
  <c r="CE129" i="1"/>
  <c r="D129" i="1"/>
  <c r="G129" i="1" s="1"/>
  <c r="DN128" i="1"/>
  <c r="AP128" i="1"/>
  <c r="CW127" i="1"/>
  <c r="DL127" i="1" s="1"/>
  <c r="DM127" i="1" s="1"/>
  <c r="BW127" i="1"/>
  <c r="CE127" i="1" s="1"/>
  <c r="E126" i="1"/>
  <c r="AZ125" i="1"/>
  <c r="H125" i="1"/>
  <c r="DN124" i="1"/>
  <c r="BJ124" i="1"/>
  <c r="CE124" i="1" s="1"/>
  <c r="AP124" i="1"/>
  <c r="CW123" i="1"/>
  <c r="BW123" i="1"/>
  <c r="E122" i="1"/>
  <c r="AZ121" i="1"/>
  <c r="H121" i="1"/>
  <c r="DT120" i="1"/>
  <c r="DN120" i="1"/>
  <c r="BJ120" i="1"/>
  <c r="CE120" i="1" s="1"/>
  <c r="DK119" i="1"/>
  <c r="CM119" i="1"/>
  <c r="DK118" i="1"/>
  <c r="BE118" i="1"/>
  <c r="DD117" i="1"/>
  <c r="BJ117" i="1"/>
  <c r="AO117" i="1"/>
  <c r="AP117" i="1"/>
  <c r="DN117" i="1"/>
  <c r="U117" i="1"/>
  <c r="AQ117" i="1" s="1"/>
  <c r="H117" i="1"/>
  <c r="CW116" i="1"/>
  <c r="BE116" i="1"/>
  <c r="AP116" i="1"/>
  <c r="AQ116" i="1"/>
  <c r="AZ115" i="1"/>
  <c r="AP115" i="1"/>
  <c r="DN115" i="1"/>
  <c r="U115" i="1"/>
  <c r="AQ115" i="1" s="1"/>
  <c r="AR113" i="1"/>
  <c r="DP113" i="1"/>
  <c r="G113" i="1"/>
  <c r="F111" i="1"/>
  <c r="DO145" i="1"/>
  <c r="DO143" i="1"/>
  <c r="C143" i="1"/>
  <c r="DO141" i="1"/>
  <c r="C141" i="1"/>
  <c r="F141" i="1" s="1"/>
  <c r="BJ140" i="1"/>
  <c r="CE140" i="1" s="1"/>
  <c r="AO140" i="1"/>
  <c r="U140" i="1"/>
  <c r="AQ140" i="1" s="1"/>
  <c r="DO139" i="1"/>
  <c r="CW139" i="1"/>
  <c r="C139" i="1"/>
  <c r="F139" i="1" s="1"/>
  <c r="BJ138" i="1"/>
  <c r="CE138" i="1" s="1"/>
  <c r="AO138" i="1"/>
  <c r="U138" i="1"/>
  <c r="AQ138" i="1" s="1"/>
  <c r="DO137" i="1"/>
  <c r="CW137" i="1"/>
  <c r="DL137" i="1" s="1"/>
  <c r="DM137" i="1" s="1"/>
  <c r="C137" i="1"/>
  <c r="F137" i="1" s="1"/>
  <c r="BJ136" i="1"/>
  <c r="CE136" i="1" s="1"/>
  <c r="AO136" i="1"/>
  <c r="U136" i="1"/>
  <c r="AQ136" i="1" s="1"/>
  <c r="DO135" i="1"/>
  <c r="CW135" i="1"/>
  <c r="C135" i="1"/>
  <c r="F135" i="1" s="1"/>
  <c r="BJ134" i="1"/>
  <c r="CE134" i="1" s="1"/>
  <c r="AO134" i="1"/>
  <c r="U134" i="1"/>
  <c r="DO133" i="1"/>
  <c r="CW133" i="1"/>
  <c r="C133" i="1"/>
  <c r="F133" i="1" s="1"/>
  <c r="BJ132" i="1"/>
  <c r="CE132" i="1" s="1"/>
  <c r="AO132" i="1"/>
  <c r="U132" i="1"/>
  <c r="AQ132" i="1" s="1"/>
  <c r="DO131" i="1"/>
  <c r="CW131" i="1"/>
  <c r="C131" i="1"/>
  <c r="F131" i="1" s="1"/>
  <c r="U130" i="1"/>
  <c r="DO130" i="1" s="1"/>
  <c r="DO129" i="1"/>
  <c r="CW129" i="1"/>
  <c r="C129" i="1"/>
  <c r="DP127" i="1"/>
  <c r="DP126" i="1"/>
  <c r="DK126" i="1"/>
  <c r="CE126" i="1"/>
  <c r="D126" i="1"/>
  <c r="DN125" i="1"/>
  <c r="AE125" i="1"/>
  <c r="AQ125" i="1" s="1"/>
  <c r="CM124" i="1"/>
  <c r="AO124" i="1"/>
  <c r="AQ124" i="1" s="1"/>
  <c r="DP123" i="1"/>
  <c r="DP122" i="1"/>
  <c r="DK122" i="1"/>
  <c r="CE122" i="1"/>
  <c r="D122" i="1"/>
  <c r="G122" i="1" s="1"/>
  <c r="DN121" i="1"/>
  <c r="AE121" i="1"/>
  <c r="DO121" i="1" s="1"/>
  <c r="CM120" i="1"/>
  <c r="G120" i="1"/>
  <c r="BJ119" i="1"/>
  <c r="CE119" i="1" s="1"/>
  <c r="AE119" i="1"/>
  <c r="AQ119" i="1" s="1"/>
  <c r="G119" i="1"/>
  <c r="G117" i="1"/>
  <c r="CM116" i="1"/>
  <c r="BQ116" i="1"/>
  <c r="CE116" i="1" s="1"/>
  <c r="DD115" i="1"/>
  <c r="DL115" i="1" s="1"/>
  <c r="DM115" i="1" s="1"/>
  <c r="BJ115" i="1"/>
  <c r="AE115" i="1"/>
  <c r="G115" i="1"/>
  <c r="F113" i="1"/>
  <c r="AQ109" i="1"/>
  <c r="AZ127" i="1"/>
  <c r="BJ126" i="1"/>
  <c r="AQ126" i="1"/>
  <c r="DO126" i="1"/>
  <c r="CW125" i="1"/>
  <c r="BW125" i="1"/>
  <c r="E124" i="1"/>
  <c r="AZ123" i="1"/>
  <c r="AQ122" i="1"/>
  <c r="DO122" i="1"/>
  <c r="CW121" i="1"/>
  <c r="DL121" i="1" s="1"/>
  <c r="DM121" i="1" s="1"/>
  <c r="BW121" i="1"/>
  <c r="CE121" i="1" s="1"/>
  <c r="CW119" i="1"/>
  <c r="CW118" i="1"/>
  <c r="BW117" i="1"/>
  <c r="AZ117" i="1"/>
  <c r="AE117" i="1"/>
  <c r="DK116" i="1"/>
  <c r="Z116" i="1"/>
  <c r="BW115" i="1"/>
  <c r="AO115" i="1"/>
  <c r="F115" i="1"/>
  <c r="CS112" i="1"/>
  <c r="CS109" i="1"/>
  <c r="DL109" i="1" s="1"/>
  <c r="DM109" i="1" s="1"/>
  <c r="DO140" i="1"/>
  <c r="DO138" i="1"/>
  <c r="DO134" i="1"/>
  <c r="DO132" i="1"/>
  <c r="AE127" i="1"/>
  <c r="AQ127" i="1" s="1"/>
  <c r="CM126" i="1"/>
  <c r="DK124" i="1"/>
  <c r="D124" i="1"/>
  <c r="G124" i="1" s="1"/>
  <c r="AE123" i="1"/>
  <c r="DO123" i="1" s="1"/>
  <c r="CM122" i="1"/>
  <c r="DK120" i="1"/>
  <c r="AO120" i="1"/>
  <c r="U120" i="1"/>
  <c r="AQ120" i="1" s="1"/>
  <c r="BW119" i="1"/>
  <c r="AZ119" i="1"/>
  <c r="AO119" i="1"/>
  <c r="DO119" i="1"/>
  <c r="U119" i="1"/>
  <c r="CM118" i="1"/>
  <c r="CS114" i="1"/>
  <c r="AR111" i="1"/>
  <c r="DP111" i="1"/>
  <c r="AR102" i="1"/>
  <c r="DP102" i="1"/>
  <c r="C120" i="1"/>
  <c r="DO118" i="1"/>
  <c r="AQ118" i="1"/>
  <c r="C118" i="1"/>
  <c r="F118" i="1" s="1"/>
  <c r="DO116" i="1"/>
  <c r="C116" i="1"/>
  <c r="CW114" i="1"/>
  <c r="BQ114" i="1"/>
  <c r="BE114" i="1"/>
  <c r="CE114" i="1" s="1"/>
  <c r="Z114" i="1"/>
  <c r="AQ114" i="1" s="1"/>
  <c r="C114" i="1"/>
  <c r="DD113" i="1"/>
  <c r="DL113" i="1" s="1"/>
  <c r="DM113" i="1" s="1"/>
  <c r="BJ113" i="1"/>
  <c r="CE113" i="1" s="1"/>
  <c r="AO113" i="1"/>
  <c r="U113" i="1"/>
  <c r="DO113" i="1" s="1"/>
  <c r="CW112" i="1"/>
  <c r="BQ112" i="1"/>
  <c r="BE112" i="1"/>
  <c r="Z112" i="1"/>
  <c r="AQ112" i="1" s="1"/>
  <c r="C112" i="1"/>
  <c r="DD111" i="1"/>
  <c r="DL111" i="1" s="1"/>
  <c r="DM111" i="1" s="1"/>
  <c r="BJ111" i="1"/>
  <c r="CE111" i="1" s="1"/>
  <c r="AO111" i="1"/>
  <c r="U111" i="1"/>
  <c r="DO111" i="1" s="1"/>
  <c r="DO110" i="1"/>
  <c r="CS110" i="1"/>
  <c r="DL110" i="1" s="1"/>
  <c r="DM110" i="1" s="1"/>
  <c r="CE110" i="1"/>
  <c r="AZ110" i="1"/>
  <c r="AR110" i="1"/>
  <c r="D110" i="1"/>
  <c r="DN109" i="1"/>
  <c r="AP109" i="1"/>
  <c r="AE109" i="1"/>
  <c r="CM108" i="1"/>
  <c r="AO108" i="1"/>
  <c r="AJ107" i="1"/>
  <c r="DP106" i="1"/>
  <c r="DK106" i="1"/>
  <c r="CE106" i="1"/>
  <c r="AZ106" i="1"/>
  <c r="D106" i="1"/>
  <c r="Z104" i="1"/>
  <c r="DO104" i="1" s="1"/>
  <c r="DD103" i="1"/>
  <c r="DL103" i="1" s="1"/>
  <c r="DM103" i="1" s="1"/>
  <c r="BJ103" i="1"/>
  <c r="AE103" i="1"/>
  <c r="G103" i="1"/>
  <c r="DN102" i="1"/>
  <c r="CW102" i="1"/>
  <c r="BE102" i="1"/>
  <c r="G101" i="1"/>
  <c r="CS94" i="1"/>
  <c r="DL94" i="1" s="1"/>
  <c r="DM94" i="1" s="1"/>
  <c r="AR88" i="1"/>
  <c r="DP88" i="1"/>
  <c r="AQ110" i="1"/>
  <c r="BW109" i="1"/>
  <c r="CE109" i="1" s="1"/>
  <c r="AZ107" i="1"/>
  <c r="AQ106" i="1"/>
  <c r="DO106" i="1"/>
  <c r="BW105" i="1"/>
  <c r="AP105" i="1"/>
  <c r="DN105" i="1"/>
  <c r="U105" i="1"/>
  <c r="DO105" i="1" s="1"/>
  <c r="BW103" i="1"/>
  <c r="AO103" i="1"/>
  <c r="DK102" i="1"/>
  <c r="CM102" i="1"/>
  <c r="BQ102" i="1"/>
  <c r="CS100" i="1"/>
  <c r="CS98" i="1"/>
  <c r="DL98" i="1" s="1"/>
  <c r="DM98" i="1" s="1"/>
  <c r="E116" i="1"/>
  <c r="H116" i="1" s="1"/>
  <c r="E114" i="1"/>
  <c r="H114" i="1" s="1"/>
  <c r="AQ113" i="1"/>
  <c r="E112" i="1"/>
  <c r="H112" i="1" s="1"/>
  <c r="DK108" i="1"/>
  <c r="CE108" i="1"/>
  <c r="D108" i="1"/>
  <c r="G108" i="1" s="1"/>
  <c r="DN107" i="1"/>
  <c r="AP107" i="1"/>
  <c r="AE107" i="1"/>
  <c r="G107" i="1"/>
  <c r="CM106" i="1"/>
  <c r="AE105" i="1"/>
  <c r="DN104" i="1"/>
  <c r="CW104" i="1"/>
  <c r="BE104" i="1"/>
  <c r="CE104" i="1" s="1"/>
  <c r="AP104" i="1"/>
  <c r="AQ104" i="1"/>
  <c r="Z102" i="1"/>
  <c r="AQ102" i="1" s="1"/>
  <c r="DD101" i="1"/>
  <c r="CE96" i="1"/>
  <c r="DO92" i="1"/>
  <c r="DP114" i="1"/>
  <c r="DN113" i="1"/>
  <c r="DP112" i="1"/>
  <c r="DN111" i="1"/>
  <c r="DO109" i="1"/>
  <c r="AZ109" i="1"/>
  <c r="DN108" i="1"/>
  <c r="AP108" i="1"/>
  <c r="AQ108" i="1"/>
  <c r="DO108" i="1"/>
  <c r="DL107" i="1"/>
  <c r="DM107" i="1" s="1"/>
  <c r="BW107" i="1"/>
  <c r="CE107" i="1" s="1"/>
  <c r="AZ105" i="1"/>
  <c r="F105" i="1"/>
  <c r="DK104" i="1"/>
  <c r="CM104" i="1"/>
  <c r="BQ104" i="1"/>
  <c r="AZ103" i="1"/>
  <c r="AP103" i="1"/>
  <c r="DN103" i="1"/>
  <c r="U103" i="1"/>
  <c r="DL101" i="1"/>
  <c r="DM101" i="1" s="1"/>
  <c r="BW101" i="1"/>
  <c r="CS90" i="1"/>
  <c r="DL90" i="1" s="1"/>
  <c r="DM90" i="1" s="1"/>
  <c r="AR89" i="1"/>
  <c r="DP89" i="1"/>
  <c r="C104" i="1"/>
  <c r="DO102" i="1"/>
  <c r="C102" i="1"/>
  <c r="BJ101" i="1"/>
  <c r="CE101" i="1" s="1"/>
  <c r="AO101" i="1"/>
  <c r="U101" i="1"/>
  <c r="DO100" i="1"/>
  <c r="CW100" i="1"/>
  <c r="BQ100" i="1"/>
  <c r="CE100" i="1" s="1"/>
  <c r="BE100" i="1"/>
  <c r="AQ100" i="1"/>
  <c r="DP99" i="1"/>
  <c r="DK99" i="1"/>
  <c r="CE99" i="1"/>
  <c r="AZ99" i="1"/>
  <c r="D99" i="1"/>
  <c r="G99" i="1" s="1"/>
  <c r="DN98" i="1"/>
  <c r="AP98" i="1"/>
  <c r="AE98" i="1"/>
  <c r="AQ98" i="1" s="1"/>
  <c r="CM97" i="1"/>
  <c r="AO97" i="1"/>
  <c r="AJ96" i="1"/>
  <c r="AQ96" i="1" s="1"/>
  <c r="DP95" i="1"/>
  <c r="DK95" i="1"/>
  <c r="CE95" i="1"/>
  <c r="AZ95" i="1"/>
  <c r="D95" i="1"/>
  <c r="DN94" i="1"/>
  <c r="AP94" i="1"/>
  <c r="AE94" i="1"/>
  <c r="AQ94" i="1" s="1"/>
  <c r="CM93" i="1"/>
  <c r="AO93" i="1"/>
  <c r="AJ92" i="1"/>
  <c r="DP91" i="1"/>
  <c r="DK91" i="1"/>
  <c r="CE91" i="1"/>
  <c r="AZ91" i="1"/>
  <c r="D91" i="1"/>
  <c r="G91" i="1" s="1"/>
  <c r="U90" i="1"/>
  <c r="H90" i="1"/>
  <c r="DN89" i="1"/>
  <c r="CW89" i="1"/>
  <c r="DN88" i="1"/>
  <c r="CW88" i="1"/>
  <c r="DP87" i="1"/>
  <c r="BJ87" i="1"/>
  <c r="AE87" i="1"/>
  <c r="DP86" i="1"/>
  <c r="BJ86" i="1"/>
  <c r="AE86" i="1"/>
  <c r="G86" i="1"/>
  <c r="DK85" i="1"/>
  <c r="CM85" i="1"/>
  <c r="DK84" i="1"/>
  <c r="CM84" i="1"/>
  <c r="G83" i="1"/>
  <c r="DN82" i="1"/>
  <c r="CM82" i="1"/>
  <c r="AP82" i="1"/>
  <c r="Z82" i="1"/>
  <c r="F82" i="1"/>
  <c r="H82" i="1"/>
  <c r="F78" i="1"/>
  <c r="H78" i="1"/>
  <c r="CS74" i="1"/>
  <c r="AQ74" i="1"/>
  <c r="DO74" i="1"/>
  <c r="CS71" i="1"/>
  <c r="DL71" i="1" s="1"/>
  <c r="DM71" i="1" s="1"/>
  <c r="AQ71" i="1"/>
  <c r="CE70" i="1"/>
  <c r="G70" i="1"/>
  <c r="H70" i="1"/>
  <c r="CS69" i="1"/>
  <c r="DL69" i="1" s="1"/>
  <c r="DM69" i="1" s="1"/>
  <c r="CS68" i="1"/>
  <c r="DL68" i="1" s="1"/>
  <c r="DM68" i="1" s="1"/>
  <c r="CE67" i="1"/>
  <c r="CF66" i="1"/>
  <c r="CS61" i="1"/>
  <c r="DL61" i="1" s="1"/>
  <c r="DM61" i="1" s="1"/>
  <c r="AQ99" i="1"/>
  <c r="DO99" i="1"/>
  <c r="BW98" i="1"/>
  <c r="AZ96" i="1"/>
  <c r="AQ95" i="1"/>
  <c r="DO95" i="1"/>
  <c r="BW94" i="1"/>
  <c r="AZ92" i="1"/>
  <c r="AQ91" i="1"/>
  <c r="DO91" i="1"/>
  <c r="BW90" i="1"/>
  <c r="BW89" i="1"/>
  <c r="AZ89" i="1"/>
  <c r="AO89" i="1"/>
  <c r="AQ89" i="1"/>
  <c r="U89" i="1"/>
  <c r="DO89" i="1" s="1"/>
  <c r="BW88" i="1"/>
  <c r="AZ88" i="1"/>
  <c r="AO88" i="1"/>
  <c r="U88" i="1"/>
  <c r="DO88" i="1" s="1"/>
  <c r="AQ88" i="1"/>
  <c r="CW87" i="1"/>
  <c r="CW86" i="1"/>
  <c r="BJ85" i="1"/>
  <c r="AE85" i="1"/>
  <c r="BJ84" i="1"/>
  <c r="BW83" i="1"/>
  <c r="AZ83" i="1"/>
  <c r="AE83" i="1"/>
  <c r="DK82" i="1"/>
  <c r="BE82" i="1"/>
  <c r="CS79" i="1"/>
  <c r="DL79" i="1" s="1"/>
  <c r="DM79" i="1" s="1"/>
  <c r="CS78" i="1"/>
  <c r="F76" i="1"/>
  <c r="H76" i="1"/>
  <c r="CS75" i="1"/>
  <c r="DL75" i="1" s="1"/>
  <c r="DM75" i="1" s="1"/>
  <c r="F72" i="1"/>
  <c r="G72" i="1"/>
  <c r="H72" i="1"/>
  <c r="AQ70" i="1"/>
  <c r="DO70" i="1"/>
  <c r="AS69" i="1"/>
  <c r="DQ69" i="1"/>
  <c r="CF68" i="1"/>
  <c r="G68" i="1"/>
  <c r="H68" i="1"/>
  <c r="CS67" i="1"/>
  <c r="DL67" i="1" s="1"/>
  <c r="DM67" i="1" s="1"/>
  <c r="F67" i="1"/>
  <c r="CS66" i="1"/>
  <c r="DL66" i="1" s="1"/>
  <c r="DM66" i="1" s="1"/>
  <c r="CS63" i="1"/>
  <c r="E104" i="1"/>
  <c r="H104" i="1" s="1"/>
  <c r="E102" i="1"/>
  <c r="H102" i="1" s="1"/>
  <c r="DO101" i="1"/>
  <c r="AQ101" i="1"/>
  <c r="G100" i="1"/>
  <c r="CM99" i="1"/>
  <c r="DK97" i="1"/>
  <c r="D97" i="1"/>
  <c r="G97" i="1" s="1"/>
  <c r="DN96" i="1"/>
  <c r="AP96" i="1"/>
  <c r="AE96" i="1"/>
  <c r="DO96" i="1" s="1"/>
  <c r="G96" i="1"/>
  <c r="CM95" i="1"/>
  <c r="DK93" i="1"/>
  <c r="CE93" i="1"/>
  <c r="D93" i="1"/>
  <c r="G93" i="1" s="1"/>
  <c r="DN92" i="1"/>
  <c r="AP92" i="1"/>
  <c r="AE92" i="1"/>
  <c r="AQ92" i="1" s="1"/>
  <c r="G92" i="1"/>
  <c r="CM91" i="1"/>
  <c r="AE90" i="1"/>
  <c r="AQ90" i="1" s="1"/>
  <c r="DK89" i="1"/>
  <c r="CM89" i="1"/>
  <c r="DK88" i="1"/>
  <c r="CM88" i="1"/>
  <c r="BW87" i="1"/>
  <c r="AZ87" i="1"/>
  <c r="AO87" i="1"/>
  <c r="U87" i="1"/>
  <c r="AQ87" i="1" s="1"/>
  <c r="BW86" i="1"/>
  <c r="AZ86" i="1"/>
  <c r="AO86" i="1"/>
  <c r="U86" i="1"/>
  <c r="AQ86" i="1" s="1"/>
  <c r="H86" i="1"/>
  <c r="DN85" i="1"/>
  <c r="CW85" i="1"/>
  <c r="AP85" i="1"/>
  <c r="DN84" i="1"/>
  <c r="CW84" i="1"/>
  <c r="F84" i="1"/>
  <c r="F83" i="1"/>
  <c r="F80" i="1"/>
  <c r="H80" i="1"/>
  <c r="CS76" i="1"/>
  <c r="AQ76" i="1"/>
  <c r="DO76" i="1"/>
  <c r="G76" i="1"/>
  <c r="CS72" i="1"/>
  <c r="DL72" i="1" s="1"/>
  <c r="DM72" i="1" s="1"/>
  <c r="AQ72" i="1"/>
  <c r="DO72" i="1"/>
  <c r="CE71" i="1"/>
  <c r="AQ68" i="1"/>
  <c r="DO68" i="1"/>
  <c r="AQ67" i="1"/>
  <c r="DN101" i="1"/>
  <c r="DP100" i="1"/>
  <c r="E99" i="1"/>
  <c r="DO98" i="1"/>
  <c r="AZ98" i="1"/>
  <c r="DN97" i="1"/>
  <c r="BJ97" i="1"/>
  <c r="CE97" i="1" s="1"/>
  <c r="AP97" i="1"/>
  <c r="AQ97" i="1"/>
  <c r="DO97" i="1"/>
  <c r="DL96" i="1"/>
  <c r="DM96" i="1" s="1"/>
  <c r="CW96" i="1"/>
  <c r="BW96" i="1"/>
  <c r="E95" i="1"/>
  <c r="DO94" i="1"/>
  <c r="AZ94" i="1"/>
  <c r="DN93" i="1"/>
  <c r="BJ93" i="1"/>
  <c r="AP93" i="1"/>
  <c r="AQ93" i="1"/>
  <c r="DO93" i="1"/>
  <c r="DL92" i="1"/>
  <c r="DM92" i="1" s="1"/>
  <c r="CW92" i="1"/>
  <c r="BW92" i="1"/>
  <c r="CE92" i="1" s="1"/>
  <c r="E91" i="1"/>
  <c r="DO90" i="1"/>
  <c r="AZ90" i="1"/>
  <c r="AP90" i="1"/>
  <c r="BJ89" i="1"/>
  <c r="AE89" i="1"/>
  <c r="BJ88" i="1"/>
  <c r="AE88" i="1"/>
  <c r="G88" i="1"/>
  <c r="DK87" i="1"/>
  <c r="CM87" i="1"/>
  <c r="DK86" i="1"/>
  <c r="CM86" i="1"/>
  <c r="BW85" i="1"/>
  <c r="AZ85" i="1"/>
  <c r="AO85" i="1"/>
  <c r="U85" i="1"/>
  <c r="AQ85" i="1" s="1"/>
  <c r="BW84" i="1"/>
  <c r="AZ84" i="1"/>
  <c r="G84" i="1"/>
  <c r="DT83" i="1"/>
  <c r="DD83" i="1"/>
  <c r="DL83" i="1" s="1"/>
  <c r="DM83" i="1" s="1"/>
  <c r="BJ83" i="1"/>
  <c r="AO83" i="1"/>
  <c r="AQ83" i="1"/>
  <c r="U83" i="1"/>
  <c r="DO83" i="1" s="1"/>
  <c r="AP83" i="1"/>
  <c r="DN83" i="1"/>
  <c r="CW82" i="1"/>
  <c r="BQ82" i="1"/>
  <c r="CE82" i="1" s="1"/>
  <c r="CS81" i="1"/>
  <c r="DL81" i="1" s="1"/>
  <c r="DM81" i="1" s="1"/>
  <c r="CS80" i="1"/>
  <c r="G80" i="1"/>
  <c r="CS77" i="1"/>
  <c r="DL77" i="1" s="1"/>
  <c r="DM77" i="1" s="1"/>
  <c r="F75" i="1"/>
  <c r="F74" i="1"/>
  <c r="G74" i="1"/>
  <c r="H74" i="1"/>
  <c r="CS73" i="1"/>
  <c r="DL73" i="1" s="1"/>
  <c r="DM73" i="1" s="1"/>
  <c r="CS70" i="1"/>
  <c r="DL70" i="1" s="1"/>
  <c r="DM70" i="1" s="1"/>
  <c r="CE69" i="1"/>
  <c r="F68" i="1"/>
  <c r="DN81" i="1"/>
  <c r="AP81" i="1"/>
  <c r="DP80" i="1"/>
  <c r="CE80" i="1"/>
  <c r="DN79" i="1"/>
  <c r="AP79" i="1"/>
  <c r="DP78" i="1"/>
  <c r="CE78" i="1"/>
  <c r="DN77" i="1"/>
  <c r="AP77" i="1"/>
  <c r="DP76" i="1"/>
  <c r="CE76" i="1"/>
  <c r="DN75" i="1"/>
  <c r="AP75" i="1"/>
  <c r="DP74" i="1"/>
  <c r="CE74" i="1"/>
  <c r="DN73" i="1"/>
  <c r="AP73" i="1"/>
  <c r="DP72" i="1"/>
  <c r="CE72" i="1"/>
  <c r="DN71" i="1"/>
  <c r="AP71" i="1"/>
  <c r="DP70" i="1"/>
  <c r="DN69" i="1"/>
  <c r="AP69" i="1"/>
  <c r="DP68" i="1"/>
  <c r="DN67" i="1"/>
  <c r="AP67" i="1"/>
  <c r="DP66" i="1"/>
  <c r="D66" i="1"/>
  <c r="G66" i="1" s="1"/>
  <c r="DK65" i="1"/>
  <c r="AJ65" i="1"/>
  <c r="DP64" i="1"/>
  <c r="DK64" i="1"/>
  <c r="CE64" i="1"/>
  <c r="AZ64" i="1"/>
  <c r="D64" i="1"/>
  <c r="C64" i="1"/>
  <c r="F64" i="1" s="1"/>
  <c r="AZ63" i="1"/>
  <c r="DD61" i="1"/>
  <c r="AE61" i="1"/>
  <c r="G61" i="1"/>
  <c r="DK60" i="1"/>
  <c r="CM60" i="1"/>
  <c r="BQ60" i="1"/>
  <c r="AQ59" i="1"/>
  <c r="E89" i="1"/>
  <c r="E87" i="1"/>
  <c r="H87" i="1" s="1"/>
  <c r="E85" i="1"/>
  <c r="H85" i="1" s="1"/>
  <c r="DO84" i="1"/>
  <c r="AQ84" i="1"/>
  <c r="E83" i="1"/>
  <c r="H83" i="1" s="1"/>
  <c r="DO82" i="1"/>
  <c r="AQ82" i="1"/>
  <c r="BJ81" i="1"/>
  <c r="CE81" i="1" s="1"/>
  <c r="AO81" i="1"/>
  <c r="U81" i="1"/>
  <c r="AQ81" i="1" s="1"/>
  <c r="E81" i="1"/>
  <c r="H81" i="1" s="1"/>
  <c r="DO80" i="1"/>
  <c r="CW80" i="1"/>
  <c r="AQ80" i="1"/>
  <c r="BJ79" i="1"/>
  <c r="CE79" i="1" s="1"/>
  <c r="AO79" i="1"/>
  <c r="U79" i="1"/>
  <c r="AQ79" i="1" s="1"/>
  <c r="E79" i="1"/>
  <c r="H79" i="1" s="1"/>
  <c r="DO78" i="1"/>
  <c r="CW78" i="1"/>
  <c r="AQ78" i="1"/>
  <c r="BJ77" i="1"/>
  <c r="CE77" i="1" s="1"/>
  <c r="AO77" i="1"/>
  <c r="U77" i="1"/>
  <c r="AQ77" i="1" s="1"/>
  <c r="E77" i="1"/>
  <c r="H77" i="1" s="1"/>
  <c r="CW76" i="1"/>
  <c r="BJ75" i="1"/>
  <c r="CE75" i="1" s="1"/>
  <c r="AO75" i="1"/>
  <c r="U75" i="1"/>
  <c r="AQ75" i="1" s="1"/>
  <c r="E75" i="1"/>
  <c r="H75" i="1" s="1"/>
  <c r="CW74" i="1"/>
  <c r="BJ73" i="1"/>
  <c r="AO73" i="1"/>
  <c r="U73" i="1"/>
  <c r="AQ73" i="1" s="1"/>
  <c r="E73" i="1"/>
  <c r="H73" i="1" s="1"/>
  <c r="CW72" i="1"/>
  <c r="E71" i="1"/>
  <c r="E69" i="1"/>
  <c r="F69" i="1" s="1"/>
  <c r="E67" i="1"/>
  <c r="AZ65" i="1"/>
  <c r="AQ64" i="1"/>
  <c r="DD63" i="1"/>
  <c r="F63" i="1"/>
  <c r="DK62" i="1"/>
  <c r="Z62" i="1"/>
  <c r="AQ62" i="1" s="1"/>
  <c r="BW61" i="1"/>
  <c r="Z60" i="1"/>
  <c r="AR58" i="1"/>
  <c r="DP58" i="1"/>
  <c r="D71" i="1"/>
  <c r="G71" i="1" s="1"/>
  <c r="D69" i="1"/>
  <c r="G69" i="1" s="1"/>
  <c r="D67" i="1"/>
  <c r="G67" i="1" s="1"/>
  <c r="DN65" i="1"/>
  <c r="AP65" i="1"/>
  <c r="AE65" i="1"/>
  <c r="AQ65" i="1" s="1"/>
  <c r="G65" i="1"/>
  <c r="CM64" i="1"/>
  <c r="H64" i="1"/>
  <c r="BW63" i="1"/>
  <c r="CE63" i="1" s="1"/>
  <c r="AP63" i="1"/>
  <c r="DN63" i="1"/>
  <c r="U63" i="1"/>
  <c r="CM62" i="1"/>
  <c r="BE62" i="1"/>
  <c r="D62" i="1"/>
  <c r="C62" i="1"/>
  <c r="F62" i="1" s="1"/>
  <c r="CE61" i="1"/>
  <c r="AQ60" i="1"/>
  <c r="G60" i="1"/>
  <c r="AR57" i="1"/>
  <c r="DP57" i="1"/>
  <c r="DO81" i="1"/>
  <c r="DO79" i="1"/>
  <c r="DO77" i="1"/>
  <c r="DO71" i="1"/>
  <c r="DO69" i="1"/>
  <c r="DO67" i="1"/>
  <c r="DQ66" i="1"/>
  <c r="DL65" i="1"/>
  <c r="DM65" i="1" s="1"/>
  <c r="BW65" i="1"/>
  <c r="AE63" i="1"/>
  <c r="DN62" i="1"/>
  <c r="BQ62" i="1"/>
  <c r="AP62" i="1"/>
  <c r="AZ61" i="1"/>
  <c r="AP61" i="1"/>
  <c r="DN61" i="1"/>
  <c r="U61" i="1"/>
  <c r="DO61" i="1" s="1"/>
  <c r="DN60" i="1"/>
  <c r="CW60" i="1"/>
  <c r="BE60" i="1"/>
  <c r="AP60" i="1"/>
  <c r="CS59" i="1"/>
  <c r="DO64" i="1"/>
  <c r="DO60" i="1"/>
  <c r="C60" i="1"/>
  <c r="DD59" i="1"/>
  <c r="DL59" i="1" s="1"/>
  <c r="DM59" i="1" s="1"/>
  <c r="CD59" i="1"/>
  <c r="CE59" i="1" s="1"/>
  <c r="DT58" i="1"/>
  <c r="DN58" i="1"/>
  <c r="DN57" i="1"/>
  <c r="CW57" i="1"/>
  <c r="DP56" i="1"/>
  <c r="BJ56" i="1"/>
  <c r="AE56" i="1"/>
  <c r="DP55" i="1"/>
  <c r="BJ55" i="1"/>
  <c r="CE55" i="1" s="1"/>
  <c r="AE55" i="1"/>
  <c r="G55" i="1"/>
  <c r="DK54" i="1"/>
  <c r="CM54" i="1"/>
  <c r="DK53" i="1"/>
  <c r="CM53" i="1"/>
  <c r="F53" i="1"/>
  <c r="BW52" i="1"/>
  <c r="AZ52" i="1"/>
  <c r="AO52" i="1"/>
  <c r="U52" i="1"/>
  <c r="AQ52" i="1" s="1"/>
  <c r="BW51" i="1"/>
  <c r="AZ51" i="1"/>
  <c r="AO51" i="1"/>
  <c r="DO51" i="1"/>
  <c r="U51" i="1"/>
  <c r="H51" i="1"/>
  <c r="CS50" i="1"/>
  <c r="CS49" i="1"/>
  <c r="DL49" i="1" s="1"/>
  <c r="DM49" i="1" s="1"/>
  <c r="CS47" i="1"/>
  <c r="DL47" i="1" s="1"/>
  <c r="DM47" i="1" s="1"/>
  <c r="CS46" i="1"/>
  <c r="CS41" i="1"/>
  <c r="AO58" i="1"/>
  <c r="U58" i="1"/>
  <c r="AQ58" i="1" s="1"/>
  <c r="BW57" i="1"/>
  <c r="AZ57" i="1"/>
  <c r="AO57" i="1"/>
  <c r="DO57" i="1"/>
  <c r="U57" i="1"/>
  <c r="AQ57" i="1" s="1"/>
  <c r="CW56" i="1"/>
  <c r="CW55" i="1"/>
  <c r="BJ54" i="1"/>
  <c r="AE54" i="1"/>
  <c r="G54" i="1"/>
  <c r="BJ53" i="1"/>
  <c r="AE53" i="1"/>
  <c r="DK52" i="1"/>
  <c r="CM52" i="1"/>
  <c r="DK51" i="1"/>
  <c r="CM51" i="1"/>
  <c r="DK50" i="1"/>
  <c r="CE50" i="1"/>
  <c r="CS48" i="1"/>
  <c r="G48" i="1"/>
  <c r="AQ46" i="1"/>
  <c r="CS43" i="1"/>
  <c r="F40" i="1"/>
  <c r="E60" i="1"/>
  <c r="H60" i="1" s="1"/>
  <c r="DO59" i="1"/>
  <c r="DK58" i="1"/>
  <c r="CM58" i="1"/>
  <c r="DK57" i="1"/>
  <c r="CM57" i="1"/>
  <c r="BW56" i="1"/>
  <c r="AZ56" i="1"/>
  <c r="AO56" i="1"/>
  <c r="U56" i="1"/>
  <c r="AQ56" i="1" s="1"/>
  <c r="BW55" i="1"/>
  <c r="AZ55" i="1"/>
  <c r="AO55" i="1"/>
  <c r="AQ55" i="1"/>
  <c r="DO55" i="1"/>
  <c r="U55" i="1"/>
  <c r="H55" i="1"/>
  <c r="DN54" i="1"/>
  <c r="CW54" i="1"/>
  <c r="AP54" i="1"/>
  <c r="DN53" i="1"/>
  <c r="CW53" i="1"/>
  <c r="AP53" i="1"/>
  <c r="BJ52" i="1"/>
  <c r="AE52" i="1"/>
  <c r="DO52" i="1" s="1"/>
  <c r="G52" i="1"/>
  <c r="BJ51" i="1"/>
  <c r="AE51" i="1"/>
  <c r="AQ51" i="1" s="1"/>
  <c r="CE48" i="1"/>
  <c r="H47" i="1"/>
  <c r="F47" i="1"/>
  <c r="CS45" i="1"/>
  <c r="CS38" i="1"/>
  <c r="DN59" i="1"/>
  <c r="CE58" i="1"/>
  <c r="BJ58" i="1"/>
  <c r="G58" i="1"/>
  <c r="BJ57" i="1"/>
  <c r="CE57" i="1" s="1"/>
  <c r="AE57" i="1"/>
  <c r="G57" i="1"/>
  <c r="DK56" i="1"/>
  <c r="CM56" i="1"/>
  <c r="DK55" i="1"/>
  <c r="CM55" i="1"/>
  <c r="BW54" i="1"/>
  <c r="AZ54" i="1"/>
  <c r="AO54" i="1"/>
  <c r="U54" i="1"/>
  <c r="BW53" i="1"/>
  <c r="AZ53" i="1"/>
  <c r="AO53" i="1"/>
  <c r="U53" i="1"/>
  <c r="AQ53" i="1" s="1"/>
  <c r="DN52" i="1"/>
  <c r="CW52" i="1"/>
  <c r="AP52" i="1"/>
  <c r="DN51" i="1"/>
  <c r="CW51" i="1"/>
  <c r="AP51" i="1"/>
  <c r="H50" i="1"/>
  <c r="H49" i="1"/>
  <c r="F49" i="1"/>
  <c r="G47" i="1"/>
  <c r="AP47" i="1"/>
  <c r="CE46" i="1"/>
  <c r="DK44" i="1"/>
  <c r="D44" i="1"/>
  <c r="AP43" i="1"/>
  <c r="AE43" i="1"/>
  <c r="CM42" i="1"/>
  <c r="DK40" i="1"/>
  <c r="D40" i="1"/>
  <c r="BW39" i="1"/>
  <c r="CE39" i="1" s="1"/>
  <c r="AZ39" i="1"/>
  <c r="U39" i="1"/>
  <c r="DO39" i="1" s="1"/>
  <c r="CW38" i="1"/>
  <c r="DK37" i="1"/>
  <c r="BE37" i="1"/>
  <c r="AQ37" i="1"/>
  <c r="BW36" i="1"/>
  <c r="AZ36" i="1"/>
  <c r="AE36" i="1"/>
  <c r="G34" i="1"/>
  <c r="CS33" i="1"/>
  <c r="AQ33" i="1"/>
  <c r="DO33" i="1"/>
  <c r="AR24" i="1"/>
  <c r="DP24" i="1"/>
  <c r="C58" i="1"/>
  <c r="C56" i="1"/>
  <c r="F56" i="1" s="1"/>
  <c r="C54" i="1"/>
  <c r="F54" i="1" s="1"/>
  <c r="C52" i="1"/>
  <c r="F52" i="1" s="1"/>
  <c r="DO50" i="1"/>
  <c r="CW50" i="1"/>
  <c r="AQ50" i="1"/>
  <c r="C50" i="1"/>
  <c r="F50" i="1" s="1"/>
  <c r="BJ49" i="1"/>
  <c r="CE49" i="1" s="1"/>
  <c r="AO49" i="1"/>
  <c r="U49" i="1"/>
  <c r="AQ49" i="1" s="1"/>
  <c r="DO48" i="1"/>
  <c r="CW48" i="1"/>
  <c r="AQ48" i="1"/>
  <c r="C48" i="1"/>
  <c r="F48" i="1" s="1"/>
  <c r="BJ47" i="1"/>
  <c r="CE47" i="1" s="1"/>
  <c r="AO47" i="1"/>
  <c r="U47" i="1"/>
  <c r="AQ47" i="1" s="1"/>
  <c r="DO46" i="1"/>
  <c r="CW46" i="1"/>
  <c r="DL46" i="1" s="1"/>
  <c r="DM46" i="1" s="1"/>
  <c r="E46" i="1"/>
  <c r="F46" i="1" s="1"/>
  <c r="DO45" i="1"/>
  <c r="AZ45" i="1"/>
  <c r="AQ45" i="1"/>
  <c r="H45" i="1"/>
  <c r="DN44" i="1"/>
  <c r="DD44" i="1"/>
  <c r="BJ44" i="1"/>
  <c r="AP44" i="1"/>
  <c r="AQ44" i="1"/>
  <c r="DO44" i="1"/>
  <c r="CW43" i="1"/>
  <c r="BW43" i="1"/>
  <c r="CE43" i="1" s="1"/>
  <c r="Z43" i="1"/>
  <c r="AQ43" i="1" s="1"/>
  <c r="E42" i="1"/>
  <c r="AZ41" i="1"/>
  <c r="AQ41" i="1"/>
  <c r="H41" i="1"/>
  <c r="DN40" i="1"/>
  <c r="DD40" i="1"/>
  <c r="BJ40" i="1"/>
  <c r="AP40" i="1"/>
  <c r="AQ40" i="1"/>
  <c r="DO40" i="1"/>
  <c r="BW38" i="1"/>
  <c r="AZ38" i="1"/>
  <c r="AE38" i="1"/>
  <c r="G37" i="1"/>
  <c r="F36" i="1"/>
  <c r="CW35" i="1"/>
  <c r="F35" i="1"/>
  <c r="G35" i="1"/>
  <c r="H35" i="1"/>
  <c r="CS34" i="1"/>
  <c r="DL34" i="1" s="1"/>
  <c r="DM34" i="1" s="1"/>
  <c r="CS30" i="1"/>
  <c r="CS25" i="1"/>
  <c r="DL25" i="1" s="1"/>
  <c r="DM25" i="1" s="1"/>
  <c r="D46" i="1"/>
  <c r="G46" i="1" s="1"/>
  <c r="AE45" i="1"/>
  <c r="CM44" i="1"/>
  <c r="DK42" i="1"/>
  <c r="D42" i="1"/>
  <c r="G42" i="1" s="1"/>
  <c r="AE41" i="1"/>
  <c r="DO41" i="1" s="1"/>
  <c r="CM40" i="1"/>
  <c r="AE39" i="1"/>
  <c r="AQ39" i="1" s="1"/>
  <c r="DK38" i="1"/>
  <c r="F38" i="1"/>
  <c r="CW37" i="1"/>
  <c r="BQ37" i="1"/>
  <c r="DD36" i="1"/>
  <c r="DL36" i="1" s="1"/>
  <c r="DM36" i="1" s="1"/>
  <c r="BJ36" i="1"/>
  <c r="AO36" i="1"/>
  <c r="U36" i="1"/>
  <c r="AQ36" i="1" s="1"/>
  <c r="AP36" i="1"/>
  <c r="DN36" i="1"/>
  <c r="CM35" i="1"/>
  <c r="AQ35" i="1"/>
  <c r="DO35" i="1"/>
  <c r="CS31" i="1"/>
  <c r="DL31" i="1" s="1"/>
  <c r="DM31" i="1" s="1"/>
  <c r="AR26" i="1"/>
  <c r="DP26" i="1"/>
  <c r="CW45" i="1"/>
  <c r="BW45" i="1"/>
  <c r="CE45" i="1" s="1"/>
  <c r="E44" i="1"/>
  <c r="H44" i="1" s="1"/>
  <c r="AZ43" i="1"/>
  <c r="DN42" i="1"/>
  <c r="BJ42" i="1"/>
  <c r="AP42" i="1"/>
  <c r="AQ42" i="1"/>
  <c r="DO42" i="1"/>
  <c r="CW41" i="1"/>
  <c r="BW41" i="1"/>
  <c r="E40" i="1"/>
  <c r="H40" i="1" s="1"/>
  <c r="DT39" i="1"/>
  <c r="DN39" i="1"/>
  <c r="CW39" i="1"/>
  <c r="DL39" i="1" s="1"/>
  <c r="DM39" i="1" s="1"/>
  <c r="AP39" i="1"/>
  <c r="BJ38" i="1"/>
  <c r="CE38" i="1" s="1"/>
  <c r="AO38" i="1"/>
  <c r="U38" i="1"/>
  <c r="AQ38" i="1" s="1"/>
  <c r="AP38" i="1"/>
  <c r="CM37" i="1"/>
  <c r="AR37" i="1"/>
  <c r="DP37" i="1"/>
  <c r="Z37" i="1"/>
  <c r="DO37" i="1" s="1"/>
  <c r="DK35" i="1"/>
  <c r="F34" i="1"/>
  <c r="F33" i="1"/>
  <c r="G33" i="1"/>
  <c r="H33" i="1"/>
  <c r="CS32" i="1"/>
  <c r="DL32" i="1" s="1"/>
  <c r="DM32" i="1" s="1"/>
  <c r="DP35" i="1"/>
  <c r="CE35" i="1"/>
  <c r="DN34" i="1"/>
  <c r="AP34" i="1"/>
  <c r="DP33" i="1"/>
  <c r="CE33" i="1"/>
  <c r="DN32" i="1"/>
  <c r="AP32" i="1"/>
  <c r="AP31" i="1"/>
  <c r="AE31" i="1"/>
  <c r="F30" i="1"/>
  <c r="BW29" i="1"/>
  <c r="AZ29" i="1"/>
  <c r="AO29" i="1"/>
  <c r="U29" i="1"/>
  <c r="DO29" i="1" s="1"/>
  <c r="BW28" i="1"/>
  <c r="AZ28" i="1"/>
  <c r="AO28" i="1"/>
  <c r="U28" i="1"/>
  <c r="DO28" i="1" s="1"/>
  <c r="BW27" i="1"/>
  <c r="AZ27" i="1"/>
  <c r="AO27" i="1"/>
  <c r="U27" i="1"/>
  <c r="CW26" i="1"/>
  <c r="CD26" i="1"/>
  <c r="AZ25" i="1"/>
  <c r="AJ25" i="1"/>
  <c r="U25" i="1"/>
  <c r="AP25" i="1"/>
  <c r="DN25" i="1"/>
  <c r="CW24" i="1"/>
  <c r="CD24" i="1"/>
  <c r="F23" i="1"/>
  <c r="BE22" i="1"/>
  <c r="AO22" i="1"/>
  <c r="Z22" i="1"/>
  <c r="AE19" i="1"/>
  <c r="AS17" i="1"/>
  <c r="DQ17" i="1"/>
  <c r="CM15" i="1"/>
  <c r="BQ8" i="1"/>
  <c r="E38" i="1"/>
  <c r="H38" i="1" s="1"/>
  <c r="E36" i="1"/>
  <c r="H36" i="1" s="1"/>
  <c r="BJ34" i="1"/>
  <c r="CE34" i="1" s="1"/>
  <c r="AO34" i="1"/>
  <c r="U34" i="1"/>
  <c r="DO34" i="1" s="1"/>
  <c r="E34" i="1"/>
  <c r="H34" i="1" s="1"/>
  <c r="CW33" i="1"/>
  <c r="BJ32" i="1"/>
  <c r="CE32" i="1" s="1"/>
  <c r="AO32" i="1"/>
  <c r="U32" i="1"/>
  <c r="E32" i="1"/>
  <c r="H32" i="1" s="1"/>
  <c r="CW31" i="1"/>
  <c r="BW31" i="1"/>
  <c r="DP30" i="1"/>
  <c r="AE30" i="1"/>
  <c r="G30" i="1"/>
  <c r="DK29" i="1"/>
  <c r="CM29" i="1"/>
  <c r="DK28" i="1"/>
  <c r="CM28" i="1"/>
  <c r="DK27" i="1"/>
  <c r="CM27" i="1"/>
  <c r="BE26" i="1"/>
  <c r="AO26" i="1"/>
  <c r="Z26" i="1"/>
  <c r="BE24" i="1"/>
  <c r="AO24" i="1"/>
  <c r="Z24" i="1"/>
  <c r="AZ22" i="1"/>
  <c r="AQ22" i="1"/>
  <c r="U22" i="1"/>
  <c r="DO22" i="1" s="1"/>
  <c r="AZ21" i="1"/>
  <c r="U21" i="1"/>
  <c r="AP21" i="1"/>
  <c r="DN21" i="1"/>
  <c r="H21" i="1"/>
  <c r="DN20" i="1"/>
  <c r="Z20" i="1"/>
  <c r="DO20" i="1" s="1"/>
  <c r="AQ20" i="1"/>
  <c r="F19" i="1"/>
  <c r="AR15" i="1"/>
  <c r="DP15" i="1"/>
  <c r="BQ14" i="1"/>
  <c r="CW30" i="1"/>
  <c r="BJ29" i="1"/>
  <c r="AE29" i="1"/>
  <c r="AQ29" i="1" s="1"/>
  <c r="BJ28" i="1"/>
  <c r="CE28" i="1" s="1"/>
  <c r="AE28" i="1"/>
  <c r="BJ27" i="1"/>
  <c r="CE27" i="1" s="1"/>
  <c r="AE27" i="1"/>
  <c r="G27" i="1"/>
  <c r="AZ26" i="1"/>
  <c r="U26" i="1"/>
  <c r="DO26" i="1" s="1"/>
  <c r="CE25" i="1"/>
  <c r="AZ24" i="1"/>
  <c r="DO24" i="1"/>
  <c r="U24" i="1"/>
  <c r="DK23" i="1"/>
  <c r="CS23" i="1"/>
  <c r="DL23" i="1" s="1"/>
  <c r="DM23" i="1" s="1"/>
  <c r="BW23" i="1"/>
  <c r="CE23" i="1" s="1"/>
  <c r="AO23" i="1"/>
  <c r="F22" i="1"/>
  <c r="AJ20" i="1"/>
  <c r="BQ17" i="1"/>
  <c r="AZ16" i="1"/>
  <c r="DT16" i="1"/>
  <c r="AO14" i="1"/>
  <c r="C14" i="1"/>
  <c r="E14" i="1"/>
  <c r="H14" i="1" s="1"/>
  <c r="D14" i="1"/>
  <c r="U31" i="1"/>
  <c r="DO31" i="1" s="1"/>
  <c r="D31" i="1"/>
  <c r="G31" i="1" s="1"/>
  <c r="BW30" i="1"/>
  <c r="AZ30" i="1"/>
  <c r="DO30" i="1"/>
  <c r="U30" i="1"/>
  <c r="DN29" i="1"/>
  <c r="CW29" i="1"/>
  <c r="AP29" i="1"/>
  <c r="DN28" i="1"/>
  <c r="CW28" i="1"/>
  <c r="AP28" i="1"/>
  <c r="DN27" i="1"/>
  <c r="CW27" i="1"/>
  <c r="AP27" i="1"/>
  <c r="DN26" i="1"/>
  <c r="DT25" i="1"/>
  <c r="DK25" i="1"/>
  <c r="BW25" i="1"/>
  <c r="AO25" i="1"/>
  <c r="DN24" i="1"/>
  <c r="AZ23" i="1"/>
  <c r="AJ23" i="1"/>
  <c r="U23" i="1"/>
  <c r="AP23" i="1"/>
  <c r="DN23" i="1"/>
  <c r="H23" i="1"/>
  <c r="CW22" i="1"/>
  <c r="CD22" i="1"/>
  <c r="CE22" i="1" s="1"/>
  <c r="AP22" i="1"/>
  <c r="DT21" i="1"/>
  <c r="DK21" i="1"/>
  <c r="CS21" i="1"/>
  <c r="DL21" i="1" s="1"/>
  <c r="DM21" i="1" s="1"/>
  <c r="BW21" i="1"/>
  <c r="CE21" i="1" s="1"/>
  <c r="AO21" i="1"/>
  <c r="DK20" i="1"/>
  <c r="AP20" i="1"/>
  <c r="DL19" i="1"/>
  <c r="DM19" i="1" s="1"/>
  <c r="G19" i="1"/>
  <c r="AE18" i="1"/>
  <c r="AQ18" i="1" s="1"/>
  <c r="CS16" i="1"/>
  <c r="DL16" i="1" s="1"/>
  <c r="DM16" i="1" s="1"/>
  <c r="DO16" i="1"/>
  <c r="AQ16" i="1"/>
  <c r="E16" i="1"/>
  <c r="H16" i="1" s="1"/>
  <c r="D16" i="1"/>
  <c r="CS14" i="1"/>
  <c r="DL14" i="1" s="1"/>
  <c r="DM14" i="1" s="1"/>
  <c r="CS13" i="1"/>
  <c r="C29" i="1"/>
  <c r="F29" i="1" s="1"/>
  <c r="E28" i="1"/>
  <c r="G28" i="1" s="1"/>
  <c r="C27" i="1"/>
  <c r="F27" i="1" s="1"/>
  <c r="D26" i="1"/>
  <c r="AE25" i="1"/>
  <c r="CM24" i="1"/>
  <c r="DK22" i="1"/>
  <c r="D22" i="1"/>
  <c r="G22" i="1" s="1"/>
  <c r="F21" i="1"/>
  <c r="H20" i="1"/>
  <c r="AP19" i="1"/>
  <c r="DN19" i="1"/>
  <c r="U19" i="1"/>
  <c r="DO19" i="1" s="1"/>
  <c r="DL18" i="1"/>
  <c r="DM18" i="1" s="1"/>
  <c r="AO18" i="1"/>
  <c r="AJ14" i="1"/>
  <c r="AQ14" i="1" s="1"/>
  <c r="AJ13" i="1"/>
  <c r="CW11" i="1"/>
  <c r="AJ11" i="1"/>
  <c r="BQ13" i="1"/>
  <c r="AE13" i="1"/>
  <c r="AP13" i="1"/>
  <c r="DD12" i="1"/>
  <c r="DL12" i="1" s="1"/>
  <c r="DM12" i="1" s="1"/>
  <c r="C12" i="1"/>
  <c r="F12" i="1" s="1"/>
  <c r="D12" i="1"/>
  <c r="E12" i="1"/>
  <c r="CE11" i="1"/>
  <c r="BE11" i="1"/>
  <c r="AR11" i="1"/>
  <c r="DP11" i="1"/>
  <c r="CD10" i="1"/>
  <c r="AR10" i="1"/>
  <c r="DP10" i="1"/>
  <c r="AE10" i="1"/>
  <c r="DN10" i="1"/>
  <c r="CM26" i="1"/>
  <c r="DK24" i="1"/>
  <c r="D24" i="1"/>
  <c r="AE23" i="1"/>
  <c r="CM22" i="1"/>
  <c r="AE21" i="1"/>
  <c r="G20" i="1"/>
  <c r="CE19" i="1"/>
  <c r="AO19" i="1"/>
  <c r="CE18" i="1"/>
  <c r="AP18" i="1"/>
  <c r="DN18" i="1"/>
  <c r="U18" i="1"/>
  <c r="CD17" i="1"/>
  <c r="BJ14" i="1"/>
  <c r="BJ12" i="1"/>
  <c r="DL20" i="1"/>
  <c r="DM20" i="1" s="1"/>
  <c r="CE20" i="1"/>
  <c r="C20" i="1"/>
  <c r="F20" i="1" s="1"/>
  <c r="CS17" i="1"/>
  <c r="DL17" i="1" s="1"/>
  <c r="DM17" i="1" s="1"/>
  <c r="D17" i="1"/>
  <c r="G17" i="1" s="1"/>
  <c r="E17" i="1"/>
  <c r="DD16" i="1"/>
  <c r="AP16" i="1"/>
  <c r="DN16" i="1"/>
  <c r="CE15" i="1"/>
  <c r="Z15" i="1"/>
  <c r="AQ15" i="1" s="1"/>
  <c r="F15" i="1"/>
  <c r="BE14" i="1"/>
  <c r="CE14" i="1"/>
  <c r="DD13" i="1"/>
  <c r="BE13" i="1"/>
  <c r="Z13" i="1"/>
  <c r="H13" i="1"/>
  <c r="G13" i="1"/>
  <c r="CE12" i="1"/>
  <c r="AP12" i="1"/>
  <c r="DN12" i="1"/>
  <c r="AQ12" i="1"/>
  <c r="DO12" i="1"/>
  <c r="CM11" i="1"/>
  <c r="BQ11" i="1"/>
  <c r="BW10" i="1"/>
  <c r="CM9" i="1"/>
  <c r="CS8" i="1"/>
  <c r="DL8" i="1" s="1"/>
  <c r="DM8" i="1" s="1"/>
  <c r="C18" i="1"/>
  <c r="BE17" i="1"/>
  <c r="BW16" i="1"/>
  <c r="CE16" i="1" s="1"/>
  <c r="AJ15" i="1"/>
  <c r="DO15" i="1" s="1"/>
  <c r="Z14" i="1"/>
  <c r="DO14" i="1" s="1"/>
  <c r="AP14" i="1"/>
  <c r="DN14" i="1"/>
  <c r="DN13" i="1"/>
  <c r="CW13" i="1"/>
  <c r="AZ13" i="1"/>
  <c r="AR17" i="1"/>
  <c r="DP17" i="1"/>
  <c r="Z11" i="1"/>
  <c r="AQ11" i="1"/>
  <c r="AE9" i="1"/>
  <c r="DO9" i="1" s="1"/>
  <c r="BJ10" i="1"/>
  <c r="AQ10" i="1"/>
  <c r="BE9" i="1"/>
  <c r="Z9" i="1"/>
  <c r="AP9" i="1"/>
  <c r="DN9" i="1"/>
  <c r="U8" i="1"/>
  <c r="AP8" i="1"/>
  <c r="DN8" i="1"/>
  <c r="CW9" i="1"/>
  <c r="CW8" i="1"/>
  <c r="AZ8" i="1"/>
  <c r="DT8" i="1"/>
  <c r="CE7" i="1"/>
  <c r="CS7" i="1"/>
  <c r="DL7" i="1" s="1"/>
  <c r="DM7" i="1" s="1"/>
  <c r="AQ6" i="1"/>
  <c r="DO6" i="1"/>
  <c r="BW13" i="1"/>
  <c r="DD10" i="1"/>
  <c r="DL10" i="1" s="1"/>
  <c r="DM10" i="1" s="1"/>
  <c r="AO10" i="1"/>
  <c r="DO10" i="1" s="1"/>
  <c r="BJ9" i="1"/>
  <c r="BE8" i="1"/>
  <c r="CE8" i="1" s="1"/>
  <c r="Z8" i="1"/>
  <c r="F8" i="1"/>
  <c r="E11" i="1"/>
  <c r="DK9" i="1"/>
  <c r="D9" i="1"/>
  <c r="G9" i="1" s="1"/>
  <c r="AE8" i="1"/>
  <c r="AQ9" i="1"/>
  <c r="BW8" i="1"/>
  <c r="AQ7" i="1"/>
  <c r="CS6" i="1"/>
  <c r="DL6" i="1" s="1"/>
  <c r="DM6" i="1" s="1"/>
  <c r="CE6" i="1"/>
  <c r="DO7" i="1"/>
  <c r="C7" i="1"/>
  <c r="E6" i="1"/>
  <c r="H6" i="1" s="1"/>
  <c r="D6" i="1"/>
  <c r="E7" i="1"/>
  <c r="H7" i="1" s="1"/>
  <c r="T5" i="1"/>
  <c r="AT130" i="1" l="1"/>
  <c r="AU130" i="1" s="1"/>
  <c r="DR68" i="1"/>
  <c r="DS68" i="1" s="1"/>
  <c r="DR165" i="1"/>
  <c r="DS165" i="1" s="1"/>
  <c r="DR185" i="1"/>
  <c r="DS185" i="1" s="1"/>
  <c r="DR181" i="1"/>
  <c r="DS181" i="1" s="1"/>
  <c r="DR317" i="1"/>
  <c r="DS317" i="1" s="1"/>
  <c r="DR66" i="1"/>
  <c r="DL131" i="1"/>
  <c r="DM131" i="1" s="1"/>
  <c r="DL78" i="1"/>
  <c r="DM78" i="1" s="1"/>
  <c r="DL381" i="1"/>
  <c r="DM381" i="1" s="1"/>
  <c r="AT310" i="1"/>
  <c r="AU310" i="1" s="1"/>
  <c r="DL226" i="1"/>
  <c r="DM226" i="1" s="1"/>
  <c r="DL454" i="1"/>
  <c r="DM454" i="1" s="1"/>
  <c r="AT304" i="1"/>
  <c r="AU304" i="1" s="1"/>
  <c r="DL255" i="1"/>
  <c r="DM255" i="1" s="1"/>
  <c r="DL344" i="1"/>
  <c r="DM344" i="1" s="1"/>
  <c r="DL446" i="1"/>
  <c r="DM446" i="1" s="1"/>
  <c r="DL440" i="1"/>
  <c r="DM440" i="1" s="1"/>
  <c r="DL462" i="1"/>
  <c r="DM462" i="1" s="1"/>
  <c r="DL438" i="1"/>
  <c r="DM438" i="1" s="1"/>
  <c r="DL460" i="1"/>
  <c r="DM460" i="1" s="1"/>
  <c r="DL63" i="1"/>
  <c r="DM63" i="1" s="1"/>
  <c r="DL251" i="1"/>
  <c r="DM251" i="1" s="1"/>
  <c r="DL442" i="1"/>
  <c r="DM442" i="1" s="1"/>
  <c r="DL436" i="1"/>
  <c r="DM436" i="1" s="1"/>
  <c r="DL452" i="1"/>
  <c r="DM452" i="1" s="1"/>
  <c r="DL33" i="1"/>
  <c r="DM33" i="1" s="1"/>
  <c r="DL43" i="1"/>
  <c r="DM43" i="1" s="1"/>
  <c r="DL41" i="1"/>
  <c r="DM41" i="1" s="1"/>
  <c r="DL50" i="1"/>
  <c r="DM50" i="1" s="1"/>
  <c r="DL76" i="1"/>
  <c r="DM76" i="1" s="1"/>
  <c r="DL133" i="1"/>
  <c r="DM133" i="1" s="1"/>
  <c r="DL340" i="1"/>
  <c r="DM340" i="1" s="1"/>
  <c r="DL509" i="1"/>
  <c r="DM509" i="1" s="1"/>
  <c r="DL492" i="1"/>
  <c r="DM492" i="1" s="1"/>
  <c r="DL511" i="1"/>
  <c r="DM511" i="1" s="1"/>
  <c r="DL553" i="1"/>
  <c r="DM553" i="1" s="1"/>
  <c r="DL573" i="1"/>
  <c r="DM573" i="1" s="1"/>
  <c r="DL559" i="1"/>
  <c r="DM559" i="1" s="1"/>
  <c r="DL575" i="1"/>
  <c r="DM575" i="1" s="1"/>
  <c r="DL591" i="1"/>
  <c r="DM591" i="1" s="1"/>
  <c r="DL502" i="1"/>
  <c r="DM502" i="1" s="1"/>
  <c r="DL545" i="1"/>
  <c r="DM545" i="1" s="1"/>
  <c r="DL569" i="1"/>
  <c r="DM569" i="1" s="1"/>
  <c r="DL589" i="1"/>
  <c r="DM589" i="1" s="1"/>
  <c r="DL30" i="1"/>
  <c r="DM30" i="1" s="1"/>
  <c r="DL100" i="1"/>
  <c r="DM100" i="1" s="1"/>
  <c r="DL114" i="1"/>
  <c r="DM114" i="1" s="1"/>
  <c r="DL146" i="1"/>
  <c r="DM146" i="1" s="1"/>
  <c r="DL263" i="1"/>
  <c r="DM263" i="1" s="1"/>
  <c r="DR375" i="1"/>
  <c r="DS375" i="1" s="1"/>
  <c r="DL441" i="1"/>
  <c r="DM441" i="1" s="1"/>
  <c r="DL449" i="1"/>
  <c r="DM449" i="1" s="1"/>
  <c r="DL505" i="1"/>
  <c r="DM505" i="1" s="1"/>
  <c r="DL521" i="1"/>
  <c r="DM521" i="1" s="1"/>
  <c r="DL555" i="1"/>
  <c r="DM555" i="1" s="1"/>
  <c r="DL571" i="1"/>
  <c r="DM571" i="1" s="1"/>
  <c r="DL587" i="1"/>
  <c r="DM587" i="1" s="1"/>
  <c r="DL507" i="1"/>
  <c r="DM507" i="1" s="1"/>
  <c r="DL533" i="1"/>
  <c r="DM533" i="1" s="1"/>
  <c r="DL549" i="1"/>
  <c r="DM549" i="1" s="1"/>
  <c r="DL38" i="1"/>
  <c r="DM38" i="1" s="1"/>
  <c r="DL112" i="1"/>
  <c r="DM112" i="1" s="1"/>
  <c r="DL447" i="1"/>
  <c r="DM447" i="1" s="1"/>
  <c r="DL567" i="1"/>
  <c r="DM567" i="1" s="1"/>
  <c r="DL583" i="1"/>
  <c r="DM583" i="1" s="1"/>
  <c r="DL599" i="1"/>
  <c r="DM599" i="1" s="1"/>
  <c r="DL515" i="1"/>
  <c r="DM515" i="1" s="1"/>
  <c r="DL581" i="1"/>
  <c r="DM581" i="1" s="1"/>
  <c r="DL565" i="1"/>
  <c r="DM565" i="1" s="1"/>
  <c r="DL48" i="1"/>
  <c r="DM48" i="1" s="1"/>
  <c r="DL135" i="1"/>
  <c r="DM135" i="1" s="1"/>
  <c r="DL129" i="1"/>
  <c r="DM129" i="1" s="1"/>
  <c r="DL259" i="1"/>
  <c r="DM259" i="1" s="1"/>
  <c r="DL283" i="1"/>
  <c r="DM283" i="1" s="1"/>
  <c r="DL267" i="1"/>
  <c r="DM267" i="1" s="1"/>
  <c r="DL377" i="1"/>
  <c r="DM377" i="1" s="1"/>
  <c r="DL383" i="1"/>
  <c r="DM383" i="1" s="1"/>
  <c r="DL443" i="1"/>
  <c r="DM443" i="1" s="1"/>
  <c r="DL563" i="1"/>
  <c r="DM563" i="1" s="1"/>
  <c r="DL579" i="1"/>
  <c r="DM579" i="1" s="1"/>
  <c r="DL595" i="1"/>
  <c r="DM595" i="1" s="1"/>
  <c r="DL500" i="1"/>
  <c r="DM500" i="1" s="1"/>
  <c r="DL523" i="1"/>
  <c r="DM523" i="1" s="1"/>
  <c r="DL496" i="1"/>
  <c r="DM496" i="1" s="1"/>
  <c r="DL529" i="1"/>
  <c r="DM529" i="1" s="1"/>
  <c r="DL74" i="1"/>
  <c r="DM74" i="1" s="1"/>
  <c r="DM161" i="1"/>
  <c r="AT161" i="1"/>
  <c r="AU161" i="1" s="1"/>
  <c r="DL80" i="1"/>
  <c r="DM80" i="1" s="1"/>
  <c r="DR161" i="1"/>
  <c r="DS161" i="1" s="1"/>
  <c r="DL212" i="1"/>
  <c r="DM212" i="1" s="1"/>
  <c r="DL216" i="1"/>
  <c r="DM216" i="1" s="1"/>
  <c r="DL13" i="1"/>
  <c r="DM13" i="1" s="1"/>
  <c r="DL125" i="1"/>
  <c r="DM125" i="1" s="1"/>
  <c r="DL139" i="1"/>
  <c r="DM139" i="1" s="1"/>
  <c r="DL117" i="1"/>
  <c r="DM117" i="1" s="1"/>
  <c r="DL123" i="1"/>
  <c r="DM123" i="1" s="1"/>
  <c r="DR159" i="1"/>
  <c r="DS159" i="1" s="1"/>
  <c r="DL439" i="1"/>
  <c r="DM439" i="1" s="1"/>
  <c r="DL455" i="1"/>
  <c r="DM455" i="1" s="1"/>
  <c r="DL456" i="1"/>
  <c r="DM456" i="1" s="1"/>
  <c r="DL458" i="1"/>
  <c r="DM458" i="1" s="1"/>
  <c r="CE24" i="1"/>
  <c r="CE223" i="1"/>
  <c r="CF223" i="1" s="1"/>
  <c r="CE361" i="1"/>
  <c r="AT361" i="1" s="1"/>
  <c r="AU361" i="1" s="1"/>
  <c r="CE13" i="1"/>
  <c r="CE348" i="1"/>
  <c r="CE477" i="1"/>
  <c r="CE54" i="1"/>
  <c r="CF54" i="1" s="1"/>
  <c r="CE83" i="1"/>
  <c r="CE84" i="1"/>
  <c r="CE115" i="1"/>
  <c r="DR115" i="1" s="1"/>
  <c r="DS115" i="1" s="1"/>
  <c r="CE347" i="1"/>
  <c r="CE386" i="1"/>
  <c r="CE390" i="1"/>
  <c r="CE486" i="1"/>
  <c r="CE480" i="1"/>
  <c r="CE464" i="1"/>
  <c r="CE56" i="1"/>
  <c r="CE85" i="1"/>
  <c r="CE86" i="1"/>
  <c r="CF86" i="1" s="1"/>
  <c r="CE117" i="1"/>
  <c r="CE344" i="1"/>
  <c r="CE487" i="1"/>
  <c r="CF487" i="1" s="1"/>
  <c r="CE343" i="1"/>
  <c r="CE484" i="1"/>
  <c r="CE9" i="1"/>
  <c r="CE215" i="1"/>
  <c r="CE234" i="1"/>
  <c r="CF234" i="1" s="1"/>
  <c r="CE242" i="1"/>
  <c r="CE288" i="1"/>
  <c r="CE232" i="1"/>
  <c r="CE345" i="1"/>
  <c r="CF345" i="1" s="1"/>
  <c r="CE205" i="1"/>
  <c r="CE246" i="1"/>
  <c r="CE405" i="1"/>
  <c r="CE465" i="1"/>
  <c r="CF465" i="1" s="1"/>
  <c r="CE201" i="1"/>
  <c r="CE238" i="1"/>
  <c r="CE256" i="1"/>
  <c r="CF256" i="1" s="1"/>
  <c r="CE228" i="1"/>
  <c r="CF228" i="1" s="1"/>
  <c r="CE236" i="1"/>
  <c r="CE254" i="1"/>
  <c r="CE389" i="1"/>
  <c r="G152" i="1"/>
  <c r="F152" i="1"/>
  <c r="G156" i="1"/>
  <c r="F156" i="1"/>
  <c r="DO27" i="1"/>
  <c r="AQ27" i="1"/>
  <c r="AQ54" i="1"/>
  <c r="DO54" i="1"/>
  <c r="AQ32" i="1"/>
  <c r="DO32" i="1"/>
  <c r="AQ8" i="1"/>
  <c r="AQ26" i="1"/>
  <c r="DO73" i="1"/>
  <c r="DO85" i="1"/>
  <c r="AQ103" i="1"/>
  <c r="DO237" i="1"/>
  <c r="DO249" i="1"/>
  <c r="DO235" i="1"/>
  <c r="AQ241" i="1"/>
  <c r="AQ299" i="1"/>
  <c r="DO342" i="1"/>
  <c r="DO348" i="1"/>
  <c r="DO388" i="1"/>
  <c r="AQ394" i="1"/>
  <c r="AQ477" i="1"/>
  <c r="AQ28" i="1"/>
  <c r="AQ24" i="1"/>
  <c r="AQ30" i="1"/>
  <c r="DO47" i="1"/>
  <c r="DO136" i="1"/>
  <c r="DO142" i="1"/>
  <c r="AQ144" i="1"/>
  <c r="AQ155" i="1"/>
  <c r="DO290" i="1"/>
  <c r="DO345" i="1"/>
  <c r="DO376" i="1"/>
  <c r="AQ474" i="1"/>
  <c r="DO485" i="1"/>
  <c r="AQ111" i="1"/>
  <c r="AQ476" i="1"/>
  <c r="AR118" i="1"/>
  <c r="DP118" i="1"/>
  <c r="AR50" i="1"/>
  <c r="DP50" i="1"/>
  <c r="DO307" i="1"/>
  <c r="DO471" i="1"/>
  <c r="DO478" i="1"/>
  <c r="AR358" i="1"/>
  <c r="DP358" i="1"/>
  <c r="AR45" i="1"/>
  <c r="DP45" i="1"/>
  <c r="DM309" i="1"/>
  <c r="AT309" i="1"/>
  <c r="AU309" i="1" s="1"/>
  <c r="DM311" i="1"/>
  <c r="AT311" i="1"/>
  <c r="AU311" i="1" s="1"/>
  <c r="DL45" i="1"/>
  <c r="DM45" i="1" s="1"/>
  <c r="DM191" i="1"/>
  <c r="AT191" i="1"/>
  <c r="AU191" i="1" s="1"/>
  <c r="DM185" i="1"/>
  <c r="AT185" i="1"/>
  <c r="AU185" i="1" s="1"/>
  <c r="DM189" i="1"/>
  <c r="AT189" i="1"/>
  <c r="AU189" i="1" s="1"/>
  <c r="DR171" i="1"/>
  <c r="DS171" i="1" s="1"/>
  <c r="AT175" i="1"/>
  <c r="AU175" i="1" s="1"/>
  <c r="DR179" i="1"/>
  <c r="DS179" i="1" s="1"/>
  <c r="DR183" i="1"/>
  <c r="DS183" i="1" s="1"/>
  <c r="DL379" i="1"/>
  <c r="DM379" i="1" s="1"/>
  <c r="DR175" i="1"/>
  <c r="DS175" i="1" s="1"/>
  <c r="DR187" i="1"/>
  <c r="DS187" i="1" s="1"/>
  <c r="DR191" i="1"/>
  <c r="DS191" i="1" s="1"/>
  <c r="DR195" i="1"/>
  <c r="DS195" i="1" s="1"/>
  <c r="DL224" i="1"/>
  <c r="DM224" i="1" s="1"/>
  <c r="DR305" i="1"/>
  <c r="DV305" i="1" s="1"/>
  <c r="DW305" i="1" s="1"/>
  <c r="DR315" i="1"/>
  <c r="DS315" i="1" s="1"/>
  <c r="DR309" i="1"/>
  <c r="DS309" i="1" s="1"/>
  <c r="AT159" i="1"/>
  <c r="AU159" i="1" s="1"/>
  <c r="DR163" i="1"/>
  <c r="DS163" i="1" s="1"/>
  <c r="DR167" i="1"/>
  <c r="DS167" i="1" s="1"/>
  <c r="DR307" i="1"/>
  <c r="DS307" i="1" s="1"/>
  <c r="DV304" i="1"/>
  <c r="DW304" i="1" s="1"/>
  <c r="DV177" i="1"/>
  <c r="DW177" i="1" s="1"/>
  <c r="DV193" i="1"/>
  <c r="DW193" i="1" s="1"/>
  <c r="DV199" i="1"/>
  <c r="DW199" i="1" s="1"/>
  <c r="DV306" i="1"/>
  <c r="DW306" i="1" s="1"/>
  <c r="DV310" i="1"/>
  <c r="DW310" i="1" s="1"/>
  <c r="DV130" i="1"/>
  <c r="DW130" i="1" s="1"/>
  <c r="DV312" i="1"/>
  <c r="DW312" i="1" s="1"/>
  <c r="DQ14" i="1"/>
  <c r="AS14" i="1"/>
  <c r="CF22" i="1"/>
  <c r="AS26" i="1"/>
  <c r="DQ26" i="1"/>
  <c r="AS38" i="1"/>
  <c r="DQ38" i="1"/>
  <c r="AS43" i="1"/>
  <c r="DQ43" i="1"/>
  <c r="CF49" i="1"/>
  <c r="DR49" i="1" s="1"/>
  <c r="DS49" i="1" s="1"/>
  <c r="AT49" i="1"/>
  <c r="AU49" i="1" s="1"/>
  <c r="AT63" i="1"/>
  <c r="AU63" i="1" s="1"/>
  <c r="CF63" i="1"/>
  <c r="DR63" i="1" s="1"/>
  <c r="DS63" i="1" s="1"/>
  <c r="AS65" i="1"/>
  <c r="DQ65" i="1"/>
  <c r="AS73" i="1"/>
  <c r="DQ73" i="1"/>
  <c r="CF75" i="1"/>
  <c r="DR75" i="1" s="1"/>
  <c r="DS75" i="1" s="1"/>
  <c r="AT75" i="1"/>
  <c r="AU75" i="1" s="1"/>
  <c r="AS77" i="1"/>
  <c r="DQ77" i="1"/>
  <c r="AS79" i="1"/>
  <c r="DQ79" i="1"/>
  <c r="AS81" i="1"/>
  <c r="DQ81" i="1"/>
  <c r="CF83" i="1"/>
  <c r="AT83" i="1"/>
  <c r="AU83" i="1" s="1"/>
  <c r="CF97" i="1"/>
  <c r="AS86" i="1"/>
  <c r="DQ86" i="1"/>
  <c r="AS87" i="1"/>
  <c r="DQ87" i="1"/>
  <c r="AS90" i="1"/>
  <c r="DQ90" i="1"/>
  <c r="AS127" i="1"/>
  <c r="DQ127" i="1"/>
  <c r="CF119" i="1"/>
  <c r="AS124" i="1"/>
  <c r="DQ124" i="1"/>
  <c r="AS117" i="1"/>
  <c r="DQ117" i="1"/>
  <c r="AS8" i="1"/>
  <c r="DQ8" i="1"/>
  <c r="DQ18" i="1"/>
  <c r="AS18" i="1"/>
  <c r="AS28" i="1"/>
  <c r="DQ28" i="1"/>
  <c r="AS29" i="1"/>
  <c r="DQ29" i="1"/>
  <c r="CF24" i="1"/>
  <c r="AS30" i="1"/>
  <c r="DQ30" i="1"/>
  <c r="AS32" i="1"/>
  <c r="DQ32" i="1"/>
  <c r="CF34" i="1"/>
  <c r="DR34" i="1" s="1"/>
  <c r="AT34" i="1"/>
  <c r="AU34" i="1" s="1"/>
  <c r="AS36" i="1"/>
  <c r="DQ36" i="1"/>
  <c r="AS39" i="1"/>
  <c r="DQ39" i="1"/>
  <c r="AS94" i="1"/>
  <c r="DQ94" i="1"/>
  <c r="CF100" i="1"/>
  <c r="CF107" i="1"/>
  <c r="DR107" i="1" s="1"/>
  <c r="DS107" i="1" s="1"/>
  <c r="AT107" i="1"/>
  <c r="AU107" i="1" s="1"/>
  <c r="AS114" i="1"/>
  <c r="DQ114" i="1"/>
  <c r="AS120" i="1"/>
  <c r="DQ120" i="1"/>
  <c r="AS125" i="1"/>
  <c r="DQ125" i="1"/>
  <c r="AS146" i="1"/>
  <c r="DQ146" i="1"/>
  <c r="AS147" i="1"/>
  <c r="DQ147" i="1"/>
  <c r="AS149" i="1"/>
  <c r="DQ149" i="1"/>
  <c r="AS157" i="1"/>
  <c r="DQ157" i="1"/>
  <c r="CF144" i="1"/>
  <c r="AT144" i="1"/>
  <c r="AU144" i="1" s="1"/>
  <c r="CF143" i="1"/>
  <c r="AS144" i="1"/>
  <c r="DQ144" i="1"/>
  <c r="CF150" i="1"/>
  <c r="DR150" i="1" s="1"/>
  <c r="DS150" i="1" s="1"/>
  <c r="AT150" i="1"/>
  <c r="AU150" i="1" s="1"/>
  <c r="DM171" i="1"/>
  <c r="AT171" i="1"/>
  <c r="AU171" i="1" s="1"/>
  <c r="DM169" i="1"/>
  <c r="AT169" i="1"/>
  <c r="AU169" i="1" s="1"/>
  <c r="CF219" i="1"/>
  <c r="AS223" i="1"/>
  <c r="DQ223" i="1"/>
  <c r="AS264" i="1"/>
  <c r="DQ264" i="1"/>
  <c r="AS269" i="1"/>
  <c r="DQ269" i="1"/>
  <c r="AS270" i="1"/>
  <c r="DQ270" i="1"/>
  <c r="AS280" i="1"/>
  <c r="DQ280" i="1"/>
  <c r="CF248" i="1"/>
  <c r="CF268" i="1"/>
  <c r="CF288" i="1"/>
  <c r="AS259" i="1"/>
  <c r="DQ259" i="1"/>
  <c r="AS263" i="1"/>
  <c r="DQ263" i="1"/>
  <c r="DM177" i="1"/>
  <c r="AT177" i="1"/>
  <c r="AU177" i="1" s="1"/>
  <c r="DM193" i="1"/>
  <c r="AT193" i="1"/>
  <c r="AU193" i="1" s="1"/>
  <c r="CF236" i="1"/>
  <c r="AS249" i="1"/>
  <c r="DQ249" i="1"/>
  <c r="CF265" i="1"/>
  <c r="DR265" i="1" s="1"/>
  <c r="AT265" i="1"/>
  <c r="AU265" i="1" s="1"/>
  <c r="CF273" i="1"/>
  <c r="DR273" i="1" s="1"/>
  <c r="DS273" i="1" s="1"/>
  <c r="AT273" i="1"/>
  <c r="AU273" i="1" s="1"/>
  <c r="AS299" i="1"/>
  <c r="DQ299" i="1"/>
  <c r="AS300" i="1"/>
  <c r="DQ300" i="1"/>
  <c r="AS339" i="1"/>
  <c r="DQ339" i="1"/>
  <c r="AS341" i="1"/>
  <c r="DQ341" i="1"/>
  <c r="AS345" i="1"/>
  <c r="DQ345" i="1"/>
  <c r="AS286" i="1"/>
  <c r="DQ286" i="1"/>
  <c r="AS290" i="1"/>
  <c r="DQ290" i="1"/>
  <c r="DS311" i="1"/>
  <c r="DV311" i="1"/>
  <c r="DW311" i="1" s="1"/>
  <c r="AS346" i="1"/>
  <c r="DQ346" i="1"/>
  <c r="AS342" i="1"/>
  <c r="DQ342" i="1"/>
  <c r="AS350" i="1"/>
  <c r="DQ350" i="1"/>
  <c r="AS360" i="1"/>
  <c r="DQ360" i="1"/>
  <c r="AS361" i="1"/>
  <c r="DQ361" i="1"/>
  <c r="CF359" i="1"/>
  <c r="AT359" i="1"/>
  <c r="AU359" i="1" s="1"/>
  <c r="AS371" i="1"/>
  <c r="DQ371" i="1"/>
  <c r="CF416" i="1"/>
  <c r="DR416" i="1" s="1"/>
  <c r="DS416" i="1" s="1"/>
  <c r="AT416" i="1"/>
  <c r="AU416" i="1" s="1"/>
  <c r="AS390" i="1"/>
  <c r="DQ390" i="1"/>
  <c r="AS410" i="1"/>
  <c r="DQ410" i="1"/>
  <c r="CF438" i="1"/>
  <c r="AT446" i="1"/>
  <c r="AU446" i="1" s="1"/>
  <c r="CF446" i="1"/>
  <c r="DR446" i="1" s="1"/>
  <c r="DS446" i="1" s="1"/>
  <c r="AT454" i="1"/>
  <c r="AU454" i="1" s="1"/>
  <c r="CF454" i="1"/>
  <c r="CF467" i="1"/>
  <c r="AS475" i="1"/>
  <c r="DQ475" i="1"/>
  <c r="AS483" i="1"/>
  <c r="DQ483" i="1"/>
  <c r="CF469" i="1"/>
  <c r="AS484" i="1"/>
  <c r="DQ484" i="1"/>
  <c r="CF485" i="1"/>
  <c r="CF494" i="1"/>
  <c r="DR494" i="1" s="1"/>
  <c r="AT494" i="1"/>
  <c r="AU494" i="1" s="1"/>
  <c r="CF495" i="1"/>
  <c r="AS502" i="1"/>
  <c r="DQ502" i="1"/>
  <c r="AS96" i="1"/>
  <c r="DQ96" i="1"/>
  <c r="AS102" i="1"/>
  <c r="DQ102" i="1"/>
  <c r="AS103" i="1"/>
  <c r="DQ103" i="1"/>
  <c r="AS112" i="1"/>
  <c r="DQ112" i="1"/>
  <c r="AS132" i="1"/>
  <c r="DQ132" i="1"/>
  <c r="AS138" i="1"/>
  <c r="DQ138" i="1"/>
  <c r="DM167" i="1"/>
  <c r="AT167" i="1"/>
  <c r="AU167" i="1" s="1"/>
  <c r="AS216" i="1"/>
  <c r="DQ216" i="1"/>
  <c r="AS222" i="1"/>
  <c r="DQ222" i="1"/>
  <c r="AS237" i="1"/>
  <c r="DQ237" i="1"/>
  <c r="AS238" i="1"/>
  <c r="DQ238" i="1"/>
  <c r="CF242" i="1"/>
  <c r="AS254" i="1"/>
  <c r="DQ254" i="1"/>
  <c r="AS260" i="1"/>
  <c r="DQ260" i="1"/>
  <c r="AS266" i="1"/>
  <c r="DQ266" i="1"/>
  <c r="AS282" i="1"/>
  <c r="DQ282" i="1"/>
  <c r="AS243" i="1"/>
  <c r="DQ243" i="1"/>
  <c r="AS244" i="1"/>
  <c r="DQ244" i="1"/>
  <c r="CF259" i="1"/>
  <c r="DR259" i="1" s="1"/>
  <c r="DS259" i="1" s="1"/>
  <c r="AT259" i="1"/>
  <c r="AU259" i="1" s="1"/>
  <c r="CF260" i="1"/>
  <c r="CF267" i="1"/>
  <c r="DR267" i="1" s="1"/>
  <c r="DS267" i="1" s="1"/>
  <c r="CF279" i="1"/>
  <c r="AT279" i="1"/>
  <c r="AU279" i="1" s="1"/>
  <c r="CF280" i="1"/>
  <c r="CF287" i="1"/>
  <c r="DR287" i="1" s="1"/>
  <c r="DS287" i="1" s="1"/>
  <c r="AT287" i="1"/>
  <c r="AU287" i="1" s="1"/>
  <c r="AS267" i="1"/>
  <c r="DQ267" i="1"/>
  <c r="CF295" i="1"/>
  <c r="DR295" i="1" s="1"/>
  <c r="AT295" i="1"/>
  <c r="AU295" i="1" s="1"/>
  <c r="CF296" i="1"/>
  <c r="CF341" i="1"/>
  <c r="AS359" i="1"/>
  <c r="DQ359" i="1"/>
  <c r="AS367" i="1"/>
  <c r="DQ367" i="1"/>
  <c r="CF373" i="1"/>
  <c r="DR373" i="1" s="1"/>
  <c r="DS373" i="1" s="1"/>
  <c r="AT373" i="1"/>
  <c r="AU373" i="1" s="1"/>
  <c r="AS364" i="1"/>
  <c r="DQ364" i="1"/>
  <c r="CF343" i="1"/>
  <c r="AS351" i="1"/>
  <c r="DQ351" i="1"/>
  <c r="AS385" i="1"/>
  <c r="DQ385" i="1"/>
  <c r="AT404" i="1"/>
  <c r="AU404" i="1" s="1"/>
  <c r="CF404" i="1"/>
  <c r="DR404" i="1" s="1"/>
  <c r="DS404" i="1" s="1"/>
  <c r="AS401" i="1"/>
  <c r="DQ401" i="1"/>
  <c r="AS433" i="1"/>
  <c r="DQ433" i="1"/>
  <c r="AS458" i="1"/>
  <c r="DQ458" i="1"/>
  <c r="AS491" i="1"/>
  <c r="DQ491" i="1"/>
  <c r="CF500" i="1"/>
  <c r="DR500" i="1" s="1"/>
  <c r="DS500" i="1" s="1"/>
  <c r="AS464" i="1"/>
  <c r="DQ464" i="1"/>
  <c r="CF476" i="1"/>
  <c r="AS480" i="1"/>
  <c r="DQ480" i="1"/>
  <c r="AS478" i="1"/>
  <c r="DQ478" i="1"/>
  <c r="AS498" i="1"/>
  <c r="DQ498" i="1"/>
  <c r="AS504" i="1"/>
  <c r="DQ504" i="1"/>
  <c r="CF506" i="1"/>
  <c r="AT506" i="1"/>
  <c r="AU506" i="1" s="1"/>
  <c r="AS508" i="1"/>
  <c r="DQ508" i="1"/>
  <c r="AS512" i="1"/>
  <c r="DQ512" i="1"/>
  <c r="AS516" i="1"/>
  <c r="DQ516" i="1"/>
  <c r="CF518" i="1"/>
  <c r="AT518" i="1"/>
  <c r="AU518" i="1" s="1"/>
  <c r="AS520" i="1"/>
  <c r="DQ520" i="1"/>
  <c r="AS524" i="1"/>
  <c r="DQ524" i="1"/>
  <c r="AS526" i="1"/>
  <c r="DQ526" i="1"/>
  <c r="AS528" i="1"/>
  <c r="DQ528" i="1"/>
  <c r="AS530" i="1"/>
  <c r="DQ530" i="1"/>
  <c r="AS532" i="1"/>
  <c r="DQ532" i="1"/>
  <c r="AS534" i="1"/>
  <c r="DQ534" i="1"/>
  <c r="AS536" i="1"/>
  <c r="DQ536" i="1"/>
  <c r="AS538" i="1"/>
  <c r="DQ538" i="1"/>
  <c r="AS540" i="1"/>
  <c r="DQ540" i="1"/>
  <c r="AS542" i="1"/>
  <c r="DQ542" i="1"/>
  <c r="AS544" i="1"/>
  <c r="DQ544" i="1"/>
  <c r="AS546" i="1"/>
  <c r="DQ546" i="1"/>
  <c r="AS548" i="1"/>
  <c r="DQ548" i="1"/>
  <c r="AS550" i="1"/>
  <c r="DQ550" i="1"/>
  <c r="AS552" i="1"/>
  <c r="DQ552" i="1"/>
  <c r="AS554" i="1"/>
  <c r="DQ554" i="1"/>
  <c r="AS556" i="1"/>
  <c r="DQ556" i="1"/>
  <c r="AS558" i="1"/>
  <c r="DQ558" i="1"/>
  <c r="AS560" i="1"/>
  <c r="DQ560" i="1"/>
  <c r="AS562" i="1"/>
  <c r="DQ562" i="1"/>
  <c r="AS564" i="1"/>
  <c r="DQ564" i="1"/>
  <c r="AS566" i="1"/>
  <c r="DQ566" i="1"/>
  <c r="AS568" i="1"/>
  <c r="DQ568" i="1"/>
  <c r="AS570" i="1"/>
  <c r="DQ570" i="1"/>
  <c r="AS572" i="1"/>
  <c r="DQ572" i="1"/>
  <c r="AS574" i="1"/>
  <c r="DQ574" i="1"/>
  <c r="AS576" i="1"/>
  <c r="DQ576" i="1"/>
  <c r="AS578" i="1"/>
  <c r="DQ578" i="1"/>
  <c r="AS580" i="1"/>
  <c r="DQ580" i="1"/>
  <c r="AS582" i="1"/>
  <c r="DQ582" i="1"/>
  <c r="AS584" i="1"/>
  <c r="DQ584" i="1"/>
  <c r="AS586" i="1"/>
  <c r="DQ586" i="1"/>
  <c r="AS588" i="1"/>
  <c r="DQ588" i="1"/>
  <c r="AS590" i="1"/>
  <c r="DQ590" i="1"/>
  <c r="AS592" i="1"/>
  <c r="DQ592" i="1"/>
  <c r="AS594" i="1"/>
  <c r="DQ594" i="1"/>
  <c r="AS596" i="1"/>
  <c r="DQ596" i="1"/>
  <c r="AS598" i="1"/>
  <c r="DQ598" i="1"/>
  <c r="AS600" i="1"/>
  <c r="DQ600" i="1"/>
  <c r="AT464" i="1"/>
  <c r="AU464" i="1" s="1"/>
  <c r="CF464" i="1"/>
  <c r="DR464" i="1" s="1"/>
  <c r="CF43" i="1"/>
  <c r="DR43" i="1" s="1"/>
  <c r="DS43" i="1" s="1"/>
  <c r="AS47" i="1"/>
  <c r="DQ47" i="1"/>
  <c r="AS49" i="1"/>
  <c r="DQ49" i="1"/>
  <c r="AS56" i="1"/>
  <c r="DQ56" i="1"/>
  <c r="CF56" i="1"/>
  <c r="AS75" i="1"/>
  <c r="DQ75" i="1"/>
  <c r="CF77" i="1"/>
  <c r="AT77" i="1"/>
  <c r="AU77" i="1" s="1"/>
  <c r="CF79" i="1"/>
  <c r="DR79" i="1" s="1"/>
  <c r="DS79" i="1" s="1"/>
  <c r="AT79" i="1"/>
  <c r="AU79" i="1" s="1"/>
  <c r="CF81" i="1"/>
  <c r="AT81" i="1"/>
  <c r="AU81" i="1" s="1"/>
  <c r="AS92" i="1"/>
  <c r="DQ92" i="1"/>
  <c r="DS66" i="1"/>
  <c r="DV66" i="1"/>
  <c r="DW66" i="1" s="1"/>
  <c r="AS98" i="1"/>
  <c r="DQ98" i="1"/>
  <c r="AS136" i="1"/>
  <c r="DQ136" i="1"/>
  <c r="AS115" i="1"/>
  <c r="DQ115" i="1"/>
  <c r="AT117" i="1"/>
  <c r="AU117" i="1" s="1"/>
  <c r="CF117" i="1"/>
  <c r="DR117" i="1" s="1"/>
  <c r="DS117" i="1" s="1"/>
  <c r="CF146" i="1"/>
  <c r="DR146" i="1" s="1"/>
  <c r="DS146" i="1" s="1"/>
  <c r="AT146" i="1"/>
  <c r="AU146" i="1" s="1"/>
  <c r="DQ201" i="1"/>
  <c r="AS201" i="1"/>
  <c r="DQ205" i="1"/>
  <c r="AS205" i="1"/>
  <c r="AS207" i="1"/>
  <c r="DQ207" i="1"/>
  <c r="CF23" i="1"/>
  <c r="DR23" i="1" s="1"/>
  <c r="DS23" i="1" s="1"/>
  <c r="AT23" i="1"/>
  <c r="AU23" i="1" s="1"/>
  <c r="AS24" i="1"/>
  <c r="DQ24" i="1"/>
  <c r="CF32" i="1"/>
  <c r="DR32" i="1" s="1"/>
  <c r="AT32" i="1"/>
  <c r="AU32" i="1" s="1"/>
  <c r="CF45" i="1"/>
  <c r="DR45" i="1" s="1"/>
  <c r="AT45" i="1"/>
  <c r="AU45" i="1" s="1"/>
  <c r="AS53" i="1"/>
  <c r="DQ53" i="1"/>
  <c r="AS54" i="1"/>
  <c r="DQ54" i="1"/>
  <c r="AS51" i="1"/>
  <c r="DQ51" i="1"/>
  <c r="AS58" i="1"/>
  <c r="DQ58" i="1"/>
  <c r="CF55" i="1"/>
  <c r="CF59" i="1"/>
  <c r="DR59" i="1" s="1"/>
  <c r="AT59" i="1"/>
  <c r="AU59" i="1" s="1"/>
  <c r="AS62" i="1"/>
  <c r="DQ62" i="1"/>
  <c r="CF92" i="1"/>
  <c r="DR92" i="1" s="1"/>
  <c r="AT92" i="1"/>
  <c r="AU92" i="1" s="1"/>
  <c r="CF121" i="1"/>
  <c r="DR121" i="1" s="1"/>
  <c r="DS121" i="1" s="1"/>
  <c r="AT121" i="1"/>
  <c r="AU121" i="1" s="1"/>
  <c r="AS119" i="1"/>
  <c r="DQ119" i="1"/>
  <c r="AS151" i="1"/>
  <c r="DQ151" i="1"/>
  <c r="AS153" i="1"/>
  <c r="DQ153" i="1"/>
  <c r="AS148" i="1"/>
  <c r="DQ148" i="1"/>
  <c r="AT201" i="1"/>
  <c r="AU201" i="1" s="1"/>
  <c r="CF201" i="1"/>
  <c r="DM187" i="1"/>
  <c r="AT187" i="1"/>
  <c r="AU187" i="1" s="1"/>
  <c r="AS210" i="1"/>
  <c r="DQ210" i="1"/>
  <c r="AS220" i="1"/>
  <c r="DQ220" i="1"/>
  <c r="AS229" i="1"/>
  <c r="DQ229" i="1"/>
  <c r="CF230" i="1"/>
  <c r="AS262" i="1"/>
  <c r="DQ262" i="1"/>
  <c r="AS272" i="1"/>
  <c r="DQ272" i="1"/>
  <c r="AS278" i="1"/>
  <c r="DQ278" i="1"/>
  <c r="AS228" i="1"/>
  <c r="DQ228" i="1"/>
  <c r="AS232" i="1"/>
  <c r="DQ232" i="1"/>
  <c r="AS236" i="1"/>
  <c r="DQ236" i="1"/>
  <c r="CF271" i="1"/>
  <c r="DR271" i="1" s="1"/>
  <c r="DS271" i="1" s="1"/>
  <c r="AT271" i="1"/>
  <c r="AU271" i="1" s="1"/>
  <c r="CF284" i="1"/>
  <c r="AS227" i="1"/>
  <c r="DQ227" i="1"/>
  <c r="AS231" i="1"/>
  <c r="DQ231" i="1"/>
  <c r="CF232" i="1"/>
  <c r="AS235" i="1"/>
  <c r="DQ235" i="1"/>
  <c r="AS241" i="1"/>
  <c r="DQ241" i="1"/>
  <c r="AS275" i="1"/>
  <c r="DQ275" i="1"/>
  <c r="AS279" i="1"/>
  <c r="DQ279" i="1"/>
  <c r="CF277" i="1"/>
  <c r="AT277" i="1"/>
  <c r="AU277" i="1" s="1"/>
  <c r="CF290" i="1"/>
  <c r="CF286" i="1"/>
  <c r="AS301" i="1"/>
  <c r="DQ301" i="1"/>
  <c r="AS343" i="1"/>
  <c r="DQ343" i="1"/>
  <c r="DM305" i="1"/>
  <c r="AT305" i="1"/>
  <c r="AU305" i="1" s="1"/>
  <c r="AS347" i="1"/>
  <c r="DQ347" i="1"/>
  <c r="AS349" i="1"/>
  <c r="DQ349" i="1"/>
  <c r="AS353" i="1"/>
  <c r="DQ353" i="1"/>
  <c r="AS356" i="1"/>
  <c r="DQ356" i="1"/>
  <c r="AS357" i="1"/>
  <c r="DQ357" i="1"/>
  <c r="AS365" i="1"/>
  <c r="DQ365" i="1"/>
  <c r="AS368" i="1"/>
  <c r="DQ368" i="1"/>
  <c r="CF348" i="1"/>
  <c r="CF371" i="1"/>
  <c r="DR371" i="1" s="1"/>
  <c r="DS371" i="1" s="1"/>
  <c r="AT371" i="1"/>
  <c r="AU371" i="1" s="1"/>
  <c r="AS389" i="1"/>
  <c r="DQ389" i="1"/>
  <c r="CF424" i="1"/>
  <c r="DR424" i="1" s="1"/>
  <c r="DS424" i="1" s="1"/>
  <c r="AT424" i="1"/>
  <c r="AU424" i="1" s="1"/>
  <c r="CF385" i="1"/>
  <c r="CF405" i="1"/>
  <c r="AS394" i="1"/>
  <c r="DQ394" i="1"/>
  <c r="AS414" i="1"/>
  <c r="DQ414" i="1"/>
  <c r="AS418" i="1"/>
  <c r="DQ418" i="1"/>
  <c r="AS422" i="1"/>
  <c r="DQ422" i="1"/>
  <c r="AS426" i="1"/>
  <c r="DQ426" i="1"/>
  <c r="AS430" i="1"/>
  <c r="DQ430" i="1"/>
  <c r="AT436" i="1"/>
  <c r="AU436" i="1" s="1"/>
  <c r="CF436" i="1"/>
  <c r="DR436" i="1" s="1"/>
  <c r="DS436" i="1" s="1"/>
  <c r="AT452" i="1"/>
  <c r="AU452" i="1" s="1"/>
  <c r="CF452" i="1"/>
  <c r="AS467" i="1"/>
  <c r="DQ467" i="1"/>
  <c r="CF483" i="1"/>
  <c r="CF486" i="1"/>
  <c r="CF496" i="1"/>
  <c r="DR496" i="1" s="1"/>
  <c r="DS496" i="1" s="1"/>
  <c r="AT496" i="1"/>
  <c r="AU496" i="1" s="1"/>
  <c r="CF457" i="1"/>
  <c r="AS469" i="1"/>
  <c r="DQ469" i="1"/>
  <c r="AS473" i="1"/>
  <c r="DQ473" i="1"/>
  <c r="AS485" i="1"/>
  <c r="DQ485" i="1"/>
  <c r="AS496" i="1"/>
  <c r="DQ496" i="1"/>
  <c r="AT458" i="1"/>
  <c r="AU458" i="1" s="1"/>
  <c r="CF458" i="1"/>
  <c r="DR458" i="1" s="1"/>
  <c r="AS466" i="1"/>
  <c r="DQ466" i="1"/>
  <c r="AS479" i="1"/>
  <c r="DQ479" i="1"/>
  <c r="AS494" i="1"/>
  <c r="DQ494" i="1"/>
  <c r="CF502" i="1"/>
  <c r="DR502" i="1" s="1"/>
  <c r="DS502" i="1" s="1"/>
  <c r="AT502" i="1"/>
  <c r="AU502" i="1" s="1"/>
  <c r="CF468" i="1"/>
  <c r="AS15" i="1"/>
  <c r="DQ15" i="1"/>
  <c r="CF158" i="1"/>
  <c r="AT158" i="1"/>
  <c r="AU158" i="1" s="1"/>
  <c r="DM183" i="1"/>
  <c r="AT183" i="1"/>
  <c r="AU183" i="1" s="1"/>
  <c r="CF212" i="1"/>
  <c r="DR212" i="1" s="1"/>
  <c r="DS212" i="1" s="1"/>
  <c r="DM173" i="1"/>
  <c r="AT173" i="1"/>
  <c r="AU173" i="1" s="1"/>
  <c r="AS211" i="1"/>
  <c r="DQ211" i="1"/>
  <c r="DQ213" i="1"/>
  <c r="AS213" i="1"/>
  <c r="AS246" i="1"/>
  <c r="DQ246" i="1"/>
  <c r="AS258" i="1"/>
  <c r="DQ258" i="1"/>
  <c r="AS268" i="1"/>
  <c r="DQ268" i="1"/>
  <c r="AS274" i="1"/>
  <c r="DQ274" i="1"/>
  <c r="AS289" i="1"/>
  <c r="DQ289" i="1"/>
  <c r="AS252" i="1"/>
  <c r="DQ252" i="1"/>
  <c r="CF276" i="1"/>
  <c r="CF283" i="1"/>
  <c r="DR283" i="1" s="1"/>
  <c r="CF291" i="1"/>
  <c r="DR291" i="1" s="1"/>
  <c r="AT291" i="1"/>
  <c r="AU291" i="1" s="1"/>
  <c r="DM181" i="1"/>
  <c r="AT181" i="1"/>
  <c r="AU181" i="1" s="1"/>
  <c r="CF238" i="1"/>
  <c r="CF254" i="1"/>
  <c r="CF293" i="1"/>
  <c r="DR293" i="1" s="1"/>
  <c r="DS293" i="1" s="1"/>
  <c r="AT293" i="1"/>
  <c r="AU293" i="1" s="1"/>
  <c r="AS355" i="1"/>
  <c r="DQ355" i="1"/>
  <c r="AS363" i="1"/>
  <c r="DQ363" i="1"/>
  <c r="DS305" i="1"/>
  <c r="CF357" i="1"/>
  <c r="AT357" i="1"/>
  <c r="AU357" i="1" s="1"/>
  <c r="CF361" i="1"/>
  <c r="CF365" i="1"/>
  <c r="AT365" i="1"/>
  <c r="AU365" i="1" s="1"/>
  <c r="AS369" i="1"/>
  <c r="DQ369" i="1"/>
  <c r="DM317" i="1"/>
  <c r="AT317" i="1"/>
  <c r="AU317" i="1" s="1"/>
  <c r="CF347" i="1"/>
  <c r="CF363" i="1"/>
  <c r="DR363" i="1" s="1"/>
  <c r="DS363" i="1" s="1"/>
  <c r="AT363" i="1"/>
  <c r="AU363" i="1" s="1"/>
  <c r="AS383" i="1"/>
  <c r="DQ383" i="1"/>
  <c r="AS395" i="1"/>
  <c r="DQ395" i="1"/>
  <c r="AT396" i="1"/>
  <c r="AU396" i="1" s="1"/>
  <c r="CF396" i="1"/>
  <c r="DR396" i="1" s="1"/>
  <c r="DS396" i="1" s="1"/>
  <c r="CF412" i="1"/>
  <c r="DR412" i="1" s="1"/>
  <c r="DS412" i="1" s="1"/>
  <c r="AT412" i="1"/>
  <c r="AU412" i="1" s="1"/>
  <c r="CF428" i="1"/>
  <c r="DR428" i="1" s="1"/>
  <c r="DS428" i="1" s="1"/>
  <c r="AT428" i="1"/>
  <c r="AU428" i="1" s="1"/>
  <c r="AS388" i="1"/>
  <c r="DQ388" i="1"/>
  <c r="CF389" i="1"/>
  <c r="AS406" i="1"/>
  <c r="DQ406" i="1"/>
  <c r="AS470" i="1"/>
  <c r="DQ470" i="1"/>
  <c r="CF474" i="1"/>
  <c r="AS487" i="1"/>
  <c r="DQ487" i="1"/>
  <c r="CF492" i="1"/>
  <c r="DR492" i="1" s="1"/>
  <c r="AT492" i="1"/>
  <c r="AU492" i="1" s="1"/>
  <c r="AS468" i="1"/>
  <c r="DQ468" i="1"/>
  <c r="CF484" i="1"/>
  <c r="AS488" i="1"/>
  <c r="DQ488" i="1"/>
  <c r="AS489" i="1"/>
  <c r="DQ489" i="1"/>
  <c r="CF498" i="1"/>
  <c r="DR498" i="1" s="1"/>
  <c r="AT498" i="1"/>
  <c r="AU498" i="1" s="1"/>
  <c r="CF499" i="1"/>
  <c r="AS506" i="1"/>
  <c r="DQ506" i="1"/>
  <c r="CF508" i="1"/>
  <c r="DR508" i="1" s="1"/>
  <c r="DS508" i="1" s="1"/>
  <c r="AT508" i="1"/>
  <c r="AU508" i="1" s="1"/>
  <c r="AS510" i="1"/>
  <c r="DQ510" i="1"/>
  <c r="CF512" i="1"/>
  <c r="AT512" i="1"/>
  <c r="AU512" i="1" s="1"/>
  <c r="AS514" i="1"/>
  <c r="DQ514" i="1"/>
  <c r="CF516" i="1"/>
  <c r="AT516" i="1"/>
  <c r="AU516" i="1" s="1"/>
  <c r="AS518" i="1"/>
  <c r="DQ518" i="1"/>
  <c r="AS522" i="1"/>
  <c r="DQ522" i="1"/>
  <c r="CF524" i="1"/>
  <c r="DR524" i="1" s="1"/>
  <c r="DS524" i="1" s="1"/>
  <c r="AT524" i="1"/>
  <c r="AU524" i="1" s="1"/>
  <c r="CF528" i="1"/>
  <c r="AT528" i="1"/>
  <c r="AU528" i="1" s="1"/>
  <c r="CF530" i="1"/>
  <c r="AT530" i="1"/>
  <c r="AU530" i="1" s="1"/>
  <c r="CF532" i="1"/>
  <c r="AT532" i="1"/>
  <c r="AU532" i="1" s="1"/>
  <c r="CF534" i="1"/>
  <c r="DR534" i="1" s="1"/>
  <c r="AT534" i="1"/>
  <c r="AU534" i="1" s="1"/>
  <c r="CF538" i="1"/>
  <c r="AT538" i="1"/>
  <c r="AU538" i="1" s="1"/>
  <c r="CF540" i="1"/>
  <c r="AT540" i="1"/>
  <c r="AU540" i="1" s="1"/>
  <c r="CF544" i="1"/>
  <c r="DR544" i="1" s="1"/>
  <c r="AT544" i="1"/>
  <c r="AU544" i="1" s="1"/>
  <c r="CF546" i="1"/>
  <c r="DR546" i="1" s="1"/>
  <c r="DS546" i="1" s="1"/>
  <c r="AT546" i="1"/>
  <c r="AU546" i="1" s="1"/>
  <c r="CF548" i="1"/>
  <c r="AT548" i="1"/>
  <c r="AU548" i="1" s="1"/>
  <c r="CF554" i="1"/>
  <c r="DR554" i="1" s="1"/>
  <c r="DS554" i="1" s="1"/>
  <c r="AT554" i="1"/>
  <c r="AU554" i="1" s="1"/>
  <c r="CF556" i="1"/>
  <c r="DR556" i="1" s="1"/>
  <c r="DS556" i="1" s="1"/>
  <c r="AT556" i="1"/>
  <c r="AU556" i="1" s="1"/>
  <c r="CF558" i="1"/>
  <c r="DR558" i="1" s="1"/>
  <c r="AT558" i="1"/>
  <c r="AU558" i="1" s="1"/>
  <c r="CF560" i="1"/>
  <c r="AT560" i="1"/>
  <c r="AU560" i="1" s="1"/>
  <c r="CF562" i="1"/>
  <c r="DR562" i="1" s="1"/>
  <c r="DS562" i="1" s="1"/>
  <c r="AT562" i="1"/>
  <c r="AU562" i="1" s="1"/>
  <c r="CF564" i="1"/>
  <c r="AT564" i="1"/>
  <c r="AU564" i="1" s="1"/>
  <c r="CF566" i="1"/>
  <c r="DR566" i="1" s="1"/>
  <c r="DS566" i="1" s="1"/>
  <c r="AT566" i="1"/>
  <c r="AU566" i="1" s="1"/>
  <c r="CF570" i="1"/>
  <c r="AT570" i="1"/>
  <c r="AU570" i="1" s="1"/>
  <c r="CF572" i="1"/>
  <c r="DR572" i="1" s="1"/>
  <c r="DS572" i="1" s="1"/>
  <c r="AT572" i="1"/>
  <c r="AU572" i="1" s="1"/>
  <c r="CF576" i="1"/>
  <c r="DR576" i="1" s="1"/>
  <c r="AT576" i="1"/>
  <c r="AU576" i="1" s="1"/>
  <c r="CF578" i="1"/>
  <c r="DR578" i="1" s="1"/>
  <c r="DS578" i="1" s="1"/>
  <c r="AT578" i="1"/>
  <c r="AU578" i="1" s="1"/>
  <c r="CF580" i="1"/>
  <c r="AT580" i="1"/>
  <c r="AU580" i="1" s="1"/>
  <c r="CF586" i="1"/>
  <c r="AT586" i="1"/>
  <c r="AU586" i="1" s="1"/>
  <c r="CF588" i="1"/>
  <c r="DR588" i="1" s="1"/>
  <c r="DS588" i="1" s="1"/>
  <c r="AT588" i="1"/>
  <c r="AU588" i="1" s="1"/>
  <c r="CF590" i="1"/>
  <c r="DR590" i="1" s="1"/>
  <c r="DS590" i="1" s="1"/>
  <c r="AT590" i="1"/>
  <c r="AU590" i="1" s="1"/>
  <c r="CF592" i="1"/>
  <c r="AT592" i="1"/>
  <c r="AU592" i="1" s="1"/>
  <c r="CF594" i="1"/>
  <c r="DR594" i="1" s="1"/>
  <c r="DS594" i="1" s="1"/>
  <c r="AT594" i="1"/>
  <c r="AU594" i="1" s="1"/>
  <c r="CF596" i="1"/>
  <c r="AT596" i="1"/>
  <c r="AU596" i="1" s="1"/>
  <c r="CF598" i="1"/>
  <c r="DR598" i="1" s="1"/>
  <c r="DS598" i="1" s="1"/>
  <c r="AT598" i="1"/>
  <c r="AU598" i="1" s="1"/>
  <c r="CF600" i="1"/>
  <c r="DR600" i="1" s="1"/>
  <c r="AT600" i="1"/>
  <c r="AU600" i="1" s="1"/>
  <c r="CF477" i="1"/>
  <c r="CF8" i="1"/>
  <c r="AT8" i="1"/>
  <c r="AU8" i="1" s="1"/>
  <c r="CF13" i="1"/>
  <c r="AT13" i="1"/>
  <c r="AU13" i="1" s="1"/>
  <c r="DP12" i="1"/>
  <c r="AR12" i="1"/>
  <c r="CF15" i="1"/>
  <c r="G24" i="1"/>
  <c r="H24" i="1"/>
  <c r="AR20" i="1"/>
  <c r="DP20" i="1"/>
  <c r="AR27" i="1"/>
  <c r="DP27" i="1"/>
  <c r="CF25" i="1"/>
  <c r="DR25" i="1" s="1"/>
  <c r="DS25" i="1" s="1"/>
  <c r="AT25" i="1"/>
  <c r="AU25" i="1" s="1"/>
  <c r="AS22" i="1"/>
  <c r="DQ22" i="1"/>
  <c r="AS33" i="1"/>
  <c r="DQ33" i="1"/>
  <c r="AS37" i="1"/>
  <c r="DQ37" i="1"/>
  <c r="CF38" i="1"/>
  <c r="AT38" i="1"/>
  <c r="AU38" i="1" s="1"/>
  <c r="CE51" i="1"/>
  <c r="AS46" i="1"/>
  <c r="DQ46" i="1"/>
  <c r="CF47" i="1"/>
  <c r="DR47" i="1" s="1"/>
  <c r="AT47" i="1"/>
  <c r="AU47" i="1" s="1"/>
  <c r="CF50" i="1"/>
  <c r="AT50" i="1"/>
  <c r="AU50" i="1" s="1"/>
  <c r="AS57" i="1"/>
  <c r="DQ57" i="1"/>
  <c r="AS52" i="1"/>
  <c r="DQ52" i="1"/>
  <c r="CS53" i="1"/>
  <c r="DL53" i="1"/>
  <c r="DM53" i="1" s="1"/>
  <c r="AR60" i="1"/>
  <c r="DP60" i="1"/>
  <c r="DO63" i="1"/>
  <c r="H71" i="1"/>
  <c r="AS78" i="1"/>
  <c r="DQ78" i="1"/>
  <c r="AS80" i="1"/>
  <c r="DQ80" i="1"/>
  <c r="AS82" i="1"/>
  <c r="DQ82" i="1"/>
  <c r="AS59" i="1"/>
  <c r="DQ59" i="1"/>
  <c r="CS60" i="1"/>
  <c r="DL60" i="1" s="1"/>
  <c r="DM60" i="1" s="1"/>
  <c r="CF64" i="1"/>
  <c r="AR71" i="1"/>
  <c r="DP71" i="1"/>
  <c r="CF78" i="1"/>
  <c r="AT78" i="1"/>
  <c r="AU78" i="1" s="1"/>
  <c r="AR79" i="1"/>
  <c r="DP79" i="1"/>
  <c r="CF69" i="1"/>
  <c r="AT69" i="1"/>
  <c r="AU69" i="1" s="1"/>
  <c r="AS85" i="1"/>
  <c r="DQ85" i="1"/>
  <c r="CS87" i="1"/>
  <c r="DL87" i="1" s="1"/>
  <c r="DM87" i="1" s="1"/>
  <c r="F95" i="1"/>
  <c r="H95" i="1"/>
  <c r="CF71" i="1"/>
  <c r="AT71" i="1"/>
  <c r="AU71" i="1" s="1"/>
  <c r="AS76" i="1"/>
  <c r="DQ76" i="1"/>
  <c r="G77" i="1"/>
  <c r="CS89" i="1"/>
  <c r="DL89" i="1" s="1"/>
  <c r="DM89" i="1" s="1"/>
  <c r="AR92" i="1"/>
  <c r="DP92" i="1"/>
  <c r="CF93" i="1"/>
  <c r="AS101" i="1"/>
  <c r="DQ101" i="1"/>
  <c r="F77" i="1"/>
  <c r="CF82" i="1"/>
  <c r="CF84" i="1"/>
  <c r="CF85" i="1"/>
  <c r="AS88" i="1"/>
  <c r="DQ88" i="1"/>
  <c r="AS89" i="1"/>
  <c r="DQ89" i="1"/>
  <c r="CE73" i="1"/>
  <c r="AR82" i="1"/>
  <c r="DP82" i="1"/>
  <c r="CS85" i="1"/>
  <c r="DL85" i="1" s="1"/>
  <c r="DM85" i="1" s="1"/>
  <c r="G87" i="1"/>
  <c r="AR94" i="1"/>
  <c r="DP94" i="1"/>
  <c r="CF95" i="1"/>
  <c r="AT101" i="1"/>
  <c r="AU101" i="1" s="1"/>
  <c r="CF101" i="1"/>
  <c r="DR101" i="1" s="1"/>
  <c r="AR103" i="1"/>
  <c r="DP103" i="1"/>
  <c r="AS108" i="1"/>
  <c r="DQ108" i="1"/>
  <c r="CF96" i="1"/>
  <c r="AT96" i="1"/>
  <c r="AU96" i="1" s="1"/>
  <c r="CF104" i="1"/>
  <c r="AS110" i="1"/>
  <c r="DQ110" i="1"/>
  <c r="H93" i="1"/>
  <c r="G106" i="1"/>
  <c r="F106" i="1"/>
  <c r="H106" i="1"/>
  <c r="CF110" i="1"/>
  <c r="DR110" i="1" s="1"/>
  <c r="AT110" i="1"/>
  <c r="AU110" i="1" s="1"/>
  <c r="F112" i="1"/>
  <c r="F114" i="1"/>
  <c r="AS122" i="1"/>
  <c r="DQ122" i="1"/>
  <c r="AS109" i="1"/>
  <c r="DQ109" i="1"/>
  <c r="CF126" i="1"/>
  <c r="CF132" i="1"/>
  <c r="DR132" i="1" s="1"/>
  <c r="DS132" i="1" s="1"/>
  <c r="AT132" i="1"/>
  <c r="AU132" i="1" s="1"/>
  <c r="CF134" i="1"/>
  <c r="DR134" i="1" s="1"/>
  <c r="DS134" i="1" s="1"/>
  <c r="AT134" i="1"/>
  <c r="AU134" i="1" s="1"/>
  <c r="CF136" i="1"/>
  <c r="DR136" i="1" s="1"/>
  <c r="DS136" i="1" s="1"/>
  <c r="AT136" i="1"/>
  <c r="AU136" i="1" s="1"/>
  <c r="CF138" i="1"/>
  <c r="DR138" i="1" s="1"/>
  <c r="DS138" i="1" s="1"/>
  <c r="AT138" i="1"/>
  <c r="AU138" i="1" s="1"/>
  <c r="CF140" i="1"/>
  <c r="DR140" i="1" s="1"/>
  <c r="DS140" i="1" s="1"/>
  <c r="AT140" i="1"/>
  <c r="AU140" i="1" s="1"/>
  <c r="CF116" i="1"/>
  <c r="AQ121" i="1"/>
  <c r="AR124" i="1"/>
  <c r="DP124" i="1"/>
  <c r="F126" i="1"/>
  <c r="H126" i="1"/>
  <c r="AR128" i="1"/>
  <c r="DP128" i="1"/>
  <c r="G131" i="1"/>
  <c r="G133" i="1"/>
  <c r="G135" i="1"/>
  <c r="G137" i="1"/>
  <c r="G139" i="1"/>
  <c r="AS134" i="1"/>
  <c r="DQ134" i="1"/>
  <c r="CF142" i="1"/>
  <c r="AT142" i="1"/>
  <c r="AU142" i="1" s="1"/>
  <c r="AR146" i="1"/>
  <c r="DP146" i="1"/>
  <c r="CF147" i="1"/>
  <c r="CS153" i="1"/>
  <c r="DL153" i="1" s="1"/>
  <c r="AQ158" i="1"/>
  <c r="DO158" i="1"/>
  <c r="CE123" i="1"/>
  <c r="CF127" i="1"/>
  <c r="DR127" i="1" s="1"/>
  <c r="DS127" i="1" s="1"/>
  <c r="AT127" i="1"/>
  <c r="AU127" i="1" s="1"/>
  <c r="AS129" i="1"/>
  <c r="DQ129" i="1"/>
  <c r="F124" i="1"/>
  <c r="H139" i="1"/>
  <c r="AS143" i="1"/>
  <c r="DQ143" i="1"/>
  <c r="AR148" i="1"/>
  <c r="DP148" i="1"/>
  <c r="CS151" i="1"/>
  <c r="DL151" i="1" s="1"/>
  <c r="CS155" i="1"/>
  <c r="DL155" i="1" s="1"/>
  <c r="CF157" i="1"/>
  <c r="AT166" i="1"/>
  <c r="AU166" i="1" s="1"/>
  <c r="CF166" i="1"/>
  <c r="DR166" i="1" s="1"/>
  <c r="AT174" i="1"/>
  <c r="AU174" i="1" s="1"/>
  <c r="CF174" i="1"/>
  <c r="AT182" i="1"/>
  <c r="AU182" i="1" s="1"/>
  <c r="CF182" i="1"/>
  <c r="DR182" i="1" s="1"/>
  <c r="AT190" i="1"/>
  <c r="AU190" i="1" s="1"/>
  <c r="CF190" i="1"/>
  <c r="AQ123" i="1"/>
  <c r="AS128" i="1"/>
  <c r="DQ128" i="1"/>
  <c r="H137" i="1"/>
  <c r="AS155" i="1"/>
  <c r="DQ155" i="1"/>
  <c r="DV165" i="1"/>
  <c r="DW165" i="1" s="1"/>
  <c r="DV167" i="1"/>
  <c r="DW167" i="1" s="1"/>
  <c r="DV169" i="1"/>
  <c r="DW169" i="1" s="1"/>
  <c r="DV173" i="1"/>
  <c r="DW173" i="1" s="1"/>
  <c r="DV181" i="1"/>
  <c r="DW181" i="1" s="1"/>
  <c r="DV189" i="1"/>
  <c r="DW189" i="1" s="1"/>
  <c r="DO204" i="1"/>
  <c r="AQ204" i="1"/>
  <c r="AQ206" i="1"/>
  <c r="DO206" i="1"/>
  <c r="CF148" i="1"/>
  <c r="AT148" i="1"/>
  <c r="AU148" i="1" s="1"/>
  <c r="AS150" i="1"/>
  <c r="DQ150" i="1"/>
  <c r="AQ152" i="1"/>
  <c r="F200" i="1"/>
  <c r="AS203" i="1"/>
  <c r="DQ203" i="1"/>
  <c r="AT205" i="1"/>
  <c r="AU205" i="1" s="1"/>
  <c r="CF205" i="1"/>
  <c r="DR205" i="1" s="1"/>
  <c r="DS205" i="1" s="1"/>
  <c r="AS208" i="1"/>
  <c r="DQ208" i="1"/>
  <c r="DR148" i="1"/>
  <c r="DS148" i="1" s="1"/>
  <c r="F155" i="1"/>
  <c r="G171" i="1"/>
  <c r="G187" i="1"/>
  <c r="DQ209" i="1"/>
  <c r="AS209" i="1"/>
  <c r="F211" i="1"/>
  <c r="H211" i="1"/>
  <c r="CE152" i="1"/>
  <c r="G168" i="1"/>
  <c r="AS212" i="1"/>
  <c r="DQ212" i="1"/>
  <c r="CF217" i="1"/>
  <c r="AS224" i="1"/>
  <c r="DQ224" i="1"/>
  <c r="CE203" i="1"/>
  <c r="AT204" i="1"/>
  <c r="AU204" i="1" s="1"/>
  <c r="CF204" i="1"/>
  <c r="DR204" i="1" s="1"/>
  <c r="DS204" i="1" s="1"/>
  <c r="AR209" i="1"/>
  <c r="DP209" i="1"/>
  <c r="CF215" i="1"/>
  <c r="CF222" i="1"/>
  <c r="DR222" i="1" s="1"/>
  <c r="DS222" i="1" s="1"/>
  <c r="AT222" i="1"/>
  <c r="AU222" i="1" s="1"/>
  <c r="AR224" i="1"/>
  <c r="DP224" i="1"/>
  <c r="G200" i="1"/>
  <c r="H217" i="1"/>
  <c r="H232" i="1"/>
  <c r="F232" i="1"/>
  <c r="AS233" i="1"/>
  <c r="DQ233" i="1"/>
  <c r="AR239" i="1"/>
  <c r="DP239" i="1"/>
  <c r="CF239" i="1"/>
  <c r="AT239" i="1"/>
  <c r="AU239" i="1" s="1"/>
  <c r="AS242" i="1"/>
  <c r="DQ242" i="1"/>
  <c r="AR247" i="1"/>
  <c r="DP247" i="1"/>
  <c r="CF247" i="1"/>
  <c r="AT247" i="1"/>
  <c r="AU247" i="1" s="1"/>
  <c r="AS250" i="1"/>
  <c r="DQ250" i="1"/>
  <c r="AR255" i="1"/>
  <c r="DP255" i="1"/>
  <c r="CF255" i="1"/>
  <c r="AR261" i="1"/>
  <c r="DP261" i="1"/>
  <c r="AR265" i="1"/>
  <c r="DP265" i="1"/>
  <c r="AR269" i="1"/>
  <c r="DP269" i="1"/>
  <c r="AR273" i="1"/>
  <c r="DP273" i="1"/>
  <c r="AR277" i="1"/>
  <c r="DP277" i="1"/>
  <c r="AR281" i="1"/>
  <c r="DP281" i="1"/>
  <c r="CS284" i="1"/>
  <c r="DL284" i="1" s="1"/>
  <c r="DO201" i="1"/>
  <c r="CF233" i="1"/>
  <c r="DR233" i="1" s="1"/>
  <c r="AT233" i="1"/>
  <c r="AU233" i="1" s="1"/>
  <c r="CF237" i="1"/>
  <c r="DR237" i="1" s="1"/>
  <c r="AT237" i="1"/>
  <c r="AU237" i="1" s="1"/>
  <c r="AR240" i="1"/>
  <c r="DP240" i="1"/>
  <c r="CS242" i="1"/>
  <c r="DL242" i="1" s="1"/>
  <c r="DM242" i="1" s="1"/>
  <c r="CF243" i="1"/>
  <c r="DR243" i="1" s="1"/>
  <c r="DS243" i="1" s="1"/>
  <c r="AT243" i="1"/>
  <c r="AU243" i="1" s="1"/>
  <c r="AR245" i="1"/>
  <c r="DP245" i="1"/>
  <c r="CF245" i="1"/>
  <c r="DR245" i="1" s="1"/>
  <c r="DS245" i="1" s="1"/>
  <c r="AT245" i="1"/>
  <c r="AU245" i="1" s="1"/>
  <c r="AR272" i="1"/>
  <c r="DP272" i="1"/>
  <c r="AS276" i="1"/>
  <c r="DQ276" i="1"/>
  <c r="DQ284" i="1"/>
  <c r="AS284" i="1"/>
  <c r="DQ292" i="1"/>
  <c r="AS292" i="1"/>
  <c r="AQ219" i="1"/>
  <c r="AQ226" i="1"/>
  <c r="DO226" i="1"/>
  <c r="CS256" i="1"/>
  <c r="DL256" i="1" s="1"/>
  <c r="DM256" i="1" s="1"/>
  <c r="CF257" i="1"/>
  <c r="DR257" i="1" s="1"/>
  <c r="AT257" i="1"/>
  <c r="AU257" i="1" s="1"/>
  <c r="CS258" i="1"/>
  <c r="DL258" i="1" s="1"/>
  <c r="AR263" i="1"/>
  <c r="DP263" i="1"/>
  <c r="CF264" i="1"/>
  <c r="CS266" i="1"/>
  <c r="DL266" i="1" s="1"/>
  <c r="AR271" i="1"/>
  <c r="DP271" i="1"/>
  <c r="CF272" i="1"/>
  <c r="CS274" i="1"/>
  <c r="DL274" i="1" s="1"/>
  <c r="DM274" i="1" s="1"/>
  <c r="AR279" i="1"/>
  <c r="DP279" i="1"/>
  <c r="CS286" i="1"/>
  <c r="DL286" i="1" s="1"/>
  <c r="G188" i="1"/>
  <c r="G213" i="1"/>
  <c r="AQ214" i="1"/>
  <c r="CS219" i="1"/>
  <c r="DR219" i="1" s="1"/>
  <c r="DS219" i="1" s="1"/>
  <c r="H223" i="1"/>
  <c r="F238" i="1"/>
  <c r="CS238" i="1"/>
  <c r="DP241" i="1"/>
  <c r="AR241" i="1"/>
  <c r="CF246" i="1"/>
  <c r="H244" i="1"/>
  <c r="AQ265" i="1"/>
  <c r="AQ277" i="1"/>
  <c r="CF281" i="1"/>
  <c r="DR281" i="1" s="1"/>
  <c r="DS281" i="1" s="1"/>
  <c r="AT281" i="1"/>
  <c r="AU281" i="1" s="1"/>
  <c r="F234" i="1"/>
  <c r="AQ261" i="1"/>
  <c r="AS271" i="1"/>
  <c r="DQ271" i="1"/>
  <c r="CF274" i="1"/>
  <c r="CF278" i="1"/>
  <c r="AR287" i="1"/>
  <c r="DP287" i="1"/>
  <c r="AR294" i="1"/>
  <c r="DP294" i="1"/>
  <c r="CF302" i="1"/>
  <c r="CF331" i="1"/>
  <c r="DR331" i="1" s="1"/>
  <c r="AT331" i="1"/>
  <c r="AU331" i="1" s="1"/>
  <c r="AR332" i="1"/>
  <c r="DP332" i="1"/>
  <c r="CF339" i="1"/>
  <c r="DR339" i="1" s="1"/>
  <c r="AT339" i="1"/>
  <c r="AU339" i="1" s="1"/>
  <c r="AR340" i="1"/>
  <c r="DP340" i="1"/>
  <c r="CE263" i="1"/>
  <c r="CF269" i="1"/>
  <c r="DR269" i="1" s="1"/>
  <c r="DS269" i="1" s="1"/>
  <c r="AT269" i="1"/>
  <c r="AU269" i="1" s="1"/>
  <c r="DO275" i="1"/>
  <c r="CF285" i="1"/>
  <c r="AT285" i="1"/>
  <c r="AU285" i="1" s="1"/>
  <c r="CF289" i="1"/>
  <c r="DR289" i="1" s="1"/>
  <c r="DS289" i="1" s="1"/>
  <c r="AT289" i="1"/>
  <c r="AU289" i="1" s="1"/>
  <c r="F292" i="1"/>
  <c r="DO301" i="1"/>
  <c r="AS306" i="1"/>
  <c r="DQ306" i="1"/>
  <c r="AS310" i="1"/>
  <c r="DQ310" i="1"/>
  <c r="AS320" i="1"/>
  <c r="DQ320" i="1"/>
  <c r="AS326" i="1"/>
  <c r="DQ326" i="1"/>
  <c r="AS328" i="1"/>
  <c r="DQ328" i="1"/>
  <c r="AS330" i="1"/>
  <c r="DQ330" i="1"/>
  <c r="AS332" i="1"/>
  <c r="DQ332" i="1"/>
  <c r="AS334" i="1"/>
  <c r="DQ334" i="1"/>
  <c r="AS336" i="1"/>
  <c r="DQ336" i="1"/>
  <c r="AS338" i="1"/>
  <c r="DQ338" i="1"/>
  <c r="AS340" i="1"/>
  <c r="DQ340" i="1"/>
  <c r="F350" i="1"/>
  <c r="H350" i="1"/>
  <c r="CE275" i="1"/>
  <c r="H298" i="1"/>
  <c r="AQ303" i="1"/>
  <c r="DO303" i="1"/>
  <c r="DV303" i="1" s="1"/>
  <c r="DW303" i="1" s="1"/>
  <c r="CS343" i="1"/>
  <c r="DL343" i="1" s="1"/>
  <c r="CS347" i="1"/>
  <c r="DL347" i="1" s="1"/>
  <c r="DM347" i="1" s="1"/>
  <c r="G356" i="1"/>
  <c r="F356" i="1"/>
  <c r="G372" i="1"/>
  <c r="F372" i="1"/>
  <c r="CS374" i="1"/>
  <c r="DL374" i="1" s="1"/>
  <c r="AQ291" i="1"/>
  <c r="G307" i="1"/>
  <c r="H322" i="1"/>
  <c r="AS327" i="1"/>
  <c r="DQ327" i="1"/>
  <c r="G328" i="1"/>
  <c r="AS331" i="1"/>
  <c r="DQ331" i="1"/>
  <c r="G332" i="1"/>
  <c r="AS335" i="1"/>
  <c r="DQ335" i="1"/>
  <c r="G336" i="1"/>
  <c r="AS344" i="1"/>
  <c r="DQ344" i="1"/>
  <c r="AS348" i="1"/>
  <c r="DQ348" i="1"/>
  <c r="G352" i="1"/>
  <c r="AR370" i="1"/>
  <c r="DP370" i="1"/>
  <c r="AR374" i="1"/>
  <c r="DP374" i="1"/>
  <c r="AS376" i="1"/>
  <c r="DQ376" i="1"/>
  <c r="AS378" i="1"/>
  <c r="DQ378" i="1"/>
  <c r="AS380" i="1"/>
  <c r="DQ380" i="1"/>
  <c r="AS382" i="1"/>
  <c r="DQ382" i="1"/>
  <c r="AS384" i="1"/>
  <c r="DQ384" i="1"/>
  <c r="G309" i="1"/>
  <c r="AT312" i="1"/>
  <c r="AU312" i="1" s="1"/>
  <c r="CF322" i="1"/>
  <c r="DR322" i="1" s="1"/>
  <c r="AT322" i="1"/>
  <c r="AU322" i="1" s="1"/>
  <c r="H332" i="1"/>
  <c r="H340" i="1"/>
  <c r="AR357" i="1"/>
  <c r="DP357" i="1"/>
  <c r="AR369" i="1"/>
  <c r="DP369" i="1"/>
  <c r="H300" i="1"/>
  <c r="CF313" i="1"/>
  <c r="DR313" i="1" s="1"/>
  <c r="AT313" i="1"/>
  <c r="AU313" i="1" s="1"/>
  <c r="CF316" i="1"/>
  <c r="DR316" i="1" s="1"/>
  <c r="AT316" i="1"/>
  <c r="AU316" i="1" s="1"/>
  <c r="CF340" i="1"/>
  <c r="DR340" i="1" s="1"/>
  <c r="AT340" i="1"/>
  <c r="AU340" i="1" s="1"/>
  <c r="CS345" i="1"/>
  <c r="CS346" i="1"/>
  <c r="DL346" i="1"/>
  <c r="DM346" i="1" s="1"/>
  <c r="G348" i="1"/>
  <c r="AR356" i="1"/>
  <c r="DP356" i="1"/>
  <c r="H360" i="1"/>
  <c r="AR360" i="1"/>
  <c r="DP360" i="1"/>
  <c r="F385" i="1"/>
  <c r="F393" i="1"/>
  <c r="F354" i="1"/>
  <c r="DO359" i="1"/>
  <c r="F366" i="1"/>
  <c r="CF387" i="1"/>
  <c r="AT388" i="1"/>
  <c r="AU388" i="1" s="1"/>
  <c r="CF388" i="1"/>
  <c r="AT394" i="1"/>
  <c r="AU394" i="1" s="1"/>
  <c r="CF394" i="1"/>
  <c r="DR394" i="1" s="1"/>
  <c r="DS394" i="1" s="1"/>
  <c r="AR396" i="1"/>
  <c r="DP396" i="1"/>
  <c r="CF401" i="1"/>
  <c r="DO404" i="1"/>
  <c r="AQ404" i="1"/>
  <c r="F407" i="1"/>
  <c r="H407" i="1"/>
  <c r="AS409" i="1"/>
  <c r="DQ409" i="1"/>
  <c r="F411" i="1"/>
  <c r="H411" i="1"/>
  <c r="AS413" i="1"/>
  <c r="DQ413" i="1"/>
  <c r="AR417" i="1"/>
  <c r="DP417" i="1"/>
  <c r="AS429" i="1"/>
  <c r="DQ429" i="1"/>
  <c r="G391" i="1"/>
  <c r="AQ392" i="1"/>
  <c r="DL393" i="1"/>
  <c r="DM393" i="1" s="1"/>
  <c r="CS393" i="1"/>
  <c r="CF399" i="1"/>
  <c r="DO402" i="1"/>
  <c r="CS407" i="1"/>
  <c r="DL407" i="1" s="1"/>
  <c r="AR412" i="1"/>
  <c r="DP412" i="1"/>
  <c r="CF413" i="1"/>
  <c r="CS423" i="1"/>
  <c r="DL423" i="1" s="1"/>
  <c r="AQ424" i="1"/>
  <c r="DO424" i="1"/>
  <c r="AR428" i="1"/>
  <c r="DP428" i="1"/>
  <c r="CF429" i="1"/>
  <c r="CE355" i="1"/>
  <c r="F360" i="1"/>
  <c r="F364" i="1"/>
  <c r="CE379" i="1"/>
  <c r="G383" i="1"/>
  <c r="AS393" i="1"/>
  <c r="DQ393" i="1"/>
  <c r="CF393" i="1"/>
  <c r="DR393" i="1" s="1"/>
  <c r="DP400" i="1"/>
  <c r="AR400" i="1"/>
  <c r="AS407" i="1"/>
  <c r="DQ407" i="1"/>
  <c r="AS411" i="1"/>
  <c r="DQ411" i="1"/>
  <c r="AS415" i="1"/>
  <c r="DQ415" i="1"/>
  <c r="AS419" i="1"/>
  <c r="DQ419" i="1"/>
  <c r="AS423" i="1"/>
  <c r="DQ423" i="1"/>
  <c r="AS427" i="1"/>
  <c r="DQ427" i="1"/>
  <c r="H348" i="1"/>
  <c r="DO367" i="1"/>
  <c r="G385" i="1"/>
  <c r="AQ386" i="1"/>
  <c r="CS387" i="1"/>
  <c r="DL387" i="1" s="1"/>
  <c r="DM387" i="1" s="1"/>
  <c r="CS413" i="1"/>
  <c r="DL413" i="1" s="1"/>
  <c r="DM413" i="1" s="1"/>
  <c r="G415" i="1"/>
  <c r="F415" i="1"/>
  <c r="H415" i="1"/>
  <c r="AR422" i="1"/>
  <c r="DP422" i="1"/>
  <c r="CF423" i="1"/>
  <c r="CS429" i="1"/>
  <c r="G431" i="1"/>
  <c r="F431" i="1"/>
  <c r="H431" i="1"/>
  <c r="DO433" i="1"/>
  <c r="F435" i="1"/>
  <c r="AS461" i="1"/>
  <c r="DQ461" i="1"/>
  <c r="F469" i="1"/>
  <c r="H469" i="1"/>
  <c r="F477" i="1"/>
  <c r="H477" i="1"/>
  <c r="F485" i="1"/>
  <c r="H485" i="1"/>
  <c r="CE406" i="1"/>
  <c r="H417" i="1"/>
  <c r="H425" i="1"/>
  <c r="AR462" i="1"/>
  <c r="DP462" i="1"/>
  <c r="DO467" i="1"/>
  <c r="CS468" i="1"/>
  <c r="DL468" i="1" s="1"/>
  <c r="AR473" i="1"/>
  <c r="DP473" i="1"/>
  <c r="AS474" i="1"/>
  <c r="DQ474" i="1"/>
  <c r="CS477" i="1"/>
  <c r="DL477" i="1" s="1"/>
  <c r="DO483" i="1"/>
  <c r="CS484" i="1"/>
  <c r="DR484" i="1" s="1"/>
  <c r="DS484" i="1" s="1"/>
  <c r="AR489" i="1"/>
  <c r="DP489" i="1"/>
  <c r="AS490" i="1"/>
  <c r="DQ490" i="1"/>
  <c r="F495" i="1"/>
  <c r="H495" i="1"/>
  <c r="F499" i="1"/>
  <c r="H499" i="1"/>
  <c r="H413" i="1"/>
  <c r="F417" i="1"/>
  <c r="F425" i="1"/>
  <c r="G439" i="1"/>
  <c r="CE440" i="1"/>
  <c r="DR452" i="1"/>
  <c r="DS452" i="1" s="1"/>
  <c r="G455" i="1"/>
  <c r="CE456" i="1"/>
  <c r="G459" i="1"/>
  <c r="AS460" i="1"/>
  <c r="DQ460" i="1"/>
  <c r="DO469" i="1"/>
  <c r="CF472" i="1"/>
  <c r="AS477" i="1"/>
  <c r="DQ477" i="1"/>
  <c r="DO484" i="1"/>
  <c r="G489" i="1"/>
  <c r="CF489" i="1"/>
  <c r="DP458" i="1"/>
  <c r="AR458" i="1"/>
  <c r="CE459" i="1"/>
  <c r="DP466" i="1"/>
  <c r="AR466" i="1"/>
  <c r="AQ471" i="1"/>
  <c r="DO479" i="1"/>
  <c r="CS480" i="1"/>
  <c r="DL480" i="1" s="1"/>
  <c r="CS481" i="1"/>
  <c r="DL481" i="1" s="1"/>
  <c r="CE482" i="1"/>
  <c r="AQ486" i="1"/>
  <c r="G491" i="1"/>
  <c r="AS495" i="1"/>
  <c r="DQ495" i="1"/>
  <c r="AS499" i="1"/>
  <c r="DQ499" i="1"/>
  <c r="AR503" i="1"/>
  <c r="DP503" i="1"/>
  <c r="AS525" i="1"/>
  <c r="DQ525" i="1"/>
  <c r="AS527" i="1"/>
  <c r="DQ527" i="1"/>
  <c r="AS529" i="1"/>
  <c r="DQ529" i="1"/>
  <c r="AS531" i="1"/>
  <c r="DQ531" i="1"/>
  <c r="AS533" i="1"/>
  <c r="DQ533" i="1"/>
  <c r="AS535" i="1"/>
  <c r="DQ535" i="1"/>
  <c r="AS537" i="1"/>
  <c r="DQ537" i="1"/>
  <c r="AS539" i="1"/>
  <c r="DQ539" i="1"/>
  <c r="AS541" i="1"/>
  <c r="DQ541" i="1"/>
  <c r="AS543" i="1"/>
  <c r="DQ543" i="1"/>
  <c r="AS545" i="1"/>
  <c r="DQ545" i="1"/>
  <c r="AS547" i="1"/>
  <c r="DQ547" i="1"/>
  <c r="AS549" i="1"/>
  <c r="DQ549" i="1"/>
  <c r="AS551" i="1"/>
  <c r="DQ551" i="1"/>
  <c r="AS553" i="1"/>
  <c r="DQ553" i="1"/>
  <c r="AS555" i="1"/>
  <c r="DQ555" i="1"/>
  <c r="AS557" i="1"/>
  <c r="DQ557" i="1"/>
  <c r="AS559" i="1"/>
  <c r="DQ559" i="1"/>
  <c r="AS561" i="1"/>
  <c r="DQ561" i="1"/>
  <c r="AS563" i="1"/>
  <c r="DQ563" i="1"/>
  <c r="AS565" i="1"/>
  <c r="DQ565" i="1"/>
  <c r="AS567" i="1"/>
  <c r="DQ567" i="1"/>
  <c r="AS569" i="1"/>
  <c r="DQ569" i="1"/>
  <c r="AS571" i="1"/>
  <c r="DQ571" i="1"/>
  <c r="AS573" i="1"/>
  <c r="DQ573" i="1"/>
  <c r="AS575" i="1"/>
  <c r="DQ575" i="1"/>
  <c r="AS577" i="1"/>
  <c r="DQ577" i="1"/>
  <c r="AS579" i="1"/>
  <c r="DQ579" i="1"/>
  <c r="AS581" i="1"/>
  <c r="DQ581" i="1"/>
  <c r="AS583" i="1"/>
  <c r="DQ583" i="1"/>
  <c r="AS585" i="1"/>
  <c r="DQ585" i="1"/>
  <c r="AS587" i="1"/>
  <c r="DQ587" i="1"/>
  <c r="AS589" i="1"/>
  <c r="DQ589" i="1"/>
  <c r="AS591" i="1"/>
  <c r="DQ591" i="1"/>
  <c r="AS593" i="1"/>
  <c r="DQ593" i="1"/>
  <c r="AS595" i="1"/>
  <c r="DQ595" i="1"/>
  <c r="AS597" i="1"/>
  <c r="DQ597" i="1"/>
  <c r="AS599" i="1"/>
  <c r="DQ599" i="1"/>
  <c r="AR574" i="1"/>
  <c r="DP574" i="1"/>
  <c r="CF585" i="1"/>
  <c r="AT585" i="1"/>
  <c r="AU585" i="1" s="1"/>
  <c r="AR592" i="1"/>
  <c r="DP592" i="1"/>
  <c r="CF595" i="1"/>
  <c r="AT595" i="1"/>
  <c r="AU595" i="1" s="1"/>
  <c r="AQ408" i="1"/>
  <c r="DR438" i="1"/>
  <c r="DS438" i="1" s="1"/>
  <c r="DR454" i="1"/>
  <c r="DS454" i="1" s="1"/>
  <c r="CS459" i="1"/>
  <c r="DL459" i="1" s="1"/>
  <c r="DM459" i="1" s="1"/>
  <c r="AQ472" i="1"/>
  <c r="CS475" i="1"/>
  <c r="DL475" i="1" s="1"/>
  <c r="DM475" i="1" s="1"/>
  <c r="AQ481" i="1"/>
  <c r="CS482" i="1"/>
  <c r="DL482" i="1" s="1"/>
  <c r="DM482" i="1" s="1"/>
  <c r="G485" i="1"/>
  <c r="CS493" i="1"/>
  <c r="DL493" i="1" s="1"/>
  <c r="G499" i="1"/>
  <c r="AR504" i="1"/>
  <c r="DP504" i="1"/>
  <c r="CF511" i="1"/>
  <c r="AR512" i="1"/>
  <c r="DP512" i="1"/>
  <c r="CF519" i="1"/>
  <c r="AT519" i="1"/>
  <c r="AU519" i="1" s="1"/>
  <c r="AR520" i="1"/>
  <c r="DP520" i="1"/>
  <c r="CF527" i="1"/>
  <c r="DR527" i="1" s="1"/>
  <c r="AT527" i="1"/>
  <c r="AU527" i="1" s="1"/>
  <c r="AR528" i="1"/>
  <c r="DP528" i="1"/>
  <c r="CF535" i="1"/>
  <c r="AT535" i="1"/>
  <c r="AU535" i="1" s="1"/>
  <c r="AR536" i="1"/>
  <c r="DP536" i="1"/>
  <c r="CF543" i="1"/>
  <c r="DR543" i="1" s="1"/>
  <c r="AT543" i="1"/>
  <c r="AU543" i="1" s="1"/>
  <c r="DP544" i="1"/>
  <c r="AR544" i="1"/>
  <c r="CF551" i="1"/>
  <c r="AT551" i="1"/>
  <c r="AU551" i="1" s="1"/>
  <c r="DP552" i="1"/>
  <c r="AR552" i="1"/>
  <c r="CF559" i="1"/>
  <c r="DR559" i="1" s="1"/>
  <c r="AT559" i="1"/>
  <c r="AU559" i="1" s="1"/>
  <c r="DP560" i="1"/>
  <c r="AR560" i="1"/>
  <c r="CF567" i="1"/>
  <c r="AT567" i="1"/>
  <c r="AU567" i="1" s="1"/>
  <c r="AR568" i="1"/>
  <c r="DP568" i="1"/>
  <c r="CF581" i="1"/>
  <c r="AT581" i="1"/>
  <c r="AU581" i="1" s="1"/>
  <c r="DP594" i="1"/>
  <c r="AR594" i="1"/>
  <c r="DP596" i="1"/>
  <c r="AR596" i="1"/>
  <c r="CE466" i="1"/>
  <c r="CE504" i="1"/>
  <c r="AS513" i="1"/>
  <c r="DQ513" i="1"/>
  <c r="G514" i="1"/>
  <c r="CE520" i="1"/>
  <c r="CE536" i="1"/>
  <c r="G538" i="1"/>
  <c r="DR540" i="1"/>
  <c r="DS540" i="1" s="1"/>
  <c r="CE552" i="1"/>
  <c r="G554" i="1"/>
  <c r="CE568" i="1"/>
  <c r="G570" i="1"/>
  <c r="CE584" i="1"/>
  <c r="G586" i="1"/>
  <c r="AQ500" i="1"/>
  <c r="AS507" i="1"/>
  <c r="DQ507" i="1"/>
  <c r="CE510" i="1"/>
  <c r="G516" i="1"/>
  <c r="CE522" i="1"/>
  <c r="CE550" i="1"/>
  <c r="G560" i="1"/>
  <c r="CE574" i="1"/>
  <c r="G576" i="1"/>
  <c r="G580" i="1"/>
  <c r="F516" i="1"/>
  <c r="F544" i="1"/>
  <c r="H467" i="1"/>
  <c r="H475" i="1"/>
  <c r="F518" i="1"/>
  <c r="H481" i="1"/>
  <c r="AS511" i="1"/>
  <c r="DQ511" i="1"/>
  <c r="CE514" i="1"/>
  <c r="G520" i="1"/>
  <c r="CE526" i="1"/>
  <c r="CE542" i="1"/>
  <c r="G548" i="1"/>
  <c r="G552" i="1"/>
  <c r="G568" i="1"/>
  <c r="CE582" i="1"/>
  <c r="G584" i="1"/>
  <c r="F508" i="1"/>
  <c r="F520" i="1"/>
  <c r="H11" i="1"/>
  <c r="G11" i="1"/>
  <c r="CF9" i="1"/>
  <c r="DR13" i="1"/>
  <c r="DS13" i="1" s="1"/>
  <c r="CF27" i="1"/>
  <c r="AS42" i="1"/>
  <c r="DQ42" i="1"/>
  <c r="AS41" i="1"/>
  <c r="DQ41" i="1"/>
  <c r="AS11" i="1"/>
  <c r="DQ11" i="1"/>
  <c r="CS22" i="1"/>
  <c r="DL22" i="1" s="1"/>
  <c r="DM22" i="1" s="1"/>
  <c r="G26" i="1"/>
  <c r="H26" i="1"/>
  <c r="CF21" i="1"/>
  <c r="DR21" i="1" s="1"/>
  <c r="DS21" i="1" s="1"/>
  <c r="AT21" i="1"/>
  <c r="AU21" i="1" s="1"/>
  <c r="AR22" i="1"/>
  <c r="DP22" i="1"/>
  <c r="AR23" i="1"/>
  <c r="DP23" i="1"/>
  <c r="AR28" i="1"/>
  <c r="DP28" i="1"/>
  <c r="CE31" i="1"/>
  <c r="F14" i="1"/>
  <c r="DO21" i="1"/>
  <c r="F24" i="1"/>
  <c r="CE30" i="1"/>
  <c r="F9" i="1"/>
  <c r="AQ25" i="1"/>
  <c r="DO25" i="1"/>
  <c r="AR31" i="1"/>
  <c r="DP31" i="1"/>
  <c r="CS37" i="1"/>
  <c r="DL37" i="1" s="1"/>
  <c r="DM37" i="1" s="1"/>
  <c r="AR42" i="1"/>
  <c r="DP42" i="1"/>
  <c r="CS35" i="1"/>
  <c r="DL35" i="1" s="1"/>
  <c r="CS40" i="1"/>
  <c r="DL40" i="1" s="1"/>
  <c r="DM40" i="1" s="1"/>
  <c r="H29" i="1"/>
  <c r="F31" i="1"/>
  <c r="AR40" i="1"/>
  <c r="DP40" i="1"/>
  <c r="AS44" i="1"/>
  <c r="DQ44" i="1"/>
  <c r="AS45" i="1"/>
  <c r="DQ45" i="1"/>
  <c r="F58" i="1"/>
  <c r="H58" i="1"/>
  <c r="AQ34" i="1"/>
  <c r="CE37" i="1"/>
  <c r="G38" i="1"/>
  <c r="CE41" i="1"/>
  <c r="CS55" i="1"/>
  <c r="CF57" i="1"/>
  <c r="DR50" i="1"/>
  <c r="DS50" i="1" s="1"/>
  <c r="AR53" i="1"/>
  <c r="DP53" i="1"/>
  <c r="AR54" i="1"/>
  <c r="DP54" i="1"/>
  <c r="AS55" i="1"/>
  <c r="DQ55" i="1"/>
  <c r="CS57" i="1"/>
  <c r="DL57" i="1" s="1"/>
  <c r="CS51" i="1"/>
  <c r="DL51" i="1" s="1"/>
  <c r="DM51" i="1" s="1"/>
  <c r="CS52" i="1"/>
  <c r="DL52" i="1" s="1"/>
  <c r="DM52" i="1" s="1"/>
  <c r="DO58" i="1"/>
  <c r="H48" i="1"/>
  <c r="CS54" i="1"/>
  <c r="DL54" i="1" s="1"/>
  <c r="G56" i="1"/>
  <c r="AQ61" i="1"/>
  <c r="AQ63" i="1"/>
  <c r="AS60" i="1"/>
  <c r="DQ60" i="1"/>
  <c r="G62" i="1"/>
  <c r="CE62" i="1"/>
  <c r="F89" i="1"/>
  <c r="H89" i="1"/>
  <c r="AR69" i="1"/>
  <c r="DP69" i="1"/>
  <c r="CF76" i="1"/>
  <c r="DR76" i="1" s="1"/>
  <c r="AR77" i="1"/>
  <c r="DP77" i="1"/>
  <c r="F71" i="1"/>
  <c r="AR83" i="1"/>
  <c r="DP83" i="1"/>
  <c r="AS83" i="1"/>
  <c r="DQ83" i="1"/>
  <c r="G89" i="1"/>
  <c r="AR90" i="1"/>
  <c r="DP90" i="1"/>
  <c r="AS93" i="1"/>
  <c r="DQ93" i="1"/>
  <c r="DR96" i="1"/>
  <c r="DS96" i="1" s="1"/>
  <c r="F99" i="1"/>
  <c r="H99" i="1"/>
  <c r="DO65" i="1"/>
  <c r="AS67" i="1"/>
  <c r="DQ67" i="1"/>
  <c r="G81" i="1"/>
  <c r="DO86" i="1"/>
  <c r="DO87" i="1"/>
  <c r="CS99" i="1"/>
  <c r="DL99" i="1" s="1"/>
  <c r="DM99" i="1" s="1"/>
  <c r="H62" i="1"/>
  <c r="CE65" i="1"/>
  <c r="G85" i="1"/>
  <c r="AS91" i="1"/>
  <c r="DQ91" i="1"/>
  <c r="AS95" i="1"/>
  <c r="DQ95" i="1"/>
  <c r="AS99" i="1"/>
  <c r="DQ99" i="1"/>
  <c r="DR77" i="1"/>
  <c r="DS77" i="1" s="1"/>
  <c r="DR83" i="1"/>
  <c r="DS83" i="1" s="1"/>
  <c r="CE87" i="1"/>
  <c r="CS97" i="1"/>
  <c r="DL97" i="1" s="1"/>
  <c r="DM97" i="1" s="1"/>
  <c r="F93" i="1"/>
  <c r="DO103" i="1"/>
  <c r="AR108" i="1"/>
  <c r="DP108" i="1"/>
  <c r="F85" i="1"/>
  <c r="AS104" i="1"/>
  <c r="DQ104" i="1"/>
  <c r="AS111" i="1"/>
  <c r="DQ111" i="1"/>
  <c r="AS113" i="1"/>
  <c r="DQ113" i="1"/>
  <c r="CE102" i="1"/>
  <c r="CE103" i="1"/>
  <c r="CS108" i="1"/>
  <c r="DL108" i="1" s="1"/>
  <c r="G110" i="1"/>
  <c r="F110" i="1"/>
  <c r="H110" i="1"/>
  <c r="DO112" i="1"/>
  <c r="DO114" i="1"/>
  <c r="F116" i="1"/>
  <c r="G116" i="1"/>
  <c r="CS118" i="1"/>
  <c r="DL118" i="1" s="1"/>
  <c r="DM118" i="1" s="1"/>
  <c r="CS126" i="1"/>
  <c r="DL126" i="1" s="1"/>
  <c r="DM126" i="1" s="1"/>
  <c r="CF114" i="1"/>
  <c r="DR114" i="1" s="1"/>
  <c r="DS114" i="1" s="1"/>
  <c r="CE125" i="1"/>
  <c r="CF109" i="1"/>
  <c r="AT109" i="1"/>
  <c r="AU109" i="1" s="1"/>
  <c r="AT115" i="1"/>
  <c r="AU115" i="1" s="1"/>
  <c r="CF115" i="1"/>
  <c r="CS116" i="1"/>
  <c r="DL116" i="1" s="1"/>
  <c r="DM116" i="1" s="1"/>
  <c r="G118" i="1"/>
  <c r="CS124" i="1"/>
  <c r="DL124" i="1" s="1"/>
  <c r="DP115" i="1"/>
  <c r="AR115" i="1"/>
  <c r="AS116" i="1"/>
  <c r="DQ116" i="1"/>
  <c r="AR117" i="1"/>
  <c r="DP117" i="1"/>
  <c r="CE118" i="1"/>
  <c r="CF124" i="1"/>
  <c r="DR124" i="1" s="1"/>
  <c r="DS124" i="1" s="1"/>
  <c r="DO125" i="1"/>
  <c r="CF129" i="1"/>
  <c r="DR129" i="1" s="1"/>
  <c r="DS129" i="1" s="1"/>
  <c r="AT129" i="1"/>
  <c r="AU129" i="1" s="1"/>
  <c r="AR130" i="1"/>
  <c r="DP130" i="1"/>
  <c r="CF131" i="1"/>
  <c r="DR131" i="1" s="1"/>
  <c r="DS131" i="1" s="1"/>
  <c r="AT131" i="1"/>
  <c r="AU131" i="1" s="1"/>
  <c r="AR132" i="1"/>
  <c r="DP132" i="1"/>
  <c r="CF133" i="1"/>
  <c r="AR134" i="1"/>
  <c r="DP134" i="1"/>
  <c r="CF135" i="1"/>
  <c r="DR135" i="1" s="1"/>
  <c r="DS135" i="1" s="1"/>
  <c r="AR136" i="1"/>
  <c r="DP136" i="1"/>
  <c r="CF137" i="1"/>
  <c r="DR137" i="1" s="1"/>
  <c r="DS137" i="1" s="1"/>
  <c r="AT137" i="1"/>
  <c r="AU137" i="1" s="1"/>
  <c r="AR138" i="1"/>
  <c r="DP138" i="1"/>
  <c r="CF139" i="1"/>
  <c r="DR139" i="1" s="1"/>
  <c r="DS139" i="1" s="1"/>
  <c r="AR140" i="1"/>
  <c r="DP140" i="1"/>
  <c r="CF128" i="1"/>
  <c r="DR128" i="1" s="1"/>
  <c r="AT128" i="1"/>
  <c r="AU128" i="1" s="1"/>
  <c r="AS141" i="1"/>
  <c r="DQ141" i="1"/>
  <c r="CS149" i="1"/>
  <c r="DL149" i="1" s="1"/>
  <c r="AQ154" i="1"/>
  <c r="DO154" i="1"/>
  <c r="AR158" i="1"/>
  <c r="DP158" i="1"/>
  <c r="AS140" i="1"/>
  <c r="DQ140" i="1"/>
  <c r="AR142" i="1"/>
  <c r="DP142" i="1"/>
  <c r="AS142" i="1"/>
  <c r="DQ142" i="1"/>
  <c r="AR152" i="1"/>
  <c r="DP152" i="1"/>
  <c r="CF153" i="1"/>
  <c r="DR153" i="1" s="1"/>
  <c r="DS153" i="1" s="1"/>
  <c r="AT160" i="1"/>
  <c r="AU160" i="1" s="1"/>
  <c r="CF160" i="1"/>
  <c r="DR160" i="1" s="1"/>
  <c r="AT168" i="1"/>
  <c r="AU168" i="1" s="1"/>
  <c r="CF168" i="1"/>
  <c r="DR168" i="1" s="1"/>
  <c r="AT176" i="1"/>
  <c r="AU176" i="1" s="1"/>
  <c r="CF176" i="1"/>
  <c r="DR176" i="1" s="1"/>
  <c r="AT184" i="1"/>
  <c r="AU184" i="1" s="1"/>
  <c r="CF184" i="1"/>
  <c r="DR184" i="1" s="1"/>
  <c r="AT192" i="1"/>
  <c r="AU192" i="1" s="1"/>
  <c r="CF192" i="1"/>
  <c r="DR192" i="1" s="1"/>
  <c r="AS135" i="1"/>
  <c r="DQ135" i="1"/>
  <c r="DR142" i="1"/>
  <c r="DS142" i="1" s="1"/>
  <c r="F145" i="1"/>
  <c r="DO147" i="1"/>
  <c r="H155" i="1"/>
  <c r="AR155" i="1"/>
  <c r="DP155" i="1"/>
  <c r="CF154" i="1"/>
  <c r="DR154" i="1" s="1"/>
  <c r="DS154" i="1" s="1"/>
  <c r="AT154" i="1"/>
  <c r="AU154" i="1" s="1"/>
  <c r="F170" i="1"/>
  <c r="G173" i="1"/>
  <c r="F186" i="1"/>
  <c r="G189" i="1"/>
  <c r="G162" i="1"/>
  <c r="G178" i="1"/>
  <c r="G194" i="1"/>
  <c r="AT200" i="1"/>
  <c r="AU200" i="1" s="1"/>
  <c r="CF200" i="1"/>
  <c r="DR200" i="1" s="1"/>
  <c r="AT208" i="1"/>
  <c r="AU208" i="1" s="1"/>
  <c r="CF208" i="1"/>
  <c r="AQ156" i="1"/>
  <c r="AT163" i="1"/>
  <c r="AU163" i="1" s="1"/>
  <c r="F172" i="1"/>
  <c r="G175" i="1"/>
  <c r="AT179" i="1"/>
  <c r="AU179" i="1" s="1"/>
  <c r="F188" i="1"/>
  <c r="G191" i="1"/>
  <c r="AT195" i="1"/>
  <c r="AU195" i="1" s="1"/>
  <c r="AT197" i="1"/>
  <c r="AU197" i="1" s="1"/>
  <c r="CF197" i="1"/>
  <c r="G164" i="1"/>
  <c r="H207" i="1"/>
  <c r="F209" i="1"/>
  <c r="F217" i="1"/>
  <c r="H221" i="1"/>
  <c r="CE224" i="1"/>
  <c r="AR211" i="1"/>
  <c r="DP211" i="1"/>
  <c r="F215" i="1"/>
  <c r="CS223" i="1"/>
  <c r="DL223" i="1" s="1"/>
  <c r="DO224" i="1"/>
  <c r="DP222" i="1"/>
  <c r="AR222" i="1"/>
  <c r="CF210" i="1"/>
  <c r="DR210" i="1" s="1"/>
  <c r="AT210" i="1"/>
  <c r="AU210" i="1" s="1"/>
  <c r="CS234" i="1"/>
  <c r="DL234" i="1" s="1"/>
  <c r="AR237" i="1"/>
  <c r="DP237" i="1"/>
  <c r="AS239" i="1"/>
  <c r="DQ239" i="1"/>
  <c r="F244" i="1"/>
  <c r="CS244" i="1"/>
  <c r="DL244" i="1" s="1"/>
  <c r="AS247" i="1"/>
  <c r="DQ247" i="1"/>
  <c r="F252" i="1"/>
  <c r="CS252" i="1"/>
  <c r="DL252" i="1" s="1"/>
  <c r="DM252" i="1" s="1"/>
  <c r="AS255" i="1"/>
  <c r="DQ255" i="1"/>
  <c r="DP220" i="1"/>
  <c r="AR220" i="1"/>
  <c r="CE227" i="1"/>
  <c r="AQ245" i="1"/>
  <c r="DO245" i="1"/>
  <c r="AS248" i="1"/>
  <c r="DQ248" i="1"/>
  <c r="CF251" i="1"/>
  <c r="DR251" i="1" s="1"/>
  <c r="DS251" i="1" s="1"/>
  <c r="AR253" i="1"/>
  <c r="DP253" i="1"/>
  <c r="CF253" i="1"/>
  <c r="DR253" i="1" s="1"/>
  <c r="DS253" i="1" s="1"/>
  <c r="AT253" i="1"/>
  <c r="AU253" i="1" s="1"/>
  <c r="DO268" i="1"/>
  <c r="H270" i="1"/>
  <c r="H274" i="1"/>
  <c r="AR276" i="1"/>
  <c r="DP276" i="1"/>
  <c r="H290" i="1"/>
  <c r="CS211" i="1"/>
  <c r="DL211" i="1" s="1"/>
  <c r="G219" i="1"/>
  <c r="G240" i="1"/>
  <c r="DP243" i="1"/>
  <c r="AR243" i="1"/>
  <c r="DR274" i="1"/>
  <c r="DS274" i="1" s="1"/>
  <c r="CS282" i="1"/>
  <c r="DR282" i="1" s="1"/>
  <c r="DS282" i="1" s="1"/>
  <c r="CS290" i="1"/>
  <c r="DL290" i="1" s="1"/>
  <c r="DM290" i="1" s="1"/>
  <c r="AT292" i="1"/>
  <c r="AU292" i="1" s="1"/>
  <c r="CF292" i="1"/>
  <c r="DR292" i="1" s="1"/>
  <c r="DS292" i="1" s="1"/>
  <c r="G184" i="1"/>
  <c r="CE220" i="1"/>
  <c r="CE226" i="1"/>
  <c r="G254" i="1"/>
  <c r="F266" i="1"/>
  <c r="F290" i="1"/>
  <c r="AR291" i="1"/>
  <c r="DP291" i="1"/>
  <c r="AR293" i="1"/>
  <c r="DP293" i="1"/>
  <c r="AS298" i="1"/>
  <c r="DQ298" i="1"/>
  <c r="AS302" i="1"/>
  <c r="DQ302" i="1"/>
  <c r="CE261" i="1"/>
  <c r="AQ273" i="1"/>
  <c r="AQ285" i="1"/>
  <c r="AR290" i="1"/>
  <c r="DP290" i="1"/>
  <c r="AS296" i="1"/>
  <c r="DQ296" i="1"/>
  <c r="G298" i="1"/>
  <c r="AR301" i="1"/>
  <c r="DP301" i="1"/>
  <c r="CF329" i="1"/>
  <c r="AT329" i="1"/>
  <c r="AU329" i="1" s="1"/>
  <c r="AR330" i="1"/>
  <c r="DP330" i="1"/>
  <c r="CF337" i="1"/>
  <c r="AT337" i="1"/>
  <c r="AU337" i="1" s="1"/>
  <c r="AR338" i="1"/>
  <c r="DP338" i="1"/>
  <c r="F264" i="1"/>
  <c r="DO279" i="1"/>
  <c r="G294" i="1"/>
  <c r="DP299" i="1"/>
  <c r="AR299" i="1"/>
  <c r="DO300" i="1"/>
  <c r="AS314" i="1"/>
  <c r="DQ314" i="1"/>
  <c r="AS322" i="1"/>
  <c r="DQ322" i="1"/>
  <c r="DO286" i="1"/>
  <c r="AQ293" i="1"/>
  <c r="AQ295" i="1"/>
  <c r="DP297" i="1"/>
  <c r="AR297" i="1"/>
  <c r="CF300" i="1"/>
  <c r="AR303" i="1"/>
  <c r="DP303" i="1"/>
  <c r="G304" i="1"/>
  <c r="G312" i="1"/>
  <c r="G320" i="1"/>
  <c r="H304" i="1"/>
  <c r="DV315" i="1"/>
  <c r="DW315" i="1" s="1"/>
  <c r="H320" i="1"/>
  <c r="H326" i="1"/>
  <c r="H334" i="1"/>
  <c r="G350" i="1"/>
  <c r="CE350" i="1"/>
  <c r="H352" i="1"/>
  <c r="CS354" i="1"/>
  <c r="DL354" i="1" s="1"/>
  <c r="AR355" i="1"/>
  <c r="DP355" i="1"/>
  <c r="CF356" i="1"/>
  <c r="CS362" i="1"/>
  <c r="DL362" i="1" s="1"/>
  <c r="AR363" i="1"/>
  <c r="DP363" i="1"/>
  <c r="CF364" i="1"/>
  <c r="CS370" i="1"/>
  <c r="DR370" i="1" s="1"/>
  <c r="AR371" i="1"/>
  <c r="DP371" i="1"/>
  <c r="CF372" i="1"/>
  <c r="AT315" i="1"/>
  <c r="AU315" i="1" s="1"/>
  <c r="DV317" i="1"/>
  <c r="DW317" i="1" s="1"/>
  <c r="CF320" i="1"/>
  <c r="DR320" i="1" s="1"/>
  <c r="DS320" i="1" s="1"/>
  <c r="AT320" i="1"/>
  <c r="AU320" i="1" s="1"/>
  <c r="CF326" i="1"/>
  <c r="DR326" i="1" s="1"/>
  <c r="DS326" i="1" s="1"/>
  <c r="AT326" i="1"/>
  <c r="AU326" i="1" s="1"/>
  <c r="CF330" i="1"/>
  <c r="DR330" i="1" s="1"/>
  <c r="DS330" i="1" s="1"/>
  <c r="AT330" i="1"/>
  <c r="AU330" i="1" s="1"/>
  <c r="CF334" i="1"/>
  <c r="DR334" i="1" s="1"/>
  <c r="DS334" i="1" s="1"/>
  <c r="AT334" i="1"/>
  <c r="AU334" i="1" s="1"/>
  <c r="DO347" i="1"/>
  <c r="CE351" i="1"/>
  <c r="CE299" i="1"/>
  <c r="AS319" i="1"/>
  <c r="DQ319" i="1"/>
  <c r="DP342" i="1"/>
  <c r="AR342" i="1"/>
  <c r="CE346" i="1"/>
  <c r="CS351" i="1"/>
  <c r="DL351" i="1" s="1"/>
  <c r="DM351" i="1" s="1"/>
  <c r="CS352" i="1"/>
  <c r="DL352" i="1" s="1"/>
  <c r="CS356" i="1"/>
  <c r="DL356" i="1" s="1"/>
  <c r="CS364" i="1"/>
  <c r="DL364" i="1" s="1"/>
  <c r="DM364" i="1" s="1"/>
  <c r="CS372" i="1"/>
  <c r="DL372" i="1" s="1"/>
  <c r="G311" i="1"/>
  <c r="CF319" i="1"/>
  <c r="DR319" i="1" s="1"/>
  <c r="DS319" i="1" s="1"/>
  <c r="AT319" i="1"/>
  <c r="AU319" i="1" s="1"/>
  <c r="AS321" i="1"/>
  <c r="DQ321" i="1"/>
  <c r="AS325" i="1"/>
  <c r="DQ325" i="1"/>
  <c r="G326" i="1"/>
  <c r="AS329" i="1"/>
  <c r="DQ329" i="1"/>
  <c r="G330" i="1"/>
  <c r="AS333" i="1"/>
  <c r="DQ333" i="1"/>
  <c r="G334" i="1"/>
  <c r="AS337" i="1"/>
  <c r="DQ337" i="1"/>
  <c r="G338" i="1"/>
  <c r="DO355" i="1"/>
  <c r="DR359" i="1"/>
  <c r="DS359" i="1" s="1"/>
  <c r="DO364" i="1"/>
  <c r="H370" i="1"/>
  <c r="AS372" i="1"/>
  <c r="DQ372" i="1"/>
  <c r="H374" i="1"/>
  <c r="AT376" i="1"/>
  <c r="AU376" i="1" s="1"/>
  <c r="CF376" i="1"/>
  <c r="DR376" i="1" s="1"/>
  <c r="DS376" i="1" s="1"/>
  <c r="AT378" i="1"/>
  <c r="AU378" i="1" s="1"/>
  <c r="CF378" i="1"/>
  <c r="DR378" i="1" s="1"/>
  <c r="DS378" i="1" s="1"/>
  <c r="AT380" i="1"/>
  <c r="AU380" i="1" s="1"/>
  <c r="CF380" i="1"/>
  <c r="DR380" i="1" s="1"/>
  <c r="DS380" i="1" s="1"/>
  <c r="AT382" i="1"/>
  <c r="AU382" i="1" s="1"/>
  <c r="CF382" i="1"/>
  <c r="DR382" i="1" s="1"/>
  <c r="DS382" i="1" s="1"/>
  <c r="DO385" i="1"/>
  <c r="F391" i="1"/>
  <c r="DO401" i="1"/>
  <c r="CE367" i="1"/>
  <c r="F374" i="1"/>
  <c r="AQ377" i="1"/>
  <c r="AS387" i="1"/>
  <c r="DQ387" i="1"/>
  <c r="CE391" i="1"/>
  <c r="AT392" i="1"/>
  <c r="AU392" i="1" s="1"/>
  <c r="CF392" i="1"/>
  <c r="DR392" i="1" s="1"/>
  <c r="AS399" i="1"/>
  <c r="DQ399" i="1"/>
  <c r="F401" i="1"/>
  <c r="AQ402" i="1"/>
  <c r="AR409" i="1"/>
  <c r="DP409" i="1"/>
  <c r="AR413" i="1"/>
  <c r="DP413" i="1"/>
  <c r="AS425" i="1"/>
  <c r="DQ425" i="1"/>
  <c r="AR429" i="1"/>
  <c r="DP429" i="1"/>
  <c r="G387" i="1"/>
  <c r="CS389" i="1"/>
  <c r="DL389" i="1" s="1"/>
  <c r="DM389" i="1" s="1"/>
  <c r="F399" i="1"/>
  <c r="AQ400" i="1"/>
  <c r="AS405" i="1"/>
  <c r="DQ405" i="1"/>
  <c r="AR408" i="1"/>
  <c r="DP408" i="1"/>
  <c r="CF409" i="1"/>
  <c r="CS419" i="1"/>
  <c r="DL419" i="1" s="1"/>
  <c r="AQ420" i="1"/>
  <c r="DO420" i="1"/>
  <c r="AR424" i="1"/>
  <c r="DP424" i="1"/>
  <c r="CF425" i="1"/>
  <c r="AQ381" i="1"/>
  <c r="CE397" i="1"/>
  <c r="F405" i="1"/>
  <c r="AQ379" i="1"/>
  <c r="G381" i="1"/>
  <c r="G389" i="1"/>
  <c r="CS391" i="1"/>
  <c r="DL391" i="1" s="1"/>
  <c r="DM391" i="1" s="1"/>
  <c r="CE395" i="1"/>
  <c r="DO398" i="1"/>
  <c r="AQ398" i="1"/>
  <c r="G403" i="1"/>
  <c r="CS403" i="1"/>
  <c r="DL403" i="1" s="1"/>
  <c r="DM403" i="1" s="1"/>
  <c r="AR406" i="1"/>
  <c r="DP406" i="1"/>
  <c r="CF407" i="1"/>
  <c r="DR407" i="1" s="1"/>
  <c r="G411" i="1"/>
  <c r="CS417" i="1"/>
  <c r="DL417" i="1" s="1"/>
  <c r="G419" i="1"/>
  <c r="F419" i="1"/>
  <c r="H419" i="1"/>
  <c r="AR426" i="1"/>
  <c r="DP426" i="1"/>
  <c r="CF427" i="1"/>
  <c r="AS459" i="1"/>
  <c r="DQ459" i="1"/>
  <c r="F471" i="1"/>
  <c r="H471" i="1"/>
  <c r="F479" i="1"/>
  <c r="H479" i="1"/>
  <c r="F487" i="1"/>
  <c r="H487" i="1"/>
  <c r="CE408" i="1"/>
  <c r="G433" i="1"/>
  <c r="H437" i="1"/>
  <c r="H441" i="1"/>
  <c r="H445" i="1"/>
  <c r="H449" i="1"/>
  <c r="H453" i="1"/>
  <c r="AR457" i="1"/>
  <c r="DP457" i="1"/>
  <c r="G461" i="1"/>
  <c r="CE463" i="1"/>
  <c r="AR465" i="1"/>
  <c r="DP465" i="1"/>
  <c r="G471" i="1"/>
  <c r="CE471" i="1"/>
  <c r="AR480" i="1"/>
  <c r="DP480" i="1"/>
  <c r="AS493" i="1"/>
  <c r="DQ493" i="1"/>
  <c r="AS497" i="1"/>
  <c r="DQ497" i="1"/>
  <c r="AS501" i="1"/>
  <c r="DQ501" i="1"/>
  <c r="CE410" i="1"/>
  <c r="G443" i="1"/>
  <c r="CE444" i="1"/>
  <c r="AT460" i="1"/>
  <c r="AU460" i="1" s="1"/>
  <c r="CF460" i="1"/>
  <c r="DR460" i="1" s="1"/>
  <c r="DS460" i="1" s="1"/>
  <c r="H463" i="1"/>
  <c r="G481" i="1"/>
  <c r="CF481" i="1"/>
  <c r="DR481" i="1" s="1"/>
  <c r="DS481" i="1" s="1"/>
  <c r="CS486" i="1"/>
  <c r="DL486" i="1" s="1"/>
  <c r="DM486" i="1" s="1"/>
  <c r="CS487" i="1"/>
  <c r="DL487" i="1" s="1"/>
  <c r="DM487" i="1" s="1"/>
  <c r="H421" i="1"/>
  <c r="H429" i="1"/>
  <c r="CE433" i="1"/>
  <c r="H439" i="1"/>
  <c r="H443" i="1"/>
  <c r="H447" i="1"/>
  <c r="H451" i="1"/>
  <c r="H455" i="1"/>
  <c r="G457" i="1"/>
  <c r="CS461" i="1"/>
  <c r="DL461" i="1" s="1"/>
  <c r="DM461" i="1" s="1"/>
  <c r="G467" i="1"/>
  <c r="CS488" i="1"/>
  <c r="DL488" i="1" s="1"/>
  <c r="DM488" i="1" s="1"/>
  <c r="CS489" i="1"/>
  <c r="DL489" i="1" s="1"/>
  <c r="CE490" i="1"/>
  <c r="CE491" i="1"/>
  <c r="H493" i="1"/>
  <c r="AR495" i="1"/>
  <c r="DP495" i="1"/>
  <c r="H497" i="1"/>
  <c r="AR499" i="1"/>
  <c r="DP499" i="1"/>
  <c r="H501" i="1"/>
  <c r="CF575" i="1"/>
  <c r="DR575" i="1" s="1"/>
  <c r="AR578" i="1"/>
  <c r="DP578" i="1"/>
  <c r="H399" i="1"/>
  <c r="H409" i="1"/>
  <c r="CE420" i="1"/>
  <c r="G441" i="1"/>
  <c r="CE442" i="1"/>
  <c r="G449" i="1"/>
  <c r="CE450" i="1"/>
  <c r="G463" i="1"/>
  <c r="CS483" i="1"/>
  <c r="DL483" i="1" s="1"/>
  <c r="DO489" i="1"/>
  <c r="AR494" i="1"/>
  <c r="DP494" i="1"/>
  <c r="CS497" i="1"/>
  <c r="DL497" i="1" s="1"/>
  <c r="G503" i="1"/>
  <c r="CF509" i="1"/>
  <c r="DR509" i="1" s="1"/>
  <c r="AT509" i="1"/>
  <c r="AU509" i="1" s="1"/>
  <c r="AR510" i="1"/>
  <c r="DP510" i="1"/>
  <c r="CF517" i="1"/>
  <c r="DR517" i="1" s="1"/>
  <c r="DS517" i="1" s="1"/>
  <c r="AT517" i="1"/>
  <c r="AU517" i="1" s="1"/>
  <c r="AR518" i="1"/>
  <c r="DP518" i="1"/>
  <c r="CF525" i="1"/>
  <c r="DR525" i="1" s="1"/>
  <c r="AT525" i="1"/>
  <c r="AU525" i="1" s="1"/>
  <c r="AR526" i="1"/>
  <c r="DP526" i="1"/>
  <c r="CF533" i="1"/>
  <c r="DR533" i="1" s="1"/>
  <c r="AR534" i="1"/>
  <c r="DP534" i="1"/>
  <c r="CF541" i="1"/>
  <c r="DR541" i="1" s="1"/>
  <c r="AT541" i="1"/>
  <c r="AU541" i="1" s="1"/>
  <c r="AR542" i="1"/>
  <c r="DP542" i="1"/>
  <c r="CF549" i="1"/>
  <c r="AT549" i="1"/>
  <c r="AU549" i="1" s="1"/>
  <c r="AR550" i="1"/>
  <c r="DP550" i="1"/>
  <c r="CF557" i="1"/>
  <c r="AT557" i="1"/>
  <c r="AU557" i="1" s="1"/>
  <c r="AR558" i="1"/>
  <c r="DP558" i="1"/>
  <c r="CF565" i="1"/>
  <c r="DR565" i="1" s="1"/>
  <c r="DS565" i="1" s="1"/>
  <c r="AT565" i="1"/>
  <c r="AU565" i="1" s="1"/>
  <c r="DP566" i="1"/>
  <c r="AR566" i="1"/>
  <c r="AR576" i="1"/>
  <c r="DP576" i="1"/>
  <c r="AR580" i="1"/>
  <c r="DP580" i="1"/>
  <c r="DP586" i="1"/>
  <c r="AR586" i="1"/>
  <c r="DP590" i="1"/>
  <c r="AR590" i="1"/>
  <c r="CF593" i="1"/>
  <c r="DR593" i="1" s="1"/>
  <c r="DS593" i="1" s="1"/>
  <c r="AT593" i="1"/>
  <c r="AU593" i="1" s="1"/>
  <c r="DR512" i="1"/>
  <c r="DS512" i="1" s="1"/>
  <c r="AS517" i="1"/>
  <c r="DQ517" i="1"/>
  <c r="G518" i="1"/>
  <c r="G526" i="1"/>
  <c r="DR528" i="1"/>
  <c r="DS528" i="1" s="1"/>
  <c r="G542" i="1"/>
  <c r="G558" i="1"/>
  <c r="DR560" i="1"/>
  <c r="DS560" i="1" s="1"/>
  <c r="G574" i="1"/>
  <c r="G590" i="1"/>
  <c r="DR592" i="1"/>
  <c r="DS592" i="1" s="1"/>
  <c r="DR595" i="1"/>
  <c r="DS595" i="1" s="1"/>
  <c r="G504" i="1"/>
  <c r="G508" i="1"/>
  <c r="G524" i="1"/>
  <c r="G528" i="1"/>
  <c r="G544" i="1"/>
  <c r="G572" i="1"/>
  <c r="DR585" i="1"/>
  <c r="DS585" i="1" s="1"/>
  <c r="DO496" i="1"/>
  <c r="F592" i="1"/>
  <c r="H491" i="1"/>
  <c r="F514" i="1"/>
  <c r="DR519" i="1"/>
  <c r="DS519" i="1" s="1"/>
  <c r="H473" i="1"/>
  <c r="H483" i="1"/>
  <c r="G512" i="1"/>
  <c r="DR538" i="1"/>
  <c r="DS538" i="1" s="1"/>
  <c r="G564" i="1"/>
  <c r="DR586" i="1"/>
  <c r="DS586" i="1" s="1"/>
  <c r="G592" i="1"/>
  <c r="F504" i="1"/>
  <c r="AT20" i="1"/>
  <c r="AU20" i="1" s="1"/>
  <c r="CF20" i="1"/>
  <c r="DR20" i="1" s="1"/>
  <c r="DS20" i="1" s="1"/>
  <c r="CS26" i="1"/>
  <c r="DL26" i="1" s="1"/>
  <c r="DM26" i="1" s="1"/>
  <c r="AR13" i="1"/>
  <c r="DP13" i="1"/>
  <c r="CF28" i="1"/>
  <c r="AR39" i="1"/>
  <c r="DP39" i="1"/>
  <c r="AS40" i="1"/>
  <c r="DQ40" i="1"/>
  <c r="AR9" i="1"/>
  <c r="DP9" i="1"/>
  <c r="AT12" i="1"/>
  <c r="AU12" i="1" s="1"/>
  <c r="CF12" i="1"/>
  <c r="DR12" i="1" s="1"/>
  <c r="DP18" i="1"/>
  <c r="AR18" i="1"/>
  <c r="CF11" i="1"/>
  <c r="AS16" i="1"/>
  <c r="DQ16" i="1"/>
  <c r="F26" i="1"/>
  <c r="F7" i="1"/>
  <c r="F6" i="1"/>
  <c r="G7" i="1"/>
  <c r="AS6" i="1"/>
  <c r="DQ6" i="1"/>
  <c r="CF7" i="1"/>
  <c r="DR7" i="1" s="1"/>
  <c r="DS7" i="1" s="1"/>
  <c r="AT7" i="1"/>
  <c r="AU7" i="1" s="1"/>
  <c r="CE10" i="1"/>
  <c r="DP8" i="1"/>
  <c r="AR8" i="1"/>
  <c r="DO11" i="1"/>
  <c r="AR14" i="1"/>
  <c r="DP14" i="1"/>
  <c r="CE17" i="1"/>
  <c r="CS9" i="1"/>
  <c r="DL9" i="1" s="1"/>
  <c r="DM9" i="1" s="1"/>
  <c r="F11" i="1"/>
  <c r="CS11" i="1"/>
  <c r="DL11" i="1" s="1"/>
  <c r="DM11" i="1" s="1"/>
  <c r="AS12" i="1"/>
  <c r="DQ12" i="1"/>
  <c r="DO13" i="1"/>
  <c r="AQ13" i="1"/>
  <c r="AR16" i="1"/>
  <c r="DP16" i="1"/>
  <c r="H17" i="1"/>
  <c r="DO18" i="1"/>
  <c r="AT18" i="1"/>
  <c r="AU18" i="1" s="1"/>
  <c r="CF18" i="1"/>
  <c r="DR18" i="1" s="1"/>
  <c r="DS18" i="1" s="1"/>
  <c r="H12" i="1"/>
  <c r="CS24" i="1"/>
  <c r="DR24" i="1" s="1"/>
  <c r="F17" i="1"/>
  <c r="AQ23" i="1"/>
  <c r="DO23" i="1"/>
  <c r="AR29" i="1"/>
  <c r="DP29" i="1"/>
  <c r="G29" i="1"/>
  <c r="CE29" i="1"/>
  <c r="CE26" i="1"/>
  <c r="H9" i="1"/>
  <c r="F16" i="1"/>
  <c r="H31" i="1"/>
  <c r="CF35" i="1"/>
  <c r="DR35" i="1" s="1"/>
  <c r="DS35" i="1" s="1"/>
  <c r="H22" i="1"/>
  <c r="H27" i="1"/>
  <c r="G36" i="1"/>
  <c r="DO38" i="1"/>
  <c r="DR38" i="1"/>
  <c r="DS38" i="1" s="1"/>
  <c r="CE42" i="1"/>
  <c r="DO49" i="1"/>
  <c r="G32" i="1"/>
  <c r="DO36" i="1"/>
  <c r="CE36" i="1"/>
  <c r="CE40" i="1"/>
  <c r="H42" i="1"/>
  <c r="AR44" i="1"/>
  <c r="DP44" i="1"/>
  <c r="CF39" i="1"/>
  <c r="DR39" i="1" s="1"/>
  <c r="DS39" i="1" s="1"/>
  <c r="AT39" i="1"/>
  <c r="AU39" i="1" s="1"/>
  <c r="AR43" i="1"/>
  <c r="DP43" i="1"/>
  <c r="CF46" i="1"/>
  <c r="DR46" i="1" s="1"/>
  <c r="DS46" i="1" s="1"/>
  <c r="AT46" i="1"/>
  <c r="AU46" i="1" s="1"/>
  <c r="AR51" i="1"/>
  <c r="DP51" i="1"/>
  <c r="DO53" i="1"/>
  <c r="F42" i="1"/>
  <c r="CF48" i="1"/>
  <c r="DR48" i="1" s="1"/>
  <c r="DS48" i="1" s="1"/>
  <c r="DO56" i="1"/>
  <c r="CS58" i="1"/>
  <c r="DL58" i="1" s="1"/>
  <c r="CE53" i="1"/>
  <c r="G50" i="1"/>
  <c r="CE60" i="1"/>
  <c r="DO75" i="1"/>
  <c r="AT61" i="1"/>
  <c r="AU61" i="1" s="1"/>
  <c r="CF61" i="1"/>
  <c r="DR61" i="1" s="1"/>
  <c r="DS61" i="1" s="1"/>
  <c r="DO62" i="1"/>
  <c r="AR63" i="1"/>
  <c r="DP63" i="1"/>
  <c r="CS64" i="1"/>
  <c r="DL64" i="1" s="1"/>
  <c r="H67" i="1"/>
  <c r="H54" i="1"/>
  <c r="G64" i="1"/>
  <c r="AR67" i="1"/>
  <c r="DP67" i="1"/>
  <c r="CF74" i="1"/>
  <c r="DR74" i="1" s="1"/>
  <c r="DS74" i="1" s="1"/>
  <c r="AT74" i="1"/>
  <c r="AU74" i="1" s="1"/>
  <c r="AR75" i="1"/>
  <c r="DP75" i="1"/>
  <c r="F79" i="1"/>
  <c r="CS86" i="1"/>
  <c r="CE88" i="1"/>
  <c r="CE89" i="1"/>
  <c r="AR93" i="1"/>
  <c r="DP93" i="1"/>
  <c r="AS97" i="1"/>
  <c r="DQ97" i="1"/>
  <c r="DV68" i="1"/>
  <c r="DW68" i="1" s="1"/>
  <c r="AS72" i="1"/>
  <c r="DQ72" i="1"/>
  <c r="G73" i="1"/>
  <c r="CS95" i="1"/>
  <c r="DR95" i="1" s="1"/>
  <c r="AT68" i="1"/>
  <c r="AU68" i="1" s="1"/>
  <c r="CF67" i="1"/>
  <c r="DR67" i="1" s="1"/>
  <c r="DS67" i="1" s="1"/>
  <c r="AT67" i="1"/>
  <c r="AU67" i="1" s="1"/>
  <c r="CF70" i="1"/>
  <c r="DR70" i="1" s="1"/>
  <c r="DS70" i="1" s="1"/>
  <c r="AT70" i="1"/>
  <c r="AU70" i="1" s="1"/>
  <c r="AS74" i="1"/>
  <c r="DQ74" i="1"/>
  <c r="G75" i="1"/>
  <c r="G79" i="1"/>
  <c r="DR81" i="1"/>
  <c r="DS81" i="1" s="1"/>
  <c r="CS82" i="1"/>
  <c r="DL82" i="1" s="1"/>
  <c r="CF91" i="1"/>
  <c r="G95" i="1"/>
  <c r="DR97" i="1"/>
  <c r="DS97" i="1" s="1"/>
  <c r="AR98" i="1"/>
  <c r="DP98" i="1"/>
  <c r="CF99" i="1"/>
  <c r="DR99" i="1" s="1"/>
  <c r="DS99" i="1" s="1"/>
  <c r="AS100" i="1"/>
  <c r="DQ100" i="1"/>
  <c r="F104" i="1"/>
  <c r="CE98" i="1"/>
  <c r="G102" i="1"/>
  <c r="CS104" i="1"/>
  <c r="DL104" i="1" s="1"/>
  <c r="DM104" i="1" s="1"/>
  <c r="F87" i="1"/>
  <c r="AR104" i="1"/>
  <c r="DP104" i="1"/>
  <c r="AQ105" i="1"/>
  <c r="CS106" i="1"/>
  <c r="DL106" i="1" s="1"/>
  <c r="DM106" i="1" s="1"/>
  <c r="AQ107" i="1"/>
  <c r="DO107" i="1"/>
  <c r="H97" i="1"/>
  <c r="CS102" i="1"/>
  <c r="DL102" i="1" s="1"/>
  <c r="DM102" i="1" s="1"/>
  <c r="DP105" i="1"/>
  <c r="AR105" i="1"/>
  <c r="AS106" i="1"/>
  <c r="DQ106" i="1"/>
  <c r="DR109" i="1"/>
  <c r="DS109" i="1" s="1"/>
  <c r="F97" i="1"/>
  <c r="CF106" i="1"/>
  <c r="AS118" i="1"/>
  <c r="DQ118" i="1"/>
  <c r="G112" i="1"/>
  <c r="DO120" i="1"/>
  <c r="CS122" i="1"/>
  <c r="DL122" i="1" s="1"/>
  <c r="AS126" i="1"/>
  <c r="DQ126" i="1"/>
  <c r="F108" i="1"/>
  <c r="DO115" i="1"/>
  <c r="AR116" i="1"/>
  <c r="DP116" i="1"/>
  <c r="DO117" i="1"/>
  <c r="CS119" i="1"/>
  <c r="DR119" i="1" s="1"/>
  <c r="CF120" i="1"/>
  <c r="F122" i="1"/>
  <c r="H122" i="1"/>
  <c r="DO124" i="1"/>
  <c r="AS133" i="1"/>
  <c r="DQ133" i="1"/>
  <c r="H135" i="1"/>
  <c r="AR141" i="1"/>
  <c r="DP141" i="1"/>
  <c r="DR149" i="1"/>
  <c r="DS149" i="1" s="1"/>
  <c r="AR154" i="1"/>
  <c r="DP154" i="1"/>
  <c r="CF155" i="1"/>
  <c r="DR155" i="1" s="1"/>
  <c r="DS155" i="1" s="1"/>
  <c r="DR144" i="1"/>
  <c r="DS144" i="1" s="1"/>
  <c r="DO149" i="1"/>
  <c r="DO153" i="1"/>
  <c r="DV153" i="1" s="1"/>
  <c r="DW153" i="1" s="1"/>
  <c r="DO157" i="1"/>
  <c r="H159" i="1"/>
  <c r="G149" i="1"/>
  <c r="G157" i="1"/>
  <c r="H157" i="1"/>
  <c r="AT162" i="1"/>
  <c r="AU162" i="1" s="1"/>
  <c r="CF162" i="1"/>
  <c r="DR162" i="1" s="1"/>
  <c r="AT170" i="1"/>
  <c r="AU170" i="1" s="1"/>
  <c r="CF170" i="1"/>
  <c r="DR170" i="1" s="1"/>
  <c r="AT178" i="1"/>
  <c r="AU178" i="1" s="1"/>
  <c r="CF178" i="1"/>
  <c r="DR178" i="1" s="1"/>
  <c r="AT186" i="1"/>
  <c r="AU186" i="1" s="1"/>
  <c r="CF186" i="1"/>
  <c r="DR186" i="1" s="1"/>
  <c r="AT194" i="1"/>
  <c r="AU194" i="1" s="1"/>
  <c r="CF194" i="1"/>
  <c r="DR194" i="1" s="1"/>
  <c r="DO127" i="1"/>
  <c r="AQ130" i="1"/>
  <c r="CS141" i="1"/>
  <c r="DL141" i="1" s="1"/>
  <c r="DM141" i="1" s="1"/>
  <c r="AR144" i="1"/>
  <c r="DP144" i="1"/>
  <c r="DO148" i="1"/>
  <c r="H151" i="1"/>
  <c r="AR151" i="1"/>
  <c r="DP151" i="1"/>
  <c r="DR158" i="1"/>
  <c r="DS158" i="1" s="1"/>
  <c r="DR201" i="1"/>
  <c r="DS201" i="1" s="1"/>
  <c r="AQ202" i="1"/>
  <c r="DO202" i="1"/>
  <c r="DO146" i="1"/>
  <c r="CE156" i="1"/>
  <c r="G161" i="1"/>
  <c r="AT165" i="1"/>
  <c r="AU165" i="1" s="1"/>
  <c r="F174" i="1"/>
  <c r="G177" i="1"/>
  <c r="F190" i="1"/>
  <c r="G193" i="1"/>
  <c r="G174" i="1"/>
  <c r="G190" i="1"/>
  <c r="DQ197" i="1"/>
  <c r="AS197" i="1"/>
  <c r="G203" i="1"/>
  <c r="AR208" i="1"/>
  <c r="DP208" i="1"/>
  <c r="G211" i="1"/>
  <c r="CS213" i="1"/>
  <c r="DL213" i="1" s="1"/>
  <c r="DM213" i="1" s="1"/>
  <c r="F147" i="1"/>
  <c r="F160" i="1"/>
  <c r="G163" i="1"/>
  <c r="F176" i="1"/>
  <c r="G179" i="1"/>
  <c r="F192" i="1"/>
  <c r="G195" i="1"/>
  <c r="DQ199" i="1"/>
  <c r="AS199" i="1"/>
  <c r="G205" i="1"/>
  <c r="F149" i="1"/>
  <c r="G160" i="1"/>
  <c r="F194" i="1"/>
  <c r="H197" i="1"/>
  <c r="G209" i="1"/>
  <c r="CF216" i="1"/>
  <c r="DR216" i="1" s="1"/>
  <c r="DS216" i="1" s="1"/>
  <c r="AT216" i="1"/>
  <c r="AU216" i="1" s="1"/>
  <c r="AR218" i="1"/>
  <c r="DP218" i="1"/>
  <c r="CF218" i="1"/>
  <c r="DR218" i="1" s="1"/>
  <c r="DS218" i="1" s="1"/>
  <c r="AT218" i="1"/>
  <c r="AU218" i="1" s="1"/>
  <c r="AR223" i="1"/>
  <c r="DP223" i="1"/>
  <c r="AS225" i="1"/>
  <c r="DQ225" i="1"/>
  <c r="CS225" i="1"/>
  <c r="DL225" i="1" s="1"/>
  <c r="DM225" i="1" s="1"/>
  <c r="CF211" i="1"/>
  <c r="AR216" i="1"/>
  <c r="DP216" i="1"/>
  <c r="G232" i="1"/>
  <c r="H203" i="1"/>
  <c r="AR213" i="1"/>
  <c r="DP213" i="1"/>
  <c r="AS221" i="1"/>
  <c r="DQ221" i="1"/>
  <c r="CS221" i="1"/>
  <c r="DL221" i="1" s="1"/>
  <c r="DM221" i="1" s="1"/>
  <c r="DO222" i="1"/>
  <c r="H228" i="1"/>
  <c r="F228" i="1"/>
  <c r="H236" i="1"/>
  <c r="F236" i="1"/>
  <c r="CS230" i="1"/>
  <c r="DL230" i="1" s="1"/>
  <c r="AR233" i="1"/>
  <c r="DP233" i="1"/>
  <c r="DR239" i="1"/>
  <c r="DS239" i="1" s="1"/>
  <c r="CF244" i="1"/>
  <c r="DR244" i="1" s="1"/>
  <c r="DR247" i="1"/>
  <c r="DS247" i="1" s="1"/>
  <c r="CF252" i="1"/>
  <c r="DR252" i="1" s="1"/>
  <c r="DR255" i="1"/>
  <c r="DS255" i="1" s="1"/>
  <c r="G266" i="1"/>
  <c r="F201" i="1"/>
  <c r="AS230" i="1"/>
  <c r="DQ230" i="1"/>
  <c r="CE231" i="1"/>
  <c r="AS234" i="1"/>
  <c r="DQ234" i="1"/>
  <c r="CE235" i="1"/>
  <c r="AR248" i="1"/>
  <c r="DP248" i="1"/>
  <c r="F250" i="1"/>
  <c r="CS250" i="1"/>
  <c r="DL250" i="1" s="1"/>
  <c r="DM250" i="1" s="1"/>
  <c r="AQ253" i="1"/>
  <c r="DO253" i="1"/>
  <c r="AS256" i="1"/>
  <c r="DQ256" i="1"/>
  <c r="AR260" i="1"/>
  <c r="DP260" i="1"/>
  <c r="AR264" i="1"/>
  <c r="DP264" i="1"/>
  <c r="DO269" i="1"/>
  <c r="DO272" i="1"/>
  <c r="H278" i="1"/>
  <c r="H280" i="1"/>
  <c r="AR280" i="1"/>
  <c r="DP280" i="1"/>
  <c r="H286" i="1"/>
  <c r="F219" i="1"/>
  <c r="AR219" i="1"/>
  <c r="DP219" i="1"/>
  <c r="AR221" i="1"/>
  <c r="DP221" i="1"/>
  <c r="AR226" i="1"/>
  <c r="DP226" i="1"/>
  <c r="CS228" i="1"/>
  <c r="CS232" i="1"/>
  <c r="CS236" i="1"/>
  <c r="DR236" i="1" s="1"/>
  <c r="CS240" i="1"/>
  <c r="DL240" i="1" s="1"/>
  <c r="DM240" i="1" s="1"/>
  <c r="CE241" i="1"/>
  <c r="DO243" i="1"/>
  <c r="G248" i="1"/>
  <c r="DP251" i="1"/>
  <c r="AR251" i="1"/>
  <c r="AR259" i="1"/>
  <c r="DP259" i="1"/>
  <c r="CS262" i="1"/>
  <c r="DR262" i="1" s="1"/>
  <c r="DS262" i="1" s="1"/>
  <c r="AR267" i="1"/>
  <c r="DP267" i="1"/>
  <c r="CS270" i="1"/>
  <c r="DR270" i="1" s="1"/>
  <c r="DS270" i="1" s="1"/>
  <c r="AR275" i="1"/>
  <c r="DP275" i="1"/>
  <c r="CS278" i="1"/>
  <c r="DL278" i="1" s="1"/>
  <c r="DM278" i="1" s="1"/>
  <c r="G180" i="1"/>
  <c r="G196" i="1"/>
  <c r="AR214" i="1"/>
  <c r="DP214" i="1"/>
  <c r="G246" i="1"/>
  <c r="H250" i="1"/>
  <c r="F254" i="1"/>
  <c r="CS254" i="1"/>
  <c r="DL254" i="1" s="1"/>
  <c r="DP257" i="1"/>
  <c r="AR257" i="1"/>
  <c r="DO258" i="1"/>
  <c r="DO262" i="1"/>
  <c r="DO266" i="1"/>
  <c r="DO270" i="1"/>
  <c r="DO274" i="1"/>
  <c r="DO278" i="1"/>
  <c r="DO282" i="1"/>
  <c r="DV282" i="1" s="1"/>
  <c r="DW282" i="1" s="1"/>
  <c r="F286" i="1"/>
  <c r="H288" i="1"/>
  <c r="AR295" i="1"/>
  <c r="DP295" i="1"/>
  <c r="H252" i="1"/>
  <c r="DO259" i="1"/>
  <c r="DO263" i="1"/>
  <c r="CF266" i="1"/>
  <c r="DR266" i="1" s="1"/>
  <c r="DS266" i="1" s="1"/>
  <c r="F276" i="1"/>
  <c r="F280" i="1"/>
  <c r="AR283" i="1"/>
  <c r="DP283" i="1"/>
  <c r="DO287" i="1"/>
  <c r="DR290" i="1"/>
  <c r="DS290" i="1" s="1"/>
  <c r="AR296" i="1"/>
  <c r="DP296" i="1"/>
  <c r="DL298" i="1"/>
  <c r="DM298" i="1" s="1"/>
  <c r="CS298" i="1"/>
  <c r="CF327" i="1"/>
  <c r="DR327" i="1" s="1"/>
  <c r="DS327" i="1" s="1"/>
  <c r="AT327" i="1"/>
  <c r="AU327" i="1" s="1"/>
  <c r="AR328" i="1"/>
  <c r="DP328" i="1"/>
  <c r="CF335" i="1"/>
  <c r="DR335" i="1" s="1"/>
  <c r="AT335" i="1"/>
  <c r="AU335" i="1" s="1"/>
  <c r="AR336" i="1"/>
  <c r="DP336" i="1"/>
  <c r="DO267" i="1"/>
  <c r="F272" i="1"/>
  <c r="AR285" i="1"/>
  <c r="DP285" i="1"/>
  <c r="DR285" i="1"/>
  <c r="DS285" i="1" s="1"/>
  <c r="DO289" i="1"/>
  <c r="AR289" i="1"/>
  <c r="DP289" i="1"/>
  <c r="CS294" i="1"/>
  <c r="DL294" i="1" s="1"/>
  <c r="DM294" i="1" s="1"/>
  <c r="G296" i="1"/>
  <c r="AS297" i="1"/>
  <c r="DQ297" i="1"/>
  <c r="DO299" i="1"/>
  <c r="AS304" i="1"/>
  <c r="DQ304" i="1"/>
  <c r="AS308" i="1"/>
  <c r="DQ308" i="1"/>
  <c r="AS312" i="1"/>
  <c r="DQ312" i="1"/>
  <c r="AS316" i="1"/>
  <c r="DQ316" i="1"/>
  <c r="F318" i="1"/>
  <c r="AS324" i="1"/>
  <c r="DQ324" i="1"/>
  <c r="F342" i="1"/>
  <c r="H342" i="1"/>
  <c r="DO239" i="1"/>
  <c r="DO255" i="1"/>
  <c r="F268" i="1"/>
  <c r="F278" i="1"/>
  <c r="DO297" i="1"/>
  <c r="G306" i="1"/>
  <c r="G314" i="1"/>
  <c r="G322" i="1"/>
  <c r="F300" i="1"/>
  <c r="F307" i="1"/>
  <c r="AS315" i="1"/>
  <c r="DQ315" i="1"/>
  <c r="CF318" i="1"/>
  <c r="DR318" i="1" s="1"/>
  <c r="DS318" i="1" s="1"/>
  <c r="AT318" i="1"/>
  <c r="AU318" i="1" s="1"/>
  <c r="DV323" i="1"/>
  <c r="DW323" i="1" s="1"/>
  <c r="AR343" i="1"/>
  <c r="DP343" i="1"/>
  <c r="CS348" i="1"/>
  <c r="DL348" i="1" s="1"/>
  <c r="DM348" i="1" s="1"/>
  <c r="CE349" i="1"/>
  <c r="CF352" i="1"/>
  <c r="AR375" i="1"/>
  <c r="DP375" i="1"/>
  <c r="H306" i="1"/>
  <c r="F313" i="1"/>
  <c r="AS317" i="1"/>
  <c r="DQ317" i="1"/>
  <c r="AT323" i="1"/>
  <c r="AU323" i="1" s="1"/>
  <c r="CF338" i="1"/>
  <c r="DR338" i="1" s="1"/>
  <c r="DS338" i="1" s="1"/>
  <c r="AT338" i="1"/>
  <c r="AU338" i="1" s="1"/>
  <c r="CS341" i="1"/>
  <c r="DP344" i="1"/>
  <c r="AR344" i="1"/>
  <c r="AR346" i="1"/>
  <c r="DP346" i="1"/>
  <c r="CS349" i="1"/>
  <c r="DL349" i="1" s="1"/>
  <c r="DM349" i="1" s="1"/>
  <c r="AS354" i="1"/>
  <c r="DQ354" i="1"/>
  <c r="AS375" i="1"/>
  <c r="DQ375" i="1"/>
  <c r="AT303" i="1"/>
  <c r="AU303" i="1" s="1"/>
  <c r="G313" i="1"/>
  <c r="H328" i="1"/>
  <c r="H336" i="1"/>
  <c r="CE342" i="1"/>
  <c r="DO350" i="1"/>
  <c r="CF362" i="1"/>
  <c r="AR365" i="1"/>
  <c r="DP365" i="1"/>
  <c r="CF366" i="1"/>
  <c r="CE301" i="1"/>
  <c r="CF328" i="1"/>
  <c r="DR328" i="1" s="1"/>
  <c r="DS328" i="1" s="1"/>
  <c r="AT328" i="1"/>
  <c r="AU328" i="1" s="1"/>
  <c r="CF332" i="1"/>
  <c r="DR332" i="1" s="1"/>
  <c r="DS332" i="1" s="1"/>
  <c r="AT332" i="1"/>
  <c r="AU332" i="1" s="1"/>
  <c r="CF336" i="1"/>
  <c r="DR336" i="1" s="1"/>
  <c r="DS336" i="1" s="1"/>
  <c r="AT336" i="1"/>
  <c r="AU336" i="1" s="1"/>
  <c r="DR343" i="1"/>
  <c r="DS343" i="1" s="1"/>
  <c r="AR345" i="1"/>
  <c r="DP345" i="1"/>
  <c r="G346" i="1"/>
  <c r="DO351" i="1"/>
  <c r="AS352" i="1"/>
  <c r="DQ352" i="1"/>
  <c r="DO356" i="1"/>
  <c r="DO360" i="1"/>
  <c r="H366" i="1"/>
  <c r="H368" i="1"/>
  <c r="AR368" i="1"/>
  <c r="DP368" i="1"/>
  <c r="DO369" i="1"/>
  <c r="AR372" i="1"/>
  <c r="DP372" i="1"/>
  <c r="F377" i="1"/>
  <c r="F379" i="1"/>
  <c r="F381" i="1"/>
  <c r="F383" i="1"/>
  <c r="F389" i="1"/>
  <c r="AT375" i="1"/>
  <c r="AU375" i="1" s="1"/>
  <c r="G379" i="1"/>
  <c r="CE383" i="1"/>
  <c r="AT384" i="1"/>
  <c r="AU384" i="1" s="1"/>
  <c r="CF384" i="1"/>
  <c r="DR384" i="1" s="1"/>
  <c r="AT386" i="1"/>
  <c r="AU386" i="1" s="1"/>
  <c r="CF386" i="1"/>
  <c r="DR386" i="1" s="1"/>
  <c r="DS386" i="1" s="1"/>
  <c r="AR387" i="1"/>
  <c r="DP387" i="1"/>
  <c r="AS391" i="1"/>
  <c r="DQ391" i="1"/>
  <c r="DO396" i="1"/>
  <c r="AQ396" i="1"/>
  <c r="AR399" i="1"/>
  <c r="DP399" i="1"/>
  <c r="CS401" i="1"/>
  <c r="DL401" i="1" s="1"/>
  <c r="DM401" i="1" s="1"/>
  <c r="AT402" i="1"/>
  <c r="AU402" i="1" s="1"/>
  <c r="CF402" i="1"/>
  <c r="AR404" i="1"/>
  <c r="DP404" i="1"/>
  <c r="AS421" i="1"/>
  <c r="DQ421" i="1"/>
  <c r="AR425" i="1"/>
  <c r="DP425" i="1"/>
  <c r="H372" i="1"/>
  <c r="CE381" i="1"/>
  <c r="CS385" i="1"/>
  <c r="DR385" i="1" s="1"/>
  <c r="DS385" i="1" s="1"/>
  <c r="AR392" i="1"/>
  <c r="DP392" i="1"/>
  <c r="AS397" i="1"/>
  <c r="DQ397" i="1"/>
  <c r="CS399" i="1"/>
  <c r="DL399" i="1" s="1"/>
  <c r="DM399" i="1" s="1"/>
  <c r="AT400" i="1"/>
  <c r="AU400" i="1" s="1"/>
  <c r="CF400" i="1"/>
  <c r="DR400" i="1" s="1"/>
  <c r="AR402" i="1"/>
  <c r="DP402" i="1"/>
  <c r="AR405" i="1"/>
  <c r="DP405" i="1"/>
  <c r="CS415" i="1"/>
  <c r="DL415" i="1" s="1"/>
  <c r="AQ416" i="1"/>
  <c r="DO416" i="1"/>
  <c r="AR420" i="1"/>
  <c r="DP420" i="1"/>
  <c r="CF421" i="1"/>
  <c r="AS432" i="1"/>
  <c r="DQ432" i="1"/>
  <c r="AS434" i="1"/>
  <c r="DQ434" i="1"/>
  <c r="DO363" i="1"/>
  <c r="F368" i="1"/>
  <c r="AQ373" i="1"/>
  <c r="F397" i="1"/>
  <c r="H401" i="1"/>
  <c r="AQ403" i="1"/>
  <c r="G405" i="1"/>
  <c r="CS405" i="1"/>
  <c r="DL405" i="1" s="1"/>
  <c r="AS431" i="1"/>
  <c r="DQ431" i="1"/>
  <c r="AR386" i="1"/>
  <c r="DP386" i="1"/>
  <c r="G393" i="1"/>
  <c r="AR394" i="1"/>
  <c r="DP394" i="1"/>
  <c r="AT398" i="1"/>
  <c r="AU398" i="1" s="1"/>
  <c r="CF398" i="1"/>
  <c r="DR398" i="1" s="1"/>
  <c r="DS398" i="1" s="1"/>
  <c r="CS409" i="1"/>
  <c r="DL409" i="1" s="1"/>
  <c r="AR414" i="1"/>
  <c r="DP414" i="1"/>
  <c r="CF415" i="1"/>
  <c r="CS421" i="1"/>
  <c r="DL421" i="1" s="1"/>
  <c r="G423" i="1"/>
  <c r="F423" i="1"/>
  <c r="H423" i="1"/>
  <c r="AR430" i="1"/>
  <c r="DP430" i="1"/>
  <c r="AT432" i="1"/>
  <c r="AU432" i="1" s="1"/>
  <c r="CF432" i="1"/>
  <c r="DR432" i="1" s="1"/>
  <c r="DS432" i="1" s="1"/>
  <c r="AT434" i="1"/>
  <c r="AU434" i="1" s="1"/>
  <c r="CF434" i="1"/>
  <c r="DR434" i="1" s="1"/>
  <c r="AS457" i="1"/>
  <c r="DQ457" i="1"/>
  <c r="AS465" i="1"/>
  <c r="DQ465" i="1"/>
  <c r="CE418" i="1"/>
  <c r="CE426" i="1"/>
  <c r="AS435" i="1"/>
  <c r="DQ435" i="1"/>
  <c r="CE439" i="1"/>
  <c r="CE443" i="1"/>
  <c r="CE447" i="1"/>
  <c r="CE451" i="1"/>
  <c r="CE455" i="1"/>
  <c r="AS462" i="1"/>
  <c r="DQ462" i="1"/>
  <c r="CS469" i="1"/>
  <c r="CE470" i="1"/>
  <c r="CS476" i="1"/>
  <c r="DL476" i="1" s="1"/>
  <c r="AR481" i="1"/>
  <c r="DP481" i="1"/>
  <c r="AS482" i="1"/>
  <c r="DQ482" i="1"/>
  <c r="CS485" i="1"/>
  <c r="AR493" i="1"/>
  <c r="DP493" i="1"/>
  <c r="AR497" i="1"/>
  <c r="DP497" i="1"/>
  <c r="AR501" i="1"/>
  <c r="DP501" i="1"/>
  <c r="DV528" i="1"/>
  <c r="DW528" i="1" s="1"/>
  <c r="CE414" i="1"/>
  <c r="G435" i="1"/>
  <c r="G447" i="1"/>
  <c r="CE448" i="1"/>
  <c r="DP460" i="1"/>
  <c r="AR460" i="1"/>
  <c r="CF461" i="1"/>
  <c r="DR461" i="1" s="1"/>
  <c r="G473" i="1"/>
  <c r="CF473" i="1"/>
  <c r="AS476" i="1"/>
  <c r="DQ476" i="1"/>
  <c r="CS478" i="1"/>
  <c r="DL478" i="1" s="1"/>
  <c r="DM478" i="1" s="1"/>
  <c r="CS479" i="1"/>
  <c r="DL479" i="1" s="1"/>
  <c r="DM479" i="1" s="1"/>
  <c r="CF488" i="1"/>
  <c r="DR488" i="1" s="1"/>
  <c r="DS488" i="1" s="1"/>
  <c r="AS492" i="1"/>
  <c r="DQ492" i="1"/>
  <c r="CS499" i="1"/>
  <c r="DL499" i="1" s="1"/>
  <c r="CE437" i="1"/>
  <c r="CE441" i="1"/>
  <c r="CE445" i="1"/>
  <c r="CE449" i="1"/>
  <c r="CE453" i="1"/>
  <c r="G465" i="1"/>
  <c r="G475" i="1"/>
  <c r="AS503" i="1"/>
  <c r="DQ503" i="1"/>
  <c r="DP570" i="1"/>
  <c r="AR570" i="1"/>
  <c r="CF573" i="1"/>
  <c r="DR573" i="1" s="1"/>
  <c r="AT573" i="1"/>
  <c r="AU573" i="1" s="1"/>
  <c r="CF579" i="1"/>
  <c r="DR579" i="1" s="1"/>
  <c r="AT579" i="1"/>
  <c r="AU579" i="1" s="1"/>
  <c r="AR584" i="1"/>
  <c r="DP584" i="1"/>
  <c r="AR588" i="1"/>
  <c r="DP588" i="1"/>
  <c r="CF591" i="1"/>
  <c r="DR591" i="1" s="1"/>
  <c r="AT591" i="1"/>
  <c r="AU591" i="1" s="1"/>
  <c r="AR598" i="1"/>
  <c r="DP598" i="1"/>
  <c r="F421" i="1"/>
  <c r="F429" i="1"/>
  <c r="CE435" i="1"/>
  <c r="AR459" i="1"/>
  <c r="DP459" i="1"/>
  <c r="G469" i="1"/>
  <c r="DO473" i="1"/>
  <c r="DO488" i="1"/>
  <c r="CS490" i="1"/>
  <c r="DL490" i="1" s="1"/>
  <c r="DM490" i="1" s="1"/>
  <c r="AR498" i="1"/>
  <c r="DP498" i="1"/>
  <c r="CS501" i="1"/>
  <c r="DL501" i="1" s="1"/>
  <c r="CF503" i="1"/>
  <c r="DR503" i="1" s="1"/>
  <c r="AT503" i="1"/>
  <c r="AU503" i="1" s="1"/>
  <c r="CF507" i="1"/>
  <c r="DR507" i="1" s="1"/>
  <c r="AR508" i="1"/>
  <c r="DP508" i="1"/>
  <c r="CF515" i="1"/>
  <c r="DR515" i="1" s="1"/>
  <c r="AR516" i="1"/>
  <c r="DP516" i="1"/>
  <c r="CF523" i="1"/>
  <c r="DR523" i="1" s="1"/>
  <c r="AR524" i="1"/>
  <c r="DP524" i="1"/>
  <c r="CF531" i="1"/>
  <c r="DR531" i="1" s="1"/>
  <c r="AT531" i="1"/>
  <c r="AU531" i="1" s="1"/>
  <c r="AR532" i="1"/>
  <c r="DP532" i="1"/>
  <c r="CF539" i="1"/>
  <c r="DR539" i="1" s="1"/>
  <c r="DS539" i="1" s="1"/>
  <c r="AT539" i="1"/>
  <c r="AU539" i="1" s="1"/>
  <c r="AR540" i="1"/>
  <c r="DP540" i="1"/>
  <c r="CF547" i="1"/>
  <c r="DR547" i="1" s="1"/>
  <c r="AT547" i="1"/>
  <c r="AU547" i="1" s="1"/>
  <c r="AR548" i="1"/>
  <c r="DP548" i="1"/>
  <c r="CF555" i="1"/>
  <c r="AR556" i="1"/>
  <c r="DP556" i="1"/>
  <c r="CF563" i="1"/>
  <c r="DR563" i="1" s="1"/>
  <c r="DP564" i="1"/>
  <c r="AR564" i="1"/>
  <c r="DP572" i="1"/>
  <c r="AR572" i="1"/>
  <c r="CF589" i="1"/>
  <c r="DR589" i="1" s="1"/>
  <c r="AT589" i="1"/>
  <c r="AU589" i="1" s="1"/>
  <c r="AR600" i="1"/>
  <c r="DP600" i="1"/>
  <c r="H489" i="1"/>
  <c r="AS505" i="1"/>
  <c r="DQ505" i="1"/>
  <c r="G506" i="1"/>
  <c r="DR516" i="1"/>
  <c r="DS516" i="1" s="1"/>
  <c r="AS521" i="1"/>
  <c r="DQ521" i="1"/>
  <c r="G522" i="1"/>
  <c r="G530" i="1"/>
  <c r="DR532" i="1"/>
  <c r="DS532" i="1" s="1"/>
  <c r="DR535" i="1"/>
  <c r="DS535" i="1" s="1"/>
  <c r="G546" i="1"/>
  <c r="DR548" i="1"/>
  <c r="DS548" i="1" s="1"/>
  <c r="DR551" i="1"/>
  <c r="DS551" i="1" s="1"/>
  <c r="G562" i="1"/>
  <c r="DR564" i="1"/>
  <c r="DS564" i="1" s="1"/>
  <c r="DR567" i="1"/>
  <c r="DS567" i="1" s="1"/>
  <c r="G578" i="1"/>
  <c r="DR580" i="1"/>
  <c r="DS580" i="1" s="1"/>
  <c r="G594" i="1"/>
  <c r="DR596" i="1"/>
  <c r="DS596" i="1" s="1"/>
  <c r="DR518" i="1"/>
  <c r="DS518" i="1" s="1"/>
  <c r="DR530" i="1"/>
  <c r="DS530" i="1" s="1"/>
  <c r="G540" i="1"/>
  <c r="DR581" i="1"/>
  <c r="DS581" i="1" s="1"/>
  <c r="F512" i="1"/>
  <c r="F524" i="1"/>
  <c r="F556" i="1"/>
  <c r="F580" i="1"/>
  <c r="F510" i="1"/>
  <c r="F526" i="1"/>
  <c r="F530" i="1"/>
  <c r="F534" i="1"/>
  <c r="F538" i="1"/>
  <c r="F542" i="1"/>
  <c r="F546" i="1"/>
  <c r="F550" i="1"/>
  <c r="F554" i="1"/>
  <c r="F558" i="1"/>
  <c r="F562" i="1"/>
  <c r="F566" i="1"/>
  <c r="F570" i="1"/>
  <c r="F574" i="1"/>
  <c r="F578" i="1"/>
  <c r="F582" i="1"/>
  <c r="F586" i="1"/>
  <c r="F590" i="1"/>
  <c r="F594" i="1"/>
  <c r="F598" i="1"/>
  <c r="DR506" i="1"/>
  <c r="DS506" i="1" s="1"/>
  <c r="AS515" i="1"/>
  <c r="DQ515" i="1"/>
  <c r="G536" i="1"/>
  <c r="DR549" i="1"/>
  <c r="DS549" i="1" s="1"/>
  <c r="DR570" i="1"/>
  <c r="DS570" i="1" s="1"/>
  <c r="F532" i="1"/>
  <c r="F564" i="1"/>
  <c r="F596" i="1"/>
  <c r="DQ9" i="1"/>
  <c r="AS9" i="1"/>
  <c r="AS10" i="1"/>
  <c r="DQ10" i="1"/>
  <c r="CF14" i="1"/>
  <c r="DR14" i="1" s="1"/>
  <c r="AT14" i="1"/>
  <c r="AU14" i="1" s="1"/>
  <c r="AT19" i="1"/>
  <c r="AU19" i="1" s="1"/>
  <c r="CF19" i="1"/>
  <c r="DR19" i="1" s="1"/>
  <c r="DS19" i="1" s="1"/>
  <c r="AS20" i="1"/>
  <c r="DQ20" i="1"/>
  <c r="DP21" i="1"/>
  <c r="AR21" i="1"/>
  <c r="AS27" i="1"/>
  <c r="DQ27" i="1"/>
  <c r="AR32" i="1"/>
  <c r="DP32" i="1"/>
  <c r="CS44" i="1"/>
  <c r="DL44" i="1" s="1"/>
  <c r="DM44" i="1" s="1"/>
  <c r="G6" i="1"/>
  <c r="AT6" i="1"/>
  <c r="AU6" i="1" s="1"/>
  <c r="CF6" i="1"/>
  <c r="DR6" i="1" s="1"/>
  <c r="AS7" i="1"/>
  <c r="DQ7" i="1"/>
  <c r="DR8" i="1"/>
  <c r="DS8" i="1" s="1"/>
  <c r="DO8" i="1"/>
  <c r="AT16" i="1"/>
  <c r="AU16" i="1" s="1"/>
  <c r="CF16" i="1"/>
  <c r="DR16" i="1" s="1"/>
  <c r="DS16" i="1" s="1"/>
  <c r="F18" i="1"/>
  <c r="H18" i="1"/>
  <c r="G18" i="1"/>
  <c r="G12" i="1"/>
  <c r="AQ19" i="1"/>
  <c r="DP19" i="1"/>
  <c r="AR19" i="1"/>
  <c r="F28" i="1"/>
  <c r="H28" i="1"/>
  <c r="G16" i="1"/>
  <c r="G14" i="1"/>
  <c r="AQ21" i="1"/>
  <c r="CS27" i="1"/>
  <c r="DL27" i="1" s="1"/>
  <c r="DM27" i="1" s="1"/>
  <c r="CS28" i="1"/>
  <c r="DL28" i="1" s="1"/>
  <c r="CS29" i="1"/>
  <c r="DL29" i="1" s="1"/>
  <c r="DM29" i="1" s="1"/>
  <c r="CS15" i="1"/>
  <c r="DL15" i="1" s="1"/>
  <c r="AR25" i="1"/>
  <c r="DP25" i="1"/>
  <c r="AQ31" i="1"/>
  <c r="CF33" i="1"/>
  <c r="DR33" i="1" s="1"/>
  <c r="DS33" i="1" s="1"/>
  <c r="AT33" i="1"/>
  <c r="AU33" i="1" s="1"/>
  <c r="AR34" i="1"/>
  <c r="DP34" i="1"/>
  <c r="DP38" i="1"/>
  <c r="AR38" i="1"/>
  <c r="DO43" i="1"/>
  <c r="AS35" i="1"/>
  <c r="DQ35" i="1"/>
  <c r="DP36" i="1"/>
  <c r="AR36" i="1"/>
  <c r="F32" i="1"/>
  <c r="CE44" i="1"/>
  <c r="H46" i="1"/>
  <c r="AS48" i="1"/>
  <c r="DQ48" i="1"/>
  <c r="AS50" i="1"/>
  <c r="DQ50" i="1"/>
  <c r="G40" i="1"/>
  <c r="CS42" i="1"/>
  <c r="DL42" i="1" s="1"/>
  <c r="DM42" i="1" s="1"/>
  <c r="G44" i="1"/>
  <c r="AR47" i="1"/>
  <c r="DP47" i="1"/>
  <c r="F44" i="1"/>
  <c r="AR52" i="1"/>
  <c r="DP52" i="1"/>
  <c r="CS56" i="1"/>
  <c r="DR56" i="1" s="1"/>
  <c r="DS56" i="1" s="1"/>
  <c r="DR57" i="1"/>
  <c r="DS57" i="1" s="1"/>
  <c r="CF58" i="1"/>
  <c r="DR58" i="1" s="1"/>
  <c r="DS58" i="1" s="1"/>
  <c r="CE52" i="1"/>
  <c r="F60" i="1"/>
  <c r="H52" i="1"/>
  <c r="DP61" i="1"/>
  <c r="AR61" i="1"/>
  <c r="AR62" i="1"/>
  <c r="DP62" i="1"/>
  <c r="DV81" i="1"/>
  <c r="DW81" i="1" s="1"/>
  <c r="CS62" i="1"/>
  <c r="DL62" i="1" s="1"/>
  <c r="DM62" i="1" s="1"/>
  <c r="AR65" i="1"/>
  <c r="DP65" i="1"/>
  <c r="AS64" i="1"/>
  <c r="DQ64" i="1"/>
  <c r="H69" i="1"/>
  <c r="AS84" i="1"/>
  <c r="DQ84" i="1"/>
  <c r="H56" i="1"/>
  <c r="CF72" i="1"/>
  <c r="DR72" i="1" s="1"/>
  <c r="AT72" i="1"/>
  <c r="AU72" i="1" s="1"/>
  <c r="AR73" i="1"/>
  <c r="DP73" i="1"/>
  <c r="CF80" i="1"/>
  <c r="DR80" i="1" s="1"/>
  <c r="AT80" i="1"/>
  <c r="AU80" i="1" s="1"/>
  <c r="AR81" i="1"/>
  <c r="DP81" i="1"/>
  <c r="DR69" i="1"/>
  <c r="DS69" i="1" s="1"/>
  <c r="F91" i="1"/>
  <c r="H91" i="1"/>
  <c r="AR97" i="1"/>
  <c r="DP97" i="1"/>
  <c r="F66" i="1"/>
  <c r="AS68" i="1"/>
  <c r="DQ68" i="1"/>
  <c r="DR71" i="1"/>
  <c r="DS71" i="1" s="1"/>
  <c r="DR78" i="1"/>
  <c r="DS78" i="1" s="1"/>
  <c r="AR85" i="1"/>
  <c r="DP85" i="1"/>
  <c r="CS88" i="1"/>
  <c r="DL88" i="1" s="1"/>
  <c r="DM88" i="1" s="1"/>
  <c r="DL91" i="1"/>
  <c r="DM91" i="1" s="1"/>
  <c r="CS91" i="1"/>
  <c r="AR96" i="1"/>
  <c r="DP96" i="1"/>
  <c r="H66" i="1"/>
  <c r="AS70" i="1"/>
  <c r="DQ70" i="1"/>
  <c r="F73" i="1"/>
  <c r="F81" i="1"/>
  <c r="AT66" i="1"/>
  <c r="AU66" i="1" s="1"/>
  <c r="AS71" i="1"/>
  <c r="DQ71" i="1"/>
  <c r="CS84" i="1"/>
  <c r="DR84" i="1" s="1"/>
  <c r="CS93" i="1"/>
  <c r="DL93" i="1" s="1"/>
  <c r="DR100" i="1"/>
  <c r="DS100" i="1" s="1"/>
  <c r="F102" i="1"/>
  <c r="CE94" i="1"/>
  <c r="CE105" i="1"/>
  <c r="AR107" i="1"/>
  <c r="DP107" i="1"/>
  <c r="CF108" i="1"/>
  <c r="DR108" i="1" s="1"/>
  <c r="CE90" i="1"/>
  <c r="G104" i="1"/>
  <c r="AR109" i="1"/>
  <c r="DP109" i="1"/>
  <c r="AT111" i="1"/>
  <c r="AU111" i="1" s="1"/>
  <c r="CF111" i="1"/>
  <c r="DR111" i="1" s="1"/>
  <c r="AT113" i="1"/>
  <c r="AU113" i="1" s="1"/>
  <c r="CF113" i="1"/>
  <c r="DR113" i="1" s="1"/>
  <c r="DS113" i="1" s="1"/>
  <c r="H120" i="1"/>
  <c r="F120" i="1"/>
  <c r="H118" i="1"/>
  <c r="H124" i="1"/>
  <c r="DR126" i="1"/>
  <c r="DS126" i="1" s="1"/>
  <c r="H108" i="1"/>
  <c r="CE112" i="1"/>
  <c r="CS120" i="1"/>
  <c r="DL120" i="1" s="1"/>
  <c r="CF122" i="1"/>
  <c r="DR122" i="1" s="1"/>
  <c r="DS122" i="1" s="1"/>
  <c r="G126" i="1"/>
  <c r="F129" i="1"/>
  <c r="F143" i="1"/>
  <c r="G114" i="1"/>
  <c r="G141" i="1"/>
  <c r="CE141" i="1"/>
  <c r="CS145" i="1"/>
  <c r="DR145" i="1" s="1"/>
  <c r="DS145" i="1" s="1"/>
  <c r="AR150" i="1"/>
  <c r="DP150" i="1"/>
  <c r="CF151" i="1"/>
  <c r="DR151" i="1" s="1"/>
  <c r="DS151" i="1" s="1"/>
  <c r="CS157" i="1"/>
  <c r="DL157" i="1" s="1"/>
  <c r="DM157" i="1" s="1"/>
  <c r="H129" i="1"/>
  <c r="H133" i="1"/>
  <c r="H141" i="1"/>
  <c r="CS143" i="1"/>
  <c r="DR143" i="1" s="1"/>
  <c r="H145" i="1"/>
  <c r="H131" i="1"/>
  <c r="AS145" i="1"/>
  <c r="DQ145" i="1"/>
  <c r="CS147" i="1"/>
  <c r="DR147" i="1" s="1"/>
  <c r="DS147" i="1" s="1"/>
  <c r="G153" i="1"/>
  <c r="H153" i="1"/>
  <c r="AR156" i="1"/>
  <c r="DP156" i="1"/>
  <c r="AT164" i="1"/>
  <c r="AU164" i="1" s="1"/>
  <c r="CF164" i="1"/>
  <c r="DR164" i="1" s="1"/>
  <c r="AT172" i="1"/>
  <c r="AU172" i="1" s="1"/>
  <c r="CF172" i="1"/>
  <c r="DR172" i="1" s="1"/>
  <c r="AT180" i="1"/>
  <c r="AU180" i="1" s="1"/>
  <c r="CF180" i="1"/>
  <c r="DR180" i="1" s="1"/>
  <c r="AT188" i="1"/>
  <c r="AU188" i="1" s="1"/>
  <c r="CF188" i="1"/>
  <c r="DR188" i="1" s="1"/>
  <c r="AT196" i="1"/>
  <c r="AU196" i="1" s="1"/>
  <c r="CF196" i="1"/>
  <c r="DR196" i="1" s="1"/>
  <c r="DR133" i="1"/>
  <c r="DS133" i="1" s="1"/>
  <c r="H143" i="1"/>
  <c r="DO144" i="1"/>
  <c r="DV144" i="1" s="1"/>
  <c r="DW144" i="1" s="1"/>
  <c r="H147" i="1"/>
  <c r="AR147" i="1"/>
  <c r="DP147" i="1"/>
  <c r="F161" i="1"/>
  <c r="F163" i="1"/>
  <c r="F165" i="1"/>
  <c r="F167" i="1"/>
  <c r="F169" i="1"/>
  <c r="F171" i="1"/>
  <c r="F173" i="1"/>
  <c r="F175" i="1"/>
  <c r="F177" i="1"/>
  <c r="F179" i="1"/>
  <c r="F181" i="1"/>
  <c r="F183" i="1"/>
  <c r="F185" i="1"/>
  <c r="F187" i="1"/>
  <c r="F189" i="1"/>
  <c r="F191" i="1"/>
  <c r="F193" i="1"/>
  <c r="F195" i="1"/>
  <c r="H198" i="1"/>
  <c r="G198" i="1"/>
  <c r="F162" i="1"/>
  <c r="G165" i="1"/>
  <c r="F178" i="1"/>
  <c r="G181" i="1"/>
  <c r="G170" i="1"/>
  <c r="G186" i="1"/>
  <c r="F197" i="1"/>
  <c r="H199" i="1"/>
  <c r="AT202" i="1"/>
  <c r="AU202" i="1" s="1"/>
  <c r="CF202" i="1"/>
  <c r="DR202" i="1" s="1"/>
  <c r="DS202" i="1" s="1"/>
  <c r="AT206" i="1"/>
  <c r="AU206" i="1" s="1"/>
  <c r="CF206" i="1"/>
  <c r="DR206" i="1" s="1"/>
  <c r="DS206" i="1" s="1"/>
  <c r="DR208" i="1"/>
  <c r="DS208" i="1" s="1"/>
  <c r="F164" i="1"/>
  <c r="G167" i="1"/>
  <c r="DR174" i="1"/>
  <c r="F180" i="1"/>
  <c r="G183" i="1"/>
  <c r="DR190" i="1"/>
  <c r="F196" i="1"/>
  <c r="F199" i="1"/>
  <c r="F151" i="1"/>
  <c r="G172" i="1"/>
  <c r="AS198" i="1"/>
  <c r="DQ198" i="1"/>
  <c r="CE207" i="1"/>
  <c r="AR215" i="1"/>
  <c r="DP215" i="1"/>
  <c r="AS217" i="1"/>
  <c r="DQ217" i="1"/>
  <c r="CS217" i="1"/>
  <c r="DO218" i="1"/>
  <c r="AQ218" i="1"/>
  <c r="G225" i="1"/>
  <c r="CE225" i="1"/>
  <c r="AT198" i="1"/>
  <c r="AU198" i="1" s="1"/>
  <c r="CF198" i="1"/>
  <c r="DR198" i="1" s="1"/>
  <c r="DS198" i="1" s="1"/>
  <c r="F207" i="1"/>
  <c r="DP210" i="1"/>
  <c r="AR210" i="1"/>
  <c r="CF214" i="1"/>
  <c r="DR214" i="1" s="1"/>
  <c r="AT214" i="1"/>
  <c r="AU214" i="1" s="1"/>
  <c r="AS215" i="1"/>
  <c r="DQ215" i="1"/>
  <c r="CS215" i="1"/>
  <c r="DR215" i="1" s="1"/>
  <c r="DO216" i="1"/>
  <c r="DV216" i="1" s="1"/>
  <c r="DW216" i="1" s="1"/>
  <c r="F223" i="1"/>
  <c r="G234" i="1"/>
  <c r="AT199" i="1"/>
  <c r="AU199" i="1" s="1"/>
  <c r="DO208" i="1"/>
  <c r="CS209" i="1"/>
  <c r="DL209" i="1" s="1"/>
  <c r="DM209" i="1" s="1"/>
  <c r="CE213" i="1"/>
  <c r="G221" i="1"/>
  <c r="CE221" i="1"/>
  <c r="H225" i="1"/>
  <c r="H230" i="1"/>
  <c r="H215" i="1"/>
  <c r="AR229" i="1"/>
  <c r="DP229" i="1"/>
  <c r="CS260" i="1"/>
  <c r="DR260" i="1" s="1"/>
  <c r="CS264" i="1"/>
  <c r="DL264" i="1" s="1"/>
  <c r="DM264" i="1" s="1"/>
  <c r="CS268" i="1"/>
  <c r="DR268" i="1" s="1"/>
  <c r="DS268" i="1" s="1"/>
  <c r="CS272" i="1"/>
  <c r="DL272" i="1" s="1"/>
  <c r="DM272" i="1" s="1"/>
  <c r="CS276" i="1"/>
  <c r="DL276" i="1" s="1"/>
  <c r="CS280" i="1"/>
  <c r="DL280" i="1" s="1"/>
  <c r="CS288" i="1"/>
  <c r="DR288" i="1" s="1"/>
  <c r="G201" i="1"/>
  <c r="CF229" i="1"/>
  <c r="DR229" i="1" s="1"/>
  <c r="AT229" i="1"/>
  <c r="AU229" i="1" s="1"/>
  <c r="AR230" i="1"/>
  <c r="DP230" i="1"/>
  <c r="AR234" i="1"/>
  <c r="DP234" i="1"/>
  <c r="AS240" i="1"/>
  <c r="DQ240" i="1"/>
  <c r="G242" i="1"/>
  <c r="CE250" i="1"/>
  <c r="AR256" i="1"/>
  <c r="DP256" i="1"/>
  <c r="H258" i="1"/>
  <c r="H262" i="1"/>
  <c r="AR268" i="1"/>
  <c r="DP268" i="1"/>
  <c r="DR279" i="1"/>
  <c r="DS279" i="1" s="1"/>
  <c r="H282" i="1"/>
  <c r="DQ288" i="1"/>
  <c r="AS288" i="1"/>
  <c r="AR227" i="1"/>
  <c r="DP227" i="1"/>
  <c r="AR231" i="1"/>
  <c r="DP231" i="1"/>
  <c r="AR235" i="1"/>
  <c r="DP235" i="1"/>
  <c r="CE240" i="1"/>
  <c r="DL248" i="1"/>
  <c r="DM248" i="1" s="1"/>
  <c r="CS248" i="1"/>
  <c r="DR248" i="1" s="1"/>
  <c r="CF249" i="1"/>
  <c r="DR249" i="1" s="1"/>
  <c r="AT249" i="1"/>
  <c r="AU249" i="1" s="1"/>
  <c r="AQ251" i="1"/>
  <c r="DO251" i="1"/>
  <c r="G256" i="1"/>
  <c r="AS257" i="1"/>
  <c r="DQ257" i="1"/>
  <c r="DR278" i="1"/>
  <c r="DS278" i="1" s="1"/>
  <c r="G176" i="1"/>
  <c r="G192" i="1"/>
  <c r="DR197" i="1"/>
  <c r="DS197" i="1" s="1"/>
  <c r="CF209" i="1"/>
  <c r="G238" i="1"/>
  <c r="H242" i="1"/>
  <c r="F246" i="1"/>
  <c r="CS246" i="1"/>
  <c r="DL246" i="1" s="1"/>
  <c r="DM246" i="1" s="1"/>
  <c r="DP249" i="1"/>
  <c r="AR249" i="1"/>
  <c r="DR277" i="1"/>
  <c r="DS277" i="1" s="1"/>
  <c r="F274" i="1"/>
  <c r="AQ281" i="1"/>
  <c r="H284" i="1"/>
  <c r="F288" i="1"/>
  <c r="F230" i="1"/>
  <c r="AS294" i="1"/>
  <c r="DQ294" i="1"/>
  <c r="CE298" i="1"/>
  <c r="CS300" i="1"/>
  <c r="DL300" i="1" s="1"/>
  <c r="DM300" i="1" s="1"/>
  <c r="G302" i="1"/>
  <c r="H302" i="1"/>
  <c r="F302" i="1"/>
  <c r="CF325" i="1"/>
  <c r="DR325" i="1" s="1"/>
  <c r="AT325" i="1"/>
  <c r="AU325" i="1" s="1"/>
  <c r="AR326" i="1"/>
  <c r="DP326" i="1"/>
  <c r="CF333" i="1"/>
  <c r="DR333" i="1" s="1"/>
  <c r="AT333" i="1"/>
  <c r="AU333" i="1" s="1"/>
  <c r="AR334" i="1"/>
  <c r="DP334" i="1"/>
  <c r="DO247" i="1"/>
  <c r="DV247" i="1" s="1"/>
  <c r="DW247" i="1" s="1"/>
  <c r="F260" i="1"/>
  <c r="AR284" i="1"/>
  <c r="DP284" i="1"/>
  <c r="AR286" i="1"/>
  <c r="DP286" i="1"/>
  <c r="AR288" i="1"/>
  <c r="DP288" i="1"/>
  <c r="H292" i="1"/>
  <c r="CE294" i="1"/>
  <c r="CS296" i="1"/>
  <c r="DR296" i="1" s="1"/>
  <c r="CF297" i="1"/>
  <c r="DR297" i="1" s="1"/>
  <c r="DS297" i="1" s="1"/>
  <c r="AT297" i="1"/>
  <c r="AU297" i="1" s="1"/>
  <c r="AR300" i="1"/>
  <c r="DP300" i="1"/>
  <c r="DV308" i="1"/>
  <c r="DW308" i="1" s="1"/>
  <c r="F310" i="1"/>
  <c r="AS318" i="1"/>
  <c r="DQ318" i="1"/>
  <c r="F262" i="1"/>
  <c r="AR292" i="1"/>
  <c r="DP292" i="1"/>
  <c r="CS302" i="1"/>
  <c r="DL302" i="1" s="1"/>
  <c r="DM302" i="1" s="1"/>
  <c r="G308" i="1"/>
  <c r="G316" i="1"/>
  <c r="G324" i="1"/>
  <c r="G305" i="1"/>
  <c r="H312" i="1"/>
  <c r="CF321" i="1"/>
  <c r="DR321" i="1" s="1"/>
  <c r="AT321" i="1"/>
  <c r="AU321" i="1" s="1"/>
  <c r="AS323" i="1"/>
  <c r="DQ323" i="1"/>
  <c r="H330" i="1"/>
  <c r="H338" i="1"/>
  <c r="G344" i="1"/>
  <c r="AR351" i="1"/>
  <c r="DP351" i="1"/>
  <c r="CS358" i="1"/>
  <c r="DR358" i="1" s="1"/>
  <c r="AR359" i="1"/>
  <c r="DP359" i="1"/>
  <c r="CF360" i="1"/>
  <c r="CS366" i="1"/>
  <c r="DL366" i="1" s="1"/>
  <c r="DM366" i="1" s="1"/>
  <c r="AR367" i="1"/>
  <c r="DP367" i="1"/>
  <c r="CF368" i="1"/>
  <c r="AQ287" i="1"/>
  <c r="F309" i="1"/>
  <c r="H314" i="1"/>
  <c r="G340" i="1"/>
  <c r="CF344" i="1"/>
  <c r="DR344" i="1" s="1"/>
  <c r="DS344" i="1" s="1"/>
  <c r="CS350" i="1"/>
  <c r="DL350" i="1" s="1"/>
  <c r="DM350" i="1" s="1"/>
  <c r="AR354" i="1"/>
  <c r="DP354" i="1"/>
  <c r="DR357" i="1"/>
  <c r="DS357" i="1" s="1"/>
  <c r="AS358" i="1"/>
  <c r="DQ358" i="1"/>
  <c r="AS362" i="1"/>
  <c r="DQ362" i="1"/>
  <c r="DR365" i="1"/>
  <c r="DS365" i="1" s="1"/>
  <c r="AS366" i="1"/>
  <c r="DQ366" i="1"/>
  <c r="AS370" i="1"/>
  <c r="DQ370" i="1"/>
  <c r="AS374" i="1"/>
  <c r="DQ374" i="1"/>
  <c r="DV375" i="1"/>
  <c r="DW375" i="1" s="1"/>
  <c r="AT307" i="1"/>
  <c r="AU307" i="1" s="1"/>
  <c r="F311" i="1"/>
  <c r="CF314" i="1"/>
  <c r="DR314" i="1" s="1"/>
  <c r="DS314" i="1" s="1"/>
  <c r="AT314" i="1"/>
  <c r="AU314" i="1" s="1"/>
  <c r="CF324" i="1"/>
  <c r="DR324" i="1" s="1"/>
  <c r="DS324" i="1" s="1"/>
  <c r="AT324" i="1"/>
  <c r="AU324" i="1" s="1"/>
  <c r="DR329" i="1"/>
  <c r="DS329" i="1" s="1"/>
  <c r="DR337" i="1"/>
  <c r="DS337" i="1" s="1"/>
  <c r="CS360" i="1"/>
  <c r="DL360" i="1" s="1"/>
  <c r="DM360" i="1" s="1"/>
  <c r="AR361" i="1"/>
  <c r="DP361" i="1"/>
  <c r="CS368" i="1"/>
  <c r="DL368" i="1" s="1"/>
  <c r="AQ283" i="1"/>
  <c r="F305" i="1"/>
  <c r="H310" i="1"/>
  <c r="H318" i="1"/>
  <c r="AR352" i="1"/>
  <c r="DP352" i="1"/>
  <c r="H354" i="1"/>
  <c r="H358" i="1"/>
  <c r="H362" i="1"/>
  <c r="H364" i="1"/>
  <c r="AR364" i="1"/>
  <c r="DP364" i="1"/>
  <c r="DO365" i="1"/>
  <c r="DR372" i="1"/>
  <c r="DS372" i="1" s="1"/>
  <c r="DO383" i="1"/>
  <c r="F387" i="1"/>
  <c r="DO389" i="1"/>
  <c r="H344" i="1"/>
  <c r="H356" i="1"/>
  <c r="F358" i="1"/>
  <c r="DR387" i="1"/>
  <c r="DS387" i="1" s="1"/>
  <c r="AT390" i="1"/>
  <c r="AU390" i="1" s="1"/>
  <c r="CF390" i="1"/>
  <c r="DR390" i="1" s="1"/>
  <c r="DS390" i="1" s="1"/>
  <c r="AR391" i="1"/>
  <c r="DP391" i="1"/>
  <c r="AS417" i="1"/>
  <c r="DQ417" i="1"/>
  <c r="AR421" i="1"/>
  <c r="DP421" i="1"/>
  <c r="CE369" i="1"/>
  <c r="G377" i="1"/>
  <c r="AR388" i="1"/>
  <c r="DP388" i="1"/>
  <c r="AR397" i="1"/>
  <c r="DP397" i="1"/>
  <c r="DR402" i="1"/>
  <c r="DS402" i="1" s="1"/>
  <c r="CS411" i="1"/>
  <c r="DL411" i="1" s="1"/>
  <c r="DM411" i="1" s="1"/>
  <c r="AQ412" i="1"/>
  <c r="DO412" i="1"/>
  <c r="AR416" i="1"/>
  <c r="DP416" i="1"/>
  <c r="CF417" i="1"/>
  <c r="DR417" i="1" s="1"/>
  <c r="CS427" i="1"/>
  <c r="DL427" i="1" s="1"/>
  <c r="AQ428" i="1"/>
  <c r="DO428" i="1"/>
  <c r="AS436" i="1"/>
  <c r="DQ436" i="1"/>
  <c r="AS438" i="1"/>
  <c r="DQ438" i="1"/>
  <c r="AS440" i="1"/>
  <c r="DQ440" i="1"/>
  <c r="AS442" i="1"/>
  <c r="DQ442" i="1"/>
  <c r="AS444" i="1"/>
  <c r="DQ444" i="1"/>
  <c r="AS446" i="1"/>
  <c r="DQ446" i="1"/>
  <c r="AS448" i="1"/>
  <c r="DQ448" i="1"/>
  <c r="AS450" i="1"/>
  <c r="DQ450" i="1"/>
  <c r="AS452" i="1"/>
  <c r="DQ452" i="1"/>
  <c r="AS454" i="1"/>
  <c r="DQ454" i="1"/>
  <c r="AS456" i="1"/>
  <c r="DQ456" i="1"/>
  <c r="G397" i="1"/>
  <c r="CS397" i="1"/>
  <c r="DL397" i="1" s="1"/>
  <c r="DM397" i="1" s="1"/>
  <c r="H346" i="1"/>
  <c r="CE353" i="1"/>
  <c r="CE377" i="1"/>
  <c r="DR388" i="1"/>
  <c r="DS388" i="1" s="1"/>
  <c r="AR390" i="1"/>
  <c r="DP390" i="1"/>
  <c r="DO394" i="1"/>
  <c r="G395" i="1"/>
  <c r="CS395" i="1"/>
  <c r="DL395" i="1" s="1"/>
  <c r="DM395" i="1" s="1"/>
  <c r="DP398" i="1"/>
  <c r="AR398" i="1"/>
  <c r="CE403" i="1"/>
  <c r="G407" i="1"/>
  <c r="DR409" i="1"/>
  <c r="DS409" i="1" s="1"/>
  <c r="AR410" i="1"/>
  <c r="DP410" i="1"/>
  <c r="CF411" i="1"/>
  <c r="AR418" i="1"/>
  <c r="DP418" i="1"/>
  <c r="CF419" i="1"/>
  <c r="DR419" i="1" s="1"/>
  <c r="DS419" i="1" s="1"/>
  <c r="CS425" i="1"/>
  <c r="DL425" i="1" s="1"/>
  <c r="DM425" i="1" s="1"/>
  <c r="G427" i="1"/>
  <c r="F427" i="1"/>
  <c r="H427" i="1"/>
  <c r="CF431" i="1"/>
  <c r="DR431" i="1" s="1"/>
  <c r="DS431" i="1" s="1"/>
  <c r="AT431" i="1"/>
  <c r="AU431" i="1" s="1"/>
  <c r="F433" i="1"/>
  <c r="AQ437" i="1"/>
  <c r="AQ439" i="1"/>
  <c r="AQ441" i="1"/>
  <c r="AQ443" i="1"/>
  <c r="AQ445" i="1"/>
  <c r="AQ447" i="1"/>
  <c r="AQ449" i="1"/>
  <c r="AQ451" i="1"/>
  <c r="AQ453" i="1"/>
  <c r="AQ455" i="1"/>
  <c r="AS463" i="1"/>
  <c r="DQ463" i="1"/>
  <c r="F409" i="1"/>
  <c r="CS457" i="1"/>
  <c r="DR457" i="1" s="1"/>
  <c r="AT462" i="1"/>
  <c r="AU462" i="1" s="1"/>
  <c r="CF462" i="1"/>
  <c r="DR462" i="1" s="1"/>
  <c r="CS465" i="1"/>
  <c r="AR472" i="1"/>
  <c r="DP472" i="1"/>
  <c r="G479" i="1"/>
  <c r="CE479" i="1"/>
  <c r="G487" i="1"/>
  <c r="AR488" i="1"/>
  <c r="DP488" i="1"/>
  <c r="CF493" i="1"/>
  <c r="DR493" i="1" s="1"/>
  <c r="CF497" i="1"/>
  <c r="DR497" i="1" s="1"/>
  <c r="CF501" i="1"/>
  <c r="F503" i="1"/>
  <c r="H503" i="1"/>
  <c r="G451" i="1"/>
  <c r="CS463" i="1"/>
  <c r="DL463" i="1" s="1"/>
  <c r="DM463" i="1" s="1"/>
  <c r="CS470" i="1"/>
  <c r="DL470" i="1" s="1"/>
  <c r="DM470" i="1" s="1"/>
  <c r="CS471" i="1"/>
  <c r="DL471" i="1" s="1"/>
  <c r="DM471" i="1" s="1"/>
  <c r="CF480" i="1"/>
  <c r="DR480" i="1" s="1"/>
  <c r="CS495" i="1"/>
  <c r="DR495" i="1" s="1"/>
  <c r="F413" i="1"/>
  <c r="CE422" i="1"/>
  <c r="CE430" i="1"/>
  <c r="H461" i="1"/>
  <c r="CS472" i="1"/>
  <c r="DL472" i="1" s="1"/>
  <c r="DM472" i="1" s="1"/>
  <c r="CS473" i="1"/>
  <c r="DL473" i="1" s="1"/>
  <c r="CE475" i="1"/>
  <c r="G483" i="1"/>
  <c r="CF583" i="1"/>
  <c r="DR583" i="1" s="1"/>
  <c r="AT583" i="1"/>
  <c r="AU583" i="1" s="1"/>
  <c r="CF587" i="1"/>
  <c r="DR587" i="1" s="1"/>
  <c r="DS587" i="1" s="1"/>
  <c r="AT587" i="1"/>
  <c r="AU587" i="1" s="1"/>
  <c r="CF597" i="1"/>
  <c r="DR597" i="1" s="1"/>
  <c r="AT597" i="1"/>
  <c r="AU597" i="1" s="1"/>
  <c r="CF599" i="1"/>
  <c r="DR599" i="1" s="1"/>
  <c r="AT599" i="1"/>
  <c r="AU599" i="1" s="1"/>
  <c r="G437" i="1"/>
  <c r="G445" i="1"/>
  <c r="G453" i="1"/>
  <c r="H459" i="1"/>
  <c r="AR464" i="1"/>
  <c r="DP464" i="1"/>
  <c r="CS467" i="1"/>
  <c r="DR467" i="1" s="1"/>
  <c r="DS467" i="1" s="1"/>
  <c r="CS474" i="1"/>
  <c r="DL474" i="1" s="1"/>
  <c r="DM474" i="1" s="1"/>
  <c r="G477" i="1"/>
  <c r="CS491" i="1"/>
  <c r="DL491" i="1" s="1"/>
  <c r="DM491" i="1" s="1"/>
  <c r="G495" i="1"/>
  <c r="AR502" i="1"/>
  <c r="DP502" i="1"/>
  <c r="CF505" i="1"/>
  <c r="DR505" i="1" s="1"/>
  <c r="AT505" i="1"/>
  <c r="AU505" i="1" s="1"/>
  <c r="AR506" i="1"/>
  <c r="DP506" i="1"/>
  <c r="CF513" i="1"/>
  <c r="DR513" i="1" s="1"/>
  <c r="AT513" i="1"/>
  <c r="AU513" i="1" s="1"/>
  <c r="AR514" i="1"/>
  <c r="DP514" i="1"/>
  <c r="CF521" i="1"/>
  <c r="DR521" i="1" s="1"/>
  <c r="AR522" i="1"/>
  <c r="DP522" i="1"/>
  <c r="CF529" i="1"/>
  <c r="DR529" i="1" s="1"/>
  <c r="AT529" i="1"/>
  <c r="AU529" i="1" s="1"/>
  <c r="AR530" i="1"/>
  <c r="DP530" i="1"/>
  <c r="CF537" i="1"/>
  <c r="DR537" i="1" s="1"/>
  <c r="AT537" i="1"/>
  <c r="AU537" i="1" s="1"/>
  <c r="AR538" i="1"/>
  <c r="DP538" i="1"/>
  <c r="CF545" i="1"/>
  <c r="DR545" i="1" s="1"/>
  <c r="DP546" i="1"/>
  <c r="AR546" i="1"/>
  <c r="CF553" i="1"/>
  <c r="DR553" i="1" s="1"/>
  <c r="AT553" i="1"/>
  <c r="AU553" i="1" s="1"/>
  <c r="AR554" i="1"/>
  <c r="DP554" i="1"/>
  <c r="CF561" i="1"/>
  <c r="DR561" i="1" s="1"/>
  <c r="AT561" i="1"/>
  <c r="AU561" i="1" s="1"/>
  <c r="AR562" i="1"/>
  <c r="DP562" i="1"/>
  <c r="CF569" i="1"/>
  <c r="DR569" i="1" s="1"/>
  <c r="CF571" i="1"/>
  <c r="DR571" i="1" s="1"/>
  <c r="DS571" i="1" s="1"/>
  <c r="AT571" i="1"/>
  <c r="AU571" i="1" s="1"/>
  <c r="CF577" i="1"/>
  <c r="DR577" i="1" s="1"/>
  <c r="AT577" i="1"/>
  <c r="AU577" i="1" s="1"/>
  <c r="DP582" i="1"/>
  <c r="AR582" i="1"/>
  <c r="F501" i="1"/>
  <c r="AS509" i="1"/>
  <c r="DQ509" i="1"/>
  <c r="G510" i="1"/>
  <c r="G534" i="1"/>
  <c r="G550" i="1"/>
  <c r="DR555" i="1"/>
  <c r="DS555" i="1" s="1"/>
  <c r="G566" i="1"/>
  <c r="G582" i="1"/>
  <c r="G598" i="1"/>
  <c r="G532" i="1"/>
  <c r="DR557" i="1"/>
  <c r="DS557" i="1" s="1"/>
  <c r="DR489" i="1"/>
  <c r="DS489" i="1" s="1"/>
  <c r="F528" i="1"/>
  <c r="F536" i="1"/>
  <c r="F540" i="1"/>
  <c r="F560" i="1"/>
  <c r="CE478" i="1"/>
  <c r="F506" i="1"/>
  <c r="DR511" i="1"/>
  <c r="DS511" i="1" s="1"/>
  <c r="F522" i="1"/>
  <c r="AS519" i="1"/>
  <c r="DQ519" i="1"/>
  <c r="AS523" i="1"/>
  <c r="DQ523" i="1"/>
  <c r="G556" i="1"/>
  <c r="G588" i="1"/>
  <c r="G596" i="1"/>
  <c r="G600" i="1"/>
  <c r="F548" i="1"/>
  <c r="F552" i="1"/>
  <c r="F568" i="1"/>
  <c r="F572" i="1"/>
  <c r="F576" i="1"/>
  <c r="F584" i="1"/>
  <c r="F588" i="1"/>
  <c r="F600" i="1"/>
  <c r="M5" i="1"/>
  <c r="L5" i="1"/>
  <c r="A5" i="1"/>
  <c r="AT511" i="1" l="1"/>
  <c r="AU511" i="1" s="1"/>
  <c r="AT212" i="1"/>
  <c r="AU212" i="1" s="1"/>
  <c r="DV309" i="1"/>
  <c r="DW309" i="1" s="1"/>
  <c r="DV185" i="1"/>
  <c r="DW185" i="1" s="1"/>
  <c r="AT43" i="1"/>
  <c r="AU43" i="1" s="1"/>
  <c r="DR486" i="1"/>
  <c r="DS486" i="1" s="1"/>
  <c r="DR242" i="1"/>
  <c r="DS242" i="1" s="1"/>
  <c r="DR256" i="1"/>
  <c r="DS256" i="1" s="1"/>
  <c r="DR85" i="1"/>
  <c r="DS85" i="1" s="1"/>
  <c r="DR401" i="1"/>
  <c r="DS401" i="1" s="1"/>
  <c r="DR104" i="1"/>
  <c r="DS104" i="1" s="1"/>
  <c r="DR399" i="1"/>
  <c r="DS399" i="1" s="1"/>
  <c r="DR234" i="1"/>
  <c r="DS234" i="1" s="1"/>
  <c r="DS558" i="1"/>
  <c r="DV558" i="1"/>
  <c r="DW558" i="1" s="1"/>
  <c r="DS534" i="1"/>
  <c r="DV534" i="1"/>
  <c r="DW534" i="1" s="1"/>
  <c r="DR86" i="1"/>
  <c r="DS86" i="1" s="1"/>
  <c r="DR232" i="1"/>
  <c r="DV13" i="1"/>
  <c r="DW13" i="1" s="1"/>
  <c r="DR361" i="1"/>
  <c r="DS361" i="1" s="1"/>
  <c r="DR223" i="1"/>
  <c r="DS223" i="1" s="1"/>
  <c r="DR485" i="1"/>
  <c r="DR228" i="1"/>
  <c r="DV117" i="1"/>
  <c r="DW117" i="1" s="1"/>
  <c r="DV179" i="1"/>
  <c r="DW179" i="1" s="1"/>
  <c r="DV396" i="1"/>
  <c r="DW396" i="1" s="1"/>
  <c r="DR465" i="1"/>
  <c r="DR469" i="1"/>
  <c r="DS469" i="1" s="1"/>
  <c r="DR345" i="1"/>
  <c r="DS345" i="1" s="1"/>
  <c r="DV518" i="1"/>
  <c r="DW518" i="1" s="1"/>
  <c r="DR487" i="1"/>
  <c r="DS487" i="1" s="1"/>
  <c r="DR217" i="1"/>
  <c r="DS217" i="1" s="1"/>
  <c r="DR341" i="1"/>
  <c r="DR238" i="1"/>
  <c r="DV187" i="1"/>
  <c r="DW187" i="1" s="1"/>
  <c r="DV175" i="1"/>
  <c r="DW175" i="1" s="1"/>
  <c r="DV416" i="1"/>
  <c r="DW416" i="1" s="1"/>
  <c r="DS498" i="1"/>
  <c r="DV498" i="1"/>
  <c r="DW498" i="1" s="1"/>
  <c r="DV598" i="1"/>
  <c r="DW598" i="1" s="1"/>
  <c r="DR429" i="1"/>
  <c r="DS429" i="1" s="1"/>
  <c r="AT114" i="1"/>
  <c r="AU114" i="1" s="1"/>
  <c r="DV195" i="1"/>
  <c r="DW195" i="1" s="1"/>
  <c r="AT500" i="1"/>
  <c r="AU500" i="1" s="1"/>
  <c r="AT267" i="1"/>
  <c r="AU267" i="1" s="1"/>
  <c r="AT438" i="1"/>
  <c r="AU438" i="1" s="1"/>
  <c r="AT569" i="1"/>
  <c r="AU569" i="1" s="1"/>
  <c r="AT545" i="1"/>
  <c r="AU545" i="1" s="1"/>
  <c r="AT521" i="1"/>
  <c r="AU521" i="1" s="1"/>
  <c r="DV460" i="1"/>
  <c r="DW460" i="1" s="1"/>
  <c r="AT344" i="1"/>
  <c r="AU344" i="1" s="1"/>
  <c r="DV251" i="1"/>
  <c r="DW251" i="1" s="1"/>
  <c r="AT563" i="1"/>
  <c r="AU563" i="1" s="1"/>
  <c r="AT555" i="1"/>
  <c r="AU555" i="1" s="1"/>
  <c r="AT523" i="1"/>
  <c r="AU523" i="1" s="1"/>
  <c r="AT515" i="1"/>
  <c r="AU515" i="1" s="1"/>
  <c r="AT507" i="1"/>
  <c r="AU507" i="1" s="1"/>
  <c r="DV148" i="1"/>
  <c r="DW148" i="1" s="1"/>
  <c r="DV49" i="1"/>
  <c r="DW49" i="1" s="1"/>
  <c r="AT139" i="1"/>
  <c r="AU139" i="1" s="1"/>
  <c r="AT135" i="1"/>
  <c r="AU135" i="1" s="1"/>
  <c r="AT133" i="1"/>
  <c r="AU133" i="1" s="1"/>
  <c r="AT76" i="1"/>
  <c r="AU76" i="1" s="1"/>
  <c r="AT255" i="1"/>
  <c r="AU255" i="1" s="1"/>
  <c r="DV191" i="1"/>
  <c r="DW191" i="1" s="1"/>
  <c r="DV183" i="1"/>
  <c r="DW183" i="1" s="1"/>
  <c r="DV307" i="1"/>
  <c r="DW307" i="1" s="1"/>
  <c r="DV161" i="1"/>
  <c r="DW161" i="1" s="1"/>
  <c r="DV566" i="1"/>
  <c r="DW566" i="1" s="1"/>
  <c r="AT533" i="1"/>
  <c r="AU533" i="1" s="1"/>
  <c r="DV7" i="1"/>
  <c r="DW7" i="1" s="1"/>
  <c r="AT48" i="1"/>
  <c r="AU48" i="1" s="1"/>
  <c r="AT575" i="1"/>
  <c r="AU575" i="1" s="1"/>
  <c r="AT251" i="1"/>
  <c r="AU251" i="1" s="1"/>
  <c r="DV171" i="1"/>
  <c r="DW171" i="1" s="1"/>
  <c r="DV159" i="1"/>
  <c r="DW159" i="1" s="1"/>
  <c r="AT283" i="1"/>
  <c r="AU283" i="1" s="1"/>
  <c r="AT100" i="1"/>
  <c r="AU100" i="1" s="1"/>
  <c r="DM417" i="1"/>
  <c r="AT417" i="1"/>
  <c r="AU417" i="1" s="1"/>
  <c r="DM497" i="1"/>
  <c r="AT497" i="1"/>
  <c r="AU497" i="1" s="1"/>
  <c r="DL467" i="1"/>
  <c r="DM467" i="1" s="1"/>
  <c r="DR209" i="1"/>
  <c r="DS209" i="1" s="1"/>
  <c r="DL219" i="1"/>
  <c r="DM219" i="1" s="1"/>
  <c r="DR413" i="1"/>
  <c r="DV413" i="1" s="1"/>
  <c r="DW413" i="1" s="1"/>
  <c r="DM419" i="1"/>
  <c r="AT419" i="1"/>
  <c r="AU419" i="1" s="1"/>
  <c r="DM493" i="1"/>
  <c r="AT493" i="1"/>
  <c r="AU493" i="1" s="1"/>
  <c r="DR368" i="1"/>
  <c r="DV368" i="1" s="1"/>
  <c r="DW368" i="1" s="1"/>
  <c r="DR411" i="1"/>
  <c r="DS411" i="1" s="1"/>
  <c r="DL268" i="1"/>
  <c r="DM268" i="1" s="1"/>
  <c r="DL260" i="1"/>
  <c r="DM260" i="1" s="1"/>
  <c r="DR415" i="1"/>
  <c r="DS415" i="1" s="1"/>
  <c r="DL385" i="1"/>
  <c r="DM385" i="1" s="1"/>
  <c r="DR356" i="1"/>
  <c r="DS356" i="1" s="1"/>
  <c r="DL429" i="1"/>
  <c r="DM429" i="1" s="1"/>
  <c r="DR9" i="1"/>
  <c r="DV9" i="1" s="1"/>
  <c r="DW9" i="1" s="1"/>
  <c r="DL457" i="1"/>
  <c r="DM457" i="1" s="1"/>
  <c r="DR473" i="1"/>
  <c r="DS473" i="1" s="1"/>
  <c r="DR423" i="1"/>
  <c r="DS423" i="1" s="1"/>
  <c r="DV163" i="1"/>
  <c r="DW163" i="1" s="1"/>
  <c r="DS340" i="1"/>
  <c r="DV340" i="1"/>
  <c r="DW340" i="1" s="1"/>
  <c r="DS128" i="1"/>
  <c r="DV128" i="1"/>
  <c r="DW128" i="1" s="1"/>
  <c r="DS322" i="1"/>
  <c r="DV322" i="1"/>
  <c r="DW322" i="1" s="1"/>
  <c r="DS32" i="1"/>
  <c r="DV32" i="1"/>
  <c r="DW32" i="1" s="1"/>
  <c r="DV218" i="1"/>
  <c r="DW218" i="1" s="1"/>
  <c r="DV595" i="1"/>
  <c r="DW595" i="1" s="1"/>
  <c r="DV131" i="1"/>
  <c r="DW131" i="1" s="1"/>
  <c r="DR55" i="1"/>
  <c r="DS55" i="1" s="1"/>
  <c r="DV585" i="1"/>
  <c r="DW585" i="1" s="1"/>
  <c r="DV512" i="1"/>
  <c r="DW512" i="1" s="1"/>
  <c r="DV253" i="1"/>
  <c r="DW253" i="1" s="1"/>
  <c r="DS331" i="1"/>
  <c r="DV331" i="1"/>
  <c r="DW331" i="1" s="1"/>
  <c r="DV79" i="1"/>
  <c r="DW79" i="1" s="1"/>
  <c r="DV107" i="1"/>
  <c r="DW107" i="1" s="1"/>
  <c r="DV554" i="1"/>
  <c r="DW554" i="1" s="1"/>
  <c r="DV208" i="1"/>
  <c r="DW208" i="1" s="1"/>
  <c r="DV149" i="1"/>
  <c r="DW149" i="1" s="1"/>
  <c r="DM211" i="1"/>
  <c r="AT211" i="1"/>
  <c r="AU211" i="1" s="1"/>
  <c r="DS24" i="1"/>
  <c r="DV24" i="1"/>
  <c r="DW24" i="1" s="1"/>
  <c r="DM266" i="1"/>
  <c r="AT266" i="1"/>
  <c r="AU266" i="1" s="1"/>
  <c r="DV365" i="1"/>
  <c r="DW365" i="1" s="1"/>
  <c r="DR501" i="1"/>
  <c r="DR472" i="1"/>
  <c r="DS472" i="1" s="1"/>
  <c r="DR421" i="1"/>
  <c r="DS421" i="1" s="1"/>
  <c r="DR302" i="1"/>
  <c r="DS302" i="1" s="1"/>
  <c r="DR360" i="1"/>
  <c r="DS360" i="1" s="1"/>
  <c r="DL215" i="1"/>
  <c r="DM215" i="1" s="1"/>
  <c r="DL217" i="1"/>
  <c r="DM217" i="1" s="1"/>
  <c r="DL143" i="1"/>
  <c r="DM143" i="1" s="1"/>
  <c r="DR116" i="1"/>
  <c r="DS116" i="1" s="1"/>
  <c r="DL84" i="1"/>
  <c r="DM84" i="1" s="1"/>
  <c r="AT461" i="1"/>
  <c r="AU461" i="1" s="1"/>
  <c r="DR389" i="1"/>
  <c r="DS389" i="1" s="1"/>
  <c r="DL469" i="1"/>
  <c r="DM469" i="1" s="1"/>
  <c r="DR366" i="1"/>
  <c r="DS366" i="1" s="1"/>
  <c r="DL228" i="1"/>
  <c r="DM228" i="1" s="1"/>
  <c r="DR106" i="1"/>
  <c r="DS106" i="1" s="1"/>
  <c r="DL24" i="1"/>
  <c r="DM24" i="1" s="1"/>
  <c r="DR27" i="1"/>
  <c r="DS27" i="1" s="1"/>
  <c r="DL345" i="1"/>
  <c r="DM345" i="1" s="1"/>
  <c r="DR286" i="1"/>
  <c r="DS286" i="1" s="1"/>
  <c r="DR82" i="1"/>
  <c r="DR93" i="1"/>
  <c r="DV93" i="1" s="1"/>
  <c r="DW93" i="1" s="1"/>
  <c r="DV262" i="1"/>
  <c r="DW262" i="1" s="1"/>
  <c r="DV590" i="1"/>
  <c r="DW590" i="1" s="1"/>
  <c r="DL465" i="1"/>
  <c r="DM465" i="1" s="1"/>
  <c r="DV592" i="1"/>
  <c r="DW592" i="1" s="1"/>
  <c r="DL341" i="1"/>
  <c r="DM341" i="1" s="1"/>
  <c r="DL270" i="1"/>
  <c r="DM270" i="1" s="1"/>
  <c r="DL232" i="1"/>
  <c r="DM232" i="1" s="1"/>
  <c r="DR211" i="1"/>
  <c r="DS211" i="1" s="1"/>
  <c r="AT99" i="1"/>
  <c r="AU99" i="1" s="1"/>
  <c r="DL95" i="1"/>
  <c r="DM95" i="1" s="1"/>
  <c r="DR11" i="1"/>
  <c r="DS11" i="1" s="1"/>
  <c r="DR28" i="1"/>
  <c r="DV28" i="1" s="1"/>
  <c r="DW28" i="1" s="1"/>
  <c r="DL55" i="1"/>
  <c r="DM55" i="1" s="1"/>
  <c r="DL238" i="1"/>
  <c r="DM238" i="1" s="1"/>
  <c r="DR477" i="1"/>
  <c r="DV477" i="1" s="1"/>
  <c r="DW477" i="1" s="1"/>
  <c r="DR405" i="1"/>
  <c r="DS405" i="1" s="1"/>
  <c r="DR474" i="1"/>
  <c r="DS474" i="1" s="1"/>
  <c r="DR347" i="1"/>
  <c r="DS347" i="1" s="1"/>
  <c r="DR254" i="1"/>
  <c r="DV254" i="1" s="1"/>
  <c r="DW254" i="1" s="1"/>
  <c r="DR468" i="1"/>
  <c r="DS468" i="1" s="1"/>
  <c r="DR483" i="1"/>
  <c r="DS483" i="1" s="1"/>
  <c r="DR348" i="1"/>
  <c r="DS348" i="1" s="1"/>
  <c r="DR22" i="1"/>
  <c r="DV22" i="1" s="1"/>
  <c r="DW22" i="1" s="1"/>
  <c r="AT488" i="1"/>
  <c r="AU488" i="1" s="1"/>
  <c r="DR362" i="1"/>
  <c r="DS362" i="1" s="1"/>
  <c r="DR352" i="1"/>
  <c r="DS352" i="1" s="1"/>
  <c r="DV274" i="1"/>
  <c r="DW274" i="1" s="1"/>
  <c r="AT252" i="1"/>
  <c r="AU252" i="1" s="1"/>
  <c r="DR425" i="1"/>
  <c r="DS425" i="1" s="1"/>
  <c r="DR364" i="1"/>
  <c r="DS364" i="1" s="1"/>
  <c r="DR476" i="1"/>
  <c r="DV476" i="1" s="1"/>
  <c r="DW476" i="1" s="1"/>
  <c r="DV394" i="1"/>
  <c r="DW394" i="1" s="1"/>
  <c r="DS257" i="1"/>
  <c r="DV257" i="1"/>
  <c r="DW257" i="1" s="1"/>
  <c r="DS335" i="1"/>
  <c r="DV335" i="1"/>
  <c r="DW335" i="1" s="1"/>
  <c r="DV496" i="1"/>
  <c r="DW496" i="1" s="1"/>
  <c r="DV57" i="1"/>
  <c r="DW57" i="1" s="1"/>
  <c r="DS101" i="1"/>
  <c r="DV101" i="1"/>
  <c r="DW101" i="1" s="1"/>
  <c r="DS407" i="1"/>
  <c r="DV407" i="1"/>
  <c r="DW407" i="1" s="1"/>
  <c r="DS110" i="1"/>
  <c r="DV110" i="1"/>
  <c r="DW110" i="1" s="1"/>
  <c r="DV287" i="1"/>
  <c r="DW287" i="1" s="1"/>
  <c r="DV259" i="1"/>
  <c r="DW259" i="1" s="1"/>
  <c r="DV404" i="1"/>
  <c r="DW404" i="1" s="1"/>
  <c r="DV33" i="1"/>
  <c r="DW33" i="1" s="1"/>
  <c r="DV109" i="1"/>
  <c r="DW109" i="1" s="1"/>
  <c r="DV511" i="1"/>
  <c r="DW511" i="1" s="1"/>
  <c r="DV124" i="1"/>
  <c r="DW124" i="1" s="1"/>
  <c r="DV137" i="1"/>
  <c r="DW137" i="1" s="1"/>
  <c r="DS45" i="1"/>
  <c r="DV45" i="1"/>
  <c r="DW45" i="1" s="1"/>
  <c r="DS494" i="1"/>
  <c r="DV494" i="1"/>
  <c r="DW494" i="1" s="1"/>
  <c r="DS559" i="1"/>
  <c r="DV559" i="1"/>
  <c r="DW559" i="1" s="1"/>
  <c r="DS543" i="1"/>
  <c r="DV543" i="1"/>
  <c r="DW543" i="1" s="1"/>
  <c r="DS527" i="1"/>
  <c r="DV527" i="1"/>
  <c r="DW527" i="1" s="1"/>
  <c r="DS316" i="1"/>
  <c r="DV316" i="1"/>
  <c r="DW316" i="1" s="1"/>
  <c r="DS600" i="1"/>
  <c r="DV600" i="1"/>
  <c r="DW600" i="1" s="1"/>
  <c r="DS576" i="1"/>
  <c r="DV576" i="1"/>
  <c r="DW576" i="1" s="1"/>
  <c r="DS544" i="1"/>
  <c r="DV544" i="1"/>
  <c r="DW544" i="1" s="1"/>
  <c r="DS492" i="1"/>
  <c r="DV492" i="1"/>
  <c r="DW492" i="1" s="1"/>
  <c r="DV327" i="1"/>
  <c r="DW327" i="1" s="1"/>
  <c r="DV256" i="1"/>
  <c r="DW256" i="1" s="1"/>
  <c r="DV519" i="1"/>
  <c r="DW519" i="1" s="1"/>
  <c r="DV560" i="1"/>
  <c r="DW560" i="1" s="1"/>
  <c r="DV146" i="1"/>
  <c r="DW146" i="1" s="1"/>
  <c r="DV138" i="1"/>
  <c r="DW138" i="1" s="1"/>
  <c r="DV502" i="1"/>
  <c r="DW502" i="1" s="1"/>
  <c r="DV371" i="1"/>
  <c r="DW371" i="1" s="1"/>
  <c r="DV324" i="1"/>
  <c r="DW324" i="1" s="1"/>
  <c r="DV270" i="1"/>
  <c r="DW270" i="1" s="1"/>
  <c r="DV134" i="1"/>
  <c r="DW134" i="1" s="1"/>
  <c r="DV70" i="1"/>
  <c r="DW70" i="1" s="1"/>
  <c r="DV320" i="1"/>
  <c r="DW320" i="1" s="1"/>
  <c r="DV373" i="1"/>
  <c r="DW373" i="1" s="1"/>
  <c r="DV43" i="1"/>
  <c r="DW43" i="1" s="1"/>
  <c r="DV266" i="1"/>
  <c r="DW266" i="1" s="1"/>
  <c r="DV363" i="1"/>
  <c r="DW363" i="1" s="1"/>
  <c r="DV127" i="1"/>
  <c r="DW127" i="1" s="1"/>
  <c r="DV330" i="1"/>
  <c r="DW330" i="1" s="1"/>
  <c r="DV508" i="1"/>
  <c r="DW508" i="1" s="1"/>
  <c r="DS599" i="1"/>
  <c r="DV599" i="1"/>
  <c r="DW599" i="1" s="1"/>
  <c r="DS180" i="1"/>
  <c r="DV180" i="1"/>
  <c r="DW180" i="1" s="1"/>
  <c r="DS111" i="1"/>
  <c r="DV111" i="1"/>
  <c r="DW111" i="1" s="1"/>
  <c r="DS531" i="1"/>
  <c r="DV531" i="1"/>
  <c r="DW531" i="1" s="1"/>
  <c r="DS507" i="1"/>
  <c r="DV507" i="1"/>
  <c r="DW507" i="1" s="1"/>
  <c r="DS434" i="1"/>
  <c r="DV434" i="1"/>
  <c r="DW434" i="1" s="1"/>
  <c r="DM409" i="1"/>
  <c r="AT409" i="1"/>
  <c r="AU409" i="1" s="1"/>
  <c r="DS244" i="1"/>
  <c r="DV244" i="1"/>
  <c r="DW244" i="1" s="1"/>
  <c r="DM352" i="1"/>
  <c r="AT352" i="1"/>
  <c r="AU352" i="1" s="1"/>
  <c r="DS82" i="1"/>
  <c r="DV82" i="1"/>
  <c r="DW82" i="1" s="1"/>
  <c r="DS283" i="1"/>
  <c r="DV283" i="1"/>
  <c r="DW283" i="1" s="1"/>
  <c r="DS569" i="1"/>
  <c r="DV569" i="1"/>
  <c r="DW569" i="1" s="1"/>
  <c r="DS553" i="1"/>
  <c r="DV553" i="1"/>
  <c r="DW553" i="1" s="1"/>
  <c r="DS545" i="1"/>
  <c r="DV545" i="1"/>
  <c r="DW545" i="1" s="1"/>
  <c r="DS537" i="1"/>
  <c r="DV537" i="1"/>
  <c r="DW537" i="1" s="1"/>
  <c r="DS529" i="1"/>
  <c r="DV529" i="1"/>
  <c r="DW529" i="1" s="1"/>
  <c r="DS521" i="1"/>
  <c r="DV521" i="1"/>
  <c r="DW521" i="1" s="1"/>
  <c r="DS513" i="1"/>
  <c r="DV513" i="1"/>
  <c r="DW513" i="1" s="1"/>
  <c r="DS505" i="1"/>
  <c r="DV505" i="1"/>
  <c r="DW505" i="1" s="1"/>
  <c r="DS462" i="1"/>
  <c r="DV462" i="1"/>
  <c r="DW462" i="1" s="1"/>
  <c r="DM368" i="1"/>
  <c r="AT368" i="1"/>
  <c r="AU368" i="1" s="1"/>
  <c r="DS229" i="1"/>
  <c r="DV229" i="1"/>
  <c r="DW229" i="1" s="1"/>
  <c r="DM276" i="1"/>
  <c r="AT276" i="1"/>
  <c r="AU276" i="1" s="1"/>
  <c r="DS215" i="1"/>
  <c r="DV215" i="1"/>
  <c r="DW215" i="1" s="1"/>
  <c r="DS72" i="1"/>
  <c r="DV72" i="1"/>
  <c r="DW72" i="1" s="1"/>
  <c r="DS485" i="1"/>
  <c r="DV485" i="1"/>
  <c r="DW485" i="1" s="1"/>
  <c r="DV415" i="1"/>
  <c r="DW415" i="1" s="1"/>
  <c r="DS232" i="1"/>
  <c r="DV232" i="1"/>
  <c r="DW232" i="1" s="1"/>
  <c r="DM230" i="1"/>
  <c r="AT230" i="1"/>
  <c r="AU230" i="1" s="1"/>
  <c r="DS119" i="1"/>
  <c r="DV119" i="1"/>
  <c r="DW119" i="1" s="1"/>
  <c r="DS95" i="1"/>
  <c r="DV95" i="1"/>
  <c r="DW95" i="1" s="1"/>
  <c r="DM483" i="1"/>
  <c r="AT483" i="1"/>
  <c r="AU483" i="1" s="1"/>
  <c r="DS392" i="1"/>
  <c r="DV392" i="1"/>
  <c r="DW392" i="1" s="1"/>
  <c r="DM372" i="1"/>
  <c r="AT372" i="1"/>
  <c r="AU372" i="1" s="1"/>
  <c r="DM354" i="1"/>
  <c r="AT354" i="1"/>
  <c r="AU354" i="1" s="1"/>
  <c r="DM149" i="1"/>
  <c r="AT149" i="1"/>
  <c r="AU149" i="1" s="1"/>
  <c r="DS76" i="1"/>
  <c r="DV76" i="1"/>
  <c r="DW76" i="1" s="1"/>
  <c r="DM54" i="1"/>
  <c r="AT54" i="1"/>
  <c r="AU54" i="1" s="1"/>
  <c r="DS393" i="1"/>
  <c r="DV393" i="1"/>
  <c r="DW393" i="1" s="1"/>
  <c r="DS339" i="1"/>
  <c r="DV339" i="1"/>
  <c r="DW339" i="1" s="1"/>
  <c r="DS237" i="1"/>
  <c r="DV237" i="1"/>
  <c r="DW237" i="1" s="1"/>
  <c r="DS477" i="1"/>
  <c r="DS34" i="1"/>
  <c r="DV34" i="1"/>
  <c r="DW34" i="1" s="1"/>
  <c r="DS325" i="1"/>
  <c r="DV325" i="1"/>
  <c r="DW325" i="1" s="1"/>
  <c r="DS196" i="1"/>
  <c r="DV196" i="1"/>
  <c r="DW196" i="1" s="1"/>
  <c r="DS14" i="1"/>
  <c r="DV14" i="1"/>
  <c r="DW14" i="1" s="1"/>
  <c r="DS563" i="1"/>
  <c r="DV563" i="1"/>
  <c r="DW563" i="1" s="1"/>
  <c r="DS515" i="1"/>
  <c r="DV515" i="1"/>
  <c r="DW515" i="1" s="1"/>
  <c r="DS591" i="1"/>
  <c r="DV591" i="1"/>
  <c r="DW591" i="1" s="1"/>
  <c r="DS400" i="1"/>
  <c r="DV400" i="1"/>
  <c r="DW400" i="1" s="1"/>
  <c r="DS228" i="1"/>
  <c r="DV228" i="1"/>
  <c r="DW228" i="1" s="1"/>
  <c r="DS186" i="1"/>
  <c r="DV186" i="1"/>
  <c r="DW186" i="1" s="1"/>
  <c r="DM64" i="1"/>
  <c r="AT64" i="1"/>
  <c r="AU64" i="1" s="1"/>
  <c r="DM489" i="1"/>
  <c r="AT489" i="1"/>
  <c r="AU489" i="1" s="1"/>
  <c r="DM362" i="1"/>
  <c r="AT362" i="1"/>
  <c r="AU362" i="1" s="1"/>
  <c r="DM35" i="1"/>
  <c r="AT35" i="1"/>
  <c r="AU35" i="1" s="1"/>
  <c r="DM481" i="1"/>
  <c r="AT481" i="1"/>
  <c r="AU481" i="1" s="1"/>
  <c r="DM468" i="1"/>
  <c r="AT468" i="1"/>
  <c r="AU468" i="1" s="1"/>
  <c r="DS233" i="1"/>
  <c r="DV233" i="1"/>
  <c r="DW233" i="1" s="1"/>
  <c r="DM155" i="1"/>
  <c r="AT155" i="1"/>
  <c r="AU155" i="1" s="1"/>
  <c r="DS577" i="1"/>
  <c r="DV577" i="1"/>
  <c r="DW577" i="1" s="1"/>
  <c r="DS583" i="1"/>
  <c r="DV583" i="1"/>
  <c r="DW583" i="1" s="1"/>
  <c r="DS501" i="1"/>
  <c r="DV501" i="1"/>
  <c r="DW501" i="1" s="1"/>
  <c r="DS493" i="1"/>
  <c r="DV493" i="1"/>
  <c r="DW493" i="1" s="1"/>
  <c r="DS465" i="1"/>
  <c r="DV465" i="1"/>
  <c r="DW465" i="1" s="1"/>
  <c r="DM427" i="1"/>
  <c r="AT427" i="1"/>
  <c r="AU427" i="1" s="1"/>
  <c r="DS417" i="1"/>
  <c r="DV417" i="1"/>
  <c r="DW417" i="1" s="1"/>
  <c r="DS249" i="1"/>
  <c r="DV249" i="1"/>
  <c r="DW249" i="1" s="1"/>
  <c r="DM280" i="1"/>
  <c r="AT280" i="1"/>
  <c r="AU280" i="1" s="1"/>
  <c r="DS260" i="1"/>
  <c r="DV260" i="1"/>
  <c r="DW260" i="1" s="1"/>
  <c r="DV217" i="1"/>
  <c r="DW217" i="1" s="1"/>
  <c r="DM120" i="1"/>
  <c r="AT120" i="1"/>
  <c r="AU120" i="1" s="1"/>
  <c r="DS108" i="1"/>
  <c r="DV108" i="1"/>
  <c r="DW108" i="1" s="1"/>
  <c r="DS84" i="1"/>
  <c r="DV84" i="1"/>
  <c r="DW84" i="1" s="1"/>
  <c r="DM15" i="1"/>
  <c r="AT15" i="1"/>
  <c r="AU15" i="1" s="1"/>
  <c r="DS589" i="1"/>
  <c r="DV589" i="1"/>
  <c r="DW589" i="1" s="1"/>
  <c r="DS503" i="1"/>
  <c r="DV503" i="1"/>
  <c r="DW503" i="1" s="1"/>
  <c r="DS579" i="1"/>
  <c r="DV579" i="1"/>
  <c r="DW579" i="1" s="1"/>
  <c r="DS461" i="1"/>
  <c r="DV461" i="1"/>
  <c r="DW461" i="1" s="1"/>
  <c r="DM415" i="1"/>
  <c r="AT415" i="1"/>
  <c r="AU415" i="1" s="1"/>
  <c r="DM82" i="1"/>
  <c r="AT82" i="1"/>
  <c r="AU82" i="1" s="1"/>
  <c r="DS541" i="1"/>
  <c r="DV541" i="1"/>
  <c r="DW541" i="1" s="1"/>
  <c r="DS533" i="1"/>
  <c r="DV533" i="1"/>
  <c r="DW533" i="1" s="1"/>
  <c r="DS525" i="1"/>
  <c r="DV525" i="1"/>
  <c r="DW525" i="1" s="1"/>
  <c r="DS509" i="1"/>
  <c r="DV509" i="1"/>
  <c r="DW509" i="1" s="1"/>
  <c r="DS575" i="1"/>
  <c r="DV575" i="1"/>
  <c r="DW575" i="1" s="1"/>
  <c r="DM356" i="1"/>
  <c r="AT356" i="1"/>
  <c r="AU356" i="1" s="1"/>
  <c r="DS370" i="1"/>
  <c r="DV370" i="1"/>
  <c r="DW370" i="1" s="1"/>
  <c r="DS210" i="1"/>
  <c r="DV210" i="1"/>
  <c r="DW210" i="1" s="1"/>
  <c r="DM223" i="1"/>
  <c r="AT223" i="1"/>
  <c r="AU223" i="1" s="1"/>
  <c r="DM124" i="1"/>
  <c r="AT124" i="1"/>
  <c r="AU124" i="1" s="1"/>
  <c r="DM57" i="1"/>
  <c r="AT57" i="1"/>
  <c r="AU57" i="1" s="1"/>
  <c r="DS9" i="1"/>
  <c r="DM480" i="1"/>
  <c r="AT480" i="1"/>
  <c r="AU480" i="1" s="1"/>
  <c r="DM477" i="1"/>
  <c r="AT477" i="1"/>
  <c r="AU477" i="1" s="1"/>
  <c r="DM423" i="1"/>
  <c r="AT423" i="1"/>
  <c r="AU423" i="1" s="1"/>
  <c r="DM374" i="1"/>
  <c r="AT374" i="1"/>
  <c r="AU374" i="1" s="1"/>
  <c r="DM284" i="1"/>
  <c r="AT284" i="1"/>
  <c r="AU284" i="1" s="1"/>
  <c r="DM151" i="1"/>
  <c r="AT151" i="1"/>
  <c r="AU151" i="1" s="1"/>
  <c r="DS47" i="1"/>
  <c r="DV47" i="1"/>
  <c r="DW47" i="1" s="1"/>
  <c r="DS291" i="1"/>
  <c r="DV291" i="1"/>
  <c r="DW291" i="1" s="1"/>
  <c r="DV468" i="1"/>
  <c r="DW468" i="1" s="1"/>
  <c r="DS464" i="1"/>
  <c r="DV464" i="1"/>
  <c r="DW464" i="1" s="1"/>
  <c r="DS476" i="1"/>
  <c r="DS265" i="1"/>
  <c r="DV265" i="1"/>
  <c r="DW265" i="1" s="1"/>
  <c r="DS497" i="1"/>
  <c r="DV497" i="1"/>
  <c r="DW497" i="1" s="1"/>
  <c r="DS333" i="1"/>
  <c r="DV333" i="1"/>
  <c r="DW333" i="1" s="1"/>
  <c r="DS164" i="1"/>
  <c r="DV164" i="1"/>
  <c r="DW164" i="1" s="1"/>
  <c r="DS80" i="1"/>
  <c r="DV80" i="1"/>
  <c r="DW80" i="1" s="1"/>
  <c r="DS547" i="1"/>
  <c r="DV547" i="1"/>
  <c r="DW547" i="1" s="1"/>
  <c r="DS523" i="1"/>
  <c r="DV523" i="1"/>
  <c r="DW523" i="1" s="1"/>
  <c r="DS573" i="1"/>
  <c r="DV573" i="1"/>
  <c r="DW573" i="1" s="1"/>
  <c r="DM499" i="1"/>
  <c r="AT499" i="1"/>
  <c r="AU499" i="1" s="1"/>
  <c r="DS384" i="1"/>
  <c r="DV384" i="1"/>
  <c r="DW384" i="1" s="1"/>
  <c r="DM254" i="1"/>
  <c r="AT254" i="1"/>
  <c r="AU254" i="1" s="1"/>
  <c r="DS252" i="1"/>
  <c r="DV252" i="1"/>
  <c r="DW252" i="1" s="1"/>
  <c r="DS28" i="1"/>
  <c r="DM244" i="1"/>
  <c r="AT244" i="1"/>
  <c r="AU244" i="1" s="1"/>
  <c r="DS93" i="1"/>
  <c r="DS458" i="1"/>
  <c r="DV458" i="1"/>
  <c r="DW458" i="1" s="1"/>
  <c r="DS561" i="1"/>
  <c r="DV561" i="1"/>
  <c r="DW561" i="1" s="1"/>
  <c r="DS597" i="1"/>
  <c r="DV597" i="1"/>
  <c r="DW597" i="1" s="1"/>
  <c r="DS480" i="1"/>
  <c r="DV480" i="1"/>
  <c r="DW480" i="1" s="1"/>
  <c r="DM473" i="1"/>
  <c r="AT473" i="1"/>
  <c r="AU473" i="1" s="1"/>
  <c r="DS495" i="1"/>
  <c r="DV495" i="1"/>
  <c r="DW495" i="1" s="1"/>
  <c r="DS457" i="1"/>
  <c r="DV457" i="1"/>
  <c r="DW457" i="1" s="1"/>
  <c r="DS358" i="1"/>
  <c r="DV358" i="1"/>
  <c r="DW358" i="1" s="1"/>
  <c r="DS321" i="1"/>
  <c r="DV321" i="1"/>
  <c r="DW321" i="1" s="1"/>
  <c r="DS296" i="1"/>
  <c r="DV296" i="1"/>
  <c r="DW296" i="1" s="1"/>
  <c r="DS248" i="1"/>
  <c r="DV248" i="1"/>
  <c r="DW248" i="1" s="1"/>
  <c r="DS288" i="1"/>
  <c r="DV288" i="1"/>
  <c r="DW288" i="1" s="1"/>
  <c r="DS214" i="1"/>
  <c r="DV214" i="1"/>
  <c r="DW214" i="1" s="1"/>
  <c r="DS143" i="1"/>
  <c r="DV143" i="1"/>
  <c r="DW143" i="1" s="1"/>
  <c r="DM93" i="1"/>
  <c r="AT93" i="1"/>
  <c r="AU93" i="1" s="1"/>
  <c r="DM28" i="1"/>
  <c r="AT28" i="1"/>
  <c r="AU28" i="1" s="1"/>
  <c r="DS6" i="1"/>
  <c r="DV6" i="1"/>
  <c r="DW6" i="1" s="1"/>
  <c r="DM501" i="1"/>
  <c r="AT501" i="1"/>
  <c r="AU501" i="1" s="1"/>
  <c r="DM476" i="1"/>
  <c r="AT476" i="1"/>
  <c r="AU476" i="1" s="1"/>
  <c r="DM421" i="1"/>
  <c r="AT421" i="1"/>
  <c r="AU421" i="1" s="1"/>
  <c r="DM405" i="1"/>
  <c r="AT405" i="1"/>
  <c r="AU405" i="1" s="1"/>
  <c r="DS341" i="1"/>
  <c r="DV341" i="1"/>
  <c r="DW341" i="1" s="1"/>
  <c r="DS236" i="1"/>
  <c r="DV236" i="1"/>
  <c r="DW236" i="1" s="1"/>
  <c r="DM122" i="1"/>
  <c r="AT122" i="1"/>
  <c r="AU122" i="1" s="1"/>
  <c r="DM58" i="1"/>
  <c r="AT58" i="1"/>
  <c r="AU58" i="1" s="1"/>
  <c r="DS12" i="1"/>
  <c r="DV12" i="1"/>
  <c r="DW12" i="1" s="1"/>
  <c r="DM234" i="1"/>
  <c r="AT234" i="1"/>
  <c r="AU234" i="1" s="1"/>
  <c r="DM108" i="1"/>
  <c r="AT108" i="1"/>
  <c r="AU108" i="1" s="1"/>
  <c r="DM407" i="1"/>
  <c r="AT407" i="1"/>
  <c r="AU407" i="1" s="1"/>
  <c r="DM343" i="1"/>
  <c r="AT343" i="1"/>
  <c r="AU343" i="1" s="1"/>
  <c r="DS238" i="1"/>
  <c r="DV238" i="1"/>
  <c r="DW238" i="1" s="1"/>
  <c r="DM286" i="1"/>
  <c r="AT286" i="1"/>
  <c r="AU286" i="1" s="1"/>
  <c r="DM258" i="1"/>
  <c r="AT258" i="1"/>
  <c r="AU258" i="1" s="1"/>
  <c r="DM153" i="1"/>
  <c r="AT153" i="1"/>
  <c r="AU153" i="1" s="1"/>
  <c r="DS92" i="1"/>
  <c r="DV92" i="1"/>
  <c r="DW92" i="1" s="1"/>
  <c r="DS59" i="1"/>
  <c r="DV59" i="1"/>
  <c r="DW59" i="1" s="1"/>
  <c r="DS295" i="1"/>
  <c r="DV295" i="1"/>
  <c r="DW295" i="1" s="1"/>
  <c r="CF475" i="1"/>
  <c r="DR475" i="1" s="1"/>
  <c r="AT475" i="1"/>
  <c r="AU475" i="1" s="1"/>
  <c r="AS453" i="1"/>
  <c r="DQ453" i="1"/>
  <c r="AS437" i="1"/>
  <c r="DQ437" i="1"/>
  <c r="AT403" i="1"/>
  <c r="AU403" i="1" s="1"/>
  <c r="CF403" i="1"/>
  <c r="DR403" i="1" s="1"/>
  <c r="AS428" i="1"/>
  <c r="DQ428" i="1"/>
  <c r="AS283" i="1"/>
  <c r="DQ283" i="1"/>
  <c r="CF298" i="1"/>
  <c r="DR298" i="1" s="1"/>
  <c r="AT298" i="1"/>
  <c r="AU298" i="1" s="1"/>
  <c r="AS218" i="1"/>
  <c r="DQ218" i="1"/>
  <c r="DS174" i="1"/>
  <c r="DV174" i="1"/>
  <c r="DW174" i="1" s="1"/>
  <c r="DS172" i="1"/>
  <c r="DV172" i="1"/>
  <c r="DW172" i="1" s="1"/>
  <c r="CF90" i="1"/>
  <c r="DR90" i="1" s="1"/>
  <c r="AT90" i="1"/>
  <c r="AU90" i="1" s="1"/>
  <c r="CF44" i="1"/>
  <c r="AT44" i="1"/>
  <c r="AU44" i="1" s="1"/>
  <c r="DQ19" i="1"/>
  <c r="AS19" i="1"/>
  <c r="DV473" i="1"/>
  <c r="DW473" i="1" s="1"/>
  <c r="CF435" i="1"/>
  <c r="DR435" i="1" s="1"/>
  <c r="AT435" i="1"/>
  <c r="AU435" i="1" s="1"/>
  <c r="DV593" i="1"/>
  <c r="DW593" i="1" s="1"/>
  <c r="CF445" i="1"/>
  <c r="AT445" i="1"/>
  <c r="AU445" i="1" s="1"/>
  <c r="AT448" i="1"/>
  <c r="AU448" i="1" s="1"/>
  <c r="CF448" i="1"/>
  <c r="DR448" i="1" s="1"/>
  <c r="CF447" i="1"/>
  <c r="DR447" i="1" s="1"/>
  <c r="AT447" i="1"/>
  <c r="AU447" i="1" s="1"/>
  <c r="AS403" i="1"/>
  <c r="DQ403" i="1"/>
  <c r="CF381" i="1"/>
  <c r="AT381" i="1"/>
  <c r="AU381" i="1" s="1"/>
  <c r="CF301" i="1"/>
  <c r="AT301" i="1"/>
  <c r="AU301" i="1" s="1"/>
  <c r="CF235" i="1"/>
  <c r="AT235" i="1"/>
  <c r="AU235" i="1" s="1"/>
  <c r="DS170" i="1"/>
  <c r="DV170" i="1"/>
  <c r="DW170" i="1" s="1"/>
  <c r="DS200" i="1"/>
  <c r="DV200" i="1"/>
  <c r="DW200" i="1" s="1"/>
  <c r="DS184" i="1"/>
  <c r="DV184" i="1"/>
  <c r="DW184" i="1" s="1"/>
  <c r="AS202" i="1"/>
  <c r="DQ202" i="1"/>
  <c r="DR120" i="1"/>
  <c r="DS120" i="1" s="1"/>
  <c r="AS107" i="1"/>
  <c r="DQ107" i="1"/>
  <c r="AS105" i="1"/>
  <c r="DQ105" i="1"/>
  <c r="CF88" i="1"/>
  <c r="DR88" i="1" s="1"/>
  <c r="AT88" i="1"/>
  <c r="AU88" i="1" s="1"/>
  <c r="DV78" i="1"/>
  <c r="DW78" i="1" s="1"/>
  <c r="DV75" i="1"/>
  <c r="DW75" i="1" s="1"/>
  <c r="DV56" i="1"/>
  <c r="DW56" i="1" s="1"/>
  <c r="DV38" i="1"/>
  <c r="DW38" i="1" s="1"/>
  <c r="AS23" i="1"/>
  <c r="DQ23" i="1"/>
  <c r="AT442" i="1"/>
  <c r="AU442" i="1" s="1"/>
  <c r="CF442" i="1"/>
  <c r="DR442" i="1" s="1"/>
  <c r="CF490" i="1"/>
  <c r="DR490" i="1" s="1"/>
  <c r="AT490" i="1"/>
  <c r="AU490" i="1" s="1"/>
  <c r="AT444" i="1"/>
  <c r="AU444" i="1" s="1"/>
  <c r="CF444" i="1"/>
  <c r="DV594" i="1"/>
  <c r="DW594" i="1" s="1"/>
  <c r="DV578" i="1"/>
  <c r="DW578" i="1" s="1"/>
  <c r="DV562" i="1"/>
  <c r="DW562" i="1" s="1"/>
  <c r="DV546" i="1"/>
  <c r="DW546" i="1" s="1"/>
  <c r="DV530" i="1"/>
  <c r="DW530" i="1" s="1"/>
  <c r="CF471" i="1"/>
  <c r="DR471" i="1" s="1"/>
  <c r="AT471" i="1"/>
  <c r="AU471" i="1" s="1"/>
  <c r="CF408" i="1"/>
  <c r="AT408" i="1"/>
  <c r="AU408" i="1" s="1"/>
  <c r="DV431" i="1"/>
  <c r="DW431" i="1" s="1"/>
  <c r="CF397" i="1"/>
  <c r="DR397" i="1" s="1"/>
  <c r="AT397" i="1"/>
  <c r="AU397" i="1" s="1"/>
  <c r="AS420" i="1"/>
  <c r="DQ420" i="1"/>
  <c r="CF346" i="1"/>
  <c r="DR346" i="1" s="1"/>
  <c r="AT346" i="1"/>
  <c r="AU346" i="1" s="1"/>
  <c r="DV268" i="1"/>
  <c r="DW268" i="1" s="1"/>
  <c r="DV245" i="1"/>
  <c r="DW245" i="1" s="1"/>
  <c r="DR230" i="1"/>
  <c r="AS156" i="1"/>
  <c r="DQ156" i="1"/>
  <c r="DV147" i="1"/>
  <c r="DW147" i="1" s="1"/>
  <c r="CF118" i="1"/>
  <c r="DR118" i="1" s="1"/>
  <c r="AT118" i="1"/>
  <c r="AU118" i="1" s="1"/>
  <c r="DV126" i="1"/>
  <c r="DW126" i="1" s="1"/>
  <c r="CF87" i="1"/>
  <c r="DR87" i="1" s="1"/>
  <c r="AT87" i="1"/>
  <c r="AU87" i="1" s="1"/>
  <c r="DV74" i="1"/>
  <c r="DW74" i="1" s="1"/>
  <c r="DV86" i="1"/>
  <c r="DW86" i="1" s="1"/>
  <c r="DV97" i="1"/>
  <c r="DW97" i="1" s="1"/>
  <c r="CF62" i="1"/>
  <c r="AT62" i="1"/>
  <c r="AU62" i="1" s="1"/>
  <c r="AS63" i="1"/>
  <c r="DQ63" i="1"/>
  <c r="CF41" i="1"/>
  <c r="AT41" i="1"/>
  <c r="AU41" i="1" s="1"/>
  <c r="DV48" i="1"/>
  <c r="DW48" i="1" s="1"/>
  <c r="AS25" i="1"/>
  <c r="DQ25" i="1"/>
  <c r="DV21" i="1"/>
  <c r="DW21" i="1" s="1"/>
  <c r="CF31" i="1"/>
  <c r="DR31" i="1" s="1"/>
  <c r="AT31" i="1"/>
  <c r="AU31" i="1" s="1"/>
  <c r="CF526" i="1"/>
  <c r="AT526" i="1"/>
  <c r="AU526" i="1" s="1"/>
  <c r="CF510" i="1"/>
  <c r="AT510" i="1"/>
  <c r="AU510" i="1" s="1"/>
  <c r="AT466" i="1"/>
  <c r="AU466" i="1" s="1"/>
  <c r="CF466" i="1"/>
  <c r="AS486" i="1"/>
  <c r="DQ486" i="1"/>
  <c r="DV484" i="1"/>
  <c r="DW484" i="1" s="1"/>
  <c r="AT472" i="1"/>
  <c r="AU472" i="1" s="1"/>
  <c r="DV596" i="1"/>
  <c r="DW596" i="1" s="1"/>
  <c r="DV564" i="1"/>
  <c r="DW564" i="1" s="1"/>
  <c r="DV532" i="1"/>
  <c r="DW532" i="1" s="1"/>
  <c r="DV467" i="1"/>
  <c r="DW467" i="1" s="1"/>
  <c r="AS386" i="1"/>
  <c r="DQ386" i="1"/>
  <c r="DV452" i="1"/>
  <c r="DW452" i="1" s="1"/>
  <c r="DV436" i="1"/>
  <c r="DW436" i="1" s="1"/>
  <c r="DV388" i="1"/>
  <c r="DW388" i="1" s="1"/>
  <c r="DV387" i="1"/>
  <c r="DW387" i="1" s="1"/>
  <c r="DV361" i="1"/>
  <c r="DW361" i="1" s="1"/>
  <c r="DV357" i="1"/>
  <c r="DW357" i="1" s="1"/>
  <c r="DV329" i="1"/>
  <c r="DW329" i="1" s="1"/>
  <c r="DV318" i="1"/>
  <c r="DW318" i="1" s="1"/>
  <c r="DV345" i="1"/>
  <c r="DW345" i="1" s="1"/>
  <c r="AS226" i="1"/>
  <c r="DQ226" i="1"/>
  <c r="DV223" i="1"/>
  <c r="DW223" i="1" s="1"/>
  <c r="DV206" i="1"/>
  <c r="DW206" i="1" s="1"/>
  <c r="DV204" i="1"/>
  <c r="DW204" i="1" s="1"/>
  <c r="DR157" i="1"/>
  <c r="DS157" i="1" s="1"/>
  <c r="DV158" i="1"/>
  <c r="DW158" i="1" s="1"/>
  <c r="AT116" i="1"/>
  <c r="AU116" i="1" s="1"/>
  <c r="CF73" i="1"/>
  <c r="AT73" i="1"/>
  <c r="AU73" i="1" s="1"/>
  <c r="AT85" i="1"/>
  <c r="AU85" i="1" s="1"/>
  <c r="DV71" i="1"/>
  <c r="DW71" i="1" s="1"/>
  <c r="DR15" i="1"/>
  <c r="AT465" i="1"/>
  <c r="AU465" i="1" s="1"/>
  <c r="AT389" i="1"/>
  <c r="AU389" i="1" s="1"/>
  <c r="DR276" i="1"/>
  <c r="AT385" i="1"/>
  <c r="AU385" i="1" s="1"/>
  <c r="DR354" i="1"/>
  <c r="DV292" i="1"/>
  <c r="DW292" i="1" s="1"/>
  <c r="AT228" i="1"/>
  <c r="AU228" i="1" s="1"/>
  <c r="DV486" i="1"/>
  <c r="DW486" i="1" s="1"/>
  <c r="DV293" i="1"/>
  <c r="DW293" i="1" s="1"/>
  <c r="DR280" i="1"/>
  <c r="DV281" i="1"/>
  <c r="DW281" i="1" s="1"/>
  <c r="DV219" i="1"/>
  <c r="DW219" i="1" s="1"/>
  <c r="DV285" i="1"/>
  <c r="DW285" i="1" s="1"/>
  <c r="DV155" i="1"/>
  <c r="DW155" i="1" s="1"/>
  <c r="DV96" i="1"/>
  <c r="DW96" i="1" s="1"/>
  <c r="DV344" i="1"/>
  <c r="DW344" i="1" s="1"/>
  <c r="AS287" i="1"/>
  <c r="DQ287" i="1"/>
  <c r="DL296" i="1"/>
  <c r="CF221" i="1"/>
  <c r="AT221" i="1"/>
  <c r="AU221" i="1" s="1"/>
  <c r="DS190" i="1"/>
  <c r="DV190" i="1"/>
  <c r="DW190" i="1" s="1"/>
  <c r="DS188" i="1"/>
  <c r="DV188" i="1"/>
  <c r="DW188" i="1" s="1"/>
  <c r="CF141" i="1"/>
  <c r="DR141" i="1" s="1"/>
  <c r="AT141" i="1"/>
  <c r="AU141" i="1" s="1"/>
  <c r="CF112" i="1"/>
  <c r="DR112" i="1" s="1"/>
  <c r="AT112" i="1"/>
  <c r="AU112" i="1" s="1"/>
  <c r="DV122" i="1"/>
  <c r="DW122" i="1" s="1"/>
  <c r="CF94" i="1"/>
  <c r="DR94" i="1" s="1"/>
  <c r="AT94" i="1"/>
  <c r="AU94" i="1" s="1"/>
  <c r="DV85" i="1"/>
  <c r="DW85" i="1" s="1"/>
  <c r="CF52" i="1"/>
  <c r="DR52" i="1" s="1"/>
  <c r="AT52" i="1"/>
  <c r="AU52" i="1" s="1"/>
  <c r="DL56" i="1"/>
  <c r="DR44" i="1"/>
  <c r="DV488" i="1"/>
  <c r="DW488" i="1" s="1"/>
  <c r="DV567" i="1"/>
  <c r="DW567" i="1" s="1"/>
  <c r="DV551" i="1"/>
  <c r="DW551" i="1" s="1"/>
  <c r="DV535" i="1"/>
  <c r="DW535" i="1" s="1"/>
  <c r="DR499" i="1"/>
  <c r="CF441" i="1"/>
  <c r="DR441" i="1" s="1"/>
  <c r="AT441" i="1"/>
  <c r="AU441" i="1" s="1"/>
  <c r="CF443" i="1"/>
  <c r="DR443" i="1" s="1"/>
  <c r="AT443" i="1"/>
  <c r="AU443" i="1" s="1"/>
  <c r="CF426" i="1"/>
  <c r="AT426" i="1"/>
  <c r="AU426" i="1" s="1"/>
  <c r="AS373" i="1"/>
  <c r="DQ373" i="1"/>
  <c r="CF383" i="1"/>
  <c r="DR383" i="1" s="1"/>
  <c r="DS383" i="1" s="1"/>
  <c r="AT383" i="1"/>
  <c r="AU383" i="1" s="1"/>
  <c r="DV360" i="1"/>
  <c r="DW360" i="1" s="1"/>
  <c r="AT366" i="1"/>
  <c r="AU366" i="1" s="1"/>
  <c r="CF342" i="1"/>
  <c r="DR342" i="1" s="1"/>
  <c r="AT342" i="1"/>
  <c r="AU342" i="1" s="1"/>
  <c r="DV255" i="1"/>
  <c r="DW255" i="1" s="1"/>
  <c r="DV338" i="1"/>
  <c r="DW338" i="1" s="1"/>
  <c r="DV289" i="1"/>
  <c r="DW289" i="1" s="1"/>
  <c r="DV343" i="1"/>
  <c r="DW343" i="1" s="1"/>
  <c r="DL262" i="1"/>
  <c r="DL236" i="1"/>
  <c r="DV198" i="1"/>
  <c r="DW198" i="1" s="1"/>
  <c r="DS194" i="1"/>
  <c r="DV194" i="1"/>
  <c r="DW194" i="1" s="1"/>
  <c r="DS178" i="1"/>
  <c r="DV178" i="1"/>
  <c r="DW178" i="1" s="1"/>
  <c r="DS162" i="1"/>
  <c r="DV162" i="1"/>
  <c r="DW162" i="1" s="1"/>
  <c r="DV145" i="1"/>
  <c r="DW145" i="1" s="1"/>
  <c r="DV135" i="1"/>
  <c r="DW135" i="1" s="1"/>
  <c r="CF98" i="1"/>
  <c r="DR98" i="1" s="1"/>
  <c r="AT98" i="1"/>
  <c r="AU98" i="1" s="1"/>
  <c r="AT91" i="1"/>
  <c r="AU91" i="1" s="1"/>
  <c r="DL86" i="1"/>
  <c r="DV35" i="1"/>
  <c r="DW35" i="1" s="1"/>
  <c r="CF42" i="1"/>
  <c r="DR42" i="1" s="1"/>
  <c r="AT42" i="1"/>
  <c r="AU42" i="1" s="1"/>
  <c r="DV18" i="1"/>
  <c r="DW18" i="1" s="1"/>
  <c r="AS13" i="1"/>
  <c r="DQ13" i="1"/>
  <c r="AT17" i="1"/>
  <c r="AU17" i="1" s="1"/>
  <c r="CF17" i="1"/>
  <c r="DR17" i="1" s="1"/>
  <c r="DV19" i="1"/>
  <c r="DW19" i="1" s="1"/>
  <c r="AS398" i="1"/>
  <c r="DQ398" i="1"/>
  <c r="AS379" i="1"/>
  <c r="DQ379" i="1"/>
  <c r="AS381" i="1"/>
  <c r="DQ381" i="1"/>
  <c r="CF367" i="1"/>
  <c r="DR367" i="1" s="1"/>
  <c r="AT367" i="1"/>
  <c r="AU367" i="1" s="1"/>
  <c r="DV382" i="1"/>
  <c r="DW382" i="1" s="1"/>
  <c r="AT300" i="1"/>
  <c r="AU300" i="1" s="1"/>
  <c r="AS295" i="1"/>
  <c r="DQ295" i="1"/>
  <c r="DV336" i="1"/>
  <c r="DW336" i="1" s="1"/>
  <c r="DV332" i="1"/>
  <c r="DW332" i="1" s="1"/>
  <c r="DV328" i="1"/>
  <c r="DW328" i="1" s="1"/>
  <c r="AS273" i="1"/>
  <c r="DQ273" i="1"/>
  <c r="AS245" i="1"/>
  <c r="DQ245" i="1"/>
  <c r="CF227" i="1"/>
  <c r="DR227" i="1" s="1"/>
  <c r="AT227" i="1"/>
  <c r="AU227" i="1" s="1"/>
  <c r="DV234" i="1"/>
  <c r="DW234" i="1" s="1"/>
  <c r="CF224" i="1"/>
  <c r="DR224" i="1" s="1"/>
  <c r="AT224" i="1"/>
  <c r="AU224" i="1" s="1"/>
  <c r="DS192" i="1"/>
  <c r="DV192" i="1"/>
  <c r="DW192" i="1" s="1"/>
  <c r="DS176" i="1"/>
  <c r="DV176" i="1"/>
  <c r="DW176" i="1" s="1"/>
  <c r="DS160" i="1"/>
  <c r="DV160" i="1"/>
  <c r="DW160" i="1" s="1"/>
  <c r="DV154" i="1"/>
  <c r="DW154" i="1" s="1"/>
  <c r="AS61" i="1"/>
  <c r="DQ61" i="1"/>
  <c r="DV58" i="1"/>
  <c r="DW58" i="1" s="1"/>
  <c r="DV46" i="1"/>
  <c r="DW46" i="1" s="1"/>
  <c r="DV20" i="1"/>
  <c r="DW20" i="1" s="1"/>
  <c r="CF582" i="1"/>
  <c r="DR582" i="1" s="1"/>
  <c r="AT582" i="1"/>
  <c r="AU582" i="1" s="1"/>
  <c r="CF550" i="1"/>
  <c r="DR550" i="1" s="1"/>
  <c r="AT550" i="1"/>
  <c r="AU550" i="1" s="1"/>
  <c r="CF520" i="1"/>
  <c r="DR520" i="1" s="1"/>
  <c r="AT520" i="1"/>
  <c r="AU520" i="1" s="1"/>
  <c r="AS481" i="1"/>
  <c r="DQ481" i="1"/>
  <c r="AS472" i="1"/>
  <c r="DQ472" i="1"/>
  <c r="AS408" i="1"/>
  <c r="DQ408" i="1"/>
  <c r="CF482" i="1"/>
  <c r="DR482" i="1" s="1"/>
  <c r="AT482" i="1"/>
  <c r="AU482" i="1" s="1"/>
  <c r="AS471" i="1"/>
  <c r="DQ471" i="1"/>
  <c r="AT440" i="1"/>
  <c r="AU440" i="1" s="1"/>
  <c r="CF440" i="1"/>
  <c r="DR440" i="1" s="1"/>
  <c r="DV588" i="1"/>
  <c r="DW588" i="1" s="1"/>
  <c r="DV556" i="1"/>
  <c r="DW556" i="1" s="1"/>
  <c r="DV524" i="1"/>
  <c r="DW524" i="1" s="1"/>
  <c r="DL484" i="1"/>
  <c r="AT393" i="1"/>
  <c r="AU393" i="1" s="1"/>
  <c r="CF355" i="1"/>
  <c r="DR355" i="1" s="1"/>
  <c r="AT355" i="1"/>
  <c r="AU355" i="1" s="1"/>
  <c r="DV424" i="1"/>
  <c r="DW424" i="1" s="1"/>
  <c r="AS392" i="1"/>
  <c r="DQ392" i="1"/>
  <c r="DV359" i="1"/>
  <c r="DW359" i="1" s="1"/>
  <c r="AS291" i="1"/>
  <c r="DQ291" i="1"/>
  <c r="AS303" i="1"/>
  <c r="DQ303" i="1"/>
  <c r="CF263" i="1"/>
  <c r="DR263" i="1" s="1"/>
  <c r="AT263" i="1"/>
  <c r="AU263" i="1" s="1"/>
  <c r="AT274" i="1"/>
  <c r="AU274" i="1" s="1"/>
  <c r="AS277" i="1"/>
  <c r="DQ277" i="1"/>
  <c r="DR246" i="1"/>
  <c r="AS214" i="1"/>
  <c r="DQ214" i="1"/>
  <c r="DR264" i="1"/>
  <c r="DQ219" i="1"/>
  <c r="AS219" i="1"/>
  <c r="DV201" i="1"/>
  <c r="DW201" i="1" s="1"/>
  <c r="AS152" i="1"/>
  <c r="DQ152" i="1"/>
  <c r="AS206" i="1"/>
  <c r="DQ206" i="1"/>
  <c r="AT157" i="1"/>
  <c r="AU157" i="1" s="1"/>
  <c r="DV142" i="1"/>
  <c r="DW142" i="1" s="1"/>
  <c r="AS158" i="1"/>
  <c r="DQ158" i="1"/>
  <c r="DV140" i="1"/>
  <c r="DW140" i="1" s="1"/>
  <c r="AT95" i="1"/>
  <c r="AU95" i="1" s="1"/>
  <c r="DV99" i="1"/>
  <c r="DW99" i="1" s="1"/>
  <c r="DV83" i="1"/>
  <c r="DW83" i="1" s="1"/>
  <c r="DV63" i="1"/>
  <c r="DW63" i="1" s="1"/>
  <c r="DV61" i="1"/>
  <c r="DW61" i="1" s="1"/>
  <c r="DR54" i="1"/>
  <c r="CF51" i="1"/>
  <c r="DR51" i="1" s="1"/>
  <c r="AT51" i="1"/>
  <c r="AU51" i="1" s="1"/>
  <c r="DV39" i="1"/>
  <c r="DW39" i="1" s="1"/>
  <c r="DV481" i="1"/>
  <c r="DW481" i="1" s="1"/>
  <c r="DR374" i="1"/>
  <c r="DR284" i="1"/>
  <c r="DV212" i="1"/>
  <c r="DW212" i="1" s="1"/>
  <c r="AT457" i="1"/>
  <c r="AU457" i="1" s="1"/>
  <c r="AT486" i="1"/>
  <c r="AU486" i="1" s="1"/>
  <c r="DR444" i="1"/>
  <c r="AT232" i="1"/>
  <c r="AU232" i="1" s="1"/>
  <c r="AT55" i="1"/>
  <c r="AU55" i="1" s="1"/>
  <c r="DR258" i="1"/>
  <c r="DS258" i="1" s="1"/>
  <c r="AT242" i="1"/>
  <c r="AU242" i="1" s="1"/>
  <c r="AT469" i="1"/>
  <c r="AU469" i="1" s="1"/>
  <c r="AT467" i="1"/>
  <c r="AU467" i="1" s="1"/>
  <c r="DV121" i="1"/>
  <c r="DW121" i="1" s="1"/>
  <c r="AT97" i="1"/>
  <c r="AU97" i="1" s="1"/>
  <c r="CF430" i="1"/>
  <c r="DR430" i="1" s="1"/>
  <c r="AT430" i="1"/>
  <c r="AU430" i="1" s="1"/>
  <c r="AS449" i="1"/>
  <c r="DQ449" i="1"/>
  <c r="AS441" i="1"/>
  <c r="DQ441" i="1"/>
  <c r="CF377" i="1"/>
  <c r="DR377" i="1" s="1"/>
  <c r="AT377" i="1"/>
  <c r="AU377" i="1" s="1"/>
  <c r="DV412" i="1"/>
  <c r="DW412" i="1" s="1"/>
  <c r="DV399" i="1"/>
  <c r="DW399" i="1" s="1"/>
  <c r="CF478" i="1"/>
  <c r="DR478" i="1" s="1"/>
  <c r="AT478" i="1"/>
  <c r="AU478" i="1" s="1"/>
  <c r="CF422" i="1"/>
  <c r="DR422" i="1" s="1"/>
  <c r="AT422" i="1"/>
  <c r="AU422" i="1" s="1"/>
  <c r="DL495" i="1"/>
  <c r="DR427" i="1"/>
  <c r="AT411" i="1"/>
  <c r="AU411" i="1" s="1"/>
  <c r="CF353" i="1"/>
  <c r="DR353" i="1" s="1"/>
  <c r="AT353" i="1"/>
  <c r="AU353" i="1" s="1"/>
  <c r="DV419" i="1"/>
  <c r="DW419" i="1" s="1"/>
  <c r="DV432" i="1"/>
  <c r="DW432" i="1" s="1"/>
  <c r="AS412" i="1"/>
  <c r="DQ412" i="1"/>
  <c r="CF369" i="1"/>
  <c r="DR369" i="1" s="1"/>
  <c r="DS369" i="1" s="1"/>
  <c r="AT369" i="1"/>
  <c r="AU369" i="1" s="1"/>
  <c r="DV409" i="1"/>
  <c r="DW409" i="1" s="1"/>
  <c r="AT360" i="1"/>
  <c r="AU360" i="1" s="1"/>
  <c r="DL358" i="1"/>
  <c r="CF294" i="1"/>
  <c r="DR294" i="1" s="1"/>
  <c r="AT294" i="1"/>
  <c r="AU294" i="1" s="1"/>
  <c r="AS281" i="1"/>
  <c r="DQ281" i="1"/>
  <c r="AT209" i="1"/>
  <c r="AU209" i="1" s="1"/>
  <c r="AS251" i="1"/>
  <c r="DQ251" i="1"/>
  <c r="CF240" i="1"/>
  <c r="DR240" i="1" s="1"/>
  <c r="AT240" i="1"/>
  <c r="AU240" i="1" s="1"/>
  <c r="CF250" i="1"/>
  <c r="DR250" i="1" s="1"/>
  <c r="AT250" i="1"/>
  <c r="AU250" i="1" s="1"/>
  <c r="DL288" i="1"/>
  <c r="AT225" i="1"/>
  <c r="AU225" i="1" s="1"/>
  <c r="CF225" i="1"/>
  <c r="AT207" i="1"/>
  <c r="AU207" i="1" s="1"/>
  <c r="CF207" i="1"/>
  <c r="DR207" i="1" s="1"/>
  <c r="DL147" i="1"/>
  <c r="DL145" i="1"/>
  <c r="DV8" i="1"/>
  <c r="DW8" i="1" s="1"/>
  <c r="DV581" i="1"/>
  <c r="DW581" i="1" s="1"/>
  <c r="DV565" i="1"/>
  <c r="DW565" i="1" s="1"/>
  <c r="DV557" i="1"/>
  <c r="DW557" i="1" s="1"/>
  <c r="DV549" i="1"/>
  <c r="DW549" i="1" s="1"/>
  <c r="CF453" i="1"/>
  <c r="DR453" i="1" s="1"/>
  <c r="AT453" i="1"/>
  <c r="AU453" i="1" s="1"/>
  <c r="CF437" i="1"/>
  <c r="DR437" i="1" s="1"/>
  <c r="AT437" i="1"/>
  <c r="AU437" i="1" s="1"/>
  <c r="DL485" i="1"/>
  <c r="CF470" i="1"/>
  <c r="DR470" i="1" s="1"/>
  <c r="AT470" i="1"/>
  <c r="AU470" i="1" s="1"/>
  <c r="CF455" i="1"/>
  <c r="DR455" i="1" s="1"/>
  <c r="AT455" i="1"/>
  <c r="AU455" i="1" s="1"/>
  <c r="CF439" i="1"/>
  <c r="DR439" i="1" s="1"/>
  <c r="AT439" i="1"/>
  <c r="AU439" i="1" s="1"/>
  <c r="CF418" i="1"/>
  <c r="DR418" i="1" s="1"/>
  <c r="AT418" i="1"/>
  <c r="AU418" i="1" s="1"/>
  <c r="AS416" i="1"/>
  <c r="DQ416" i="1"/>
  <c r="DV239" i="1"/>
  <c r="DW239" i="1" s="1"/>
  <c r="DV267" i="1"/>
  <c r="DW267" i="1" s="1"/>
  <c r="DV243" i="1"/>
  <c r="DW243" i="1" s="1"/>
  <c r="CF156" i="1"/>
  <c r="DR156" i="1" s="1"/>
  <c r="AT156" i="1"/>
  <c r="AU156" i="1" s="1"/>
  <c r="AS130" i="1"/>
  <c r="DQ130" i="1"/>
  <c r="DL119" i="1"/>
  <c r="DV133" i="1"/>
  <c r="DW133" i="1" s="1"/>
  <c r="DV116" i="1"/>
  <c r="DW116" i="1" s="1"/>
  <c r="AT106" i="1"/>
  <c r="AU106" i="1" s="1"/>
  <c r="DR91" i="1"/>
  <c r="DR64" i="1"/>
  <c r="DV67" i="1"/>
  <c r="DW67" i="1" s="1"/>
  <c r="AT26" i="1"/>
  <c r="AU26" i="1" s="1"/>
  <c r="CF26" i="1"/>
  <c r="DR26" i="1" s="1"/>
  <c r="CF29" i="1"/>
  <c r="DR29" i="1" s="1"/>
  <c r="AT29" i="1"/>
  <c r="AU29" i="1" s="1"/>
  <c r="DV16" i="1"/>
  <c r="DW16" i="1" s="1"/>
  <c r="AT11" i="1"/>
  <c r="AU11" i="1" s="1"/>
  <c r="AT450" i="1"/>
  <c r="AU450" i="1" s="1"/>
  <c r="CF450" i="1"/>
  <c r="DR450" i="1" s="1"/>
  <c r="CF420" i="1"/>
  <c r="AT420" i="1"/>
  <c r="AU420" i="1" s="1"/>
  <c r="CF410" i="1"/>
  <c r="DR410" i="1" s="1"/>
  <c r="AT410" i="1"/>
  <c r="AU410" i="1" s="1"/>
  <c r="DV586" i="1"/>
  <c r="DW586" i="1" s="1"/>
  <c r="DV570" i="1"/>
  <c r="DW570" i="1" s="1"/>
  <c r="DV538" i="1"/>
  <c r="DW538" i="1" s="1"/>
  <c r="DV506" i="1"/>
  <c r="DW506" i="1" s="1"/>
  <c r="CF463" i="1"/>
  <c r="DR463" i="1" s="1"/>
  <c r="AT463" i="1"/>
  <c r="AU463" i="1" s="1"/>
  <c r="DV398" i="1"/>
  <c r="DW398" i="1" s="1"/>
  <c r="DV380" i="1"/>
  <c r="DW380" i="1" s="1"/>
  <c r="CF351" i="1"/>
  <c r="DR351" i="1" s="1"/>
  <c r="AT351" i="1"/>
  <c r="AU351" i="1" s="1"/>
  <c r="DL370" i="1"/>
  <c r="AT364" i="1"/>
  <c r="AU364" i="1" s="1"/>
  <c r="CF350" i="1"/>
  <c r="DR350" i="1" s="1"/>
  <c r="AT350" i="1"/>
  <c r="AU350" i="1" s="1"/>
  <c r="DR300" i="1"/>
  <c r="DS300" i="1" s="1"/>
  <c r="AS293" i="1"/>
  <c r="DQ293" i="1"/>
  <c r="DV279" i="1"/>
  <c r="DW279" i="1" s="1"/>
  <c r="CF261" i="1"/>
  <c r="DR261" i="1" s="1"/>
  <c r="AT261" i="1"/>
  <c r="AU261" i="1" s="1"/>
  <c r="CF226" i="1"/>
  <c r="DR226" i="1" s="1"/>
  <c r="AT226" i="1"/>
  <c r="AU226" i="1" s="1"/>
  <c r="DS182" i="1"/>
  <c r="DV182" i="1"/>
  <c r="DW182" i="1" s="1"/>
  <c r="DS166" i="1"/>
  <c r="DV166" i="1"/>
  <c r="DW166" i="1" s="1"/>
  <c r="AS154" i="1"/>
  <c r="DQ154" i="1"/>
  <c r="CF125" i="1"/>
  <c r="DR125" i="1" s="1"/>
  <c r="DS125" i="1" s="1"/>
  <c r="AT125" i="1"/>
  <c r="AU125" i="1" s="1"/>
  <c r="DV114" i="1"/>
  <c r="DW114" i="1" s="1"/>
  <c r="AT103" i="1"/>
  <c r="AU103" i="1" s="1"/>
  <c r="CF103" i="1"/>
  <c r="DR103" i="1" s="1"/>
  <c r="DS103" i="1" s="1"/>
  <c r="DV77" i="1"/>
  <c r="DW77" i="1" s="1"/>
  <c r="CF37" i="1"/>
  <c r="AT37" i="1"/>
  <c r="AU37" i="1" s="1"/>
  <c r="CF30" i="1"/>
  <c r="DR30" i="1" s="1"/>
  <c r="AT30" i="1"/>
  <c r="AU30" i="1" s="1"/>
  <c r="AT27" i="1"/>
  <c r="AU27" i="1" s="1"/>
  <c r="CF542" i="1"/>
  <c r="DR542" i="1" s="1"/>
  <c r="AT542" i="1"/>
  <c r="AU542" i="1" s="1"/>
  <c r="CF514" i="1"/>
  <c r="DR514" i="1" s="1"/>
  <c r="AT514" i="1"/>
  <c r="AU514" i="1" s="1"/>
  <c r="CF574" i="1"/>
  <c r="DR574" i="1" s="1"/>
  <c r="AT574" i="1"/>
  <c r="AU574" i="1" s="1"/>
  <c r="CF522" i="1"/>
  <c r="DR522" i="1" s="1"/>
  <c r="AT522" i="1"/>
  <c r="AU522" i="1" s="1"/>
  <c r="CF568" i="1"/>
  <c r="DR568" i="1" s="1"/>
  <c r="AT568" i="1"/>
  <c r="AU568" i="1" s="1"/>
  <c r="CF552" i="1"/>
  <c r="DR552" i="1" s="1"/>
  <c r="AT552" i="1"/>
  <c r="AU552" i="1" s="1"/>
  <c r="CF536" i="1"/>
  <c r="DR536" i="1" s="1"/>
  <c r="AT536" i="1"/>
  <c r="AU536" i="1" s="1"/>
  <c r="DV517" i="1"/>
  <c r="DW517" i="1" s="1"/>
  <c r="CF459" i="1"/>
  <c r="DR459" i="1" s="1"/>
  <c r="AT459" i="1"/>
  <c r="AU459" i="1" s="1"/>
  <c r="AT456" i="1"/>
  <c r="AU456" i="1" s="1"/>
  <c r="CF456" i="1"/>
  <c r="DR456" i="1" s="1"/>
  <c r="DV580" i="1"/>
  <c r="DW580" i="1" s="1"/>
  <c r="DV548" i="1"/>
  <c r="DW548" i="1" s="1"/>
  <c r="DV516" i="1"/>
  <c r="DW516" i="1" s="1"/>
  <c r="DR445" i="1"/>
  <c r="CF379" i="1"/>
  <c r="DR379" i="1" s="1"/>
  <c r="AT379" i="1"/>
  <c r="AU379" i="1" s="1"/>
  <c r="AS424" i="1"/>
  <c r="DQ424" i="1"/>
  <c r="DV402" i="1"/>
  <c r="DW402" i="1" s="1"/>
  <c r="AT401" i="1"/>
  <c r="AU401" i="1" s="1"/>
  <c r="AT387" i="1"/>
  <c r="AU387" i="1" s="1"/>
  <c r="DV372" i="1"/>
  <c r="DW372" i="1" s="1"/>
  <c r="DV337" i="1"/>
  <c r="DW337" i="1" s="1"/>
  <c r="DS313" i="1"/>
  <c r="DV313" i="1"/>
  <c r="DW313" i="1" s="1"/>
  <c r="DV319" i="1"/>
  <c r="DW319" i="1" s="1"/>
  <c r="AT302" i="1"/>
  <c r="AU302" i="1" s="1"/>
  <c r="AS261" i="1"/>
  <c r="DQ261" i="1"/>
  <c r="AS265" i="1"/>
  <c r="DQ265" i="1"/>
  <c r="AT246" i="1"/>
  <c r="AU246" i="1" s="1"/>
  <c r="DR272" i="1"/>
  <c r="DS272" i="1" s="1"/>
  <c r="AT264" i="1"/>
  <c r="AU264" i="1" s="1"/>
  <c r="DR221" i="1"/>
  <c r="AT203" i="1"/>
  <c r="AU203" i="1" s="1"/>
  <c r="CF203" i="1"/>
  <c r="DR203" i="1" s="1"/>
  <c r="DV205" i="1"/>
  <c r="DW205" i="1" s="1"/>
  <c r="AS121" i="1"/>
  <c r="DQ121" i="1"/>
  <c r="AT126" i="1"/>
  <c r="AU126" i="1" s="1"/>
  <c r="DV136" i="1"/>
  <c r="DW136" i="1" s="1"/>
  <c r="AT84" i="1"/>
  <c r="AU84" i="1" s="1"/>
  <c r="DR62" i="1"/>
  <c r="DS62" i="1" s="1"/>
  <c r="DR466" i="1"/>
  <c r="AT474" i="1"/>
  <c r="AU474" i="1" s="1"/>
  <c r="DV376" i="1"/>
  <c r="DW376" i="1" s="1"/>
  <c r="DR235" i="1"/>
  <c r="AT348" i="1"/>
  <c r="AU348" i="1" s="1"/>
  <c r="AT256" i="1"/>
  <c r="AU256" i="1" s="1"/>
  <c r="DV150" i="1"/>
  <c r="DW150" i="1" s="1"/>
  <c r="DR73" i="1"/>
  <c r="DV500" i="1"/>
  <c r="DW500" i="1" s="1"/>
  <c r="AT268" i="1"/>
  <c r="AU268" i="1" s="1"/>
  <c r="AT143" i="1"/>
  <c r="AU143" i="1" s="1"/>
  <c r="AT24" i="1"/>
  <c r="AU24" i="1" s="1"/>
  <c r="AT22" i="1"/>
  <c r="AU22" i="1" s="1"/>
  <c r="AS445" i="1"/>
  <c r="DQ445" i="1"/>
  <c r="CF479" i="1"/>
  <c r="DR479" i="1" s="1"/>
  <c r="AT479" i="1"/>
  <c r="AU479" i="1" s="1"/>
  <c r="AS455" i="1"/>
  <c r="DQ455" i="1"/>
  <c r="AS451" i="1"/>
  <c r="DQ451" i="1"/>
  <c r="AS447" i="1"/>
  <c r="DQ447" i="1"/>
  <c r="AS443" i="1"/>
  <c r="DQ443" i="1"/>
  <c r="AS439" i="1"/>
  <c r="DQ439" i="1"/>
  <c r="DV428" i="1"/>
  <c r="DW428" i="1" s="1"/>
  <c r="AT213" i="1"/>
  <c r="AU213" i="1" s="1"/>
  <c r="CF213" i="1"/>
  <c r="DR213" i="1" s="1"/>
  <c r="AT105" i="1"/>
  <c r="AU105" i="1" s="1"/>
  <c r="CF105" i="1"/>
  <c r="DR105" i="1" s="1"/>
  <c r="DQ31" i="1"/>
  <c r="AS31" i="1"/>
  <c r="AS21" i="1"/>
  <c r="DQ21" i="1"/>
  <c r="DV587" i="1"/>
  <c r="DW587" i="1" s="1"/>
  <c r="DV571" i="1"/>
  <c r="DW571" i="1" s="1"/>
  <c r="DV555" i="1"/>
  <c r="DW555" i="1" s="1"/>
  <c r="DV539" i="1"/>
  <c r="DW539" i="1" s="1"/>
  <c r="CF449" i="1"/>
  <c r="DR449" i="1" s="1"/>
  <c r="AT449" i="1"/>
  <c r="AU449" i="1" s="1"/>
  <c r="CF414" i="1"/>
  <c r="DR414" i="1" s="1"/>
  <c r="AT414" i="1"/>
  <c r="AU414" i="1" s="1"/>
  <c r="CF451" i="1"/>
  <c r="DR451" i="1" s="1"/>
  <c r="AT451" i="1"/>
  <c r="AU451" i="1" s="1"/>
  <c r="AS396" i="1"/>
  <c r="DQ396" i="1"/>
  <c r="CF349" i="1"/>
  <c r="DR349" i="1" s="1"/>
  <c r="AT349" i="1"/>
  <c r="AU349" i="1" s="1"/>
  <c r="DV297" i="1"/>
  <c r="DW297" i="1" s="1"/>
  <c r="DV314" i="1"/>
  <c r="DW314" i="1" s="1"/>
  <c r="DV278" i="1"/>
  <c r="DW278" i="1" s="1"/>
  <c r="CF241" i="1"/>
  <c r="DR241" i="1" s="1"/>
  <c r="AT241" i="1"/>
  <c r="AU241" i="1" s="1"/>
  <c r="DV269" i="1"/>
  <c r="DW269" i="1" s="1"/>
  <c r="AS253" i="1"/>
  <c r="DQ253" i="1"/>
  <c r="CF231" i="1"/>
  <c r="DR231" i="1" s="1"/>
  <c r="AT231" i="1"/>
  <c r="AU231" i="1" s="1"/>
  <c r="DV222" i="1"/>
  <c r="DW222" i="1" s="1"/>
  <c r="DS168" i="1"/>
  <c r="DV168" i="1"/>
  <c r="DW168" i="1" s="1"/>
  <c r="DV202" i="1"/>
  <c r="DW202" i="1" s="1"/>
  <c r="DV115" i="1"/>
  <c r="DW115" i="1" s="1"/>
  <c r="DV139" i="1"/>
  <c r="DW139" i="1" s="1"/>
  <c r="DV100" i="1"/>
  <c r="DW100" i="1" s="1"/>
  <c r="CF89" i="1"/>
  <c r="DR89" i="1" s="1"/>
  <c r="AT89" i="1"/>
  <c r="AU89" i="1" s="1"/>
  <c r="CF60" i="1"/>
  <c r="DR60" i="1" s="1"/>
  <c r="AT60" i="1"/>
  <c r="AU60" i="1" s="1"/>
  <c r="CF53" i="1"/>
  <c r="DR53" i="1" s="1"/>
  <c r="DS53" i="1" s="1"/>
  <c r="AT53" i="1"/>
  <c r="AU53" i="1" s="1"/>
  <c r="CF40" i="1"/>
  <c r="DR40" i="1" s="1"/>
  <c r="AT40" i="1"/>
  <c r="AU40" i="1" s="1"/>
  <c r="CF36" i="1"/>
  <c r="DR36" i="1" s="1"/>
  <c r="AT36" i="1"/>
  <c r="AU36" i="1" s="1"/>
  <c r="DV23" i="1"/>
  <c r="DW23" i="1" s="1"/>
  <c r="CF10" i="1"/>
  <c r="DR10" i="1" s="1"/>
  <c r="AT10" i="1"/>
  <c r="AU10" i="1" s="1"/>
  <c r="DV489" i="1"/>
  <c r="DW489" i="1" s="1"/>
  <c r="CF491" i="1"/>
  <c r="DR491" i="1" s="1"/>
  <c r="AT491" i="1"/>
  <c r="AU491" i="1" s="1"/>
  <c r="CF433" i="1"/>
  <c r="DR433" i="1" s="1"/>
  <c r="AT433" i="1"/>
  <c r="AU433" i="1" s="1"/>
  <c r="AT395" i="1"/>
  <c r="AU395" i="1" s="1"/>
  <c r="CF395" i="1"/>
  <c r="DR395" i="1" s="1"/>
  <c r="AT425" i="1"/>
  <c r="AU425" i="1" s="1"/>
  <c r="AS400" i="1"/>
  <c r="DQ400" i="1"/>
  <c r="AS402" i="1"/>
  <c r="DQ402" i="1"/>
  <c r="CF391" i="1"/>
  <c r="DR391" i="1" s="1"/>
  <c r="AT391" i="1"/>
  <c r="AU391" i="1" s="1"/>
  <c r="AS377" i="1"/>
  <c r="DQ377" i="1"/>
  <c r="DV401" i="1"/>
  <c r="DW401" i="1" s="1"/>
  <c r="DV385" i="1"/>
  <c r="DW385" i="1" s="1"/>
  <c r="CF299" i="1"/>
  <c r="DR299" i="1" s="1"/>
  <c r="AT299" i="1"/>
  <c r="AU299" i="1" s="1"/>
  <c r="DV378" i="1"/>
  <c r="DW378" i="1" s="1"/>
  <c r="DV334" i="1"/>
  <c r="DW334" i="1" s="1"/>
  <c r="DV326" i="1"/>
  <c r="DW326" i="1" s="1"/>
  <c r="AS285" i="1"/>
  <c r="DQ285" i="1"/>
  <c r="DR301" i="1"/>
  <c r="DS301" i="1" s="1"/>
  <c r="CF220" i="1"/>
  <c r="DR220" i="1" s="1"/>
  <c r="AT220" i="1"/>
  <c r="AU220" i="1" s="1"/>
  <c r="DL282" i="1"/>
  <c r="DV242" i="1"/>
  <c r="DW242" i="1" s="1"/>
  <c r="DV197" i="1"/>
  <c r="DW197" i="1" s="1"/>
  <c r="DV129" i="1"/>
  <c r="DW129" i="1" s="1"/>
  <c r="CF102" i="1"/>
  <c r="DR102" i="1" s="1"/>
  <c r="AT102" i="1"/>
  <c r="AU102" i="1" s="1"/>
  <c r="CF65" i="1"/>
  <c r="DR65" i="1" s="1"/>
  <c r="AT65" i="1"/>
  <c r="AU65" i="1" s="1"/>
  <c r="DV69" i="1"/>
  <c r="DW69" i="1" s="1"/>
  <c r="AS34" i="1"/>
  <c r="DQ34" i="1"/>
  <c r="DV50" i="1"/>
  <c r="DW50" i="1" s="1"/>
  <c r="DV25" i="1"/>
  <c r="DW25" i="1" s="1"/>
  <c r="AT9" i="1"/>
  <c r="AU9" i="1" s="1"/>
  <c r="AS500" i="1"/>
  <c r="DQ500" i="1"/>
  <c r="CF584" i="1"/>
  <c r="DR584" i="1" s="1"/>
  <c r="AT584" i="1"/>
  <c r="AU584" i="1" s="1"/>
  <c r="CF504" i="1"/>
  <c r="DR504" i="1" s="1"/>
  <c r="AT504" i="1"/>
  <c r="AU504" i="1" s="1"/>
  <c r="DV572" i="1"/>
  <c r="DW572" i="1" s="1"/>
  <c r="DV540" i="1"/>
  <c r="DW540" i="1" s="1"/>
  <c r="AT487" i="1"/>
  <c r="AU487" i="1" s="1"/>
  <c r="CF406" i="1"/>
  <c r="DR406" i="1" s="1"/>
  <c r="AT406" i="1"/>
  <c r="AU406" i="1" s="1"/>
  <c r="DR426" i="1"/>
  <c r="DV454" i="1"/>
  <c r="DW454" i="1" s="1"/>
  <c r="DV446" i="1"/>
  <c r="DW446" i="1" s="1"/>
  <c r="DV438" i="1"/>
  <c r="DW438" i="1" s="1"/>
  <c r="AT413" i="1"/>
  <c r="AU413" i="1" s="1"/>
  <c r="AT399" i="1"/>
  <c r="AU399" i="1" s="1"/>
  <c r="AS404" i="1"/>
  <c r="DQ404" i="1"/>
  <c r="DR381" i="1"/>
  <c r="CF275" i="1"/>
  <c r="DR275" i="1" s="1"/>
  <c r="DS275" i="1" s="1"/>
  <c r="AT275" i="1"/>
  <c r="AU275" i="1" s="1"/>
  <c r="AT278" i="1"/>
  <c r="AU278" i="1" s="1"/>
  <c r="AT272" i="1"/>
  <c r="AU272" i="1" s="1"/>
  <c r="AT215" i="1"/>
  <c r="AU215" i="1" s="1"/>
  <c r="DR225" i="1"/>
  <c r="CF152" i="1"/>
  <c r="DR152" i="1" s="1"/>
  <c r="AT152" i="1"/>
  <c r="AU152" i="1" s="1"/>
  <c r="AS204" i="1"/>
  <c r="DQ204" i="1"/>
  <c r="DV151" i="1"/>
  <c r="DW151" i="1" s="1"/>
  <c r="AS123" i="1"/>
  <c r="DQ123" i="1"/>
  <c r="CF123" i="1"/>
  <c r="DR123" i="1" s="1"/>
  <c r="AT123" i="1"/>
  <c r="AU123" i="1" s="1"/>
  <c r="DV132" i="1"/>
  <c r="DW132" i="1" s="1"/>
  <c r="AT104" i="1"/>
  <c r="AU104" i="1" s="1"/>
  <c r="DR526" i="1"/>
  <c r="DV390" i="1"/>
  <c r="DW390" i="1" s="1"/>
  <c r="AT347" i="1"/>
  <c r="AU347" i="1" s="1"/>
  <c r="DV273" i="1"/>
  <c r="DW273" i="1" s="1"/>
  <c r="DV386" i="1"/>
  <c r="DW386" i="1" s="1"/>
  <c r="AT290" i="1"/>
  <c r="AU290" i="1" s="1"/>
  <c r="DV277" i="1"/>
  <c r="DW277" i="1" s="1"/>
  <c r="DV104" i="1"/>
  <c r="DW104" i="1" s="1"/>
  <c r="DR41" i="1"/>
  <c r="DR37" i="1"/>
  <c r="DR510" i="1"/>
  <c r="DR420" i="1"/>
  <c r="DS420" i="1" s="1"/>
  <c r="DV271" i="1"/>
  <c r="DW271" i="1" s="1"/>
  <c r="DR408" i="1"/>
  <c r="DV290" i="1"/>
  <c r="DW290" i="1" s="1"/>
  <c r="AT248" i="1"/>
  <c r="AU248" i="1" s="1"/>
  <c r="DV113" i="1"/>
  <c r="DW113" i="1" s="1"/>
  <c r="I5" i="1"/>
  <c r="D5" i="1" s="1"/>
  <c r="DS413" i="1" l="1"/>
  <c r="DV487" i="1"/>
  <c r="DW487" i="1" s="1"/>
  <c r="DV211" i="1"/>
  <c r="DW211" i="1" s="1"/>
  <c r="DV405" i="1"/>
  <c r="DW405" i="1" s="1"/>
  <c r="DV469" i="1"/>
  <c r="DW469" i="1" s="1"/>
  <c r="DV472" i="1"/>
  <c r="DW472" i="1" s="1"/>
  <c r="DV483" i="1"/>
  <c r="DW483" i="1" s="1"/>
  <c r="DV411" i="1"/>
  <c r="DW411" i="1" s="1"/>
  <c r="DV209" i="1"/>
  <c r="DW209" i="1" s="1"/>
  <c r="DV55" i="1"/>
  <c r="DW55" i="1" s="1"/>
  <c r="DS87" i="1"/>
  <c r="DV87" i="1"/>
  <c r="DW87" i="1" s="1"/>
  <c r="DV356" i="1"/>
  <c r="DW356" i="1" s="1"/>
  <c r="DV429" i="1"/>
  <c r="DW429" i="1" s="1"/>
  <c r="DS254" i="1"/>
  <c r="AT238" i="1"/>
  <c r="AU238" i="1" s="1"/>
  <c r="AT260" i="1"/>
  <c r="AU260" i="1" s="1"/>
  <c r="DV302" i="1"/>
  <c r="DW302" i="1" s="1"/>
  <c r="AT345" i="1"/>
  <c r="AU345" i="1" s="1"/>
  <c r="AT429" i="1"/>
  <c r="AU429" i="1" s="1"/>
  <c r="DV421" i="1"/>
  <c r="DW421" i="1" s="1"/>
  <c r="AT270" i="1"/>
  <c r="AU270" i="1" s="1"/>
  <c r="DS368" i="1"/>
  <c r="DV423" i="1"/>
  <c r="DW423" i="1" s="1"/>
  <c r="DV106" i="1"/>
  <c r="DW106" i="1" s="1"/>
  <c r="AT217" i="1"/>
  <c r="AU217" i="1" s="1"/>
  <c r="AT341" i="1"/>
  <c r="AU341" i="1" s="1"/>
  <c r="AT219" i="1"/>
  <c r="AU219" i="1" s="1"/>
  <c r="DV347" i="1"/>
  <c r="DW347" i="1" s="1"/>
  <c r="DV352" i="1"/>
  <c r="DW352" i="1" s="1"/>
  <c r="DV348" i="1"/>
  <c r="DW348" i="1" s="1"/>
  <c r="DV364" i="1"/>
  <c r="DW364" i="1" s="1"/>
  <c r="DS224" i="1"/>
  <c r="DV224" i="1"/>
  <c r="DW224" i="1" s="1"/>
  <c r="DS22" i="1"/>
  <c r="DV11" i="1"/>
  <c r="DW11" i="1" s="1"/>
  <c r="DV389" i="1"/>
  <c r="DW389" i="1" s="1"/>
  <c r="DV286" i="1"/>
  <c r="DW286" i="1" s="1"/>
  <c r="DV366" i="1"/>
  <c r="DW366" i="1" s="1"/>
  <c r="DV27" i="1"/>
  <c r="DW27" i="1" s="1"/>
  <c r="DV474" i="1"/>
  <c r="DW474" i="1" s="1"/>
  <c r="DV425" i="1"/>
  <c r="DW425" i="1" s="1"/>
  <c r="DV362" i="1"/>
  <c r="DW362" i="1" s="1"/>
  <c r="DV157" i="1"/>
  <c r="DW157" i="1" s="1"/>
  <c r="DS355" i="1"/>
  <c r="DV355" i="1"/>
  <c r="DW355" i="1" s="1"/>
  <c r="DV125" i="1"/>
  <c r="DW125" i="1" s="1"/>
  <c r="DV62" i="1"/>
  <c r="DW62" i="1" s="1"/>
  <c r="DS123" i="1"/>
  <c r="DV123" i="1"/>
  <c r="DW123" i="1" s="1"/>
  <c r="DS406" i="1"/>
  <c r="DV406" i="1"/>
  <c r="DW406" i="1" s="1"/>
  <c r="DS395" i="1"/>
  <c r="DV395" i="1"/>
  <c r="DW395" i="1" s="1"/>
  <c r="DS491" i="1"/>
  <c r="DV491" i="1"/>
  <c r="DW491" i="1" s="1"/>
  <c r="DS60" i="1"/>
  <c r="DV60" i="1"/>
  <c r="DW60" i="1" s="1"/>
  <c r="DS479" i="1"/>
  <c r="DV479" i="1"/>
  <c r="DW479" i="1" s="1"/>
  <c r="DS261" i="1"/>
  <c r="DV261" i="1"/>
  <c r="DW261" i="1" s="1"/>
  <c r="DS418" i="1"/>
  <c r="DV418" i="1"/>
  <c r="DW418" i="1" s="1"/>
  <c r="DS152" i="1"/>
  <c r="DV152" i="1"/>
  <c r="DW152" i="1" s="1"/>
  <c r="DS65" i="1"/>
  <c r="DV65" i="1"/>
  <c r="DW65" i="1" s="1"/>
  <c r="DS241" i="1"/>
  <c r="DV241" i="1"/>
  <c r="DW241" i="1" s="1"/>
  <c r="DS414" i="1"/>
  <c r="DV414" i="1"/>
  <c r="DW414" i="1" s="1"/>
  <c r="DS574" i="1"/>
  <c r="DV574" i="1"/>
  <c r="DW574" i="1" s="1"/>
  <c r="DS542" i="1"/>
  <c r="DV542" i="1"/>
  <c r="DW542" i="1" s="1"/>
  <c r="DS490" i="1"/>
  <c r="DV490" i="1"/>
  <c r="DW490" i="1" s="1"/>
  <c r="DS36" i="1"/>
  <c r="DV36" i="1"/>
  <c r="DW36" i="1" s="1"/>
  <c r="DS349" i="1"/>
  <c r="DV349" i="1"/>
  <c r="DW349" i="1" s="1"/>
  <c r="DS456" i="1"/>
  <c r="DV456" i="1"/>
  <c r="DW456" i="1" s="1"/>
  <c r="DS459" i="1"/>
  <c r="DV459" i="1"/>
  <c r="DW459" i="1" s="1"/>
  <c r="DS226" i="1"/>
  <c r="DV226" i="1"/>
  <c r="DW226" i="1" s="1"/>
  <c r="DS350" i="1"/>
  <c r="DV350" i="1"/>
  <c r="DW350" i="1" s="1"/>
  <c r="DS351" i="1"/>
  <c r="DV351" i="1"/>
  <c r="DW351" i="1" s="1"/>
  <c r="DS439" i="1"/>
  <c r="DV439" i="1"/>
  <c r="DW439" i="1" s="1"/>
  <c r="DS470" i="1"/>
  <c r="DV470" i="1"/>
  <c r="DW470" i="1" s="1"/>
  <c r="DS430" i="1"/>
  <c r="DV430" i="1"/>
  <c r="DW430" i="1" s="1"/>
  <c r="DS263" i="1"/>
  <c r="DV263" i="1"/>
  <c r="DW263" i="1" s="1"/>
  <c r="DS367" i="1"/>
  <c r="DV367" i="1"/>
  <c r="DW367" i="1" s="1"/>
  <c r="DS141" i="1"/>
  <c r="DV141" i="1"/>
  <c r="DW141" i="1" s="1"/>
  <c r="DS90" i="1"/>
  <c r="DV90" i="1"/>
  <c r="DW90" i="1" s="1"/>
  <c r="DS298" i="1"/>
  <c r="DV298" i="1"/>
  <c r="DW298" i="1" s="1"/>
  <c r="DS475" i="1"/>
  <c r="DV475" i="1"/>
  <c r="DW475" i="1" s="1"/>
  <c r="DS433" i="1"/>
  <c r="DV433" i="1"/>
  <c r="DW433" i="1" s="1"/>
  <c r="DS299" i="1"/>
  <c r="DV299" i="1"/>
  <c r="DW299" i="1" s="1"/>
  <c r="DS10" i="1"/>
  <c r="DV10" i="1"/>
  <c r="DW10" i="1" s="1"/>
  <c r="DS451" i="1"/>
  <c r="DV451" i="1"/>
  <c r="DW451" i="1" s="1"/>
  <c r="DS449" i="1"/>
  <c r="DV449" i="1"/>
  <c r="DW449" i="1" s="1"/>
  <c r="DS552" i="1"/>
  <c r="DV552" i="1"/>
  <c r="DW552" i="1" s="1"/>
  <c r="DS522" i="1"/>
  <c r="DV522" i="1"/>
  <c r="DW522" i="1" s="1"/>
  <c r="DS514" i="1"/>
  <c r="DV514" i="1"/>
  <c r="DW514" i="1" s="1"/>
  <c r="DS463" i="1"/>
  <c r="DV463" i="1"/>
  <c r="DW463" i="1" s="1"/>
  <c r="DS26" i="1"/>
  <c r="DV26" i="1"/>
  <c r="DW26" i="1" s="1"/>
  <c r="DS453" i="1"/>
  <c r="DV453" i="1"/>
  <c r="DW453" i="1" s="1"/>
  <c r="DS207" i="1"/>
  <c r="DV207" i="1"/>
  <c r="DW207" i="1" s="1"/>
  <c r="DS240" i="1"/>
  <c r="DV240" i="1"/>
  <c r="DW240" i="1" s="1"/>
  <c r="DS443" i="1"/>
  <c r="DV443" i="1"/>
  <c r="DW443" i="1" s="1"/>
  <c r="DS584" i="1"/>
  <c r="DV584" i="1"/>
  <c r="DW584" i="1" s="1"/>
  <c r="DS220" i="1"/>
  <c r="DV220" i="1"/>
  <c r="DW220" i="1" s="1"/>
  <c r="DS102" i="1"/>
  <c r="DV102" i="1"/>
  <c r="DW102" i="1" s="1"/>
  <c r="DS40" i="1"/>
  <c r="DV40" i="1"/>
  <c r="DW40" i="1" s="1"/>
  <c r="DS105" i="1"/>
  <c r="DV105" i="1"/>
  <c r="DW105" i="1" s="1"/>
  <c r="DS30" i="1"/>
  <c r="DV30" i="1"/>
  <c r="DW30" i="1" s="1"/>
  <c r="DS450" i="1"/>
  <c r="DV450" i="1"/>
  <c r="DW450" i="1" s="1"/>
  <c r="DS455" i="1"/>
  <c r="DV455" i="1"/>
  <c r="DW455" i="1" s="1"/>
  <c r="DS478" i="1"/>
  <c r="DV478" i="1"/>
  <c r="DW478" i="1" s="1"/>
  <c r="DS377" i="1"/>
  <c r="DV377" i="1"/>
  <c r="DW377" i="1" s="1"/>
  <c r="DS482" i="1"/>
  <c r="DV482" i="1"/>
  <c r="DW482" i="1" s="1"/>
  <c r="DS520" i="1"/>
  <c r="DV520" i="1"/>
  <c r="DW520" i="1" s="1"/>
  <c r="DS342" i="1"/>
  <c r="DV342" i="1"/>
  <c r="DW342" i="1" s="1"/>
  <c r="DS112" i="1"/>
  <c r="DV112" i="1"/>
  <c r="DW112" i="1" s="1"/>
  <c r="DS447" i="1"/>
  <c r="DV447" i="1"/>
  <c r="DW447" i="1" s="1"/>
  <c r="DS221" i="1"/>
  <c r="DV221" i="1"/>
  <c r="DW221" i="1" s="1"/>
  <c r="DS379" i="1"/>
  <c r="DV379" i="1"/>
  <c r="DW379" i="1" s="1"/>
  <c r="DS441" i="1"/>
  <c r="DV441" i="1"/>
  <c r="DW441" i="1" s="1"/>
  <c r="DS94" i="1"/>
  <c r="DV94" i="1"/>
  <c r="DW94" i="1" s="1"/>
  <c r="DM485" i="1"/>
  <c r="AT485" i="1"/>
  <c r="AU485" i="1" s="1"/>
  <c r="DM288" i="1"/>
  <c r="AT288" i="1"/>
  <c r="AU288" i="1" s="1"/>
  <c r="DM358" i="1"/>
  <c r="AT358" i="1"/>
  <c r="AU358" i="1" s="1"/>
  <c r="DS427" i="1"/>
  <c r="DV427" i="1"/>
  <c r="DW427" i="1" s="1"/>
  <c r="DS246" i="1"/>
  <c r="DV246" i="1"/>
  <c r="DW246" i="1" s="1"/>
  <c r="DM236" i="1"/>
  <c r="AT236" i="1"/>
  <c r="AU236" i="1" s="1"/>
  <c r="DM56" i="1"/>
  <c r="AT56" i="1"/>
  <c r="AU56" i="1" s="1"/>
  <c r="DS442" i="1"/>
  <c r="DV442" i="1"/>
  <c r="DW442" i="1" s="1"/>
  <c r="DS280" i="1"/>
  <c r="DV280" i="1"/>
  <c r="DW280" i="1" s="1"/>
  <c r="DS88" i="1"/>
  <c r="DV88" i="1"/>
  <c r="DW88" i="1" s="1"/>
  <c r="DS230" i="1"/>
  <c r="DV230" i="1"/>
  <c r="DW230" i="1" s="1"/>
  <c r="DS408" i="1"/>
  <c r="DV408" i="1"/>
  <c r="DW408" i="1" s="1"/>
  <c r="DS426" i="1"/>
  <c r="DV426" i="1"/>
  <c r="DW426" i="1" s="1"/>
  <c r="DS550" i="1"/>
  <c r="DV550" i="1"/>
  <c r="DW550" i="1" s="1"/>
  <c r="DS156" i="1"/>
  <c r="DV156" i="1"/>
  <c r="DW156" i="1" s="1"/>
  <c r="DS397" i="1"/>
  <c r="DV397" i="1"/>
  <c r="DW397" i="1" s="1"/>
  <c r="DS504" i="1"/>
  <c r="DV504" i="1"/>
  <c r="DW504" i="1" s="1"/>
  <c r="DS225" i="1"/>
  <c r="DV225" i="1"/>
  <c r="DW225" i="1" s="1"/>
  <c r="DS98" i="1"/>
  <c r="DV98" i="1"/>
  <c r="DW98" i="1" s="1"/>
  <c r="DM282" i="1"/>
  <c r="AT282" i="1"/>
  <c r="AU282" i="1" s="1"/>
  <c r="DS231" i="1"/>
  <c r="DV231" i="1"/>
  <c r="DW231" i="1" s="1"/>
  <c r="DS568" i="1"/>
  <c r="DV568" i="1"/>
  <c r="DW568" i="1" s="1"/>
  <c r="DS422" i="1"/>
  <c r="DV422" i="1"/>
  <c r="DW422" i="1" s="1"/>
  <c r="DS445" i="1"/>
  <c r="DV445" i="1"/>
  <c r="DW445" i="1" s="1"/>
  <c r="DV103" i="1"/>
  <c r="DW103" i="1" s="1"/>
  <c r="DM370" i="1"/>
  <c r="AT370" i="1"/>
  <c r="AU370" i="1" s="1"/>
  <c r="DS29" i="1"/>
  <c r="DV29" i="1"/>
  <c r="DW29" i="1" s="1"/>
  <c r="DS64" i="1"/>
  <c r="DV64" i="1"/>
  <c r="DW64" i="1" s="1"/>
  <c r="DM495" i="1"/>
  <c r="AT495" i="1"/>
  <c r="AU495" i="1" s="1"/>
  <c r="DS31" i="1"/>
  <c r="DV31" i="1"/>
  <c r="DW31" i="1" s="1"/>
  <c r="DS284" i="1"/>
  <c r="DV284" i="1"/>
  <c r="DW284" i="1" s="1"/>
  <c r="DS264" i="1"/>
  <c r="DV264" i="1"/>
  <c r="DW264" i="1" s="1"/>
  <c r="DM86" i="1"/>
  <c r="AT86" i="1"/>
  <c r="AU86" i="1" s="1"/>
  <c r="DV120" i="1"/>
  <c r="DW120" i="1" s="1"/>
  <c r="DM262" i="1"/>
  <c r="AT262" i="1"/>
  <c r="AU262" i="1" s="1"/>
  <c r="DM296" i="1"/>
  <c r="AT296" i="1"/>
  <c r="AU296" i="1" s="1"/>
  <c r="DS448" i="1"/>
  <c r="DV448" i="1"/>
  <c r="DW448" i="1" s="1"/>
  <c r="DS15" i="1"/>
  <c r="DV15" i="1"/>
  <c r="DW15" i="1" s="1"/>
  <c r="DS346" i="1"/>
  <c r="DV346" i="1"/>
  <c r="DW346" i="1" s="1"/>
  <c r="DV258" i="1"/>
  <c r="DW258" i="1" s="1"/>
  <c r="DS213" i="1"/>
  <c r="DV213" i="1"/>
  <c r="DW213" i="1" s="1"/>
  <c r="DS41" i="1"/>
  <c r="DV41" i="1"/>
  <c r="DW41" i="1" s="1"/>
  <c r="DS526" i="1"/>
  <c r="DV526" i="1"/>
  <c r="DW526" i="1" s="1"/>
  <c r="DS381" i="1"/>
  <c r="DV381" i="1"/>
  <c r="DW381" i="1" s="1"/>
  <c r="DV420" i="1"/>
  <c r="DW420" i="1" s="1"/>
  <c r="DS353" i="1"/>
  <c r="DV353" i="1"/>
  <c r="DW353" i="1" s="1"/>
  <c r="DS73" i="1"/>
  <c r="DV73" i="1"/>
  <c r="DW73" i="1" s="1"/>
  <c r="DS440" i="1"/>
  <c r="DV440" i="1"/>
  <c r="DW440" i="1" s="1"/>
  <c r="DS466" i="1"/>
  <c r="DV466" i="1"/>
  <c r="DW466" i="1" s="1"/>
  <c r="DS582" i="1"/>
  <c r="DV582" i="1"/>
  <c r="DW582" i="1" s="1"/>
  <c r="DS203" i="1"/>
  <c r="DV203" i="1"/>
  <c r="DW203" i="1" s="1"/>
  <c r="DV53" i="1"/>
  <c r="DW53" i="1" s="1"/>
  <c r="DS91" i="1"/>
  <c r="DV91" i="1"/>
  <c r="DW91" i="1" s="1"/>
  <c r="DM119" i="1"/>
  <c r="AT119" i="1"/>
  <c r="AU119" i="1" s="1"/>
  <c r="DM145" i="1"/>
  <c r="AT145" i="1"/>
  <c r="AU145" i="1" s="1"/>
  <c r="DV383" i="1"/>
  <c r="DW383" i="1" s="1"/>
  <c r="DS444" i="1"/>
  <c r="DV444" i="1"/>
  <c r="DW444" i="1" s="1"/>
  <c r="DS374" i="1"/>
  <c r="DV374" i="1"/>
  <c r="DW374" i="1" s="1"/>
  <c r="DS51" i="1"/>
  <c r="DV51" i="1"/>
  <c r="DW51" i="1" s="1"/>
  <c r="DV301" i="1"/>
  <c r="DW301" i="1" s="1"/>
  <c r="DS499" i="1"/>
  <c r="DV499" i="1"/>
  <c r="DW499" i="1" s="1"/>
  <c r="DS52" i="1"/>
  <c r="DV52" i="1"/>
  <c r="DW52" i="1" s="1"/>
  <c r="DS276" i="1"/>
  <c r="DV276" i="1"/>
  <c r="DW276" i="1" s="1"/>
  <c r="DS510" i="1"/>
  <c r="DV510" i="1"/>
  <c r="DW510" i="1" s="1"/>
  <c r="DS118" i="1"/>
  <c r="DV118" i="1"/>
  <c r="DW118" i="1" s="1"/>
  <c r="DS37" i="1"/>
  <c r="DV37" i="1"/>
  <c r="DW37" i="1" s="1"/>
  <c r="DS89" i="1"/>
  <c r="DV89" i="1"/>
  <c r="DW89" i="1" s="1"/>
  <c r="DS250" i="1"/>
  <c r="DV250" i="1"/>
  <c r="DW250" i="1" s="1"/>
  <c r="DS294" i="1"/>
  <c r="DV294" i="1"/>
  <c r="DW294" i="1" s="1"/>
  <c r="DS391" i="1"/>
  <c r="DV391" i="1"/>
  <c r="DW391" i="1" s="1"/>
  <c r="DS410" i="1"/>
  <c r="DV410" i="1"/>
  <c r="DW410" i="1" s="1"/>
  <c r="DV369" i="1"/>
  <c r="DW369" i="1" s="1"/>
  <c r="DS235" i="1"/>
  <c r="DV235" i="1"/>
  <c r="DW235" i="1" s="1"/>
  <c r="DS536" i="1"/>
  <c r="DV536" i="1"/>
  <c r="DW536" i="1" s="1"/>
  <c r="DV275" i="1"/>
  <c r="DW275" i="1" s="1"/>
  <c r="DS437" i="1"/>
  <c r="DV437" i="1"/>
  <c r="DW437" i="1" s="1"/>
  <c r="DV272" i="1"/>
  <c r="DW272" i="1" s="1"/>
  <c r="DS403" i="1"/>
  <c r="DV403" i="1"/>
  <c r="DW403" i="1" s="1"/>
  <c r="DM147" i="1"/>
  <c r="AT147" i="1"/>
  <c r="AU147" i="1" s="1"/>
  <c r="DS54" i="1"/>
  <c r="DV54" i="1"/>
  <c r="DW54" i="1" s="1"/>
  <c r="DM484" i="1"/>
  <c r="AT484" i="1"/>
  <c r="AU484" i="1" s="1"/>
  <c r="DS227" i="1"/>
  <c r="DV227" i="1"/>
  <c r="DW227" i="1" s="1"/>
  <c r="DS17" i="1"/>
  <c r="DV17" i="1"/>
  <c r="DW17" i="1" s="1"/>
  <c r="DS42" i="1"/>
  <c r="DV42" i="1"/>
  <c r="DW42" i="1" s="1"/>
  <c r="DS435" i="1"/>
  <c r="DV435" i="1"/>
  <c r="DW435" i="1" s="1"/>
  <c r="DS44" i="1"/>
  <c r="DV44" i="1"/>
  <c r="DW44" i="1" s="1"/>
  <c r="DS354" i="1"/>
  <c r="DV354" i="1"/>
  <c r="DW354" i="1" s="1"/>
  <c r="DV300" i="1"/>
  <c r="DW300" i="1" s="1"/>
  <c r="DS471" i="1"/>
  <c r="DV471" i="1"/>
  <c r="DW471" i="1" s="1"/>
  <c r="C5" i="1"/>
  <c r="E5" i="1"/>
  <c r="H5" i="1" s="1"/>
  <c r="F5" i="1" l="1"/>
  <c r="G5" i="1"/>
  <c r="DK5" i="1" l="1"/>
  <c r="CW5" i="1"/>
  <c r="CM5" i="1"/>
  <c r="CR5" i="1" s="1"/>
  <c r="CD5" i="1"/>
  <c r="BP5" i="1"/>
  <c r="BQ5" i="1" s="1"/>
  <c r="AY5" i="1"/>
  <c r="DX5" i="1" s="1"/>
  <c r="AN5" i="1"/>
  <c r="AI5" i="1"/>
  <c r="AJ5" i="1" s="1"/>
  <c r="AD5" i="1"/>
  <c r="Y5" i="1"/>
  <c r="AP5" i="1" l="1"/>
  <c r="Z5" i="1"/>
  <c r="CS5" i="1"/>
  <c r="DT5" i="1"/>
  <c r="U5" i="1"/>
  <c r="AE5" i="1"/>
  <c r="AO5" i="1"/>
  <c r="AZ5" i="1"/>
  <c r="BJ5" i="1"/>
  <c r="BW5" i="1"/>
  <c r="DD5" i="1"/>
  <c r="DL5" i="1" s="1"/>
  <c r="DM5" i="1" s="1"/>
  <c r="DN5" i="1"/>
  <c r="DP5" i="1" l="1"/>
  <c r="EG5" i="1"/>
  <c r="DO5" i="1"/>
  <c r="CE5" i="1"/>
  <c r="AT5" i="1" s="1"/>
  <c r="AU5" i="1" s="1"/>
  <c r="AR5" i="1"/>
  <c r="AQ5" i="1"/>
  <c r="EG6" i="1" l="1"/>
  <c r="EG8" i="1"/>
  <c r="EG12" i="1"/>
  <c r="EG16" i="1"/>
  <c r="EG20" i="1"/>
  <c r="EG24" i="1"/>
  <c r="EG28" i="1"/>
  <c r="EG32" i="1"/>
  <c r="EG36" i="1"/>
  <c r="EG40" i="1"/>
  <c r="EG44" i="1"/>
  <c r="EG48" i="1"/>
  <c r="EG52" i="1"/>
  <c r="EG56" i="1"/>
  <c r="EG60" i="1"/>
  <c r="EG64" i="1"/>
  <c r="EG68" i="1"/>
  <c r="EG72" i="1"/>
  <c r="EG76" i="1"/>
  <c r="EG80" i="1"/>
  <c r="EG84" i="1"/>
  <c r="EG88" i="1"/>
  <c r="EG92" i="1"/>
  <c r="EG96" i="1"/>
  <c r="EG100" i="1"/>
  <c r="EG112" i="1"/>
  <c r="EG106" i="1"/>
  <c r="EG132" i="1"/>
  <c r="EG144" i="1"/>
  <c r="EG164" i="1"/>
  <c r="EG176" i="1"/>
  <c r="EG196" i="1"/>
  <c r="EG211" i="1"/>
  <c r="EG219" i="1"/>
  <c r="EG228" i="1"/>
  <c r="EG248" i="1"/>
  <c r="EG261" i="1"/>
  <c r="EG281" i="1"/>
  <c r="EG294" i="1"/>
  <c r="EG322" i="1"/>
  <c r="EG334" i="1"/>
  <c r="EG354" i="1"/>
  <c r="EG107" i="1"/>
  <c r="EG114" i="1"/>
  <c r="EG126" i="1"/>
  <c r="EG146" i="1"/>
  <c r="EG158" i="1"/>
  <c r="EG178" i="1"/>
  <c r="EG190" i="1"/>
  <c r="EG215" i="1"/>
  <c r="EG241" i="1"/>
  <c r="EG252" i="1"/>
  <c r="EG272" i="1"/>
  <c r="EG283" i="1"/>
  <c r="EG295" i="1"/>
  <c r="EG314" i="1"/>
  <c r="EG326" i="1"/>
  <c r="EG346" i="1"/>
  <c r="EG358" i="1"/>
  <c r="EG117" i="1"/>
  <c r="EG121" i="1"/>
  <c r="EG141" i="1"/>
  <c r="EG181" i="1"/>
  <c r="EG185" i="1"/>
  <c r="EG205" i="1"/>
  <c r="EG209" i="1"/>
  <c r="EG255" i="1"/>
  <c r="EG362" i="1"/>
  <c r="EG374" i="1"/>
  <c r="EG394" i="1"/>
  <c r="EG127" i="1"/>
  <c r="EG191" i="1"/>
  <c r="EG243" i="1"/>
  <c r="EG247" i="1"/>
  <c r="EG267" i="1"/>
  <c r="EG307" i="1"/>
  <c r="EG311" i="1"/>
  <c r="EG321" i="1"/>
  <c r="EG331" i="1"/>
  <c r="EG367" i="1"/>
  <c r="EG387" i="1"/>
  <c r="EG399" i="1"/>
  <c r="EG173" i="1"/>
  <c r="EG289" i="1"/>
  <c r="EG298" i="1"/>
  <c r="EG302" i="1"/>
  <c r="EG353" i="1"/>
  <c r="EG369" i="1"/>
  <c r="EG373" i="1"/>
  <c r="EG225" i="1"/>
  <c r="EG237" i="1"/>
  <c r="EG379" i="1"/>
  <c r="EG405" i="1"/>
  <c r="EG415" i="1"/>
  <c r="EG421" i="1"/>
  <c r="EG433" i="1"/>
  <c r="EG440" i="1"/>
  <c r="EG446" i="1"/>
  <c r="EG454" i="1"/>
  <c r="EG460" i="1"/>
  <c r="EG468" i="1"/>
  <c r="EG476" i="1"/>
  <c r="EG483" i="1"/>
  <c r="EG488" i="1"/>
  <c r="EG497" i="1"/>
  <c r="EG507" i="1"/>
  <c r="EG516" i="1"/>
  <c r="EG524" i="1"/>
  <c r="EG533" i="1"/>
  <c r="EG537" i="1"/>
  <c r="EG547" i="1"/>
  <c r="EG553" i="1"/>
  <c r="EG566" i="1"/>
  <c r="EG574" i="1"/>
  <c r="EG583" i="1"/>
  <c r="EG592" i="1"/>
  <c r="EG599" i="1"/>
  <c r="EG162" i="1"/>
  <c r="EG341" i="1"/>
  <c r="EG148" i="1"/>
  <c r="EG223" i="1"/>
  <c r="EG275" i="1"/>
  <c r="EG380" i="1"/>
  <c r="EG392" i="1"/>
  <c r="EG403" i="1"/>
  <c r="EG410" i="1"/>
  <c r="EG417" i="1"/>
  <c r="EG424" i="1"/>
  <c r="EG431" i="1"/>
  <c r="EG436" i="1"/>
  <c r="EG451" i="1"/>
  <c r="EG459" i="1"/>
  <c r="EG467" i="1"/>
  <c r="EG475" i="1"/>
  <c r="EG484" i="1"/>
  <c r="EG494" i="1"/>
  <c r="EG502" i="1"/>
  <c r="EG510" i="1"/>
  <c r="EG515" i="1"/>
  <c r="EG522" i="1"/>
  <c r="EG530" i="1"/>
  <c r="EG540" i="1"/>
  <c r="EG548" i="1"/>
  <c r="EG559" i="1"/>
  <c r="EG563" i="1"/>
  <c r="EG569" i="1"/>
  <c r="EG576" i="1"/>
  <c r="EG585" i="1"/>
  <c r="EG591" i="1"/>
  <c r="EG600" i="1"/>
  <c r="EG9" i="1"/>
  <c r="EG13" i="1"/>
  <c r="EG17" i="1"/>
  <c r="EG21" i="1"/>
  <c r="EG25" i="1"/>
  <c r="EG29" i="1"/>
  <c r="EG33" i="1"/>
  <c r="EG37" i="1"/>
  <c r="EG41" i="1"/>
  <c r="EG49" i="1"/>
  <c r="EG53" i="1"/>
  <c r="EG61" i="1"/>
  <c r="EG69" i="1"/>
  <c r="EG77" i="1"/>
  <c r="EG85" i="1"/>
  <c r="EG97" i="1"/>
  <c r="EG103" i="1"/>
  <c r="EG133" i="1"/>
  <c r="EG165" i="1"/>
  <c r="EG197" i="1"/>
  <c r="EG220" i="1"/>
  <c r="EG7" i="1"/>
  <c r="EG11" i="1"/>
  <c r="EG15" i="1"/>
  <c r="EG19" i="1"/>
  <c r="EG23" i="1"/>
  <c r="EG27" i="1"/>
  <c r="EG31" i="1"/>
  <c r="EG35" i="1"/>
  <c r="EG39" i="1"/>
  <c r="EG43" i="1"/>
  <c r="EG47" i="1"/>
  <c r="EG51" i="1"/>
  <c r="EG55" i="1"/>
  <c r="EG59" i="1"/>
  <c r="EG63" i="1"/>
  <c r="EG67" i="1"/>
  <c r="EG71" i="1"/>
  <c r="EG75" i="1"/>
  <c r="EG79" i="1"/>
  <c r="EG83" i="1"/>
  <c r="EG87" i="1"/>
  <c r="EG91" i="1"/>
  <c r="EG95" i="1"/>
  <c r="EG99" i="1"/>
  <c r="EG111" i="1"/>
  <c r="EG105" i="1"/>
  <c r="EG131" i="1"/>
  <c r="EG143" i="1"/>
  <c r="EG163" i="1"/>
  <c r="EG175" i="1"/>
  <c r="EG195" i="1"/>
  <c r="EG210" i="1"/>
  <c r="EG214" i="1"/>
  <c r="EG227" i="1"/>
  <c r="EG239" i="1"/>
  <c r="EG260" i="1"/>
  <c r="EG280" i="1"/>
  <c r="EG293" i="1"/>
  <c r="EG313" i="1"/>
  <c r="EG325" i="1"/>
  <c r="EG345" i="1"/>
  <c r="EG357" i="1"/>
  <c r="EG110" i="1"/>
  <c r="EG125" i="1"/>
  <c r="EG137" i="1"/>
  <c r="EG157" i="1"/>
  <c r="EG169" i="1"/>
  <c r="EG189" i="1"/>
  <c r="EG201" i="1"/>
  <c r="EG240" i="1"/>
  <c r="EG251" i="1"/>
  <c r="EG263" i="1"/>
  <c r="EG282" i="1"/>
  <c r="EG286" i="1"/>
  <c r="EG306" i="1"/>
  <c r="EG317" i="1"/>
  <c r="EG337" i="1"/>
  <c r="EG349" i="1"/>
  <c r="EG116" i="1"/>
  <c r="EG120" i="1"/>
  <c r="EG140" i="1"/>
  <c r="EG180" i="1"/>
  <c r="EG184" i="1"/>
  <c r="EG204" i="1"/>
  <c r="EG208" i="1"/>
  <c r="EG218" i="1"/>
  <c r="EG258" i="1"/>
  <c r="EG365" i="1"/>
  <c r="EG385" i="1"/>
  <c r="EG397" i="1"/>
  <c r="EG130" i="1"/>
  <c r="EG194" i="1"/>
  <c r="EG246" i="1"/>
  <c r="EG266" i="1"/>
  <c r="EG270" i="1"/>
  <c r="EG310" i="1"/>
  <c r="EG320" i="1"/>
  <c r="EG330" i="1"/>
  <c r="EG366" i="1"/>
  <c r="EG386" i="1"/>
  <c r="EG398" i="1"/>
  <c r="EG172" i="1"/>
  <c r="EG288" i="1"/>
  <c r="EG297" i="1"/>
  <c r="EG301" i="1"/>
  <c r="EG352" i="1"/>
  <c r="EG368" i="1"/>
  <c r="EG372" i="1"/>
  <c r="EG224" i="1"/>
  <c r="EG236" i="1"/>
  <c r="EG279" i="1"/>
  <c r="EG400" i="1"/>
  <c r="EG412" i="1"/>
  <c r="EG419" i="1"/>
  <c r="EG429" i="1"/>
  <c r="EG439" i="1"/>
  <c r="EG445" i="1"/>
  <c r="EG450" i="1"/>
  <c r="EG458" i="1"/>
  <c r="EG466" i="1"/>
  <c r="EG474" i="1"/>
  <c r="EG480" i="1"/>
  <c r="EG487" i="1"/>
  <c r="EG495" i="1"/>
  <c r="EG504" i="1"/>
  <c r="EG513" i="1"/>
  <c r="EG523" i="1"/>
  <c r="EG531" i="1"/>
  <c r="EG536" i="1"/>
  <c r="EG545" i="1"/>
  <c r="EG552" i="1"/>
  <c r="EG556" i="1"/>
  <c r="EG573" i="1"/>
  <c r="EG581" i="1"/>
  <c r="EG588" i="1"/>
  <c r="EG598" i="1"/>
  <c r="EG161" i="1"/>
  <c r="EG340" i="1"/>
  <c r="EG147" i="1"/>
  <c r="EG152" i="1"/>
  <c r="EG233" i="1"/>
  <c r="EG378" i="1"/>
  <c r="EG391" i="1"/>
  <c r="EG402" i="1"/>
  <c r="EG408" i="1"/>
  <c r="EG414" i="1"/>
  <c r="EG423" i="1"/>
  <c r="EG430" i="1"/>
  <c r="EG435" i="1"/>
  <c r="EG449" i="1"/>
  <c r="EG456" i="1"/>
  <c r="EG465" i="1"/>
  <c r="EG473" i="1"/>
  <c r="EG482" i="1"/>
  <c r="EG493" i="1"/>
  <c r="EG501" i="1"/>
  <c r="EG506" i="1"/>
  <c r="EG514" i="1"/>
  <c r="EG521" i="1"/>
  <c r="EG529" i="1"/>
  <c r="EG539" i="1"/>
  <c r="EG546" i="1"/>
  <c r="EG558" i="1"/>
  <c r="EG562" i="1"/>
  <c r="EG567" i="1"/>
  <c r="EG575" i="1"/>
  <c r="EG582" i="1"/>
  <c r="EG590" i="1"/>
  <c r="EG597" i="1"/>
  <c r="EG45" i="1"/>
  <c r="EG57" i="1"/>
  <c r="EG65" i="1"/>
  <c r="EG73" i="1"/>
  <c r="EG81" i="1"/>
  <c r="EG89" i="1"/>
  <c r="EG93" i="1"/>
  <c r="EG101" i="1"/>
  <c r="EG113" i="1"/>
  <c r="EG145" i="1"/>
  <c r="EG177" i="1"/>
  <c r="EG212" i="1"/>
  <c r="EG229" i="1"/>
  <c r="EG14" i="1"/>
  <c r="EG30" i="1"/>
  <c r="EG46" i="1"/>
  <c r="EG62" i="1"/>
  <c r="EG78" i="1"/>
  <c r="EG94" i="1"/>
  <c r="EG122" i="1"/>
  <c r="EG186" i="1"/>
  <c r="EG230" i="1"/>
  <c r="EG271" i="1"/>
  <c r="EG312" i="1"/>
  <c r="EG344" i="1"/>
  <c r="EG109" i="1"/>
  <c r="EG136" i="1"/>
  <c r="EG168" i="1"/>
  <c r="EG200" i="1"/>
  <c r="EG250" i="1"/>
  <c r="EG274" i="1"/>
  <c r="EG305" i="1"/>
  <c r="EG336" i="1"/>
  <c r="EG115" i="1"/>
  <c r="EG139" i="1"/>
  <c r="EG183" i="1"/>
  <c r="EG207" i="1"/>
  <c r="EG257" i="1"/>
  <c r="EG384" i="1"/>
  <c r="EG129" i="1"/>
  <c r="EG245" i="1"/>
  <c r="EG269" i="1"/>
  <c r="EG319" i="1"/>
  <c r="EG333" i="1"/>
  <c r="EG389" i="1"/>
  <c r="EG287" i="1"/>
  <c r="EG300" i="1"/>
  <c r="EG361" i="1"/>
  <c r="EG153" i="1"/>
  <c r="EG278" i="1"/>
  <c r="EG409" i="1"/>
  <c r="EG427" i="1"/>
  <c r="EG444" i="1"/>
  <c r="EG457" i="1"/>
  <c r="EG472" i="1"/>
  <c r="EG486" i="1"/>
  <c r="EG500" i="1"/>
  <c r="EG520" i="1"/>
  <c r="EG535" i="1"/>
  <c r="EG550" i="1"/>
  <c r="EG571" i="1"/>
  <c r="EG587" i="1"/>
  <c r="EG160" i="1"/>
  <c r="EG343" i="1"/>
  <c r="EG232" i="1"/>
  <c r="EG390" i="1"/>
  <c r="EG406" i="1"/>
  <c r="EG422" i="1"/>
  <c r="EG434" i="1"/>
  <c r="EG453" i="1"/>
  <c r="EG470" i="1"/>
  <c r="EG492" i="1"/>
  <c r="EG505" i="1"/>
  <c r="EG518" i="1"/>
  <c r="EG538" i="1"/>
  <c r="EG557" i="1"/>
  <c r="EG565" i="1"/>
  <c r="EG579" i="1"/>
  <c r="EG596" i="1"/>
  <c r="EG22" i="1"/>
  <c r="EG54" i="1"/>
  <c r="EG86" i="1"/>
  <c r="EG154" i="1"/>
  <c r="EG292" i="1"/>
  <c r="EG356" i="1"/>
  <c r="EG156" i="1"/>
  <c r="EG231" i="1"/>
  <c r="EG285" i="1"/>
  <c r="EG348" i="1"/>
  <c r="EG179" i="1"/>
  <c r="EG217" i="1"/>
  <c r="EG396" i="1"/>
  <c r="EG265" i="1"/>
  <c r="EG329" i="1"/>
  <c r="EG171" i="1"/>
  <c r="EG351" i="1"/>
  <c r="EG235" i="1"/>
  <c r="EG418" i="1"/>
  <c r="EG448" i="1"/>
  <c r="EG478" i="1"/>
  <c r="EG509" i="1"/>
  <c r="EG544" i="1"/>
  <c r="EG580" i="1"/>
  <c r="EG339" i="1"/>
  <c r="EG277" i="1"/>
  <c r="EG413" i="1"/>
  <c r="EG443" i="1"/>
  <c r="EG481" i="1"/>
  <c r="EG512" i="1"/>
  <c r="EG543" i="1"/>
  <c r="EG572" i="1"/>
  <c r="EG26" i="1"/>
  <c r="EG42" i="1"/>
  <c r="EG74" i="1"/>
  <c r="EG104" i="1"/>
  <c r="EG221" i="1"/>
  <c r="EG303" i="1"/>
  <c r="EG108" i="1"/>
  <c r="EG167" i="1"/>
  <c r="EG242" i="1"/>
  <c r="EG304" i="1"/>
  <c r="EG359" i="1"/>
  <c r="EG182" i="1"/>
  <c r="EG256" i="1"/>
  <c r="EG128" i="1"/>
  <c r="EG268" i="1"/>
  <c r="EG332" i="1"/>
  <c r="EG299" i="1"/>
  <c r="EG150" i="1"/>
  <c r="EG407" i="1"/>
  <c r="EG442" i="1"/>
  <c r="EG471" i="1"/>
  <c r="EG499" i="1"/>
  <c r="EG534" i="1"/>
  <c r="EG568" i="1"/>
  <c r="EG159" i="1"/>
  <c r="EG226" i="1"/>
  <c r="EG404" i="1"/>
  <c r="EG432" i="1"/>
  <c r="EG469" i="1"/>
  <c r="EG503" i="1"/>
  <c r="EG532" i="1"/>
  <c r="EG564" i="1"/>
  <c r="EG594" i="1"/>
  <c r="EG18" i="1"/>
  <c r="EG34" i="1"/>
  <c r="EG50" i="1"/>
  <c r="EG66" i="1"/>
  <c r="EG82" i="1"/>
  <c r="EG98" i="1"/>
  <c r="EG134" i="1"/>
  <c r="EG198" i="1"/>
  <c r="EG249" i="1"/>
  <c r="EG291" i="1"/>
  <c r="EG323" i="1"/>
  <c r="EG355" i="1"/>
  <c r="EG123" i="1"/>
  <c r="EG155" i="1"/>
  <c r="EG187" i="1"/>
  <c r="EG222" i="1"/>
  <c r="EG253" i="1"/>
  <c r="EG284" i="1"/>
  <c r="EG315" i="1"/>
  <c r="EG347" i="1"/>
  <c r="EG118" i="1"/>
  <c r="EG142" i="1"/>
  <c r="EG202" i="1"/>
  <c r="EG216" i="1"/>
  <c r="EG363" i="1"/>
  <c r="EG395" i="1"/>
  <c r="EG192" i="1"/>
  <c r="EG264" i="1"/>
  <c r="EG308" i="1"/>
  <c r="EG328" i="1"/>
  <c r="EG376" i="1"/>
  <c r="EG170" i="1"/>
  <c r="EG290" i="1"/>
  <c r="EG350" i="1"/>
  <c r="EG370" i="1"/>
  <c r="EG234" i="1"/>
  <c r="EG381" i="1"/>
  <c r="EG416" i="1"/>
  <c r="EG437" i="1"/>
  <c r="EG447" i="1"/>
  <c r="EG462" i="1"/>
  <c r="EG477" i="1"/>
  <c r="EG489" i="1"/>
  <c r="EG508" i="1"/>
  <c r="EG526" i="1"/>
  <c r="EG541" i="1"/>
  <c r="EG554" i="1"/>
  <c r="EG577" i="1"/>
  <c r="EG593" i="1"/>
  <c r="EG338" i="1"/>
  <c r="EG149" i="1"/>
  <c r="EG276" i="1"/>
  <c r="EG393" i="1"/>
  <c r="EG411" i="1"/>
  <c r="EG426" i="1"/>
  <c r="EG441" i="1"/>
  <c r="EG461" i="1"/>
  <c r="EG479" i="1"/>
  <c r="EG496" i="1"/>
  <c r="EG511" i="1"/>
  <c r="EG525" i="1"/>
  <c r="EG542" i="1"/>
  <c r="EG560" i="1"/>
  <c r="EG570" i="1"/>
  <c r="EG586" i="1"/>
  <c r="EG38" i="1"/>
  <c r="EG70" i="1"/>
  <c r="EG102" i="1"/>
  <c r="EG213" i="1"/>
  <c r="EG259" i="1"/>
  <c r="EG324" i="1"/>
  <c r="EG124" i="1"/>
  <c r="EG188" i="1"/>
  <c r="EG254" i="1"/>
  <c r="EG316" i="1"/>
  <c r="EG119" i="1"/>
  <c r="EG203" i="1"/>
  <c r="EG364" i="1"/>
  <c r="EG193" i="1"/>
  <c r="EG309" i="1"/>
  <c r="EG377" i="1"/>
  <c r="EG296" i="1"/>
  <c r="EG371" i="1"/>
  <c r="EG382" i="1"/>
  <c r="EG438" i="1"/>
  <c r="EG464" i="1"/>
  <c r="EG491" i="1"/>
  <c r="EG528" i="1"/>
  <c r="EG555" i="1"/>
  <c r="EG595" i="1"/>
  <c r="EG151" i="1"/>
  <c r="EG401" i="1"/>
  <c r="EG428" i="1"/>
  <c r="EG463" i="1"/>
  <c r="EG498" i="1"/>
  <c r="EG527" i="1"/>
  <c r="EG561" i="1"/>
  <c r="EG589" i="1"/>
  <c r="EG10" i="1"/>
  <c r="EG58" i="1"/>
  <c r="EG90" i="1"/>
  <c r="EG166" i="1"/>
  <c r="EG262" i="1"/>
  <c r="EG335" i="1"/>
  <c r="EG135" i="1"/>
  <c r="EG199" i="1"/>
  <c r="EG273" i="1"/>
  <c r="EG327" i="1"/>
  <c r="EG138" i="1"/>
  <c r="EG206" i="1"/>
  <c r="EG375" i="1"/>
  <c r="EG244" i="1"/>
  <c r="EG318" i="1"/>
  <c r="EG388" i="1"/>
  <c r="EG174" i="1"/>
  <c r="EG360" i="1"/>
  <c r="EG238" i="1"/>
  <c r="EG425" i="1"/>
  <c r="EG455" i="1"/>
  <c r="EG485" i="1"/>
  <c r="EG519" i="1"/>
  <c r="EG549" i="1"/>
  <c r="EG584" i="1"/>
  <c r="EG342" i="1"/>
  <c r="EG383" i="1"/>
  <c r="EG420" i="1"/>
  <c r="EG452" i="1"/>
  <c r="EG490" i="1"/>
  <c r="EG517" i="1"/>
  <c r="EG551" i="1"/>
  <c r="EG578" i="1"/>
  <c r="CF5" i="1"/>
  <c r="DR5" i="1" s="1"/>
  <c r="DS5" i="1" s="1"/>
  <c r="DQ5" i="1"/>
  <c r="AS5" i="1"/>
  <c r="DV5" i="1" l="1"/>
  <c r="DW5" i="1" s="1"/>
  <c r="EN367" i="1" l="1"/>
  <c r="EN405" i="1"/>
  <c r="EN348" i="1"/>
  <c r="EN186" i="1"/>
  <c r="EN577" i="1"/>
  <c r="EN487" i="1"/>
  <c r="EN63" i="1"/>
  <c r="EN596" i="1"/>
  <c r="EN56" i="1"/>
  <c r="EN378" i="1"/>
  <c r="EN46" i="1"/>
  <c r="EN294" i="1"/>
  <c r="EN376" i="1"/>
  <c r="EN400" i="1"/>
  <c r="EN81" i="1"/>
  <c r="EN583" i="1"/>
  <c r="EN567" i="1"/>
  <c r="EN225" i="1"/>
  <c r="EN219" i="1"/>
  <c r="EN206" i="1"/>
  <c r="EN133" i="1"/>
  <c r="EN419" i="1"/>
  <c r="EN314" i="1"/>
  <c r="EN247" i="1"/>
  <c r="EN258" i="1"/>
  <c r="EN560" i="1"/>
  <c r="EN172" i="1"/>
  <c r="EN322" i="1"/>
  <c r="EN356" i="1"/>
  <c r="EN523" i="1"/>
  <c r="EN329" i="1"/>
  <c r="EN208" i="1"/>
  <c r="EN513" i="1"/>
  <c r="EN234" i="1"/>
  <c r="EN488" i="1"/>
  <c r="EN22" i="1"/>
  <c r="EN174" i="1"/>
  <c r="EN146" i="1"/>
  <c r="EN295" i="1"/>
  <c r="EN304" i="1"/>
  <c r="EN477" i="1"/>
  <c r="EN299" i="1"/>
  <c r="EN161" i="1"/>
  <c r="EN12" i="1"/>
  <c r="EN587" i="1"/>
  <c r="EN143" i="1"/>
  <c r="EN87" i="1"/>
  <c r="EN65" i="1"/>
  <c r="EN317" i="1"/>
  <c r="EN413" i="1"/>
  <c r="EN496" i="1"/>
  <c r="EN79" i="1"/>
  <c r="EN209" i="1"/>
  <c r="EN192" i="1"/>
  <c r="EN321" i="1"/>
  <c r="EN6" i="1"/>
  <c r="EN525" i="1"/>
  <c r="EN194" i="1"/>
  <c r="EN277" i="1"/>
  <c r="EN572" i="1"/>
  <c r="EN260" i="1"/>
  <c r="EN125" i="1"/>
  <c r="EN343" i="1"/>
  <c r="EN455" i="1"/>
  <c r="EN438" i="1"/>
  <c r="EN471" i="1"/>
  <c r="EN31" i="1"/>
  <c r="EN392" i="1"/>
  <c r="EN315" i="1"/>
  <c r="EN190" i="1"/>
  <c r="EN323" i="1"/>
  <c r="EN211" i="1"/>
  <c r="EN375" i="1"/>
  <c r="EN495" i="1"/>
  <c r="EN7" i="1"/>
  <c r="EN335" i="1"/>
  <c r="EN253" i="1"/>
  <c r="EN154" i="1"/>
  <c r="EN562" i="1"/>
  <c r="EN458" i="1"/>
  <c r="EN357" i="1"/>
  <c r="EN68" i="1"/>
  <c r="EN483" i="1"/>
  <c r="EN100" i="1"/>
  <c r="EN273" i="1"/>
  <c r="EN494" i="1"/>
  <c r="EN422" i="1"/>
  <c r="EN244" i="1"/>
  <c r="EN380" i="1"/>
  <c r="EN39" i="1"/>
  <c r="EN445" i="1"/>
  <c r="EN548" i="1"/>
  <c r="EN412" i="1"/>
  <c r="EN75" i="1"/>
  <c r="EN269" i="1"/>
  <c r="EN108" i="1"/>
  <c r="EN259" i="1"/>
  <c r="EN200" i="1"/>
  <c r="EN140" i="1"/>
  <c r="EN302" i="1"/>
  <c r="EN359" i="1"/>
  <c r="EN64" i="1"/>
  <c r="EN550" i="1"/>
  <c r="EN278" i="1"/>
  <c r="EN423" i="1"/>
  <c r="EN543" i="1"/>
  <c r="EN531" i="1"/>
  <c r="EN5" i="1"/>
  <c r="EN153" i="1"/>
  <c r="EN129" i="1" l="1"/>
  <c r="EN242" i="1"/>
  <c r="EN239" i="1"/>
  <c r="EN415" i="1"/>
  <c r="EN409" i="1"/>
  <c r="EN156" i="1"/>
  <c r="EN558" i="1"/>
  <c r="EN136" i="1"/>
  <c r="EN220" i="1"/>
  <c r="EN362" i="1"/>
  <c r="EN9" i="1"/>
  <c r="EN432" i="1"/>
  <c r="EN251" i="1"/>
  <c r="EN30" i="1"/>
  <c r="EN598" i="1"/>
  <c r="EN429" i="1"/>
  <c r="EN540" i="1"/>
  <c r="EN448" i="1"/>
  <c r="EN275" i="1"/>
  <c r="EN489" i="1"/>
  <c r="EN379" i="1"/>
  <c r="EN203" i="1"/>
  <c r="EN533" i="1"/>
  <c r="EN224" i="1"/>
  <c r="EN215" i="1"/>
  <c r="EN298" i="1"/>
  <c r="EN437" i="1"/>
  <c r="EN36" i="1"/>
  <c r="EN555" i="1"/>
  <c r="EN398" i="1"/>
  <c r="EN499" i="1"/>
  <c r="EN145" i="1"/>
  <c r="EN461" i="1"/>
  <c r="EN301" i="1"/>
  <c r="EN501" i="1"/>
  <c r="EN561" i="1"/>
  <c r="EN519" i="1"/>
  <c r="EN352" i="1"/>
  <c r="EN207" i="1"/>
  <c r="EN283" i="1"/>
  <c r="EN349" i="1"/>
  <c r="EN498" i="1"/>
  <c r="EN479" i="1"/>
  <c r="EN490" i="1"/>
  <c r="EN396" i="1"/>
  <c r="EN88" i="1"/>
  <c r="EN122" i="1"/>
  <c r="EN282" i="1"/>
  <c r="EN290" i="1"/>
  <c r="EN474" i="1"/>
  <c r="EN539" i="1"/>
  <c r="EN47" i="1"/>
  <c r="EN93" i="1"/>
  <c r="EN497" i="1"/>
  <c r="EN150" i="1"/>
  <c r="EN532" i="1"/>
  <c r="EN201" i="1"/>
  <c r="EN364" i="1"/>
  <c r="EN280" i="1"/>
  <c r="EN191" i="1"/>
  <c r="EN293" i="1"/>
  <c r="EN187" i="1"/>
  <c r="EN366" i="1"/>
  <c r="EN434" i="1"/>
  <c r="EN61" i="1"/>
  <c r="EN436" i="1"/>
  <c r="EN411" i="1"/>
  <c r="EN406" i="1"/>
  <c r="EN60" i="1"/>
  <c r="EN373" i="1"/>
  <c r="EN340" i="1"/>
  <c r="EN50" i="1"/>
  <c r="EN441" i="1"/>
  <c r="EN94" i="1"/>
  <c r="EN43" i="1"/>
  <c r="EN552" i="1"/>
  <c r="EN230" i="1"/>
  <c r="EN25" i="1"/>
  <c r="EN460" i="1"/>
  <c r="EN183" i="1"/>
  <c r="EN410" i="1"/>
  <c r="EN59" i="1"/>
  <c r="EN16" i="1"/>
  <c r="EN556" i="1"/>
  <c r="EN381" i="1"/>
  <c r="EN538" i="1"/>
  <c r="EN158" i="1"/>
  <c r="EN529" i="1"/>
  <c r="EN80" i="1"/>
  <c r="EN549" i="1"/>
  <c r="EN255" i="1"/>
  <c r="EN551" i="1"/>
  <c r="EN319" i="1"/>
  <c r="EN279" i="1"/>
  <c r="EN45" i="1"/>
  <c r="EN476" i="1"/>
  <c r="EN467" i="1"/>
  <c r="EN530" i="1"/>
  <c r="EN563" i="1"/>
  <c r="EN78" i="1"/>
  <c r="EN368" i="1"/>
  <c r="EN478" i="1"/>
  <c r="EN452" i="1"/>
  <c r="EN369" i="1"/>
  <c r="EN508" i="1"/>
  <c r="EN342" i="1"/>
  <c r="EN588" i="1"/>
  <c r="EN147" i="1"/>
  <c r="EN339" i="1"/>
  <c r="EN569" i="1"/>
  <c r="EN534" i="1"/>
  <c r="EN416" i="1"/>
  <c r="EN358" i="1"/>
  <c r="EN311" i="1"/>
  <c r="EN233" i="1"/>
  <c r="EN37" i="1"/>
  <c r="EN337" i="1"/>
  <c r="EN118" i="1"/>
  <c r="EN472" i="1"/>
  <c r="EN442" i="1"/>
  <c r="EN535" i="1"/>
  <c r="EN313" i="1"/>
  <c r="EN327" i="1"/>
  <c r="EN175" i="1"/>
  <c r="EN546" i="1"/>
  <c r="EN89" i="1"/>
  <c r="EN384" i="1"/>
  <c r="EN276" i="1"/>
  <c r="EN105" i="1"/>
  <c r="EN254" i="1"/>
  <c r="EN371" i="1"/>
  <c r="EN164" i="1"/>
  <c r="EN522" i="1"/>
  <c r="EN69" i="1"/>
  <c r="EN307" i="1"/>
  <c r="EN232" i="1"/>
  <c r="EN459" i="1"/>
  <c r="EN439" i="1"/>
  <c r="EN169" i="1"/>
  <c r="EN597" i="1"/>
  <c r="EN227" i="1"/>
  <c r="EN590" i="1"/>
  <c r="EN308" i="1"/>
  <c r="EN408" i="1"/>
  <c r="EN109" i="1"/>
  <c r="EN71" i="1"/>
  <c r="EN97" i="1"/>
  <c r="EN385" i="1"/>
  <c r="EN404" i="1"/>
  <c r="EN566" i="1"/>
  <c r="EN115" i="1"/>
  <c r="EN102" i="1"/>
  <c r="EN493" i="1"/>
  <c r="EN152" i="1"/>
  <c r="EN83" i="1"/>
  <c r="EN399" i="1"/>
  <c r="EN106" i="1"/>
  <c r="EN86" i="1"/>
  <c r="EN73" i="1"/>
  <c r="EN520" i="1"/>
  <c r="EN178" i="1"/>
  <c r="EN123" i="1"/>
  <c r="EN544" i="1"/>
  <c r="EN333" i="1"/>
  <c r="EN72" i="1"/>
  <c r="EN167" i="1"/>
  <c r="EN162" i="1"/>
  <c r="EN545" i="1"/>
  <c r="EN387" i="1"/>
  <c r="EN144" i="1"/>
  <c r="EN214" i="1"/>
  <c r="EN557" i="1"/>
  <c r="EN377" i="1"/>
  <c r="EN326" i="1"/>
  <c r="EN170" i="1"/>
  <c r="EN427" i="1"/>
  <c r="EN84" i="1"/>
  <c r="EN599" i="1"/>
  <c r="EN149" i="1"/>
  <c r="EN393" i="1"/>
  <c r="EN265" i="1"/>
  <c r="EN592" i="1"/>
  <c r="EN131" i="1"/>
  <c r="EN95" i="1"/>
  <c r="EN49" i="1"/>
  <c r="EN249" i="1"/>
  <c r="EN464" i="1"/>
  <c r="EN297" i="1"/>
  <c r="EN124" i="1"/>
  <c r="EN579" i="1"/>
  <c r="EN491" i="1"/>
  <c r="EN435" i="1"/>
  <c r="EN515" i="1"/>
  <c r="EN571" i="1"/>
  <c r="EN114" i="1"/>
  <c r="EN296" i="1"/>
  <c r="EN463" i="1"/>
  <c r="EN28" i="1"/>
  <c r="EN58" i="1"/>
  <c r="EN524" i="1"/>
  <c r="EN554" i="1"/>
  <c r="EN181" i="1"/>
  <c r="EN268" i="1"/>
  <c r="EN585" i="1"/>
  <c r="EN536" i="1"/>
  <c r="EN281" i="1"/>
  <c r="EN574" i="1"/>
  <c r="EN492" i="1"/>
  <c r="EN216" i="1"/>
  <c r="EN407" i="1"/>
  <c r="EN310" i="1"/>
  <c r="EN173" i="1"/>
  <c r="EN157" i="1"/>
  <c r="EN486" i="1"/>
  <c r="EN289" i="1"/>
  <c r="EN528" i="1"/>
  <c r="EN142" i="1"/>
  <c r="EN99" i="1"/>
  <c r="EN246" i="1"/>
  <c r="EN284" i="1"/>
  <c r="EN482" i="1"/>
  <c r="EN475" i="1"/>
  <c r="EN564" i="1"/>
  <c r="EN374" i="1"/>
  <c r="EN318" i="1"/>
  <c r="EN350" i="1"/>
  <c r="EN402" i="1"/>
  <c r="EN138" i="1"/>
  <c r="EN231" i="1"/>
  <c r="EN553" i="1"/>
  <c r="EN117" i="1"/>
  <c r="EN135" i="1"/>
  <c r="EN331" i="1"/>
  <c r="EN137" i="1"/>
  <c r="EN288" i="1"/>
  <c r="EN266" i="1"/>
  <c r="EN291" i="1"/>
  <c r="EN502" i="1"/>
  <c r="EN509" i="1"/>
  <c r="EN390" i="1"/>
  <c r="EN481" i="1"/>
  <c r="EN454" i="1"/>
  <c r="EN306" i="1"/>
  <c r="EN180" i="1"/>
  <c r="EN222" i="1"/>
  <c r="EN90" i="1"/>
  <c r="EN168" i="1"/>
  <c r="EN586" i="1"/>
  <c r="EN547" i="1"/>
  <c r="EN120" i="1"/>
  <c r="EN82" i="1"/>
  <c r="EN256" i="1"/>
  <c r="EN85" i="1"/>
  <c r="EN92" i="1"/>
  <c r="EN462" i="1"/>
  <c r="EN62" i="1"/>
  <c r="EN104" i="1"/>
  <c r="EN121" i="1"/>
  <c r="EN98" i="1"/>
  <c r="EN248" i="1"/>
  <c r="EN287" i="1"/>
  <c r="EN101" i="1"/>
  <c r="EN514" i="1"/>
  <c r="EN257" i="1"/>
  <c r="EN469" i="1"/>
  <c r="EN372" i="1"/>
  <c r="EN341" i="1"/>
  <c r="EN18" i="1"/>
  <c r="EN570" i="1"/>
  <c r="EN285" i="1"/>
  <c r="EN139" i="1"/>
  <c r="EN198" i="1"/>
  <c r="EN141" i="1"/>
  <c r="EN245" i="1"/>
  <c r="EN54" i="1"/>
  <c r="EN188" i="1"/>
  <c r="EN485" i="1"/>
  <c r="EN504" i="1"/>
  <c r="EN395" i="1"/>
  <c r="EN518" i="1"/>
  <c r="EN440" i="1"/>
  <c r="EN355" i="1"/>
  <c r="EN510" i="1"/>
  <c r="EN23" i="1"/>
  <c r="EN580" i="1"/>
  <c r="EN363" i="1"/>
  <c r="EN70" i="1"/>
  <c r="EN202" i="1"/>
  <c r="EN426" i="1"/>
  <c r="EN303" i="1"/>
  <c r="EN527" i="1"/>
  <c r="EN582" i="1"/>
  <c r="EN130" i="1"/>
  <c r="EN29" i="1"/>
  <c r="EN103" i="1"/>
  <c r="EN134" i="1"/>
  <c r="EN542" i="1"/>
  <c r="EN417" i="1"/>
  <c r="EN403" i="1"/>
  <c r="EN74" i="1"/>
  <c r="EN593" i="1"/>
  <c r="EN344" i="1"/>
  <c r="EN24" i="1"/>
  <c r="EN205" i="1"/>
  <c r="EN332" i="1"/>
  <c r="EN328" i="1"/>
  <c r="EN506" i="1"/>
  <c r="EN113" i="1"/>
  <c r="EN27" i="1"/>
  <c r="EN91" i="1"/>
  <c r="EN503" i="1"/>
  <c r="EN250" i="1"/>
  <c r="EN430" i="1"/>
  <c r="EN516" i="1"/>
  <c r="EN223" i="1"/>
  <c r="EN589" i="1"/>
  <c r="EN451" i="1"/>
  <c r="EN171" i="1"/>
  <c r="EN41" i="1"/>
  <c r="EN176" i="1"/>
  <c r="EN20" i="1"/>
  <c r="EN55" i="1"/>
  <c r="EN166" i="1"/>
  <c r="EN446" i="1"/>
  <c r="EN361" i="1"/>
  <c r="EN473" i="1"/>
  <c r="EN11" i="1"/>
  <c r="EN457" i="1"/>
  <c r="EN116" i="1"/>
  <c r="EN424" i="1"/>
  <c r="EN480" i="1"/>
  <c r="EN111" i="1"/>
  <c r="EN431" i="1"/>
  <c r="EN578" i="1"/>
  <c r="EN270" i="1"/>
  <c r="EN228" i="1"/>
  <c r="EN13" i="1"/>
  <c r="EN447" i="1"/>
  <c r="EN236" i="1"/>
  <c r="EN305" i="1"/>
  <c r="EN119" i="1"/>
  <c r="EN388" i="1"/>
  <c r="EN184" i="1"/>
  <c r="EN267" i="1"/>
  <c r="EN382" i="1"/>
  <c r="EN237" i="1"/>
  <c r="EN148" i="1"/>
  <c r="EN179" i="1"/>
  <c r="EN196" i="1"/>
  <c r="EN559" i="1"/>
  <c r="EN35" i="1"/>
  <c r="EN336" i="1"/>
  <c r="EN312" i="1"/>
  <c r="EN414" i="1"/>
  <c r="EN391" i="1"/>
  <c r="EN57" i="1"/>
  <c r="EN484" i="1"/>
  <c r="EN274" i="1"/>
  <c r="EN470" i="1"/>
  <c r="EN261" i="1"/>
  <c r="EN17" i="1"/>
  <c r="EN428" i="1"/>
  <c r="EN218" i="1"/>
  <c r="EN401" i="1"/>
  <c r="EN360" i="1"/>
  <c r="EN581" i="1"/>
  <c r="EN165" i="1"/>
  <c r="EN263" i="1"/>
  <c r="EN521" i="1"/>
  <c r="EN316" i="1"/>
  <c r="EN199" i="1"/>
  <c r="EN67" i="1"/>
  <c r="EN217" i="1"/>
  <c r="EN353" i="1"/>
  <c r="EN334" i="1"/>
  <c r="EN272" i="1"/>
  <c r="EN450" i="1"/>
  <c r="EN66" i="1"/>
  <c r="EN32" i="1"/>
  <c r="EN465" i="1"/>
  <c r="EN565" i="1"/>
  <c r="EN324" i="1"/>
  <c r="EN213" i="1"/>
  <c r="EN517" i="1"/>
  <c r="EN389" i="1"/>
  <c r="EN193" i="1"/>
  <c r="EN240" i="1"/>
  <c r="EN271" i="1"/>
  <c r="EN386" i="1"/>
  <c r="EN15" i="1"/>
  <c r="EN96" i="1"/>
  <c r="EN505" i="1"/>
  <c r="EN568" i="1"/>
  <c r="EN107" i="1"/>
  <c r="EN21" i="1"/>
  <c r="EN338" i="1"/>
  <c r="EN292" i="1"/>
  <c r="EN394" i="1"/>
  <c r="EN40" i="1"/>
  <c r="EN127" i="1"/>
  <c r="EN346" i="1"/>
  <c r="EN264" i="1"/>
  <c r="EN444" i="1"/>
  <c r="EN345" i="1"/>
  <c r="EN466" i="1"/>
  <c r="EN541" i="1"/>
  <c r="EN235" i="1"/>
  <c r="EN128" i="1"/>
  <c r="EN594" i="1"/>
  <c r="EN433" i="1"/>
  <c r="EN584" i="1"/>
  <c r="EN468" i="1"/>
  <c r="EN449" i="1"/>
  <c r="EN453" i="1"/>
  <c r="EN241" i="1"/>
  <c r="EN397" i="1"/>
  <c r="EN26" i="1"/>
  <c r="EN53" i="1"/>
  <c r="EN365" i="1"/>
  <c r="EN425" i="1"/>
  <c r="EN132" i="1"/>
  <c r="EN19" i="1"/>
  <c r="EN511" i="1"/>
  <c r="EN126" i="1"/>
  <c r="EN512" i="1"/>
  <c r="EN300" i="1"/>
  <c r="EN325" i="1"/>
  <c r="EN38" i="1"/>
  <c r="EN537" i="1"/>
  <c r="EN14" i="1"/>
  <c r="EN330" i="1"/>
  <c r="EN229" i="1"/>
  <c r="EN243" i="1"/>
  <c r="EN456" i="1"/>
  <c r="EN595" i="1"/>
  <c r="EN182" i="1"/>
  <c r="EN576" i="1"/>
  <c r="EN418" i="1"/>
  <c r="EN48" i="1"/>
  <c r="EN42" i="1"/>
  <c r="EN197" i="1"/>
  <c r="EN151" i="1"/>
  <c r="EN112" i="1"/>
  <c r="EN163" i="1"/>
  <c r="EN212" i="1"/>
  <c r="EN383" i="1"/>
  <c r="EN160" i="1"/>
  <c r="EN8" i="1"/>
  <c r="EN210" i="1"/>
  <c r="EN573" i="1"/>
  <c r="EN77" i="1"/>
  <c r="EN110" i="1"/>
  <c r="EN591" i="1"/>
  <c r="EN443" i="1"/>
  <c r="EN159" i="1"/>
  <c r="EN354" i="1"/>
  <c r="EN189" i="1"/>
  <c r="EN51" i="1"/>
  <c r="EN76" i="1"/>
  <c r="EN44" i="1"/>
  <c r="EN347" i="1"/>
  <c r="EN52" i="1"/>
  <c r="EN185" i="1"/>
  <c r="EN309" i="1"/>
  <c r="EN195" i="1"/>
  <c r="EN575" i="1"/>
  <c r="EN420" i="1"/>
  <c r="EN526" i="1"/>
  <c r="EN226" i="1"/>
  <c r="EN262" i="1"/>
  <c r="EN507" i="1"/>
  <c r="EN33" i="1"/>
  <c r="EN10" i="1"/>
  <c r="EN600" i="1"/>
  <c r="EN34" i="1"/>
  <c r="EN421" i="1"/>
  <c r="EN351" i="1"/>
  <c r="EN286" i="1"/>
  <c r="EN177" i="1"/>
  <c r="EN370" i="1"/>
  <c r="EN238" i="1"/>
  <c r="EN500" i="1"/>
  <c r="EN320" i="1"/>
  <c r="EN252" i="1"/>
  <c r="EN155" i="1"/>
  <c r="EN204" i="1"/>
  <c r="EN221" i="1"/>
  <c r="EP44" i="1"/>
  <c r="EP405" i="1"/>
  <c r="EP339" i="1"/>
  <c r="EP8" i="1"/>
  <c r="EP111" i="1"/>
  <c r="EP319" i="1"/>
  <c r="EP88" i="1"/>
  <c r="EP213" i="1"/>
  <c r="EP526" i="1"/>
  <c r="EP316" i="1"/>
  <c r="EP266" i="1"/>
  <c r="EP494" i="1"/>
  <c r="EP126" i="1"/>
  <c r="EP110" i="1"/>
  <c r="EP272" i="1"/>
  <c r="EP505" i="1"/>
  <c r="EP583" i="1"/>
  <c r="EP173" i="1"/>
  <c r="EP228" i="1"/>
  <c r="EP146" i="1"/>
  <c r="EP220" i="1"/>
  <c r="EP101" i="1"/>
  <c r="EP127" i="1"/>
  <c r="EP324" i="1"/>
  <c r="EP356" i="1"/>
  <c r="EP429" i="1"/>
  <c r="EP315" i="1"/>
  <c r="EP185" i="1"/>
  <c r="EP514" i="1"/>
  <c r="EP501" i="1"/>
  <c r="EP118" i="1"/>
  <c r="EP24" i="1"/>
  <c r="EP129" i="1"/>
  <c r="EP37" i="1"/>
  <c r="EP285" i="1"/>
  <c r="EP238" i="1"/>
  <c r="EP121" i="1"/>
  <c r="EP506" i="1"/>
  <c r="EP27" i="1"/>
  <c r="EP470" i="1"/>
  <c r="EP518" i="1"/>
  <c r="EP281" i="1"/>
  <c r="EP82" i="1"/>
  <c r="EP54" i="1"/>
  <c r="EP473" i="1"/>
  <c r="EP307" i="1"/>
  <c r="EP424" i="1"/>
  <c r="EP422" i="1"/>
  <c r="EP529" i="1"/>
  <c r="EP367" i="1"/>
  <c r="EP597" i="1"/>
  <c r="EP540" i="1"/>
  <c r="EP600" i="1"/>
  <c r="EP201" i="1"/>
  <c r="EP486" i="1"/>
  <c r="EP95" i="1"/>
  <c r="EP164" i="1"/>
  <c r="EP334" i="1"/>
  <c r="EP204" i="1"/>
  <c r="EP16" i="1"/>
  <c r="EP485" i="1"/>
  <c r="EP78" i="1"/>
  <c r="EP548" i="1"/>
  <c r="EP533" i="1"/>
  <c r="EP545" i="1"/>
  <c r="EP155" i="1"/>
  <c r="EP358" i="1"/>
  <c r="EP578" i="1"/>
  <c r="EP170" i="1"/>
  <c r="EP133" i="1"/>
  <c r="EP217" i="1"/>
  <c r="EP60" i="1"/>
  <c r="EP94" i="1"/>
  <c r="EP512" i="1"/>
  <c r="EP389" i="1"/>
  <c r="EP523" i="1"/>
  <c r="EP55" i="1"/>
  <c r="EP448" i="1"/>
  <c r="EP158" i="1"/>
  <c r="EP194" i="1"/>
  <c r="EP296" i="1"/>
  <c r="EP216" i="1"/>
  <c r="EP563" i="1"/>
  <c r="EP531" i="1"/>
  <c r="EP328" i="1"/>
  <c r="EP309" i="1"/>
  <c r="EP508" i="1"/>
  <c r="EP176" i="1"/>
  <c r="EP504" i="1"/>
  <c r="EP409" i="1"/>
  <c r="EP439" i="1"/>
  <c r="EP387" i="1"/>
  <c r="EP393" i="1"/>
  <c r="EP586" i="1"/>
  <c r="EP569" i="1"/>
  <c r="EP283" i="1"/>
  <c r="EP87" i="1"/>
  <c r="EP229" i="1"/>
  <c r="EP311" i="1"/>
  <c r="EP130" i="1"/>
  <c r="EP221" i="1"/>
  <c r="EP374" i="1"/>
  <c r="EP575" i="1"/>
  <c r="EP488" i="1"/>
  <c r="EP574" i="1"/>
  <c r="EP363" i="1"/>
  <c r="EP67" i="1"/>
  <c r="EP452" i="1"/>
  <c r="EP115" i="1"/>
  <c r="EP202" i="1"/>
  <c r="EP458" i="1"/>
  <c r="EP28" i="1"/>
  <c r="EP530" i="1"/>
  <c r="EP521" i="1"/>
  <c r="EP131" i="1"/>
  <c r="EP435" i="1"/>
  <c r="EP246" i="1"/>
  <c r="EP592" i="1"/>
  <c r="EP585" i="1"/>
  <c r="EP534" i="1"/>
  <c r="EP205" i="1"/>
  <c r="EP321" i="1"/>
  <c r="EP343" i="1"/>
  <c r="EP290" i="1"/>
  <c r="EP560" i="1"/>
  <c r="EP50" i="1"/>
  <c r="EP522" i="1"/>
  <c r="EP5" i="1"/>
  <c r="EP371" i="1" s="1"/>
  <c r="EP536" i="1" l="1"/>
  <c r="EP59" i="1"/>
  <c r="EP255" i="1"/>
  <c r="EP384" i="1"/>
  <c r="EP104" i="1"/>
  <c r="EP114" i="1"/>
  <c r="EP360" i="1"/>
  <c r="EP588" i="1"/>
  <c r="EP218" i="1"/>
  <c r="EP436" i="1"/>
  <c r="EP482" i="1"/>
  <c r="EP428" i="1"/>
  <c r="EP100" i="1"/>
  <c r="EP199" i="1"/>
  <c r="EP541" i="1"/>
  <c r="EP329" i="1"/>
  <c r="EP490" i="1"/>
  <c r="EP377" i="1"/>
  <c r="EP507" i="1"/>
  <c r="EP249" i="1"/>
  <c r="EP223" i="1"/>
  <c r="EP338" i="1"/>
  <c r="EP235" i="1"/>
  <c r="EP462" i="1"/>
  <c r="EP38" i="1"/>
  <c r="EP380" i="1"/>
  <c r="EP369" i="1"/>
  <c r="EP277" i="1"/>
  <c r="EP244" i="1"/>
  <c r="EP527" i="1"/>
  <c r="EP304" i="1"/>
  <c r="EP590" i="1"/>
  <c r="EP208" i="1"/>
  <c r="EP496" i="1"/>
  <c r="EP123" i="1"/>
  <c r="EP154" i="1"/>
  <c r="EP12" i="1"/>
  <c r="EP372" i="1"/>
  <c r="EP161" i="1"/>
  <c r="EP225" i="1"/>
  <c r="EP465" i="1"/>
  <c r="EP454" i="1"/>
  <c r="EP30" i="1"/>
  <c r="EP412" i="1"/>
  <c r="EP330" i="1"/>
  <c r="EP90" i="1"/>
  <c r="EP135" i="1"/>
  <c r="EP179" i="1"/>
  <c r="EP442" i="1"/>
  <c r="EP357" i="1"/>
  <c r="EP464" i="1"/>
  <c r="EP188" i="1"/>
  <c r="EP257" i="1"/>
  <c r="EP124" i="1"/>
  <c r="EP457" i="1"/>
  <c r="EP413" i="1"/>
  <c r="EP234" i="1"/>
  <c r="EP195" i="1"/>
  <c r="EP21" i="1"/>
  <c r="EP302" i="1"/>
  <c r="EP502" i="1"/>
  <c r="EP278" i="1"/>
  <c r="EP169" i="1"/>
  <c r="EP366" i="1"/>
  <c r="EP564" i="1"/>
  <c r="EP293" i="1"/>
  <c r="EP260" i="1"/>
  <c r="EP128" i="1"/>
  <c r="EP466" i="1"/>
  <c r="EP98" i="1"/>
  <c r="EP426" i="1"/>
  <c r="EP394" i="1"/>
  <c r="EP79" i="1"/>
  <c r="EP186" i="1"/>
  <c r="EP66" i="1"/>
  <c r="EP359" i="1"/>
  <c r="EP271" i="1"/>
  <c r="EP368" i="1"/>
  <c r="EP322" i="1"/>
  <c r="EP450" i="1"/>
  <c r="EP222" i="1"/>
  <c r="EP224" i="1"/>
  <c r="EP33" i="1"/>
  <c r="EP263" i="1"/>
  <c r="EP594" i="1"/>
  <c r="EP535" i="1"/>
  <c r="EP573" i="1"/>
  <c r="EP425" i="1"/>
  <c r="EP184" i="1"/>
  <c r="EP187" i="1"/>
  <c r="EP86" i="1"/>
  <c r="EP553" i="1"/>
  <c r="EP108" i="1"/>
  <c r="EP513" i="1"/>
  <c r="EP399" i="1"/>
  <c r="EP119" i="1"/>
  <c r="EP340" i="1"/>
  <c r="EP92" i="1"/>
  <c r="EP279" i="1"/>
  <c r="EP230" i="1"/>
  <c r="EP559" i="1"/>
  <c r="EP301" i="1"/>
  <c r="EP62" i="1"/>
  <c r="EP144" i="1"/>
  <c r="EP189" i="1"/>
  <c r="EP524" i="1"/>
  <c r="EP299" i="1"/>
  <c r="EP6" i="1"/>
  <c r="EP441" i="1"/>
  <c r="EP475" i="1"/>
  <c r="EP331" i="1"/>
  <c r="EP68" i="1"/>
  <c r="EP113" i="1"/>
  <c r="EP251" i="1"/>
  <c r="EP396" i="1"/>
  <c r="EP489" i="1"/>
  <c r="EP35" i="1"/>
  <c r="EP469" i="1"/>
  <c r="EP198" i="1"/>
  <c r="EP254" i="1"/>
  <c r="EP42" i="1"/>
  <c r="EP172" i="1"/>
  <c r="EP561" i="1"/>
  <c r="EP240" i="1"/>
  <c r="EP226" i="1"/>
  <c r="EP91" i="1"/>
  <c r="EP269" i="1"/>
  <c r="EP190" i="1"/>
  <c r="EP106" i="1"/>
  <c r="EP410" i="1"/>
  <c r="EP438" i="1"/>
  <c r="EP264" i="1"/>
  <c r="EP571" i="1"/>
  <c r="EP32" i="1"/>
  <c r="EP443" i="1"/>
  <c r="EP317" i="1"/>
  <c r="EP390" i="1"/>
  <c r="EP423" i="1"/>
  <c r="EP327" i="1"/>
  <c r="EP440" i="1"/>
  <c r="EP14" i="1"/>
  <c r="EP382" i="1"/>
  <c r="EP349" i="1"/>
  <c r="EP386" i="1"/>
  <c r="EP81" i="1"/>
  <c r="EP596" i="1"/>
  <c r="EP451" i="1"/>
  <c r="EP75" i="1"/>
  <c r="EP414" i="1"/>
  <c r="EP203" i="1"/>
  <c r="EP333" i="1"/>
  <c r="EP77" i="1"/>
  <c r="EP268" i="1"/>
  <c r="EP308" i="1"/>
  <c r="EP497" i="1"/>
  <c r="EP36" i="1"/>
  <c r="EP591" i="1"/>
  <c r="EP411" i="1"/>
  <c r="EP45" i="1"/>
  <c r="EP280" i="1"/>
  <c r="EP400" i="1"/>
  <c r="EP427" i="1"/>
  <c r="EP547" i="1"/>
  <c r="EP415" i="1"/>
  <c r="EP532" i="1"/>
  <c r="EP312" i="1"/>
  <c r="EP259" i="1"/>
  <c r="EP385" i="1"/>
  <c r="EP499" i="1"/>
  <c r="EP153" i="1"/>
  <c r="EP342" i="1"/>
  <c r="EP355" i="1"/>
  <c r="EP286" i="1"/>
  <c r="EP432" i="1"/>
  <c r="EP107" i="1"/>
  <c r="EP20" i="1"/>
  <c r="EP480" i="1"/>
  <c r="EP261" i="1"/>
  <c r="EP73" i="1"/>
  <c r="EP291" i="1"/>
  <c r="EP310" i="1"/>
  <c r="EP347" i="1"/>
  <c r="EP125" i="1"/>
  <c r="EP134" i="1"/>
  <c r="EP463" i="1"/>
  <c r="EP554" i="1"/>
  <c r="EP568" i="1"/>
  <c r="EP15" i="1"/>
  <c r="EP167" i="1"/>
  <c r="EP157" i="1"/>
  <c r="EP140" i="1"/>
  <c r="EP461" i="1"/>
  <c r="EP69" i="1"/>
  <c r="EP477" i="1"/>
  <c r="EP295" i="1"/>
  <c r="EP491" i="1"/>
  <c r="EP314" i="1"/>
  <c r="EP48" i="1"/>
  <c r="EP34" i="1"/>
  <c r="EP236" i="1"/>
  <c r="EP287" i="1"/>
  <c r="EP43" i="1"/>
  <c r="EP318" i="1"/>
  <c r="EP472" i="1"/>
  <c r="EP84" i="1"/>
  <c r="EP289" i="1"/>
  <c r="EP99" i="1"/>
  <c r="EP320" i="1"/>
  <c r="EP93" i="1"/>
  <c r="EP445" i="1"/>
  <c r="EP599" i="1"/>
  <c r="EP80" i="1"/>
  <c r="EP132" i="1"/>
  <c r="EP551" i="1"/>
  <c r="EP335" i="1"/>
  <c r="EP10" i="1"/>
  <c r="EP449" i="1"/>
  <c r="EP395" i="1"/>
  <c r="EP159" i="1"/>
  <c r="EP510" i="1"/>
  <c r="EP336" i="1"/>
  <c r="EP18" i="1"/>
  <c r="EP211" i="1"/>
  <c r="EP210" i="1"/>
  <c r="EP433" i="1"/>
  <c r="EP262" i="1"/>
  <c r="EP593" i="1"/>
  <c r="EP117" i="1"/>
  <c r="EP562" i="1"/>
  <c r="EP227" i="1"/>
  <c r="EP565" i="1"/>
  <c r="EP139" i="1"/>
  <c r="EP576" i="1"/>
  <c r="EP511" i="1"/>
  <c r="EP177" i="1"/>
  <c r="EP40" i="1"/>
  <c r="EP572" i="1"/>
  <c r="EP105" i="1"/>
  <c r="EP460" i="1"/>
  <c r="EP577" i="1"/>
  <c r="EP379" i="1"/>
  <c r="EP516" i="1"/>
  <c r="EP17" i="1"/>
  <c r="EP64" i="1"/>
  <c r="EP102" i="1"/>
  <c r="EP520" i="1"/>
  <c r="EP58" i="1"/>
  <c r="EP116" i="1"/>
  <c r="EP256" i="1"/>
  <c r="EP453" i="1"/>
  <c r="EP22" i="1"/>
  <c r="EP552" i="1"/>
  <c r="EP297" i="1"/>
  <c r="EP406" i="1"/>
  <c r="EP353" i="1"/>
  <c r="EP404" i="1"/>
  <c r="EP407" i="1"/>
  <c r="EP197" i="1"/>
  <c r="EP165" i="1"/>
  <c r="EP282" i="1"/>
  <c r="EP493" i="1"/>
  <c r="EP479" i="1"/>
  <c r="EP270" i="1"/>
  <c r="EP160" i="1"/>
  <c r="EP431" i="1"/>
  <c r="EP582" i="1"/>
  <c r="EP97" i="1"/>
  <c r="EP252" i="1"/>
  <c r="EP193" i="1"/>
  <c r="EP383" i="1"/>
  <c r="EP378" i="1"/>
  <c r="EP212" i="1"/>
  <c r="EP9" i="1"/>
  <c r="EP142" i="1"/>
  <c r="EP231" i="1"/>
  <c r="EP556" i="1"/>
  <c r="EP570" i="1"/>
  <c r="EP398" i="1"/>
  <c r="EP243" i="1"/>
  <c r="EP446" i="1"/>
  <c r="EP284" i="1"/>
  <c r="EP137" i="1"/>
  <c r="EP174" i="1"/>
  <c r="EP350" i="1"/>
  <c r="EP373" i="1"/>
  <c r="EP381" i="1"/>
  <c r="EP341" i="1"/>
  <c r="EP267" i="1"/>
  <c r="EP237" i="1"/>
  <c r="EP145" i="1"/>
  <c r="EP46" i="1"/>
  <c r="EP388" i="1"/>
  <c r="EP275" i="1"/>
  <c r="EP416" i="1"/>
  <c r="EP403" i="1"/>
  <c r="EP492" i="1"/>
  <c r="EP365" i="1"/>
  <c r="EP417" i="1"/>
  <c r="EP581" i="1"/>
  <c r="EP456" i="1"/>
  <c r="EP247" i="1"/>
  <c r="EP370" i="1"/>
  <c r="EP313" i="1"/>
  <c r="EP83" i="1"/>
  <c r="EP273" i="1"/>
  <c r="EP214" i="1"/>
  <c r="EP500" i="1"/>
  <c r="EP303" i="1"/>
  <c r="EP120" i="1"/>
  <c r="EP542" i="1"/>
  <c r="EP344" i="1"/>
  <c r="EP39" i="1"/>
  <c r="EP459" i="1"/>
  <c r="EP152" i="1"/>
  <c r="EP546" i="1"/>
  <c r="EP528" i="1"/>
  <c r="EP361" i="1"/>
  <c r="EP61" i="1"/>
  <c r="EP332" i="1"/>
  <c r="EP397" i="1"/>
  <c r="EP136" i="1"/>
  <c r="EP76" i="1"/>
  <c r="EP478" i="1"/>
  <c r="EP143" i="1"/>
  <c r="EP345" i="1"/>
  <c r="EP25" i="1"/>
  <c r="EP7" i="1"/>
  <c r="EP11" i="1"/>
  <c r="EP253" i="1"/>
  <c r="EP63" i="1"/>
  <c r="EP248" i="1"/>
  <c r="EP351" i="1"/>
  <c r="EP430" i="1"/>
  <c r="EP265" i="1"/>
  <c r="EP544" i="1"/>
  <c r="EP537" i="1"/>
  <c r="EP364" i="1"/>
  <c r="EP418" i="1"/>
  <c r="EP258" i="1"/>
  <c r="EP209" i="1"/>
  <c r="EP52" i="1"/>
  <c r="EP300" i="1"/>
  <c r="EP483" i="1"/>
  <c r="EP401" i="1"/>
  <c r="EP206" i="1"/>
  <c r="EP182" i="1"/>
  <c r="EP13" i="1"/>
  <c r="EP447" i="1"/>
  <c r="EP175" i="1"/>
  <c r="EP232" i="1"/>
  <c r="EP191" i="1"/>
  <c r="EP455" i="1"/>
  <c r="EP420" i="1"/>
  <c r="EP41" i="1"/>
  <c r="EP200" i="1"/>
  <c r="EP476" i="1"/>
  <c r="EP408" i="1"/>
  <c r="EP148" i="1"/>
  <c r="EP241" i="1"/>
  <c r="EP555" i="1"/>
  <c r="EP595" i="1"/>
  <c r="EP26" i="1"/>
  <c r="EP149" i="1"/>
  <c r="EP151" i="1"/>
  <c r="EP503" i="1"/>
  <c r="EP558" i="1"/>
  <c r="EP323" i="1"/>
  <c r="EP56" i="1"/>
  <c r="EP109" i="1"/>
  <c r="EP481" i="1"/>
  <c r="EP96" i="1"/>
  <c r="EP549" i="1"/>
  <c r="EP178" i="1"/>
  <c r="EP354" i="1"/>
  <c r="EP71" i="1"/>
  <c r="EP47" i="1"/>
  <c r="EP57" i="1"/>
  <c r="EP122" i="1"/>
  <c r="EP196" i="1"/>
  <c r="EP538" i="1"/>
  <c r="EP474" i="1"/>
  <c r="EP138" i="1"/>
  <c r="EP239" i="1"/>
  <c r="EP487" i="1"/>
  <c r="EP519" i="1"/>
  <c r="EP437" i="1"/>
  <c r="EP274" i="1"/>
  <c r="EP352" i="1"/>
  <c r="EP245" i="1"/>
  <c r="EP509" i="1"/>
  <c r="EP292" i="1"/>
  <c r="EP181" i="1"/>
  <c r="EP65" i="1"/>
  <c r="EP362" i="1"/>
  <c r="EP421" i="1"/>
  <c r="EP392" i="1"/>
  <c r="EP543" i="1"/>
  <c r="EP326" i="1"/>
  <c r="EP72" i="1"/>
  <c r="EP168" i="1"/>
  <c r="EP471" i="1"/>
  <c r="EP498" i="1"/>
  <c r="EP495" i="1"/>
  <c r="EP402" i="1"/>
  <c r="EP85" i="1"/>
  <c r="EP163" i="1"/>
  <c r="EP250" i="1"/>
  <c r="EP150" i="1"/>
  <c r="EP325" i="1"/>
  <c r="EP579" i="1"/>
  <c r="EP29" i="1"/>
  <c r="EP141" i="1"/>
  <c r="EP207" i="1"/>
  <c r="EP53" i="1"/>
  <c r="EP19" i="1"/>
  <c r="EP156" i="1"/>
  <c r="EP444" i="1"/>
  <c r="EP180" i="1"/>
  <c r="EP484" i="1"/>
  <c r="EP419" i="1"/>
  <c r="EP288" i="1"/>
  <c r="EP233" i="1"/>
  <c r="EP376" i="1"/>
  <c r="EP587" i="1"/>
  <c r="EP31" i="1"/>
  <c r="EP598" i="1"/>
  <c r="EP517" i="1"/>
  <c r="EP550" i="1"/>
  <c r="EP375" i="1"/>
  <c r="EP305" i="1"/>
  <c r="EP23" i="1"/>
  <c r="EP242" i="1"/>
  <c r="EP183" i="1"/>
  <c r="EP276" i="1"/>
  <c r="EP162" i="1"/>
  <c r="EP434" i="1"/>
  <c r="EP580" i="1"/>
  <c r="EP348" i="1"/>
  <c r="EP589" i="1"/>
  <c r="EP584" i="1"/>
  <c r="EP468" i="1"/>
  <c r="EP337" i="1"/>
  <c r="EP306" i="1"/>
  <c r="EP566" i="1"/>
  <c r="EP49" i="1"/>
  <c r="EP171" i="1"/>
  <c r="EP567" i="1"/>
  <c r="EP557" i="1"/>
  <c r="EP166" i="1"/>
  <c r="EP215" i="1"/>
  <c r="EP74" i="1"/>
  <c r="EP219" i="1"/>
  <c r="EP539" i="1"/>
  <c r="EP467" i="1"/>
  <c r="EP147" i="1"/>
  <c r="EP89" i="1"/>
  <c r="EP192" i="1"/>
  <c r="EP525" i="1"/>
  <c r="EP70" i="1"/>
  <c r="EP103" i="1"/>
  <c r="EP391" i="1"/>
  <c r="EP346" i="1"/>
  <c r="EP294" i="1"/>
  <c r="EP515" i="1"/>
  <c r="EP51" i="1"/>
  <c r="EP298" i="1"/>
  <c r="EP112" i="1"/>
  <c r="EO5" i="1"/>
  <c r="EO163" i="1" l="1"/>
  <c r="EA163" i="1" s="1"/>
  <c r="EO425" i="1"/>
  <c r="EA425" i="1" s="1"/>
  <c r="EO21" i="1"/>
  <c r="EA21" i="1" s="1"/>
  <c r="EO493" i="1"/>
  <c r="EA493" i="1" s="1"/>
  <c r="EO340" i="1"/>
  <c r="EA340" i="1" s="1"/>
  <c r="EO349" i="1"/>
  <c r="EA349" i="1" s="1"/>
  <c r="EO58" i="1"/>
  <c r="EA58" i="1" s="1"/>
  <c r="EO223" i="1"/>
  <c r="EA223" i="1" s="1"/>
  <c r="EO277" i="1"/>
  <c r="EA277" i="1" s="1"/>
  <c r="EO550" i="1"/>
  <c r="EA550" i="1" s="1"/>
  <c r="EO253" i="1"/>
  <c r="EA253" i="1" s="1"/>
  <c r="EA5" i="1"/>
  <c r="EO464" i="1"/>
  <c r="EA464" i="1" s="1"/>
  <c r="EO305" i="1"/>
  <c r="EA305" i="1" s="1"/>
  <c r="EO332" i="1"/>
  <c r="EA332" i="1" s="1"/>
  <c r="EO39" i="1"/>
  <c r="EA39" i="1" s="1"/>
  <c r="EO304" i="1"/>
  <c r="EA304" i="1" s="1"/>
  <c r="EO357" i="1"/>
  <c r="EA357" i="1" s="1"/>
  <c r="EO89" i="1"/>
  <c r="EA89" i="1" s="1"/>
  <c r="EO131" i="1"/>
  <c r="EA131" i="1" s="1"/>
  <c r="EO498" i="1"/>
  <c r="EA498" i="1" s="1"/>
  <c r="EO158" i="1"/>
  <c r="EA158" i="1" s="1"/>
  <c r="EO352" i="1"/>
  <c r="EA352" i="1" s="1"/>
  <c r="EO387" i="1"/>
  <c r="EA387" i="1" s="1"/>
  <c r="EO594" i="1"/>
  <c r="EA594" i="1" s="1"/>
  <c r="EO479" i="1"/>
  <c r="EA479" i="1" s="1"/>
  <c r="EO397" i="1"/>
  <c r="EA397" i="1" s="1"/>
  <c r="EO9" i="1"/>
  <c r="EA9" i="1" s="1"/>
  <c r="EO417" i="1"/>
  <c r="EA417" i="1" s="1"/>
  <c r="EO123" i="1"/>
  <c r="EA123" i="1" s="1"/>
  <c r="EO186" i="1"/>
  <c r="EA186" i="1" s="1"/>
  <c r="EO159" i="1"/>
  <c r="EA159" i="1" s="1"/>
  <c r="EO135" i="1"/>
  <c r="EA135" i="1" s="1"/>
  <c r="EO262" i="1"/>
  <c r="EA262" i="1" s="1"/>
  <c r="EO509" i="1"/>
  <c r="EA509" i="1" s="1"/>
  <c r="EO291" i="1"/>
  <c r="EA291" i="1" s="1"/>
  <c r="EO327" i="1"/>
  <c r="EA327" i="1" s="1"/>
  <c r="EO74" i="1"/>
  <c r="EA74" i="1" s="1"/>
  <c r="EO386" i="1"/>
  <c r="EA386" i="1" s="1"/>
  <c r="EO40" i="1"/>
  <c r="EA40" i="1" s="1"/>
  <c r="EO243" i="1"/>
  <c r="EA243" i="1" s="1"/>
  <c r="EO469" i="1"/>
  <c r="EA469" i="1" s="1"/>
  <c r="EO451" i="1"/>
  <c r="EA451" i="1" s="1"/>
  <c r="EO284" i="1"/>
  <c r="EA284" i="1" s="1"/>
  <c r="EO399" i="1"/>
  <c r="EA399" i="1" s="1"/>
  <c r="EO100" i="1"/>
  <c r="EA100" i="1" s="1"/>
  <c r="EO114" i="1"/>
  <c r="EA114" i="1" s="1"/>
  <c r="EO564" i="1"/>
  <c r="EA564" i="1" s="1"/>
  <c r="EO445" i="1"/>
  <c r="EA445" i="1" s="1"/>
  <c r="EO33" i="1"/>
  <c r="EA33" i="1" s="1"/>
  <c r="EO25" i="1"/>
  <c r="EA25" i="1" s="1"/>
  <c r="EO261" i="1"/>
  <c r="EA261" i="1" s="1"/>
  <c r="EO117" i="1"/>
  <c r="EA117" i="1" s="1"/>
  <c r="EO429" i="1"/>
  <c r="EA429" i="1" s="1"/>
  <c r="EO147" i="1"/>
  <c r="EA147" i="1" s="1"/>
  <c r="EO585" i="1"/>
  <c r="EA585" i="1" s="1"/>
  <c r="EO567" i="1"/>
  <c r="EA567" i="1" s="1"/>
  <c r="EO404" i="1"/>
  <c r="EA404" i="1" s="1"/>
  <c r="EO46" i="1"/>
  <c r="EA46" i="1" s="1"/>
  <c r="EO145" i="1"/>
  <c r="EA145" i="1" s="1"/>
  <c r="EO118" i="1"/>
  <c r="EA118" i="1" s="1"/>
  <c r="EO229" i="1"/>
  <c r="EA229" i="1" s="1"/>
  <c r="EO541" i="1"/>
  <c r="EA541" i="1" s="1"/>
  <c r="EO432" i="1"/>
  <c r="EA432" i="1" s="1"/>
  <c r="EO94" i="1"/>
  <c r="EA94" i="1" s="1"/>
  <c r="EO545" i="1"/>
  <c r="EA545" i="1" s="1"/>
  <c r="EO431" i="1"/>
  <c r="EA431" i="1" s="1"/>
  <c r="EO199" i="1"/>
  <c r="EA199" i="1" s="1"/>
  <c r="EO336" i="1"/>
  <c r="EA336" i="1" s="1"/>
  <c r="EO347" i="1"/>
  <c r="EA347" i="1" s="1"/>
  <c r="EO228" i="1"/>
  <c r="EA228" i="1" s="1"/>
  <c r="EO193" i="1"/>
  <c r="EA193" i="1" s="1"/>
  <c r="EO565" i="1"/>
  <c r="EA565" i="1" s="1"/>
  <c r="EO211" i="1"/>
  <c r="EA211" i="1" s="1"/>
  <c r="EO455" i="1"/>
  <c r="EA455" i="1" s="1"/>
  <c r="EO373" i="1"/>
  <c r="EA373" i="1" s="1"/>
  <c r="EO325" i="1"/>
  <c r="EA325" i="1" s="1"/>
  <c r="EO293" i="1"/>
  <c r="EA293" i="1" s="1"/>
  <c r="EO137" i="1"/>
  <c r="EA137" i="1" s="1"/>
  <c r="EO204" i="1"/>
  <c r="EA204" i="1" s="1"/>
  <c r="EO76" i="1"/>
  <c r="EA76" i="1" s="1"/>
  <c r="EO65" i="1"/>
  <c r="EA65" i="1" s="1"/>
  <c r="EO70" i="1"/>
  <c r="EA70" i="1" s="1"/>
  <c r="EO369" i="1"/>
  <c r="EA369" i="1" s="1"/>
  <c r="EO434" i="1"/>
  <c r="EA434" i="1" s="1"/>
  <c r="EO231" i="1"/>
  <c r="EA231" i="1" s="1"/>
  <c r="EO460" i="1"/>
  <c r="EA460" i="1" s="1"/>
  <c r="EO412" i="1"/>
  <c r="EA412" i="1" s="1"/>
  <c r="EO409" i="1"/>
  <c r="EA409" i="1" s="1"/>
  <c r="EO10" i="1"/>
  <c r="EA10" i="1" s="1"/>
  <c r="EO390" i="1"/>
  <c r="EA390" i="1" s="1"/>
  <c r="EO385" i="1"/>
  <c r="EA385" i="1" s="1"/>
  <c r="EO380" i="1"/>
  <c r="EA380" i="1" s="1"/>
  <c r="EO144" i="1"/>
  <c r="EA144" i="1" s="1"/>
  <c r="EO245" i="1"/>
  <c r="EA245" i="1" s="1"/>
  <c r="EO579" i="1"/>
  <c r="EA579" i="1" s="1"/>
  <c r="EO273" i="1"/>
  <c r="EA273" i="1" s="1"/>
  <c r="EO191" i="1"/>
  <c r="EA191" i="1" s="1"/>
  <c r="EO427" i="1"/>
  <c r="EA427" i="1" s="1"/>
  <c r="EO315" i="1"/>
  <c r="EA315" i="1" s="1"/>
  <c r="EO467" i="1"/>
  <c r="EA467" i="1" s="1"/>
  <c r="EO290" i="1"/>
  <c r="EA290" i="1" s="1"/>
  <c r="EO485" i="1"/>
  <c r="EA485" i="1" s="1"/>
  <c r="EO311" i="1"/>
  <c r="EA311" i="1" s="1"/>
  <c r="EO208" i="1"/>
  <c r="EA208" i="1" s="1"/>
  <c r="EO542" i="1"/>
  <c r="EA542" i="1" s="1"/>
  <c r="EO388" i="1"/>
  <c r="EA388" i="1" s="1"/>
  <c r="EO323" i="1"/>
  <c r="EA323" i="1" s="1"/>
  <c r="EO203" i="1"/>
  <c r="EA203" i="1" s="1"/>
  <c r="EO91" i="1"/>
  <c r="EA91" i="1" s="1"/>
  <c r="EO571" i="1"/>
  <c r="EA571" i="1" s="1"/>
  <c r="EO244" i="1"/>
  <c r="EA244" i="1" s="1"/>
  <c r="EO150" i="1"/>
  <c r="EA150" i="1" s="1"/>
  <c r="EO470" i="1"/>
  <c r="EA470" i="1" s="1"/>
  <c r="EO578" i="1"/>
  <c r="EA578" i="1" s="1"/>
  <c r="EO53" i="1"/>
  <c r="EA53" i="1" s="1"/>
  <c r="EO241" i="1"/>
  <c r="EA241" i="1" s="1"/>
  <c r="EO574" i="1"/>
  <c r="EA574" i="1" s="1"/>
  <c r="EO405" i="1"/>
  <c r="EA405" i="1" s="1"/>
  <c r="EO419" i="1"/>
  <c r="EA419" i="1" s="1"/>
  <c r="EO312" i="1"/>
  <c r="EA312" i="1" s="1"/>
  <c r="EO75" i="1"/>
  <c r="EA75" i="1" s="1"/>
  <c r="EO351" i="1"/>
  <c r="EA351" i="1" s="1"/>
  <c r="EO105" i="1"/>
  <c r="EA105" i="1" s="1"/>
  <c r="EO155" i="1"/>
  <c r="EA155" i="1" s="1"/>
  <c r="EO222" i="1"/>
  <c r="EA222" i="1" s="1"/>
  <c r="EO457" i="1"/>
  <c r="EA457" i="1" s="1"/>
  <c r="EO251" i="1"/>
  <c r="EA251" i="1" s="1"/>
  <c r="EO478" i="1"/>
  <c r="EA478" i="1" s="1"/>
  <c r="EO346" i="1"/>
  <c r="EA346" i="1" s="1"/>
  <c r="EO189" i="1"/>
  <c r="EA189" i="1" s="1"/>
  <c r="EO68" i="1"/>
  <c r="EA68" i="1" s="1"/>
  <c r="EO521" i="1"/>
  <c r="EA521" i="1" s="1"/>
  <c r="EO450" i="1"/>
  <c r="EA450" i="1" s="1"/>
  <c r="EO96" i="1"/>
  <c r="EA96" i="1" s="1"/>
  <c r="EO295" i="1"/>
  <c r="EA295" i="1" s="1"/>
  <c r="EO306" i="1"/>
  <c r="EA306" i="1" s="1"/>
  <c r="EO235" i="1"/>
  <c r="EA235" i="1" s="1"/>
  <c r="EO600" i="1"/>
  <c r="EA600" i="1" s="1"/>
  <c r="EO528" i="1"/>
  <c r="EA528" i="1" s="1"/>
  <c r="EO26" i="1"/>
  <c r="EA26" i="1" s="1"/>
  <c r="EO28" i="1"/>
  <c r="EA28" i="1" s="1"/>
  <c r="EO530" i="1"/>
  <c r="EA530" i="1" s="1"/>
  <c r="EO437" i="1"/>
  <c r="EA437" i="1" s="1"/>
  <c r="EO56" i="1"/>
  <c r="EA56" i="1" s="1"/>
  <c r="EO364" i="1"/>
  <c r="EA364" i="1" s="1"/>
  <c r="EO172" i="1"/>
  <c r="EA172" i="1" s="1"/>
  <c r="EO111" i="1"/>
  <c r="EA111" i="1" s="1"/>
  <c r="EO119" i="1"/>
  <c r="EA119" i="1" s="1"/>
  <c r="EO553" i="1"/>
  <c r="EA553" i="1" s="1"/>
  <c r="EO72" i="1"/>
  <c r="EA72" i="1" s="1"/>
  <c r="EO572" i="1"/>
  <c r="EA572" i="1" s="1"/>
  <c r="EO423" i="1"/>
  <c r="EA423" i="1" s="1"/>
  <c r="EO401" i="1"/>
  <c r="EA401" i="1" s="1"/>
  <c r="EO240" i="1"/>
  <c r="EA240" i="1" s="1"/>
  <c r="EO280" i="1"/>
  <c r="EA280" i="1" s="1"/>
  <c r="EO474" i="1"/>
  <c r="EA474" i="1" s="1"/>
  <c r="EO529" i="1"/>
  <c r="EA529" i="1" s="1"/>
  <c r="EO276" i="1"/>
  <c r="EA276" i="1" s="1"/>
  <c r="EO216" i="1"/>
  <c r="EA216" i="1" s="1"/>
  <c r="EO566" i="1"/>
  <c r="EA566" i="1" s="1"/>
  <c r="EO538" i="1"/>
  <c r="EA538" i="1" s="1"/>
  <c r="EO209" i="1"/>
  <c r="EA209" i="1" s="1"/>
  <c r="EO554" i="1"/>
  <c r="EA554" i="1" s="1"/>
  <c r="EO160" i="1"/>
  <c r="EA160" i="1" s="1"/>
  <c r="EO124" i="1"/>
  <c r="EA124" i="1" s="1"/>
  <c r="EO333" i="1"/>
  <c r="EA333" i="1" s="1"/>
  <c r="EO206" i="1"/>
  <c r="EA206" i="1" s="1"/>
  <c r="EO83" i="1"/>
  <c r="EA83" i="1" s="1"/>
  <c r="EO511" i="1"/>
  <c r="EA511" i="1" s="1"/>
  <c r="EO329" i="1"/>
  <c r="EA329" i="1" s="1"/>
  <c r="EO242" i="1"/>
  <c r="EA242" i="1" s="1"/>
  <c r="EO375" i="1"/>
  <c r="EA375" i="1" s="1"/>
  <c r="EO415" i="1"/>
  <c r="EA415" i="1" s="1"/>
  <c r="EO104" i="1"/>
  <c r="EA104" i="1" s="1"/>
  <c r="EO166" i="1"/>
  <c r="EA166" i="1" s="1"/>
  <c r="EO238" i="1"/>
  <c r="EA238" i="1" s="1"/>
  <c r="EO420" i="1"/>
  <c r="EA420" i="1" s="1"/>
  <c r="EO507" i="1"/>
  <c r="EA507" i="1" s="1"/>
  <c r="EO32" i="1"/>
  <c r="EA32" i="1" s="1"/>
  <c r="EO164" i="1"/>
  <c r="EA164" i="1" s="1"/>
  <c r="EO15" i="1"/>
  <c r="EA15" i="1" s="1"/>
  <c r="EO540" i="1"/>
  <c r="EA540" i="1" s="1"/>
  <c r="EO595" i="1"/>
  <c r="EA595" i="1" s="1"/>
  <c r="EO122" i="1"/>
  <c r="EA122" i="1" s="1"/>
  <c r="EO153" i="1"/>
  <c r="EA153" i="1" s="1"/>
  <c r="EO79" i="1"/>
  <c r="EA79" i="1" s="1"/>
  <c r="EO87" i="1"/>
  <c r="EA87" i="1" s="1"/>
  <c r="EO181" i="1"/>
  <c r="EA181" i="1" s="1"/>
  <c r="EO102" i="1"/>
  <c r="EA102" i="1" s="1"/>
  <c r="EO328" i="1"/>
  <c r="EA328" i="1" s="1"/>
  <c r="EO168" i="1"/>
  <c r="EA168" i="1" s="1"/>
  <c r="EO407" i="1"/>
  <c r="EA407" i="1" s="1"/>
  <c r="EO175" i="1"/>
  <c r="EA175" i="1" s="1"/>
  <c r="EO476" i="1"/>
  <c r="EA476" i="1" s="1"/>
  <c r="EO86" i="1"/>
  <c r="EA86" i="1" s="1"/>
  <c r="EO592" i="1"/>
  <c r="EA592" i="1" s="1"/>
  <c r="EO536" i="1"/>
  <c r="EA536" i="1" s="1"/>
  <c r="EO430" i="1"/>
  <c r="EA430" i="1" s="1"/>
  <c r="EO287" i="1"/>
  <c r="EA287" i="1" s="1"/>
  <c r="EO133" i="1"/>
  <c r="EA133" i="1" s="1"/>
  <c r="EO504" i="1"/>
  <c r="EA504" i="1" s="1"/>
  <c r="EO232" i="1"/>
  <c r="EA232" i="1" s="1"/>
  <c r="EO551" i="1"/>
  <c r="EA551" i="1" s="1"/>
  <c r="EO200" i="1"/>
  <c r="EA200" i="1" s="1"/>
  <c r="EO422" i="1"/>
  <c r="EA422" i="1" s="1"/>
  <c r="EO463" i="1"/>
  <c r="EA463" i="1" s="1"/>
  <c r="EO129" i="1"/>
  <c r="EA129" i="1" s="1"/>
  <c r="EO317" i="1"/>
  <c r="EA317" i="1" s="1"/>
  <c r="EO257" i="1"/>
  <c r="EA257" i="1" s="1"/>
  <c r="EO495" i="1"/>
  <c r="EA495" i="1" s="1"/>
  <c r="EO395" i="1"/>
  <c r="EA395" i="1" s="1"/>
  <c r="EO246" i="1"/>
  <c r="EA246" i="1" s="1"/>
  <c r="EO78" i="1"/>
  <c r="EA78" i="1" s="1"/>
  <c r="EO426" i="1"/>
  <c r="EA426" i="1" s="1"/>
  <c r="EO286" i="1"/>
  <c r="EA286" i="1" s="1"/>
  <c r="EO18" i="1"/>
  <c r="EA18" i="1" s="1"/>
  <c r="EO141" i="1"/>
  <c r="EA141" i="1" s="1"/>
  <c r="EO11" i="1"/>
  <c r="EA11" i="1" s="1"/>
  <c r="EO570" i="1"/>
  <c r="EA570" i="1" s="1"/>
  <c r="EO403" i="1"/>
  <c r="EA403" i="1" s="1"/>
  <c r="EO581" i="1"/>
  <c r="EA581" i="1" s="1"/>
  <c r="EO499" i="1"/>
  <c r="EA499" i="1" s="1"/>
  <c r="EO85" i="1"/>
  <c r="EA85" i="1" s="1"/>
  <c r="EO586" i="1"/>
  <c r="EA586" i="1" s="1"/>
  <c r="EO549" i="1"/>
  <c r="EA549" i="1" s="1"/>
  <c r="EO344" i="1"/>
  <c r="EA344" i="1" s="1"/>
  <c r="EO379" i="1"/>
  <c r="EA379" i="1" s="1"/>
  <c r="EO377" i="1"/>
  <c r="EA377" i="1" s="1"/>
  <c r="EO596" i="1"/>
  <c r="EA596" i="1" s="1"/>
  <c r="EO140" i="1"/>
  <c r="EA140" i="1" s="1"/>
  <c r="EO230" i="1"/>
  <c r="EA230" i="1" s="1"/>
  <c r="EO90" i="1"/>
  <c r="EA90" i="1" s="1"/>
  <c r="EO247" i="1"/>
  <c r="EA247" i="1" s="1"/>
  <c r="EO179" i="1"/>
  <c r="EA179" i="1" s="1"/>
  <c r="EO259" i="1"/>
  <c r="EA259" i="1" s="1"/>
  <c r="EO360" i="1"/>
  <c r="EA360" i="1" s="1"/>
  <c r="EO7" i="1"/>
  <c r="EA7" i="1" s="1"/>
  <c r="EO398" i="1"/>
  <c r="EA398" i="1" s="1"/>
  <c r="EO84" i="1"/>
  <c r="EA84" i="1" s="1"/>
  <c r="EO438" i="1"/>
  <c r="EA438" i="1" s="1"/>
  <c r="EO134" i="1"/>
  <c r="EA134" i="1" s="1"/>
  <c r="EO496" i="1"/>
  <c r="EA496" i="1" s="1"/>
  <c r="EO250" i="1"/>
  <c r="EA250" i="1" s="1"/>
  <c r="EO321" i="1"/>
  <c r="EA321" i="1" s="1"/>
  <c r="EO224" i="1"/>
  <c r="EA224" i="1" s="1"/>
  <c r="EO497" i="1"/>
  <c r="EA497" i="1" s="1"/>
  <c r="EO384" i="1"/>
  <c r="EA384" i="1" s="1"/>
  <c r="EO128" i="1"/>
  <c r="EA128" i="1" s="1"/>
  <c r="EO535" i="1"/>
  <c r="EA535" i="1" s="1"/>
  <c r="EO531" i="1"/>
  <c r="EA531" i="1" s="1"/>
  <c r="EO69" i="1"/>
  <c r="EA69" i="1" s="1"/>
  <c r="EO365" i="1"/>
  <c r="EA365" i="1" s="1"/>
  <c r="EO233" i="1"/>
  <c r="EA233" i="1" s="1"/>
  <c r="EO524" i="1"/>
  <c r="EA524" i="1" s="1"/>
  <c r="EO43" i="1"/>
  <c r="EA43" i="1" s="1"/>
  <c r="EO215" i="1"/>
  <c r="EA215" i="1" s="1"/>
  <c r="EO130" i="1"/>
  <c r="EA130" i="1" s="1"/>
  <c r="EO462" i="1"/>
  <c r="EA462" i="1" s="1"/>
  <c r="EO77" i="1"/>
  <c r="EA77" i="1" s="1"/>
  <c r="EO67" i="1"/>
  <c r="EA67" i="1" s="1"/>
  <c r="EO556" i="1"/>
  <c r="EA556" i="1" s="1"/>
  <c r="EO520" i="1"/>
  <c r="EA520" i="1" s="1"/>
  <c r="EO389" i="1"/>
  <c r="EA389" i="1" s="1"/>
  <c r="EO334" i="1"/>
  <c r="EA334" i="1" s="1"/>
  <c r="EO439" i="1"/>
  <c r="EA439" i="1" s="1"/>
  <c r="EO57" i="1"/>
  <c r="EA57" i="1" s="1"/>
  <c r="EO42" i="1"/>
  <c r="EA42" i="1" s="1"/>
  <c r="EO254" i="1"/>
  <c r="EA254" i="1" s="1"/>
  <c r="EO358" i="1"/>
  <c r="EA358" i="1" s="1"/>
  <c r="EO263" i="1"/>
  <c r="EA263" i="1" s="1"/>
  <c r="EO337" i="1"/>
  <c r="EA337" i="1" s="1"/>
  <c r="EO302" i="1"/>
  <c r="EA302" i="1" s="1"/>
  <c r="EO54" i="1"/>
  <c r="EA54" i="1" s="1"/>
  <c r="EO24" i="1"/>
  <c r="EA24" i="1" s="1"/>
  <c r="EO192" i="1"/>
  <c r="EA192" i="1" s="1"/>
  <c r="EO237" i="1"/>
  <c r="EA237" i="1" s="1"/>
  <c r="EO411" i="1"/>
  <c r="EA411" i="1" s="1"/>
  <c r="EO363" i="1"/>
  <c r="EA363" i="1" s="1"/>
  <c r="EO249" i="1"/>
  <c r="EA249" i="1" s="1"/>
  <c r="EO461" i="1"/>
  <c r="EA461" i="1" s="1"/>
  <c r="EO300" i="1"/>
  <c r="EA300" i="1" s="1"/>
  <c r="EO441" i="1"/>
  <c r="EA441" i="1" s="1"/>
  <c r="EO212" i="1"/>
  <c r="EA212" i="1" s="1"/>
  <c r="EO482" i="1"/>
  <c r="EA482" i="1" s="1"/>
  <c r="EO569" i="1"/>
  <c r="EA569" i="1" s="1"/>
  <c r="EO282" i="1"/>
  <c r="EA282" i="1" s="1"/>
  <c r="EO210" i="1"/>
  <c r="EA210" i="1" s="1"/>
  <c r="EO38" i="1"/>
  <c r="EA38" i="1" s="1"/>
  <c r="EO468" i="1"/>
  <c r="EA468" i="1" s="1"/>
  <c r="EO98" i="1"/>
  <c r="EA98" i="1" s="1"/>
  <c r="EO41" i="1"/>
  <c r="EA41" i="1" s="1"/>
  <c r="EO19" i="1"/>
  <c r="EA19" i="1" s="1"/>
  <c r="EO51" i="1"/>
  <c r="EA51" i="1" s="1"/>
  <c r="EO178" i="1"/>
  <c r="EA178" i="1" s="1"/>
  <c r="EO345" i="1"/>
  <c r="EA345" i="1" s="1"/>
  <c r="EO359" i="1"/>
  <c r="EA359" i="1" s="1"/>
  <c r="EO560" i="1"/>
  <c r="EA560" i="1" s="1"/>
  <c r="EO234" i="1"/>
  <c r="EA234" i="1" s="1"/>
  <c r="EO197" i="1"/>
  <c r="EA197" i="1" s="1"/>
  <c r="EO361" i="1"/>
  <c r="EA361" i="1" s="1"/>
  <c r="EO185" i="1"/>
  <c r="EA185" i="1" s="1"/>
  <c r="EO173" i="1"/>
  <c r="EA173" i="1" s="1"/>
  <c r="EO573" i="1"/>
  <c r="EA573" i="1" s="1"/>
  <c r="EO205" i="1"/>
  <c r="EA205" i="1" s="1"/>
  <c r="EO584" i="1"/>
  <c r="EA584" i="1" s="1"/>
  <c r="EO394" i="1"/>
  <c r="EA394" i="1" s="1"/>
  <c r="EO488" i="1"/>
  <c r="EA488" i="1" s="1"/>
  <c r="EO14" i="1"/>
  <c r="EA14" i="1" s="1"/>
  <c r="EO61" i="1"/>
  <c r="EA61" i="1" s="1"/>
  <c r="EO174" i="1"/>
  <c r="EA174" i="1" s="1"/>
  <c r="EO366" i="1"/>
  <c r="EA366" i="1" s="1"/>
  <c r="EO214" i="1"/>
  <c r="EA214" i="1" s="1"/>
  <c r="EO598" i="1"/>
  <c r="EA598" i="1" s="1"/>
  <c r="EO471" i="1"/>
  <c r="EA471" i="1" s="1"/>
  <c r="EO162" i="1"/>
  <c r="EA162" i="1" s="1"/>
  <c r="EO132" i="1"/>
  <c r="EA132" i="1" s="1"/>
  <c r="EO195" i="1"/>
  <c r="EA195" i="1" s="1"/>
  <c r="EO526" i="1"/>
  <c r="EA526" i="1" s="1"/>
  <c r="EO157" i="1"/>
  <c r="EA157" i="1" s="1"/>
  <c r="EO6" i="1"/>
  <c r="EA6" i="1" s="1"/>
  <c r="EO561" i="1"/>
  <c r="EA561" i="1" s="1"/>
  <c r="EO139" i="1"/>
  <c r="EA139" i="1" s="1"/>
  <c r="EO480" i="1"/>
  <c r="EA480" i="1" s="1"/>
  <c r="EO523" i="1"/>
  <c r="EA523" i="1" s="1"/>
  <c r="EO146" i="1"/>
  <c r="EA146" i="1" s="1"/>
  <c r="EO382" i="1"/>
  <c r="EA382" i="1" s="1"/>
  <c r="EO436" i="1"/>
  <c r="EA436" i="1" s="1"/>
  <c r="EO391" i="1"/>
  <c r="EA391" i="1" s="1"/>
  <c r="EO112" i="1"/>
  <c r="EA112" i="1" s="1"/>
  <c r="EO512" i="1"/>
  <c r="EA512" i="1" s="1"/>
  <c r="EO45" i="1"/>
  <c r="EA45" i="1" s="1"/>
  <c r="EO188" i="1"/>
  <c r="EA188" i="1" s="1"/>
  <c r="EO47" i="1"/>
  <c r="EA47" i="1" s="1"/>
  <c r="EO151" i="1"/>
  <c r="EA151" i="1" s="1"/>
  <c r="EO170" i="1"/>
  <c r="EA170" i="1" s="1"/>
  <c r="EO109" i="1"/>
  <c r="EA109" i="1" s="1"/>
  <c r="EO20" i="1"/>
  <c r="EA20" i="1" s="1"/>
  <c r="EO440" i="1"/>
  <c r="EA440" i="1" s="1"/>
  <c r="EO93" i="1"/>
  <c r="EA93" i="1" s="1"/>
  <c r="EO355" i="1"/>
  <c r="EA355" i="1" s="1"/>
  <c r="EO472" i="1"/>
  <c r="EA472" i="1" s="1"/>
  <c r="EO371" i="1"/>
  <c r="EA371" i="1" s="1"/>
  <c r="EO299" i="1"/>
  <c r="EA299" i="1" s="1"/>
  <c r="EO22" i="1"/>
  <c r="EA22" i="1" s="1"/>
  <c r="EO414" i="1"/>
  <c r="EA414" i="1" s="1"/>
  <c r="EO316" i="1"/>
  <c r="EA316" i="1" s="1"/>
  <c r="EO169" i="1"/>
  <c r="EA169" i="1" s="1"/>
  <c r="EO587" i="1"/>
  <c r="EA587" i="1" s="1"/>
  <c r="EO260" i="1"/>
  <c r="EA260" i="1" s="1"/>
  <c r="EO589" i="1"/>
  <c r="EA589" i="1" s="1"/>
  <c r="EO591" i="1"/>
  <c r="EA591" i="1" s="1"/>
  <c r="EO489" i="1"/>
  <c r="EA489" i="1" s="1"/>
  <c r="EO313" i="1"/>
  <c r="EA313" i="1" s="1"/>
  <c r="EO27" i="1"/>
  <c r="EA27" i="1" s="1"/>
  <c r="EO428" i="1"/>
  <c r="EA428" i="1" s="1"/>
  <c r="EO217" i="1"/>
  <c r="EA217" i="1" s="1"/>
  <c r="EO396" i="1"/>
  <c r="EA396" i="1" s="1"/>
  <c r="EO180" i="1"/>
  <c r="EA180" i="1" s="1"/>
  <c r="EO510" i="1"/>
  <c r="EA510" i="1" s="1"/>
  <c r="EO101" i="1"/>
  <c r="EA101" i="1" s="1"/>
  <c r="EO580" i="1"/>
  <c r="EA580" i="1" s="1"/>
  <c r="EO113" i="1"/>
  <c r="EA113" i="1" s="1"/>
  <c r="EO121" i="1"/>
  <c r="EA121" i="1" s="1"/>
  <c r="EO413" i="1"/>
  <c r="EA413" i="1" s="1"/>
  <c r="EO307" i="1"/>
  <c r="EA307" i="1" s="1"/>
  <c r="EO29" i="1"/>
  <c r="EA29" i="1" s="1"/>
  <c r="EO588" i="1"/>
  <c r="EA588" i="1" s="1"/>
  <c r="EO296" i="1"/>
  <c r="EA296" i="1" s="1"/>
  <c r="EO456" i="1"/>
  <c r="EA456" i="1" s="1"/>
  <c r="EO559" i="1"/>
  <c r="EA559" i="1" s="1"/>
  <c r="EO92" i="1"/>
  <c r="EA92" i="1" s="1"/>
  <c r="EO444" i="1"/>
  <c r="EA444" i="1" s="1"/>
  <c r="EO73" i="1"/>
  <c r="EA73" i="1" s="1"/>
  <c r="EO593" i="1"/>
  <c r="EA593" i="1" s="1"/>
  <c r="EO537" i="1"/>
  <c r="EA537" i="1" s="1"/>
  <c r="EO506" i="1"/>
  <c r="EA506" i="1" s="1"/>
  <c r="EO490" i="1"/>
  <c r="EA490" i="1" s="1"/>
  <c r="EO201" i="1"/>
  <c r="EA201" i="1" s="1"/>
  <c r="EO442" i="1"/>
  <c r="EA442" i="1" s="1"/>
  <c r="EO80" i="1"/>
  <c r="EA80" i="1" s="1"/>
  <c r="EO285" i="1"/>
  <c r="EA285" i="1" s="1"/>
  <c r="EO338" i="1"/>
  <c r="EA338" i="1" s="1"/>
  <c r="EO410" i="1"/>
  <c r="EA410" i="1" s="1"/>
  <c r="EO12" i="1"/>
  <c r="EA12" i="1" s="1"/>
  <c r="EO266" i="1"/>
  <c r="EA266" i="1" s="1"/>
  <c r="EO258" i="1"/>
  <c r="EA258" i="1" s="1"/>
  <c r="EO161" i="1"/>
  <c r="EA161" i="1" s="1"/>
  <c r="EO184" i="1"/>
  <c r="EA184" i="1" s="1"/>
  <c r="EO52" i="1"/>
  <c r="EA52" i="1" s="1"/>
  <c r="EO275" i="1"/>
  <c r="EA275" i="1" s="1"/>
  <c r="EO270" i="1"/>
  <c r="EA270" i="1" s="1"/>
  <c r="EO167" i="1"/>
  <c r="EA167" i="1" s="1"/>
  <c r="EO283" i="1"/>
  <c r="EA283" i="1" s="1"/>
  <c r="EO590" i="1"/>
  <c r="EA590" i="1" s="1"/>
  <c r="EO459" i="1"/>
  <c r="EA459" i="1" s="1"/>
  <c r="EO37" i="1"/>
  <c r="EA37" i="1" s="1"/>
  <c r="EO196" i="1"/>
  <c r="EA196" i="1" s="1"/>
  <c r="EO514" i="1"/>
  <c r="EA514" i="1" s="1"/>
  <c r="EO31" i="1"/>
  <c r="EA31" i="1" s="1"/>
  <c r="EO362" i="1"/>
  <c r="EA362" i="1" s="1"/>
  <c r="EO239" i="1"/>
  <c r="EA239" i="1" s="1"/>
  <c r="EO494" i="1"/>
  <c r="EA494" i="1" s="1"/>
  <c r="EO406" i="1"/>
  <c r="EA406" i="1" s="1"/>
  <c r="EO177" i="1"/>
  <c r="EA177" i="1" s="1"/>
  <c r="EO447" i="1"/>
  <c r="EA447" i="1" s="1"/>
  <c r="EO402" i="1"/>
  <c r="EA402" i="1" s="1"/>
  <c r="EO95" i="1"/>
  <c r="EA95" i="1" s="1"/>
  <c r="EO165" i="1"/>
  <c r="EA165" i="1" s="1"/>
  <c r="EO487" i="1"/>
  <c r="EA487" i="1" s="1"/>
  <c r="EO308" i="1"/>
  <c r="EA308" i="1" s="1"/>
  <c r="EO34" i="1"/>
  <c r="EA34" i="1" s="1"/>
  <c r="EO99" i="1"/>
  <c r="EA99" i="1" s="1"/>
  <c r="EO374" i="1"/>
  <c r="EA374" i="1" s="1"/>
  <c r="EO335" i="1"/>
  <c r="EA335" i="1" s="1"/>
  <c r="EO23" i="1"/>
  <c r="EA23" i="1" s="1"/>
  <c r="EO269" i="1"/>
  <c r="EA269" i="1" s="1"/>
  <c r="EO314" i="1"/>
  <c r="EA314" i="1" s="1"/>
  <c r="EO310" i="1"/>
  <c r="EA310" i="1" s="1"/>
  <c r="EO183" i="1"/>
  <c r="EA183" i="1" s="1"/>
  <c r="EO59" i="1"/>
  <c r="EA59" i="1" s="1"/>
  <c r="EO49" i="1"/>
  <c r="EA49" i="1" s="1"/>
  <c r="EO435" i="1"/>
  <c r="EA435" i="1" s="1"/>
  <c r="EO248" i="1"/>
  <c r="EA248" i="1" s="1"/>
  <c r="EO294" i="1"/>
  <c r="EA294" i="1" s="1"/>
  <c r="EO108" i="1"/>
  <c r="EA108" i="1" s="1"/>
  <c r="EO443" i="1"/>
  <c r="EA443" i="1" s="1"/>
  <c r="EO213" i="1"/>
  <c r="EA213" i="1" s="1"/>
  <c r="EO353" i="1"/>
  <c r="EA353" i="1" s="1"/>
  <c r="EO152" i="1"/>
  <c r="EA152" i="1" s="1"/>
  <c r="EO491" i="1"/>
  <c r="EA491" i="1" s="1"/>
  <c r="EO473" i="1"/>
  <c r="EA473" i="1" s="1"/>
  <c r="EO66" i="1"/>
  <c r="EA66" i="1" s="1"/>
  <c r="EO449" i="1"/>
  <c r="EA449" i="1" s="1"/>
  <c r="EO36" i="1"/>
  <c r="EA36" i="1" s="1"/>
  <c r="EO342" i="1"/>
  <c r="EA342" i="1" s="1"/>
  <c r="EO252" i="1"/>
  <c r="EA252" i="1" s="1"/>
  <c r="EO97" i="1"/>
  <c r="EA97" i="1" s="1"/>
  <c r="EO466" i="1"/>
  <c r="EA466" i="1" s="1"/>
  <c r="EO17" i="1"/>
  <c r="EA17" i="1" s="1"/>
  <c r="EO320" i="1"/>
  <c r="EA320" i="1" s="1"/>
  <c r="EO532" i="1"/>
  <c r="EA532" i="1" s="1"/>
  <c r="EO63" i="1"/>
  <c r="EA63" i="1" s="1"/>
  <c r="EO577" i="1"/>
  <c r="EA577" i="1" s="1"/>
  <c r="EO508" i="1"/>
  <c r="EA508" i="1" s="1"/>
  <c r="EO265" i="1"/>
  <c r="EA265" i="1" s="1"/>
  <c r="EO50" i="1"/>
  <c r="EA50" i="1" s="1"/>
  <c r="EO484" i="1"/>
  <c r="EA484" i="1" s="1"/>
  <c r="EO446" i="1"/>
  <c r="EA446" i="1" s="1"/>
  <c r="EO515" i="1"/>
  <c r="EA515" i="1" s="1"/>
  <c r="EO367" i="1"/>
  <c r="EA367" i="1" s="1"/>
  <c r="EO330" i="1"/>
  <c r="EA330" i="1" s="1"/>
  <c r="EO576" i="1"/>
  <c r="EA576" i="1" s="1"/>
  <c r="EO383" i="1"/>
  <c r="EA383" i="1" s="1"/>
  <c r="EO599" i="1"/>
  <c r="EA599" i="1" s="1"/>
  <c r="EO400" i="1"/>
  <c r="EA400" i="1" s="1"/>
  <c r="EO416" i="1"/>
  <c r="EA416" i="1" s="1"/>
  <c r="EO272" i="1"/>
  <c r="EA272" i="1" s="1"/>
  <c r="EO297" i="1"/>
  <c r="EA297" i="1" s="1"/>
  <c r="EO370" i="1"/>
  <c r="EA370" i="1" s="1"/>
  <c r="EO301" i="1"/>
  <c r="EA301" i="1" s="1"/>
  <c r="EO368" i="1"/>
  <c r="EA368" i="1" s="1"/>
  <c r="EO534" i="1"/>
  <c r="EA534" i="1" s="1"/>
  <c r="EO154" i="1"/>
  <c r="EA154" i="1" s="1"/>
  <c r="EO148" i="1"/>
  <c r="EA148" i="1" s="1"/>
  <c r="EO575" i="1"/>
  <c r="EA575" i="1" s="1"/>
  <c r="EO278" i="1"/>
  <c r="EA278" i="1" s="1"/>
  <c r="EO292" i="1"/>
  <c r="EA292" i="1" s="1"/>
  <c r="EO418" i="1"/>
  <c r="EA418" i="1" s="1"/>
  <c r="EO16" i="1"/>
  <c r="EA16" i="1" s="1"/>
  <c r="EO392" i="1"/>
  <c r="EA392" i="1" s="1"/>
  <c r="EO149" i="1"/>
  <c r="EA149" i="1" s="1"/>
  <c r="EO176" i="1"/>
  <c r="EA176" i="1" s="1"/>
  <c r="EO322" i="1"/>
  <c r="EA322" i="1" s="1"/>
  <c r="EO348" i="1"/>
  <c r="EA348" i="1" s="1"/>
  <c r="EO582" i="1"/>
  <c r="EA582" i="1" s="1"/>
  <c r="EO218" i="1"/>
  <c r="EA218" i="1" s="1"/>
  <c r="EO522" i="1"/>
  <c r="EA522" i="1" s="1"/>
  <c r="EO381" i="1"/>
  <c r="EA381" i="1" s="1"/>
  <c r="EO106" i="1"/>
  <c r="EA106" i="1" s="1"/>
  <c r="EO475" i="1"/>
  <c r="EA475" i="1" s="1"/>
  <c r="EO227" i="1"/>
  <c r="EA227" i="1" s="1"/>
  <c r="EO236" i="1"/>
  <c r="EA236" i="1" s="1"/>
  <c r="EO539" i="1"/>
  <c r="EA539" i="1" s="1"/>
  <c r="EO81" i="1"/>
  <c r="EA81" i="1" s="1"/>
  <c r="EO378" i="1"/>
  <c r="EA378" i="1" s="1"/>
  <c r="EO597" i="1"/>
  <c r="EA597" i="1" s="1"/>
  <c r="EO62" i="1"/>
  <c r="EA62" i="1" s="1"/>
  <c r="EO126" i="1"/>
  <c r="EA126" i="1" s="1"/>
  <c r="EO341" i="1"/>
  <c r="EA341" i="1" s="1"/>
  <c r="EO268" i="1"/>
  <c r="EA268" i="1" s="1"/>
  <c r="EO303" i="1"/>
  <c r="EA303" i="1" s="1"/>
  <c r="EO171" i="1"/>
  <c r="EA171" i="1" s="1"/>
  <c r="EO552" i="1"/>
  <c r="EA552" i="1" s="1"/>
  <c r="EO281" i="1"/>
  <c r="EA281" i="1" s="1"/>
  <c r="EO82" i="1"/>
  <c r="EA82" i="1" s="1"/>
  <c r="EO339" i="1"/>
  <c r="EA339" i="1" s="1"/>
  <c r="EO452" i="1"/>
  <c r="EA452" i="1" s="1"/>
  <c r="EO220" i="1"/>
  <c r="EA220" i="1" s="1"/>
  <c r="EO48" i="1"/>
  <c r="EA48" i="1" s="1"/>
  <c r="EO492" i="1"/>
  <c r="EA492" i="1" s="1"/>
  <c r="EO219" i="1"/>
  <c r="EA219" i="1" s="1"/>
  <c r="EO454" i="1"/>
  <c r="EA454" i="1" s="1"/>
  <c r="EO318" i="1"/>
  <c r="EA318" i="1" s="1"/>
  <c r="EO563" i="1"/>
  <c r="EA563" i="1" s="1"/>
  <c r="EO190" i="1"/>
  <c r="EA190" i="1" s="1"/>
  <c r="EO267" i="1"/>
  <c r="EA267" i="1" s="1"/>
  <c r="EO125" i="1"/>
  <c r="EA125" i="1" s="1"/>
  <c r="EO502" i="1"/>
  <c r="EA502" i="1" s="1"/>
  <c r="EO274" i="1"/>
  <c r="EA274" i="1" s="1"/>
  <c r="EO555" i="1"/>
  <c r="EA555" i="1" s="1"/>
  <c r="EO393" i="1"/>
  <c r="EA393" i="1" s="1"/>
  <c r="EO127" i="1"/>
  <c r="EA127" i="1" s="1"/>
  <c r="EO187" i="1"/>
  <c r="EA187" i="1" s="1"/>
  <c r="EO356" i="1"/>
  <c r="EA356" i="1" s="1"/>
  <c r="EO583" i="1"/>
  <c r="EA583" i="1" s="1"/>
  <c r="EO221" i="1"/>
  <c r="EA221" i="1" s="1"/>
  <c r="EO156" i="1"/>
  <c r="EA156" i="1" s="1"/>
  <c r="EO453" i="1"/>
  <c r="EA453" i="1" s="1"/>
  <c r="EO88" i="1"/>
  <c r="EA88" i="1" s="1"/>
  <c r="EO527" i="1"/>
  <c r="EA527" i="1" s="1"/>
  <c r="EO486" i="1"/>
  <c r="EA486" i="1" s="1"/>
  <c r="EO279" i="1"/>
  <c r="EA279" i="1" s="1"/>
  <c r="EO408" i="1"/>
  <c r="EA408" i="1" s="1"/>
  <c r="EO324" i="1"/>
  <c r="EA324" i="1" s="1"/>
  <c r="EO562" i="1"/>
  <c r="EA562" i="1" s="1"/>
  <c r="EO568" i="1"/>
  <c r="EA568" i="1" s="1"/>
  <c r="EO483" i="1"/>
  <c r="EA483" i="1" s="1"/>
  <c r="EO44" i="1"/>
  <c r="EA44" i="1" s="1"/>
  <c r="EO519" i="1"/>
  <c r="EA519" i="1" s="1"/>
  <c r="EO513" i="1"/>
  <c r="EA513" i="1" s="1"/>
  <c r="EO517" i="1"/>
  <c r="EA517" i="1" s="1"/>
  <c r="EO518" i="1"/>
  <c r="EA518" i="1" s="1"/>
  <c r="EO142" i="1"/>
  <c r="EA142" i="1" s="1"/>
  <c r="EO115" i="1"/>
  <c r="EA115" i="1" s="1"/>
  <c r="EO503" i="1"/>
  <c r="EA503" i="1" s="1"/>
  <c r="EO8" i="1"/>
  <c r="EA8" i="1" s="1"/>
  <c r="EO343" i="1"/>
  <c r="EA343" i="1" s="1"/>
  <c r="EO194" i="1"/>
  <c r="EA194" i="1" s="1"/>
  <c r="EO458" i="1"/>
  <c r="EA458" i="1" s="1"/>
  <c r="EO376" i="1"/>
  <c r="EA376" i="1" s="1"/>
  <c r="EO207" i="1"/>
  <c r="EA207" i="1" s="1"/>
  <c r="EO55" i="1"/>
  <c r="EA55" i="1" s="1"/>
  <c r="EO136" i="1"/>
  <c r="EA136" i="1" s="1"/>
  <c r="EO424" i="1"/>
  <c r="EA424" i="1" s="1"/>
  <c r="EO544" i="1"/>
  <c r="EA544" i="1" s="1"/>
  <c r="EO505" i="1"/>
  <c r="EA505" i="1" s="1"/>
  <c r="EO516" i="1"/>
  <c r="EA516" i="1" s="1"/>
  <c r="EO331" i="1"/>
  <c r="EA331" i="1" s="1"/>
  <c r="EO372" i="1"/>
  <c r="EA372" i="1" s="1"/>
  <c r="EO533" i="1"/>
  <c r="EA533" i="1" s="1"/>
  <c r="EO120" i="1"/>
  <c r="EA120" i="1" s="1"/>
  <c r="EO350" i="1"/>
  <c r="EA350" i="1" s="1"/>
  <c r="EO202" i="1"/>
  <c r="EA202" i="1" s="1"/>
  <c r="EO71" i="1"/>
  <c r="EA71" i="1" s="1"/>
  <c r="EO501" i="1"/>
  <c r="EA501" i="1" s="1"/>
  <c r="EO557" i="1"/>
  <c r="EA557" i="1" s="1"/>
  <c r="EO354" i="1"/>
  <c r="EA354" i="1" s="1"/>
  <c r="EO289" i="1"/>
  <c r="EA289" i="1" s="1"/>
  <c r="EO500" i="1"/>
  <c r="EA500" i="1" s="1"/>
  <c r="EO182" i="1"/>
  <c r="EA182" i="1" s="1"/>
  <c r="EO421" i="1"/>
  <c r="EA421" i="1" s="1"/>
  <c r="EO543" i="1"/>
  <c r="EA543" i="1" s="1"/>
  <c r="EO548" i="1"/>
  <c r="EA548" i="1" s="1"/>
  <c r="EO264" i="1"/>
  <c r="EA264" i="1" s="1"/>
  <c r="EO226" i="1"/>
  <c r="EA226" i="1" s="1"/>
  <c r="EO288" i="1"/>
  <c r="EA288" i="1" s="1"/>
  <c r="EO477" i="1"/>
  <c r="EA477" i="1" s="1"/>
  <c r="EO448" i="1"/>
  <c r="EA448" i="1" s="1"/>
  <c r="EO116" i="1"/>
  <c r="EA116" i="1" s="1"/>
  <c r="EO60" i="1"/>
  <c r="EA60" i="1" s="1"/>
  <c r="EO433" i="1"/>
  <c r="EA433" i="1" s="1"/>
  <c r="EO64" i="1"/>
  <c r="EA64" i="1" s="1"/>
  <c r="EO30" i="1"/>
  <c r="EA30" i="1" s="1"/>
  <c r="EO481" i="1"/>
  <c r="EA481" i="1" s="1"/>
  <c r="EO547" i="1"/>
  <c r="EA547" i="1" s="1"/>
  <c r="EO107" i="1"/>
  <c r="EA107" i="1" s="1"/>
  <c r="EO546" i="1"/>
  <c r="EA546" i="1" s="1"/>
  <c r="EO255" i="1"/>
  <c r="EA255" i="1" s="1"/>
  <c r="EO298" i="1"/>
  <c r="EA298" i="1" s="1"/>
  <c r="EO326" i="1"/>
  <c r="EA326" i="1" s="1"/>
  <c r="EO138" i="1"/>
  <c r="EA138" i="1" s="1"/>
  <c r="EO198" i="1"/>
  <c r="EA198" i="1" s="1"/>
  <c r="EO558" i="1"/>
  <c r="EA558" i="1" s="1"/>
  <c r="EO225" i="1"/>
  <c r="EA225" i="1" s="1"/>
  <c r="EO13" i="1"/>
  <c r="EA13" i="1" s="1"/>
  <c r="EO465" i="1"/>
  <c r="EA465" i="1" s="1"/>
  <c r="EO256" i="1"/>
  <c r="EA256" i="1" s="1"/>
  <c r="EO35" i="1"/>
  <c r="EA35" i="1" s="1"/>
  <c r="EO309" i="1"/>
  <c r="EA309" i="1" s="1"/>
  <c r="EO143" i="1"/>
  <c r="EA143" i="1" s="1"/>
  <c r="EO110" i="1"/>
  <c r="EA110" i="1" s="1"/>
  <c r="EO271" i="1"/>
  <c r="EA271" i="1" s="1"/>
  <c r="EO319" i="1"/>
  <c r="EA319" i="1" s="1"/>
  <c r="EO103" i="1"/>
  <c r="EA103" i="1" s="1"/>
  <c r="EO525" i="1"/>
  <c r="EA525" i="1" s="1"/>
  <c r="EH41" i="1"/>
  <c r="EH164" i="1"/>
  <c r="EH316" i="1"/>
  <c r="EH68" i="1"/>
  <c r="EH37" i="1"/>
  <c r="EH429" i="1"/>
  <c r="EH145" i="1"/>
  <c r="EH515" i="1"/>
  <c r="EH161" i="1"/>
  <c r="EH169" i="1"/>
  <c r="EH193" i="1"/>
  <c r="EH551" i="1"/>
  <c r="EH155" i="1"/>
  <c r="EH434" i="1"/>
  <c r="EH379" i="1"/>
  <c r="EH600" i="1"/>
  <c r="EH364" i="1"/>
  <c r="EH13" i="1"/>
  <c r="EH177" i="1"/>
  <c r="EH19" i="1"/>
  <c r="EH28" i="1"/>
  <c r="EH416" i="1"/>
  <c r="EH298" i="1"/>
  <c r="EH344" i="1"/>
  <c r="EH458" i="1"/>
  <c r="EH368" i="1"/>
  <c r="EH594" i="1"/>
  <c r="EH17" i="1"/>
  <c r="EH82" i="1"/>
  <c r="EH386" i="1"/>
  <c r="EH186" i="1"/>
  <c r="EH492" i="1"/>
  <c r="EH34" i="1"/>
  <c r="EH81" i="1"/>
  <c r="EH130" i="1"/>
  <c r="EH326" i="1"/>
  <c r="EH456" i="1"/>
  <c r="EH508" i="1"/>
  <c r="EH166" i="1"/>
  <c r="EH354" i="1"/>
  <c r="EH476" i="1"/>
  <c r="EH423" i="1"/>
  <c r="EH158" i="1"/>
  <c r="EH485" i="1"/>
  <c r="EH129" i="1"/>
  <c r="EH453" i="1"/>
  <c r="EH451" i="1"/>
  <c r="EH297" i="1"/>
  <c r="EH72" i="1"/>
  <c r="EH481" i="1"/>
  <c r="EH16" i="1"/>
  <c r="EH182" i="1"/>
  <c r="EH276" i="1"/>
  <c r="EH529" i="1"/>
  <c r="EH414" i="1"/>
  <c r="EH179" i="1"/>
  <c r="EH592" i="1"/>
  <c r="EH230" i="1"/>
  <c r="EH559" i="1"/>
  <c r="EH537" i="1"/>
  <c r="EH284" i="1"/>
  <c r="EH196" i="1"/>
  <c r="EH33" i="1"/>
  <c r="EH106" i="1"/>
  <c r="EH287" i="1"/>
  <c r="EH170" i="1"/>
  <c r="EH534" i="1"/>
  <c r="EH286" i="1"/>
  <c r="EH275" i="1"/>
  <c r="EH319" i="1"/>
  <c r="EH292" i="1"/>
  <c r="EH10" i="1"/>
  <c r="EH126" i="1"/>
  <c r="EH194" i="1"/>
  <c r="EH300" i="1"/>
  <c r="EH14" i="1"/>
  <c r="EH205" i="1"/>
  <c r="EH201" i="1"/>
  <c r="EH42" i="1"/>
  <c r="EH553" i="1"/>
  <c r="EH422" i="1"/>
  <c r="EH431" i="1"/>
  <c r="EH198" i="1"/>
  <c r="EH428" i="1"/>
  <c r="EH388" i="1"/>
  <c r="EH420" i="1"/>
  <c r="EH128" i="1"/>
  <c r="EH421" i="1"/>
  <c r="EH550" i="1"/>
  <c r="EH585" i="1"/>
  <c r="EH232" i="1"/>
  <c r="EH460" i="1"/>
  <c r="EH536" i="1"/>
  <c r="EH441" i="1"/>
  <c r="EH304" i="1"/>
  <c r="EH433" i="1"/>
  <c r="EH59" i="1"/>
  <c r="EH279" i="1"/>
  <c r="EH84" i="1"/>
  <c r="EH32" i="1"/>
  <c r="EH408" i="1"/>
  <c r="EH103" i="1"/>
  <c r="EH85" i="1"/>
  <c r="EH131" i="1"/>
  <c r="EH405" i="1"/>
  <c r="EH549" i="1"/>
  <c r="EH188" i="1"/>
  <c r="EH418" i="1"/>
  <c r="EH40" i="1"/>
  <c r="EH486" i="1"/>
  <c r="EH483" i="1"/>
  <c r="EH101" i="1"/>
  <c r="EH48" i="1"/>
  <c r="EH220" i="1"/>
  <c r="EH315" i="1"/>
  <c r="EH79" i="1"/>
  <c r="EH498" i="1"/>
  <c r="EH471" i="1"/>
  <c r="EH76" i="1"/>
  <c r="EH569" i="1"/>
  <c r="EH491" i="1"/>
  <c r="EH572" i="1"/>
  <c r="EH571" i="1"/>
  <c r="EH8" i="1"/>
  <c r="EH288" i="1"/>
  <c r="EH243" i="1"/>
  <c r="EH412" i="1"/>
  <c r="EH555" i="1"/>
  <c r="EH346" i="1"/>
  <c r="EH141" i="1"/>
  <c r="EH214" i="1"/>
  <c r="EH266" i="1"/>
  <c r="EH389" i="1"/>
  <c r="EH487" i="1"/>
  <c r="EH278" i="1"/>
  <c r="EH459" i="1"/>
  <c r="EH236" i="1"/>
  <c r="EH207" i="1"/>
  <c r="EH521" i="1"/>
  <c r="EH402" i="1"/>
  <c r="EH596" i="1"/>
  <c r="EH75" i="1"/>
  <c r="EH309" i="1"/>
  <c r="EH23" i="1"/>
  <c r="EH503" i="1"/>
  <c r="EH9" i="1"/>
  <c r="EH187" i="1"/>
  <c r="EH340" i="1"/>
  <c r="EH127" i="1"/>
  <c r="EH574" i="1"/>
  <c r="EH440" i="1"/>
  <c r="EH310" i="1"/>
  <c r="EH565" i="1"/>
  <c r="EH267" i="1"/>
  <c r="EH89" i="1"/>
  <c r="EH74" i="1"/>
  <c r="EH282" i="1"/>
  <c r="EH244" i="1"/>
  <c r="EH474" i="1"/>
  <c r="EH190" i="1"/>
  <c r="EH338" i="1"/>
  <c r="EH80" i="1"/>
  <c r="EH216" i="1"/>
  <c r="EH104" i="1"/>
  <c r="EH583" i="1"/>
  <c r="EH544" i="1"/>
  <c r="EH376" i="1"/>
  <c r="EH248" i="1"/>
  <c r="EH156" i="1"/>
  <c r="EH385" i="1"/>
  <c r="EH472" i="1"/>
  <c r="EH305" i="1"/>
  <c r="EH91" i="1"/>
  <c r="EH268" i="1"/>
  <c r="EH527" i="1"/>
  <c r="EH404" i="1"/>
  <c r="EH597" i="1"/>
  <c r="EH525" i="1"/>
  <c r="EH124" i="1"/>
  <c r="EH138" i="1"/>
  <c r="EH249" i="1"/>
  <c r="EH595" i="1"/>
  <c r="EH99" i="1"/>
  <c r="EH334" i="1"/>
  <c r="EH582" i="1"/>
  <c r="EH494" i="1"/>
  <c r="EH56" i="1"/>
  <c r="EH283" i="1"/>
  <c r="EH445" i="1"/>
  <c r="EH557" i="1"/>
  <c r="EH149" i="1"/>
  <c r="EH78" i="1"/>
  <c r="EH239" i="1"/>
  <c r="EH506" i="1"/>
  <c r="EH396" i="1"/>
  <c r="EH274" i="1"/>
  <c r="EH339" i="1"/>
  <c r="EH183" i="1"/>
  <c r="EH7" i="1"/>
  <c r="EH461" i="1"/>
  <c r="EH199" i="1"/>
  <c r="EH347" i="1"/>
  <c r="EH27" i="1"/>
  <c r="EH496" i="1"/>
  <c r="EH132" i="1"/>
  <c r="EH392" i="1"/>
  <c r="EH87" i="1"/>
  <c r="EH251" i="1"/>
  <c r="EH144" i="1"/>
  <c r="EH237" i="1"/>
  <c r="EH167" i="1"/>
  <c r="EH235" i="1"/>
  <c r="EH330" i="1"/>
  <c r="EH556" i="1"/>
  <c r="EH359" i="1"/>
  <c r="EH35" i="1"/>
  <c r="EH356" i="1"/>
  <c r="EH24" i="1"/>
  <c r="EH52" i="1"/>
  <c r="EH561" i="1"/>
  <c r="EH342" i="1"/>
  <c r="EH227" i="1"/>
  <c r="EH532" i="1"/>
  <c r="EH71" i="1"/>
  <c r="EH133" i="1"/>
  <c r="EH94" i="1"/>
  <c r="EH399" i="1"/>
  <c r="EH258" i="1"/>
  <c r="EH383" i="1"/>
  <c r="EH168" i="1"/>
  <c r="EH530" i="1"/>
  <c r="EH424" i="1"/>
  <c r="EH109" i="1"/>
  <c r="EH250" i="1"/>
  <c r="EH454" i="1"/>
  <c r="EH273" i="1"/>
  <c r="EH468" i="1"/>
  <c r="EH366" i="1"/>
  <c r="EH57" i="1"/>
  <c r="EH11" i="1"/>
  <c r="EH5" i="1"/>
  <c r="EH380" i="1" l="1"/>
  <c r="EH448" i="1"/>
  <c r="EH195" i="1"/>
  <c r="EH353" i="1"/>
  <c r="EH153" i="1"/>
  <c r="EH231" i="1"/>
  <c r="EH285" i="1"/>
  <c r="EH120" i="1"/>
  <c r="EH438" i="1"/>
  <c r="EH598" i="1"/>
  <c r="EH67" i="1"/>
  <c r="EH159" i="1"/>
  <c r="EH307" i="1"/>
  <c r="EH563" i="1"/>
  <c r="EH373" i="1"/>
  <c r="EH324" i="1"/>
  <c r="EH277" i="1"/>
  <c r="EH147" i="1"/>
  <c r="EH336" i="1"/>
  <c r="EH587" i="1"/>
  <c r="EH538" i="1"/>
  <c r="EH320" i="1"/>
  <c r="EH38" i="1"/>
  <c r="EH365" i="1"/>
  <c r="EH540" i="1"/>
  <c r="EH513" i="1"/>
  <c r="EH224" i="1"/>
  <c r="EH360" i="1"/>
  <c r="EH516" i="1"/>
  <c r="EH228" i="1"/>
  <c r="EH135" i="1"/>
  <c r="EH112" i="1"/>
  <c r="EH185" i="1"/>
  <c r="EH484" i="1"/>
  <c r="EH47" i="1"/>
  <c r="EH415" i="1"/>
  <c r="EH154" i="1"/>
  <c r="EH65" i="1"/>
  <c r="EH522" i="1"/>
  <c r="EH390" i="1"/>
  <c r="EH351" i="1"/>
  <c r="EH6" i="1"/>
  <c r="EH306" i="1"/>
  <c r="EH259" i="1"/>
  <c r="EH20" i="1"/>
  <c r="EH261" i="1"/>
  <c r="EH469" i="1"/>
  <c r="EH394" i="1"/>
  <c r="EH295" i="1"/>
  <c r="EH580" i="1"/>
  <c r="EH70" i="1"/>
  <c r="EH593" i="1"/>
  <c r="EH378" i="1"/>
  <c r="EH576" i="1"/>
  <c r="EH466" i="1"/>
  <c r="EH463" i="1"/>
  <c r="EH111" i="1"/>
  <c r="EH335" i="1"/>
  <c r="EH15" i="1"/>
  <c r="EH314" i="1"/>
  <c r="EH511" i="1"/>
  <c r="EH395" i="1"/>
  <c r="EH257" i="1"/>
  <c r="EH499" i="1"/>
  <c r="EH546" i="1"/>
  <c r="EH528" i="1"/>
  <c r="EH350" i="1"/>
  <c r="EH464" i="1"/>
  <c r="EH577" i="1"/>
  <c r="EH369" i="1"/>
  <c r="EH264" i="1"/>
  <c r="EH465" i="1"/>
  <c r="EH115" i="1"/>
  <c r="EH449" i="1"/>
  <c r="EH51" i="1"/>
  <c r="EH189" i="1"/>
  <c r="EH165" i="1"/>
  <c r="EH200" i="1"/>
  <c r="EH502" i="1"/>
  <c r="EH313" i="1"/>
  <c r="EH322" i="1"/>
  <c r="EH401" i="1"/>
  <c r="EH552" i="1"/>
  <c r="EH171" i="1"/>
  <c r="EH337" i="1"/>
  <c r="EH293" i="1"/>
  <c r="EH362" i="1"/>
  <c r="EH367" i="1"/>
  <c r="EH107" i="1"/>
  <c r="EH299" i="1"/>
  <c r="EH163" i="1"/>
  <c r="EH321" i="1"/>
  <c r="EH507" i="1"/>
  <c r="EH387" i="1"/>
  <c r="EH210" i="1"/>
  <c r="EH497" i="1"/>
  <c r="EH223" i="1"/>
  <c r="EH554" i="1"/>
  <c r="EH140" i="1"/>
  <c r="EH121" i="1"/>
  <c r="EH173" i="1"/>
  <c r="EH500" i="1"/>
  <c r="EH560" i="1"/>
  <c r="EH172" i="1"/>
  <c r="EH430" i="1"/>
  <c r="EH64" i="1"/>
  <c r="EH26" i="1"/>
  <c r="EH358" i="1"/>
  <c r="EH113" i="1"/>
  <c r="EH355" i="1"/>
  <c r="EH252" i="1"/>
  <c r="EH203" i="1"/>
  <c r="EH410" i="1"/>
  <c r="EH575" i="1"/>
  <c r="EH143" i="1"/>
  <c r="EH290" i="1"/>
  <c r="EH246" i="1"/>
  <c r="EH160" i="1"/>
  <c r="EH58" i="1"/>
  <c r="EH473" i="1"/>
  <c r="EH475" i="1"/>
  <c r="EH467" i="1"/>
  <c r="EH562" i="1"/>
  <c r="EH413" i="1"/>
  <c r="EH427" i="1"/>
  <c r="EH137" i="1"/>
  <c r="EH478" i="1"/>
  <c r="EH524" i="1"/>
  <c r="EH327" i="1"/>
  <c r="EH150" i="1"/>
  <c r="EH382" i="1"/>
  <c r="EH18" i="1"/>
  <c r="EH403" i="1"/>
  <c r="EH98" i="1"/>
  <c r="EH564" i="1"/>
  <c r="EH520" i="1"/>
  <c r="EH175" i="1"/>
  <c r="EH105" i="1"/>
  <c r="EH489" i="1"/>
  <c r="EH184" i="1"/>
  <c r="EH270" i="1"/>
  <c r="EH377" i="1"/>
  <c r="EH570" i="1"/>
  <c r="EH363" i="1"/>
  <c r="EH398" i="1"/>
  <c r="EH568" i="1"/>
  <c r="EH341" i="1"/>
  <c r="EH504" i="1"/>
  <c r="EH361" i="1"/>
  <c r="EH234" i="1"/>
  <c r="EH599" i="1"/>
  <c r="EH371" i="1"/>
  <c r="EH260" i="1"/>
  <c r="EH73" i="1"/>
  <c r="EH280" i="1"/>
  <c r="EH218" i="1"/>
  <c r="EH505" i="1"/>
  <c r="EH125" i="1"/>
  <c r="EH370" i="1"/>
  <c r="EH325" i="1"/>
  <c r="EH221" i="1"/>
  <c r="EH254" i="1"/>
  <c r="EH83" i="1"/>
  <c r="EH501" i="1"/>
  <c r="EH348" i="1"/>
  <c r="EH222" i="1"/>
  <c r="EH352" i="1"/>
  <c r="EH457" i="1"/>
  <c r="EH174" i="1"/>
  <c r="EH417" i="1"/>
  <c r="EH591" i="1"/>
  <c r="EH102" i="1"/>
  <c r="EH43" i="1"/>
  <c r="EH329" i="1"/>
  <c r="EH547" i="1"/>
  <c r="EH77" i="1"/>
  <c r="EH204" i="1"/>
  <c r="EH510" i="1"/>
  <c r="EH455" i="1"/>
  <c r="EH108" i="1"/>
  <c r="EH212" i="1"/>
  <c r="EH586" i="1"/>
  <c r="EH566" i="1"/>
  <c r="EH539" i="1"/>
  <c r="EH263" i="1"/>
  <c r="EH151" i="1"/>
  <c r="EH241" i="1"/>
  <c r="EH272" i="1"/>
  <c r="EH317" i="1"/>
  <c r="EH426" i="1"/>
  <c r="EH49" i="1"/>
  <c r="EH533" i="1"/>
  <c r="EH331" i="1"/>
  <c r="EH253" i="1"/>
  <c r="EH397" i="1"/>
  <c r="EH29" i="1"/>
  <c r="EH509" i="1"/>
  <c r="EH558" i="1"/>
  <c r="EH44" i="1"/>
  <c r="EH25" i="1"/>
  <c r="EH245" i="1"/>
  <c r="EH197" i="1"/>
  <c r="EH349" i="1"/>
  <c r="EH493" i="1"/>
  <c r="EH302" i="1"/>
  <c r="EH495" i="1"/>
  <c r="EH452" i="1"/>
  <c r="EH240" i="1"/>
  <c r="EH262" i="1"/>
  <c r="EH39" i="1"/>
  <c r="EH97" i="1"/>
  <c r="EH117" i="1"/>
  <c r="EH436" i="1"/>
  <c r="EH134" i="1"/>
  <c r="EH447" i="1"/>
  <c r="EH514" i="1"/>
  <c r="EH518" i="1"/>
  <c r="EH146" i="1"/>
  <c r="EH480" i="1"/>
  <c r="EH519" i="1"/>
  <c r="EH488" i="1"/>
  <c r="EH114" i="1"/>
  <c r="EH443" i="1"/>
  <c r="EH526" i="1"/>
  <c r="EH517" i="1"/>
  <c r="EH545" i="1"/>
  <c r="EH60" i="1"/>
  <c r="EH573" i="1"/>
  <c r="EH63" i="1"/>
  <c r="EH215" i="1"/>
  <c r="EH482" i="1"/>
  <c r="EH535" i="1"/>
  <c r="EH21" i="1"/>
  <c r="EH531" i="1"/>
  <c r="EH55" i="1"/>
  <c r="EH291" i="1"/>
  <c r="EH45" i="1"/>
  <c r="EH333" i="1"/>
  <c r="EH400" i="1"/>
  <c r="EH479" i="1"/>
  <c r="EH477" i="1"/>
  <c r="EH247" i="1"/>
  <c r="EH211" i="1"/>
  <c r="EH86" i="1"/>
  <c r="EH226" i="1"/>
  <c r="EH92" i="1"/>
  <c r="EH142" i="1"/>
  <c r="EH548" i="1"/>
  <c r="EH588" i="1"/>
  <c r="EH69" i="1"/>
  <c r="EH375" i="1"/>
  <c r="EH96" i="1"/>
  <c r="EH312" i="1"/>
  <c r="EH229" i="1"/>
  <c r="EH178" i="1"/>
  <c r="EH157" i="1"/>
  <c r="EH88" i="1"/>
  <c r="EH233" i="1"/>
  <c r="EH206" i="1"/>
  <c r="EH281" i="1"/>
  <c r="EH123" i="1"/>
  <c r="EH374" i="1"/>
  <c r="EH432" i="1"/>
  <c r="EH255" i="1"/>
  <c r="EH202" i="1"/>
  <c r="EH542" i="1"/>
  <c r="EH191" i="1"/>
  <c r="EH446" i="1"/>
  <c r="EH12" i="1"/>
  <c r="EH543" i="1"/>
  <c r="EH311" i="1"/>
  <c r="EH425" i="1"/>
  <c r="EH209" i="1"/>
  <c r="EH323" i="1"/>
  <c r="EH301" i="1"/>
  <c r="EH219" i="1"/>
  <c r="EH581" i="1"/>
  <c r="EH66" i="1"/>
  <c r="EH116" i="1"/>
  <c r="EH36" i="1"/>
  <c r="EH152" i="1"/>
  <c r="EH225" i="1"/>
  <c r="EH584" i="1"/>
  <c r="EH181" i="1"/>
  <c r="EH148" i="1"/>
  <c r="EH406" i="1"/>
  <c r="EH31" i="1"/>
  <c r="EH470" i="1"/>
  <c r="EH462" i="1"/>
  <c r="EH435" i="1"/>
  <c r="EH93" i="1"/>
  <c r="EH50" i="1"/>
  <c r="EH343" i="1"/>
  <c r="EH490" i="1"/>
  <c r="EH512" i="1"/>
  <c r="EH62" i="1"/>
  <c r="EH118" i="1"/>
  <c r="EH579" i="1"/>
  <c r="EH409" i="1"/>
  <c r="EH328" i="1"/>
  <c r="EH450" i="1"/>
  <c r="EH567" i="1"/>
  <c r="EH269" i="1"/>
  <c r="EH238" i="1"/>
  <c r="EH46" i="1"/>
  <c r="EH192" i="1"/>
  <c r="EH411" i="1"/>
  <c r="EH391" i="1"/>
  <c r="EH100" i="1"/>
  <c r="EH242" i="1"/>
  <c r="EH357" i="1"/>
  <c r="EH419" i="1"/>
  <c r="EH136" i="1"/>
  <c r="EH332" i="1"/>
  <c r="EH590" i="1"/>
  <c r="EH294" i="1"/>
  <c r="EH437" i="1"/>
  <c r="EH61" i="1"/>
  <c r="EH265" i="1"/>
  <c r="EH381" i="1"/>
  <c r="EH119" i="1"/>
  <c r="EH213" i="1"/>
  <c r="EH256" i="1"/>
  <c r="EH180" i="1"/>
  <c r="EH30" i="1"/>
  <c r="EH523" i="1"/>
  <c r="EH345" i="1"/>
  <c r="EH22" i="1"/>
  <c r="EH384" i="1"/>
  <c r="EH407" i="1"/>
  <c r="EH308" i="1"/>
  <c r="EH90" i="1"/>
  <c r="EH176" i="1"/>
  <c r="EH439" i="1"/>
  <c r="EH162" i="1"/>
  <c r="EH95" i="1"/>
  <c r="EH296" i="1"/>
  <c r="EH139" i="1"/>
  <c r="EH303" i="1"/>
  <c r="EH110" i="1"/>
  <c r="EH217" i="1"/>
  <c r="EH54" i="1"/>
  <c r="EH541" i="1"/>
  <c r="EH372" i="1"/>
  <c r="EH444" i="1"/>
  <c r="EH271" i="1"/>
  <c r="EH208" i="1"/>
  <c r="EH578" i="1"/>
  <c r="EH53" i="1"/>
  <c r="EH122" i="1"/>
  <c r="EH289" i="1"/>
  <c r="EH318" i="1"/>
  <c r="EH442" i="1"/>
  <c r="EH589" i="1"/>
  <c r="EH393" i="1"/>
  <c r="EB59" i="1"/>
  <c r="DY59" i="1" s="1"/>
  <c r="EB402" i="1"/>
  <c r="DY402" i="1" s="1"/>
  <c r="EB504" i="1"/>
  <c r="DY504" i="1" s="1"/>
  <c r="EB378" i="1"/>
  <c r="DY378" i="1" s="1"/>
  <c r="EB93" i="1"/>
  <c r="DY93" i="1" s="1"/>
  <c r="EB524" i="1"/>
  <c r="DY524" i="1" s="1"/>
  <c r="EB373" i="1"/>
  <c r="DY373" i="1" s="1"/>
  <c r="EB317" i="1"/>
  <c r="DY317" i="1" s="1"/>
  <c r="EB292" i="1"/>
  <c r="DY292" i="1" s="1"/>
  <c r="EB196" i="1"/>
  <c r="DY196" i="1" s="1"/>
  <c r="EB5" i="1"/>
  <c r="EB254" i="1" s="1"/>
  <c r="DY254" i="1" s="1"/>
  <c r="EB27" i="1" l="1"/>
  <c r="DY27" i="1" s="1"/>
  <c r="EB144" i="1"/>
  <c r="DY144" i="1" s="1"/>
  <c r="EB316" i="1"/>
  <c r="DY316" i="1" s="1"/>
  <c r="EB367" i="1"/>
  <c r="DY367" i="1" s="1"/>
  <c r="EB549" i="1"/>
  <c r="DY549" i="1" s="1"/>
  <c r="EB131" i="1"/>
  <c r="DY131" i="1" s="1"/>
  <c r="EB453" i="1"/>
  <c r="DY453" i="1" s="1"/>
  <c r="EB320" i="1"/>
  <c r="DY320" i="1" s="1"/>
  <c r="EB399" i="1"/>
  <c r="DY399" i="1" s="1"/>
  <c r="EB500" i="1"/>
  <c r="DY500" i="1" s="1"/>
  <c r="EB573" i="1"/>
  <c r="DY573" i="1" s="1"/>
  <c r="EB247" i="1"/>
  <c r="DY247" i="1" s="1"/>
  <c r="EB94" i="1"/>
  <c r="DY94" i="1" s="1"/>
  <c r="EB561" i="1"/>
  <c r="DY561" i="1" s="1"/>
  <c r="EB332" i="1"/>
  <c r="DY332" i="1" s="1"/>
  <c r="EB231" i="1"/>
  <c r="DY231" i="1" s="1"/>
  <c r="EB235" i="1"/>
  <c r="DY235" i="1" s="1"/>
  <c r="EB368" i="1"/>
  <c r="DY368" i="1" s="1"/>
  <c r="EB161" i="1"/>
  <c r="DY161" i="1" s="1"/>
  <c r="EB223" i="1"/>
  <c r="DY223" i="1" s="1"/>
  <c r="EB122" i="1"/>
  <c r="DY122" i="1" s="1"/>
  <c r="EB237" i="1"/>
  <c r="DY237" i="1" s="1"/>
  <c r="EB179" i="1"/>
  <c r="DY179" i="1" s="1"/>
  <c r="EB409" i="1"/>
  <c r="DY409" i="1" s="1"/>
  <c r="EB137" i="1"/>
  <c r="DY137" i="1" s="1"/>
  <c r="EB129" i="1"/>
  <c r="DY129" i="1" s="1"/>
  <c r="EB267" i="1"/>
  <c r="DY267" i="1" s="1"/>
  <c r="EB25" i="1"/>
  <c r="DY25" i="1" s="1"/>
  <c r="EB429" i="1"/>
  <c r="DY429" i="1" s="1"/>
  <c r="EB439" i="1"/>
  <c r="DY439" i="1" s="1"/>
  <c r="EB262" i="1"/>
  <c r="DY262" i="1" s="1"/>
  <c r="EB345" i="1"/>
  <c r="DY345" i="1" s="1"/>
  <c r="EB426" i="1"/>
  <c r="DY426" i="1" s="1"/>
  <c r="EB372" i="1"/>
  <c r="DY372" i="1" s="1"/>
  <c r="EB301" i="1"/>
  <c r="DY301" i="1" s="1"/>
  <c r="EB152" i="1"/>
  <c r="DY152" i="1" s="1"/>
  <c r="EB552" i="1"/>
  <c r="DY552" i="1" s="1"/>
  <c r="EB136" i="1"/>
  <c r="DY136" i="1" s="1"/>
  <c r="EB7" i="1"/>
  <c r="DY7" i="1" s="1"/>
  <c r="EB569" i="1"/>
  <c r="DY569" i="1" s="1"/>
  <c r="EB489" i="1"/>
  <c r="DY489" i="1" s="1"/>
  <c r="EB234" i="1"/>
  <c r="DY234" i="1" s="1"/>
  <c r="EB162" i="1"/>
  <c r="DY162" i="1" s="1"/>
  <c r="EB98" i="1"/>
  <c r="DY98" i="1" s="1"/>
  <c r="EB501" i="1"/>
  <c r="DY501" i="1" s="1"/>
  <c r="EB293" i="1"/>
  <c r="DY293" i="1" s="1"/>
  <c r="EB505" i="1"/>
  <c r="DY505" i="1" s="1"/>
  <c r="EB412" i="1"/>
  <c r="DY412" i="1" s="1"/>
  <c r="EB491" i="1"/>
  <c r="DY491" i="1" s="1"/>
  <c r="EB204" i="1"/>
  <c r="DY204" i="1" s="1"/>
  <c r="EB384" i="1"/>
  <c r="DY384" i="1" s="1"/>
  <c r="EB185" i="1"/>
  <c r="DY185" i="1" s="1"/>
  <c r="EB101" i="1"/>
  <c r="DY101" i="1" s="1"/>
  <c r="EB217" i="1"/>
  <c r="DY217" i="1" s="1"/>
  <c r="EB326" i="1"/>
  <c r="DY326" i="1" s="1"/>
  <c r="EB60" i="1"/>
  <c r="DY60" i="1" s="1"/>
  <c r="EB114" i="1"/>
  <c r="DY114" i="1" s="1"/>
  <c r="EB67" i="1"/>
  <c r="DY67" i="1" s="1"/>
  <c r="EB448" i="1"/>
  <c r="DY448" i="1" s="1"/>
  <c r="EB141" i="1"/>
  <c r="DY141" i="1" s="1"/>
  <c r="EB307" i="1"/>
  <c r="DY307" i="1" s="1"/>
  <c r="EB139" i="1"/>
  <c r="DY139" i="1" s="1"/>
  <c r="EB73" i="1"/>
  <c r="DY73" i="1" s="1"/>
  <c r="EB304" i="1"/>
  <c r="DY304" i="1" s="1"/>
  <c r="EB337" i="1"/>
  <c r="DY337" i="1" s="1"/>
  <c r="EB482" i="1"/>
  <c r="DY482" i="1" s="1"/>
  <c r="EB474" i="1"/>
  <c r="DY474" i="1" s="1"/>
  <c r="EB105" i="1"/>
  <c r="DY105" i="1" s="1"/>
  <c r="EB582" i="1"/>
  <c r="DY582" i="1" s="1"/>
  <c r="EB150" i="1"/>
  <c r="DY150" i="1" s="1"/>
  <c r="EB17" i="1"/>
  <c r="DY17" i="1" s="1"/>
  <c r="EB26" i="1"/>
  <c r="DY26" i="1" s="1"/>
  <c r="EB298" i="1"/>
  <c r="DY298" i="1" s="1"/>
  <c r="EB265" i="1"/>
  <c r="DY265" i="1" s="1"/>
  <c r="EB390" i="1"/>
  <c r="DY390" i="1" s="1"/>
  <c r="EB297" i="1"/>
  <c r="DY297" i="1" s="1"/>
  <c r="EB584" i="1"/>
  <c r="DY584" i="1" s="1"/>
  <c r="EB596" i="1"/>
  <c r="DY596" i="1" s="1"/>
  <c r="EB473" i="1"/>
  <c r="DY473" i="1" s="1"/>
  <c r="EB97" i="1"/>
  <c r="DY97" i="1" s="1"/>
  <c r="EB18" i="1"/>
  <c r="DY18" i="1" s="1"/>
  <c r="EB211" i="1"/>
  <c r="DY211" i="1" s="1"/>
  <c r="EB394" i="1"/>
  <c r="DY394" i="1" s="1"/>
  <c r="EB199" i="1"/>
  <c r="DY199" i="1" s="1"/>
  <c r="EB295" i="1"/>
  <c r="DY295" i="1" s="1"/>
  <c r="EB309" i="1"/>
  <c r="DY309" i="1" s="1"/>
  <c r="EB476" i="1"/>
  <c r="DY476" i="1" s="1"/>
  <c r="EB361" i="1"/>
  <c r="DY361" i="1" s="1"/>
  <c r="EB539" i="1"/>
  <c r="DY539" i="1" s="1"/>
  <c r="EB589" i="1"/>
  <c r="DY589" i="1" s="1"/>
  <c r="EB405" i="1"/>
  <c r="DY405" i="1" s="1"/>
  <c r="EB58" i="1"/>
  <c r="DY58" i="1" s="1"/>
  <c r="EB8" i="1"/>
  <c r="DY8" i="1" s="1"/>
  <c r="EB34" i="1"/>
  <c r="DY34" i="1" s="1"/>
  <c r="EB547" i="1"/>
  <c r="DY547" i="1" s="1"/>
  <c r="EB170" i="1"/>
  <c r="DY170" i="1" s="1"/>
  <c r="EB225" i="1"/>
  <c r="DY225" i="1" s="1"/>
  <c r="EB226" i="1"/>
  <c r="DY226" i="1" s="1"/>
  <c r="EB163" i="1"/>
  <c r="DY163" i="1" s="1"/>
  <c r="EB393" i="1"/>
  <c r="DY393" i="1" s="1"/>
  <c r="EB410" i="1"/>
  <c r="DY410" i="1" s="1"/>
  <c r="EB112" i="1"/>
  <c r="DY112" i="1" s="1"/>
  <c r="EB553" i="1"/>
  <c r="DY553" i="1" s="1"/>
  <c r="EB580" i="1"/>
  <c r="DY580" i="1" s="1"/>
  <c r="EB383" i="1"/>
  <c r="DY383" i="1" s="1"/>
  <c r="EB106" i="1"/>
  <c r="DY106" i="1" s="1"/>
  <c r="EB244" i="1"/>
  <c r="DY244" i="1" s="1"/>
  <c r="EB594" i="1"/>
  <c r="DY594" i="1" s="1"/>
  <c r="EB169" i="1"/>
  <c r="DY169" i="1" s="1"/>
  <c r="EB336" i="1"/>
  <c r="DY336" i="1" s="1"/>
  <c r="EB145" i="1"/>
  <c r="DY145" i="1" s="1"/>
  <c r="EB564" i="1"/>
  <c r="DY564" i="1" s="1"/>
  <c r="EB357" i="1"/>
  <c r="DY357" i="1" s="1"/>
  <c r="EB133" i="1"/>
  <c r="DY133" i="1" s="1"/>
  <c r="EB66" i="1"/>
  <c r="DY66" i="1" s="1"/>
  <c r="EB392" i="1"/>
  <c r="DY392" i="1" s="1"/>
  <c r="EB339" i="1"/>
  <c r="DY339" i="1" s="1"/>
  <c r="EB182" i="1"/>
  <c r="DY182" i="1" s="1"/>
  <c r="DY5" i="1"/>
  <c r="EB388" i="1"/>
  <c r="DY388" i="1" s="1"/>
  <c r="EB481" i="1"/>
  <c r="DY481" i="1" s="1"/>
  <c r="EB290" i="1"/>
  <c r="DY290" i="1" s="1"/>
  <c r="EB125" i="1"/>
  <c r="DY125" i="1" s="1"/>
  <c r="EB598" i="1"/>
  <c r="DY598" i="1" s="1"/>
  <c r="EB463" i="1"/>
  <c r="DY463" i="1" s="1"/>
  <c r="EB29" i="1"/>
  <c r="DY29" i="1" s="1"/>
  <c r="EB154" i="1"/>
  <c r="DY154" i="1" s="1"/>
  <c r="EB514" i="1"/>
  <c r="DY514" i="1" s="1"/>
  <c r="EB437" i="1"/>
  <c r="DY437" i="1" s="1"/>
  <c r="EB385" i="1"/>
  <c r="DY385" i="1" s="1"/>
  <c r="EB542" i="1"/>
  <c r="DY542" i="1" s="1"/>
  <c r="EB38" i="1"/>
  <c r="DY38" i="1" s="1"/>
  <c r="EB369" i="1"/>
  <c r="DY369" i="1" s="1"/>
  <c r="EB398" i="1"/>
  <c r="DY398" i="1" s="1"/>
  <c r="EB347" i="1"/>
  <c r="DY347" i="1" s="1"/>
  <c r="EB490" i="1"/>
  <c r="DY490" i="1" s="1"/>
  <c r="EB522" i="1"/>
  <c r="DY522" i="1" s="1"/>
  <c r="EB220" i="1"/>
  <c r="DY220" i="1" s="1"/>
  <c r="EB191" i="1"/>
  <c r="DY191" i="1" s="1"/>
  <c r="EB517" i="1"/>
  <c r="DY517" i="1" s="1"/>
  <c r="EB157" i="1"/>
  <c r="DY157" i="1" s="1"/>
  <c r="EB428" i="1"/>
  <c r="DY428" i="1" s="1"/>
  <c r="EB550" i="1"/>
  <c r="DY550" i="1" s="1"/>
  <c r="EB216" i="1"/>
  <c r="DY216" i="1" s="1"/>
  <c r="EB406" i="1"/>
  <c r="DY406" i="1" s="1"/>
  <c r="EB590" i="1"/>
  <c r="DY590" i="1" s="1"/>
  <c r="EB310" i="1"/>
  <c r="DY310" i="1" s="1"/>
  <c r="EB377" i="1"/>
  <c r="DY377" i="1" s="1"/>
  <c r="EB279" i="1"/>
  <c r="DY279" i="1" s="1"/>
  <c r="EB88" i="1"/>
  <c r="DY88" i="1" s="1"/>
  <c r="EB296" i="1"/>
  <c r="DY296" i="1" s="1"/>
  <c r="EB379" i="1"/>
  <c r="DY379" i="1" s="1"/>
  <c r="EB207" i="1"/>
  <c r="DY207" i="1" s="1"/>
  <c r="EB246" i="1"/>
  <c r="DY246" i="1" s="1"/>
  <c r="EB444" i="1"/>
  <c r="DY444" i="1" s="1"/>
  <c r="EB96" i="1"/>
  <c r="DY96" i="1" s="1"/>
  <c r="EB76" i="1"/>
  <c r="DY76" i="1" s="1"/>
  <c r="EB278" i="1"/>
  <c r="DY278" i="1" s="1"/>
  <c r="EB54" i="1"/>
  <c r="DY54" i="1" s="1"/>
  <c r="EB312" i="1"/>
  <c r="DY312" i="1" s="1"/>
  <c r="EB447" i="1"/>
  <c r="DY447" i="1" s="1"/>
  <c r="EB376" i="1"/>
  <c r="DY376" i="1" s="1"/>
  <c r="EB110" i="1"/>
  <c r="DY110" i="1" s="1"/>
  <c r="EB240" i="1"/>
  <c r="DY240" i="1" s="1"/>
  <c r="EB431" i="1"/>
  <c r="DY431" i="1" s="1"/>
  <c r="EB480" i="1"/>
  <c r="DY480" i="1" s="1"/>
  <c r="EB574" i="1"/>
  <c r="DY574" i="1" s="1"/>
  <c r="EB484" i="1"/>
  <c r="DY484" i="1" s="1"/>
  <c r="EB322" i="1"/>
  <c r="DY322" i="1" s="1"/>
  <c r="EB397" i="1"/>
  <c r="DY397" i="1" s="1"/>
  <c r="EB64" i="1"/>
  <c r="DY64" i="1" s="1"/>
  <c r="EB284" i="1"/>
  <c r="DY284" i="1" s="1"/>
  <c r="EB364" i="1"/>
  <c r="DY364" i="1" s="1"/>
  <c r="EB366" i="1"/>
  <c r="DY366" i="1" s="1"/>
  <c r="EB509" i="1"/>
  <c r="DY509" i="1" s="1"/>
  <c r="EB586" i="1"/>
  <c r="DY586" i="1" s="1"/>
  <c r="EB46" i="1"/>
  <c r="DY46" i="1" s="1"/>
  <c r="EB188" i="1"/>
  <c r="DY188" i="1" s="1"/>
  <c r="EB382" i="1"/>
  <c r="DY382" i="1" s="1"/>
  <c r="EB22" i="1"/>
  <c r="DY22" i="1" s="1"/>
  <c r="EB344" i="1"/>
  <c r="DY344" i="1" s="1"/>
  <c r="EB200" i="1"/>
  <c r="DY200" i="1" s="1"/>
  <c r="EB559" i="1"/>
  <c r="DY559" i="1" s="1"/>
  <c r="EB273" i="1"/>
  <c r="DY273" i="1" s="1"/>
  <c r="EB99" i="1"/>
  <c r="DY99" i="1" s="1"/>
  <c r="EB530" i="1"/>
  <c r="DY530" i="1" s="1"/>
  <c r="EB441" i="1"/>
  <c r="DY441" i="1" s="1"/>
  <c r="EB155" i="1"/>
  <c r="DY155" i="1" s="1"/>
  <c r="EB329" i="1"/>
  <c r="DY329" i="1" s="1"/>
  <c r="EB253" i="1"/>
  <c r="DY253" i="1" s="1"/>
  <c r="EB479" i="1"/>
  <c r="DY479" i="1" s="1"/>
  <c r="EB84" i="1"/>
  <c r="DY84" i="1" s="1"/>
  <c r="EB544" i="1"/>
  <c r="DY544" i="1" s="1"/>
  <c r="EB340" i="1"/>
  <c r="DY340" i="1" s="1"/>
  <c r="EB115" i="1"/>
  <c r="DY115" i="1" s="1"/>
  <c r="EB457" i="1"/>
  <c r="DY457" i="1" s="1"/>
  <c r="EB467" i="1"/>
  <c r="DY467" i="1" s="1"/>
  <c r="EB283" i="1"/>
  <c r="DY283" i="1" s="1"/>
  <c r="EB461" i="1"/>
  <c r="DY461" i="1" s="1"/>
  <c r="EB180" i="1"/>
  <c r="DY180" i="1" s="1"/>
  <c r="EB562" i="1"/>
  <c r="DY562" i="1" s="1"/>
  <c r="EB258" i="1"/>
  <c r="DY258" i="1" s="1"/>
  <c r="EB387" i="1"/>
  <c r="DY387" i="1" s="1"/>
  <c r="EB371" i="1"/>
  <c r="DY371" i="1" s="1"/>
  <c r="EB389" i="1"/>
  <c r="DY389" i="1" s="1"/>
  <c r="EB227" i="1"/>
  <c r="DY227" i="1" s="1"/>
  <c r="EB168" i="1"/>
  <c r="DY168" i="1" s="1"/>
  <c r="EB413" i="1"/>
  <c r="DY413" i="1" s="1"/>
  <c r="EB568" i="1"/>
  <c r="DY568" i="1" s="1"/>
  <c r="EB183" i="1"/>
  <c r="DY183" i="1" s="1"/>
  <c r="EB325" i="1"/>
  <c r="DY325" i="1" s="1"/>
  <c r="EB53" i="1"/>
  <c r="DY53" i="1" s="1"/>
  <c r="EB454" i="1"/>
  <c r="DY454" i="1" s="1"/>
  <c r="EB432" i="1"/>
  <c r="DY432" i="1" s="1"/>
  <c r="EB186" i="1"/>
  <c r="DY186" i="1" s="1"/>
  <c r="EB436" i="1"/>
  <c r="DY436" i="1" s="1"/>
  <c r="EB349" i="1"/>
  <c r="DY349" i="1" s="1"/>
  <c r="EB401" i="1"/>
  <c r="DY401" i="1" s="1"/>
  <c r="EB132" i="1"/>
  <c r="DY132" i="1" s="1"/>
  <c r="EB538" i="1"/>
  <c r="DY538" i="1" s="1"/>
  <c r="EB259" i="1"/>
  <c r="DY259" i="1" s="1"/>
  <c r="EB192" i="1"/>
  <c r="DY192" i="1" s="1"/>
  <c r="EB511" i="1"/>
  <c r="DY511" i="1" s="1"/>
  <c r="EB87" i="1"/>
  <c r="DY87" i="1" s="1"/>
  <c r="EB142" i="1"/>
  <c r="DY142" i="1" s="1"/>
  <c r="EB359" i="1"/>
  <c r="DY359" i="1" s="1"/>
  <c r="EB527" i="1"/>
  <c r="DY527" i="1" s="1"/>
  <c r="EB503" i="1"/>
  <c r="DY503" i="1" s="1"/>
  <c r="EB189" i="1"/>
  <c r="DY189" i="1" s="1"/>
  <c r="EB346" i="1"/>
  <c r="DY346" i="1" s="1"/>
  <c r="EB89" i="1"/>
  <c r="DY89" i="1" s="1"/>
  <c r="EB418" i="1"/>
  <c r="DY418" i="1" s="1"/>
  <c r="EB543" i="1"/>
  <c r="DY543" i="1" s="1"/>
  <c r="EB381" i="1"/>
  <c r="DY381" i="1" s="1"/>
  <c r="EB52" i="1"/>
  <c r="DY52" i="1" s="1"/>
  <c r="EB14" i="1"/>
  <c r="DY14" i="1" s="1"/>
  <c r="EB529" i="1"/>
  <c r="DY529" i="1" s="1"/>
  <c r="EB198" i="1"/>
  <c r="DY198" i="1" s="1"/>
  <c r="EB118" i="1"/>
  <c r="DY118" i="1" s="1"/>
  <c r="EB151" i="1"/>
  <c r="DY151" i="1" s="1"/>
  <c r="EB407" i="1"/>
  <c r="DY407" i="1" s="1"/>
  <c r="EB528" i="1"/>
  <c r="DY528" i="1" s="1"/>
  <c r="EB495" i="1"/>
  <c r="DY495" i="1" s="1"/>
  <c r="EB452" i="1"/>
  <c r="DY452" i="1" s="1"/>
  <c r="EB178" i="1"/>
  <c r="DY178" i="1" s="1"/>
  <c r="EB434" i="1"/>
  <c r="DY434" i="1" s="1"/>
  <c r="EB303" i="1"/>
  <c r="DY303" i="1" s="1"/>
  <c r="EB165" i="1"/>
  <c r="DY165" i="1" s="1"/>
  <c r="EB343" i="1"/>
  <c r="DY343" i="1" s="1"/>
  <c r="EB333" i="1"/>
  <c r="DY333" i="1" s="1"/>
  <c r="EB21" i="1"/>
  <c r="DY21" i="1" s="1"/>
  <c r="EB521" i="1"/>
  <c r="DY521" i="1" s="1"/>
  <c r="EB236" i="1"/>
  <c r="DY236" i="1" s="1"/>
  <c r="EB417" i="1"/>
  <c r="DY417" i="1" s="1"/>
  <c r="EB525" i="1"/>
  <c r="DY525" i="1" s="1"/>
  <c r="EB32" i="1"/>
  <c r="DY32" i="1" s="1"/>
  <c r="EB280" i="1"/>
  <c r="DY280" i="1" s="1"/>
  <c r="EB324" i="1"/>
  <c r="DY324" i="1" s="1"/>
  <c r="EB65" i="1"/>
  <c r="DY65" i="1" s="1"/>
  <c r="EB167" i="1"/>
  <c r="DY167" i="1" s="1"/>
  <c r="EB230" i="1"/>
  <c r="DY230" i="1" s="1"/>
  <c r="EB425" i="1"/>
  <c r="DY425" i="1" s="1"/>
  <c r="EB492" i="1"/>
  <c r="DY492" i="1" s="1"/>
  <c r="EB218" i="1"/>
  <c r="DY218" i="1" s="1"/>
  <c r="EB466" i="1"/>
  <c r="DY466" i="1" s="1"/>
  <c r="EB328" i="1"/>
  <c r="DY328" i="1" s="1"/>
  <c r="EB208" i="1"/>
  <c r="DY208" i="1" s="1"/>
  <c r="EB55" i="1"/>
  <c r="DY55" i="1" s="1"/>
  <c r="EB6" i="1"/>
  <c r="DY6" i="1" s="1"/>
  <c r="EB111" i="1"/>
  <c r="DY111" i="1" s="1"/>
  <c r="EB391" i="1"/>
  <c r="DY391" i="1" s="1"/>
  <c r="EB592" i="1"/>
  <c r="DY592" i="1" s="1"/>
  <c r="EB24" i="1"/>
  <c r="DY24" i="1" s="1"/>
  <c r="EB404" i="1"/>
  <c r="DY404" i="1" s="1"/>
  <c r="EB219" i="1"/>
  <c r="DY219" i="1" s="1"/>
  <c r="EB107" i="1"/>
  <c r="DY107" i="1" s="1"/>
  <c r="EB420" i="1"/>
  <c r="DY420" i="1" s="1"/>
  <c r="EB85" i="1"/>
  <c r="DY85" i="1" s="1"/>
  <c r="EB224" i="1"/>
  <c r="DY224" i="1" s="1"/>
  <c r="EB153" i="1"/>
  <c r="DY153" i="1" s="1"/>
  <c r="EB374" i="1"/>
  <c r="DY374" i="1" s="1"/>
  <c r="EB13" i="1"/>
  <c r="DY13" i="1" s="1"/>
  <c r="EB576" i="1"/>
  <c r="DY576" i="1" s="1"/>
  <c r="EB127" i="1"/>
  <c r="DY127" i="1" s="1"/>
  <c r="EB314" i="1"/>
  <c r="DY314" i="1" s="1"/>
  <c r="EB78" i="1"/>
  <c r="DY78" i="1" s="1"/>
  <c r="EB516" i="1"/>
  <c r="DY516" i="1" s="1"/>
  <c r="EB472" i="1"/>
  <c r="DY472" i="1" s="1"/>
  <c r="EB117" i="1"/>
  <c r="DY117" i="1" s="1"/>
  <c r="EB395" i="1"/>
  <c r="DY395" i="1" s="1"/>
  <c r="EB268" i="1"/>
  <c r="DY268" i="1" s="1"/>
  <c r="EB302" i="1"/>
  <c r="DY302" i="1" s="1"/>
  <c r="EB323" i="1"/>
  <c r="DY323" i="1" s="1"/>
  <c r="EB156" i="1"/>
  <c r="DY156" i="1" s="1"/>
  <c r="EB63" i="1"/>
  <c r="DY63" i="1" s="1"/>
  <c r="EB256" i="1"/>
  <c r="DY256" i="1" s="1"/>
  <c r="EB515" i="1"/>
  <c r="DY515" i="1" s="1"/>
  <c r="EB470" i="1"/>
  <c r="DY470" i="1" s="1"/>
  <c r="EB334" i="1"/>
  <c r="DY334" i="1" s="1"/>
  <c r="EB513" i="1"/>
  <c r="DY513" i="1" s="1"/>
  <c r="EB533" i="1"/>
  <c r="DY533" i="1" s="1"/>
  <c r="EB370" i="1"/>
  <c r="DY370" i="1" s="1"/>
  <c r="EB57" i="1"/>
  <c r="DY57" i="1" s="1"/>
  <c r="EB289" i="1"/>
  <c r="DY289" i="1" s="1"/>
  <c r="EB23" i="1"/>
  <c r="DY23" i="1" s="1"/>
  <c r="EB95" i="1"/>
  <c r="DY95" i="1" s="1"/>
  <c r="EB353" i="1"/>
  <c r="DY353" i="1" s="1"/>
  <c r="EB450" i="1"/>
  <c r="DY450" i="1" s="1"/>
  <c r="EB108" i="1"/>
  <c r="DY108" i="1" s="1"/>
  <c r="EB181" i="1"/>
  <c r="DY181" i="1" s="1"/>
  <c r="EB532" i="1"/>
  <c r="DY532" i="1" s="1"/>
  <c r="EB19" i="1"/>
  <c r="DY19" i="1" s="1"/>
  <c r="EB248" i="1"/>
  <c r="DY248" i="1" s="1"/>
  <c r="EB201" i="1"/>
  <c r="DY201" i="1" s="1"/>
  <c r="EB83" i="1"/>
  <c r="DY83" i="1" s="1"/>
  <c r="EB362" i="1"/>
  <c r="DY362" i="1" s="1"/>
  <c r="EB159" i="1"/>
  <c r="DY159" i="1" s="1"/>
  <c r="EB438" i="1"/>
  <c r="DY438" i="1" s="1"/>
  <c r="EB257" i="1"/>
  <c r="DY257" i="1" s="1"/>
  <c r="EB493" i="1"/>
  <c r="DY493" i="1" s="1"/>
  <c r="EB327" i="1"/>
  <c r="DY327" i="1" s="1"/>
  <c r="EB187" i="1"/>
  <c r="DY187" i="1" s="1"/>
  <c r="EB135" i="1"/>
  <c r="DY135" i="1" s="1"/>
  <c r="EB119" i="1"/>
  <c r="DY119" i="1" s="1"/>
  <c r="EB61" i="1"/>
  <c r="DY61" i="1" s="1"/>
  <c r="EB451" i="1"/>
  <c r="DY451" i="1" s="1"/>
  <c r="EB512" i="1"/>
  <c r="DY512" i="1" s="1"/>
  <c r="EB355" i="1"/>
  <c r="DY355" i="1" s="1"/>
  <c r="EB45" i="1"/>
  <c r="DY45" i="1" s="1"/>
  <c r="EB577" i="1"/>
  <c r="DY577" i="1" s="1"/>
  <c r="EB518" i="1"/>
  <c r="DY518" i="1" s="1"/>
  <c r="EB375" i="1"/>
  <c r="DY375" i="1" s="1"/>
  <c r="EB282" i="1"/>
  <c r="DY282" i="1" s="1"/>
  <c r="EB459" i="1"/>
  <c r="DY459" i="1" s="1"/>
  <c r="EB579" i="1"/>
  <c r="DY579" i="1" s="1"/>
  <c r="EB209" i="1"/>
  <c r="DY209" i="1" s="1"/>
  <c r="EB331" i="1"/>
  <c r="DY331" i="1" s="1"/>
  <c r="EB134" i="1"/>
  <c r="DY134" i="1" s="1"/>
  <c r="EB427" i="1"/>
  <c r="DY427" i="1" s="1"/>
  <c r="EB400" i="1"/>
  <c r="DY400" i="1" s="1"/>
  <c r="EB585" i="1"/>
  <c r="DY585" i="1" s="1"/>
  <c r="EB551" i="1"/>
  <c r="DY551" i="1" s="1"/>
  <c r="EB487" i="1"/>
  <c r="DY487" i="1" s="1"/>
  <c r="EB508" i="1"/>
  <c r="DY508" i="1" s="1"/>
  <c r="EB313" i="1"/>
  <c r="DY313" i="1" s="1"/>
  <c r="EB277" i="1"/>
  <c r="DY277" i="1" s="1"/>
  <c r="EB575" i="1"/>
  <c r="DY575" i="1" s="1"/>
  <c r="EB566" i="1"/>
  <c r="DY566" i="1" s="1"/>
  <c r="EB31" i="1"/>
  <c r="DY31" i="1" s="1"/>
  <c r="EB103" i="1"/>
  <c r="DY103" i="1" s="1"/>
  <c r="EB193" i="1"/>
  <c r="DY193" i="1" s="1"/>
  <c r="EB414" i="1"/>
  <c r="DY414" i="1" s="1"/>
  <c r="EB468" i="1"/>
  <c r="DY468" i="1" s="1"/>
  <c r="EB213" i="1"/>
  <c r="DY213" i="1" s="1"/>
  <c r="EB597" i="1"/>
  <c r="DY597" i="1" s="1"/>
  <c r="EB75" i="1"/>
  <c r="DY75" i="1" s="1"/>
  <c r="EB176" i="1"/>
  <c r="DY176" i="1" s="1"/>
  <c r="EB435" i="1"/>
  <c r="DY435" i="1" s="1"/>
  <c r="EB462" i="1"/>
  <c r="DY462" i="1" s="1"/>
  <c r="EB419" i="1"/>
  <c r="DY419" i="1" s="1"/>
  <c r="EB430" i="1"/>
  <c r="DY430" i="1" s="1"/>
  <c r="EB338" i="1"/>
  <c r="DY338" i="1" s="1"/>
  <c r="EB305" i="1"/>
  <c r="DY305" i="1" s="1"/>
  <c r="EB249" i="1"/>
  <c r="DY249" i="1" s="1"/>
  <c r="EB149" i="1"/>
  <c r="DY149" i="1" s="1"/>
  <c r="EB545" i="1"/>
  <c r="DY545" i="1" s="1"/>
  <c r="EB285" i="1"/>
  <c r="DY285" i="1" s="1"/>
  <c r="EB120" i="1"/>
  <c r="DY120" i="1" s="1"/>
  <c r="EB588" i="1"/>
  <c r="DY588" i="1" s="1"/>
  <c r="EB354" i="1"/>
  <c r="DY354" i="1" s="1"/>
  <c r="EB276" i="1"/>
  <c r="DY276" i="1" s="1"/>
  <c r="EB286" i="1"/>
  <c r="DY286" i="1" s="1"/>
  <c r="EB79" i="1"/>
  <c r="DY79" i="1" s="1"/>
  <c r="EB203" i="1"/>
  <c r="DY203" i="1" s="1"/>
  <c r="EB318" i="1"/>
  <c r="DY318" i="1" s="1"/>
  <c r="EB146" i="1"/>
  <c r="DY146" i="1" s="1"/>
  <c r="EB554" i="1"/>
  <c r="DY554" i="1" s="1"/>
  <c r="EB33" i="1"/>
  <c r="DY33" i="1" s="1"/>
  <c r="EB164" i="1"/>
  <c r="DY164" i="1" s="1"/>
  <c r="EB421" i="1"/>
  <c r="DY421" i="1" s="1"/>
  <c r="EB287" i="1"/>
  <c r="DY287" i="1" s="1"/>
  <c r="EB560" i="1"/>
  <c r="DY560" i="1" s="1"/>
  <c r="EB255" i="1"/>
  <c r="DY255" i="1" s="1"/>
  <c r="EB540" i="1"/>
  <c r="DY540" i="1" s="1"/>
  <c r="EB263" i="1"/>
  <c r="DY263" i="1" s="1"/>
  <c r="EB228" i="1"/>
  <c r="DY228" i="1" s="1"/>
  <c r="EB465" i="1"/>
  <c r="DY465" i="1" s="1"/>
  <c r="EB160" i="1"/>
  <c r="DY160" i="1" s="1"/>
  <c r="EB121" i="1"/>
  <c r="DY121" i="1" s="1"/>
  <c r="EB35" i="1"/>
  <c r="DY35" i="1" s="1"/>
  <c r="EB499" i="1"/>
  <c r="DY499" i="1" s="1"/>
  <c r="EB350" i="1"/>
  <c r="DY350" i="1" s="1"/>
  <c r="EB308" i="1"/>
  <c r="DY308" i="1" s="1"/>
  <c r="EB565" i="1"/>
  <c r="DY565" i="1" s="1"/>
  <c r="EB210" i="1"/>
  <c r="DY210" i="1" s="1"/>
  <c r="EB363" i="1"/>
  <c r="DY363" i="1" s="1"/>
  <c r="EB126" i="1"/>
  <c r="DY126" i="1" s="1"/>
  <c r="EB315" i="1"/>
  <c r="DY315" i="1" s="1"/>
  <c r="EB599" i="1"/>
  <c r="DY599" i="1" s="1"/>
  <c r="EB342" i="1"/>
  <c r="DY342" i="1" s="1"/>
  <c r="EB471" i="1"/>
  <c r="DY471" i="1" s="1"/>
  <c r="EB548" i="1"/>
  <c r="DY548" i="1" s="1"/>
  <c r="EB506" i="1"/>
  <c r="DY506" i="1" s="1"/>
  <c r="EB71" i="1"/>
  <c r="DY71" i="1" s="1"/>
  <c r="EB408" i="1"/>
  <c r="DY408" i="1" s="1"/>
  <c r="EB171" i="1"/>
  <c r="DY171" i="1" s="1"/>
  <c r="EB221" i="1"/>
  <c r="DY221" i="1" s="1"/>
  <c r="EB82" i="1"/>
  <c r="DY82" i="1" s="1"/>
  <c r="EB158" i="1"/>
  <c r="DY158" i="1" s="1"/>
  <c r="EB113" i="1"/>
  <c r="DY113" i="1" s="1"/>
  <c r="EB43" i="1"/>
  <c r="DY43" i="1" s="1"/>
  <c r="EB202" i="1"/>
  <c r="DY202" i="1" s="1"/>
  <c r="EB403" i="1"/>
  <c r="DY403" i="1" s="1"/>
  <c r="EB206" i="1"/>
  <c r="DY206" i="1" s="1"/>
  <c r="EB205" i="1"/>
  <c r="DY205" i="1" s="1"/>
  <c r="EB464" i="1"/>
  <c r="DY464" i="1" s="1"/>
  <c r="EB299" i="1"/>
  <c r="DY299" i="1" s="1"/>
  <c r="EB483" i="1"/>
  <c r="DY483" i="1" s="1"/>
  <c r="EB245" i="1"/>
  <c r="DY245" i="1" s="1"/>
  <c r="EB507" i="1"/>
  <c r="DY507" i="1" s="1"/>
  <c r="EB175" i="1"/>
  <c r="DY175" i="1" s="1"/>
  <c r="EB261" i="1"/>
  <c r="DY261" i="1" s="1"/>
  <c r="EB241" i="1"/>
  <c r="DY241" i="1" s="1"/>
  <c r="EB90" i="1"/>
  <c r="DY90" i="1" s="1"/>
  <c r="EB260" i="1"/>
  <c r="DY260" i="1" s="1"/>
  <c r="EB40" i="1"/>
  <c r="DY40" i="1" s="1"/>
  <c r="EB460" i="1"/>
  <c r="DY460" i="1" s="1"/>
  <c r="EB177" i="1"/>
  <c r="DY177" i="1" s="1"/>
  <c r="EB233" i="1"/>
  <c r="DY233" i="1" s="1"/>
  <c r="EB232" i="1"/>
  <c r="DY232" i="1" s="1"/>
  <c r="EB42" i="1"/>
  <c r="DY42" i="1" s="1"/>
  <c r="EB124" i="1"/>
  <c r="DY124" i="1" s="1"/>
  <c r="EB352" i="1"/>
  <c r="DY352" i="1" s="1"/>
  <c r="EB16" i="1"/>
  <c r="DY16" i="1" s="1"/>
  <c r="EB572" i="1"/>
  <c r="DY572" i="1" s="1"/>
  <c r="EB478" i="1"/>
  <c r="DY478" i="1" s="1"/>
  <c r="EB104" i="1"/>
  <c r="DY104" i="1" s="1"/>
  <c r="EB272" i="1"/>
  <c r="DY272" i="1" s="1"/>
  <c r="EB416" i="1"/>
  <c r="DY416" i="1" s="1"/>
  <c r="EB541" i="1"/>
  <c r="DY541" i="1" s="1"/>
  <c r="EB456" i="1"/>
  <c r="DY456" i="1" s="1"/>
  <c r="EB510" i="1"/>
  <c r="DY510" i="1" s="1"/>
  <c r="EB173" i="1"/>
  <c r="DY173" i="1" s="1"/>
  <c r="EB243" i="1"/>
  <c r="DY243" i="1" s="1"/>
  <c r="EB92" i="1"/>
  <c r="DY92" i="1" s="1"/>
  <c r="EB28" i="1"/>
  <c r="DY28" i="1" s="1"/>
  <c r="EB595" i="1"/>
  <c r="DY595" i="1" s="1"/>
  <c r="EB264" i="1"/>
  <c r="DY264" i="1" s="1"/>
  <c r="EB477" i="1"/>
  <c r="DY477" i="1" s="1"/>
  <c r="EB531" i="1"/>
  <c r="DY531" i="1" s="1"/>
  <c r="EB291" i="1"/>
  <c r="DY291" i="1" s="1"/>
  <c r="EB271" i="1"/>
  <c r="DY271" i="1" s="1"/>
  <c r="EB494" i="1"/>
  <c r="DY494" i="1" s="1"/>
  <c r="EB212" i="1"/>
  <c r="DY212" i="1" s="1"/>
  <c r="EB469" i="1"/>
  <c r="DY469" i="1" s="1"/>
  <c r="EB415" i="1"/>
  <c r="DY415" i="1" s="1"/>
  <c r="EB360" i="1"/>
  <c r="DY360" i="1" s="1"/>
  <c r="EB583" i="1"/>
  <c r="DY583" i="1" s="1"/>
  <c r="EB11" i="1"/>
  <c r="DY11" i="1" s="1"/>
  <c r="EB497" i="1"/>
  <c r="DY497" i="1" s="1"/>
  <c r="EB587" i="1"/>
  <c r="DY587" i="1" s="1"/>
  <c r="EB440" i="1"/>
  <c r="DY440" i="1" s="1"/>
  <c r="EB166" i="1"/>
  <c r="DY166" i="1" s="1"/>
  <c r="EB252" i="1"/>
  <c r="DY252" i="1" s="1"/>
  <c r="EB100" i="1"/>
  <c r="DY100" i="1" s="1"/>
  <c r="EB274" i="1"/>
  <c r="DY274" i="1" s="1"/>
  <c r="EB9" i="1"/>
  <c r="DY9" i="1" s="1"/>
  <c r="EB140" i="1"/>
  <c r="DY140" i="1" s="1"/>
  <c r="EB215" i="1"/>
  <c r="DY215" i="1" s="1"/>
  <c r="EB424" i="1"/>
  <c r="DY424" i="1" s="1"/>
  <c r="EB130" i="1"/>
  <c r="DY130" i="1" s="1"/>
  <c r="EB56" i="1"/>
  <c r="DY56" i="1" s="1"/>
  <c r="EB593" i="1"/>
  <c r="DY593" i="1" s="1"/>
  <c r="EB396" i="1"/>
  <c r="DY396" i="1" s="1"/>
  <c r="EB423" i="1"/>
  <c r="DY423" i="1" s="1"/>
  <c r="EB194" i="1"/>
  <c r="DY194" i="1" s="1"/>
  <c r="EB77" i="1"/>
  <c r="DY77" i="1" s="1"/>
  <c r="EB433" i="1"/>
  <c r="DY433" i="1" s="1"/>
  <c r="EB12" i="1"/>
  <c r="DY12" i="1" s="1"/>
  <c r="EB446" i="1"/>
  <c r="DY446" i="1" s="1"/>
  <c r="EB184" i="1"/>
  <c r="DY184" i="1" s="1"/>
  <c r="EB498" i="1"/>
  <c r="DY498" i="1" s="1"/>
  <c r="EB526" i="1"/>
  <c r="DY526" i="1" s="1"/>
  <c r="EB306" i="1"/>
  <c r="DY306" i="1" s="1"/>
  <c r="EB20" i="1"/>
  <c r="DY20" i="1" s="1"/>
  <c r="EB321" i="1"/>
  <c r="DY321" i="1" s="1"/>
  <c r="EB70" i="1"/>
  <c r="DY70" i="1" s="1"/>
  <c r="EB229" i="1"/>
  <c r="DY229" i="1" s="1"/>
  <c r="EB534" i="1"/>
  <c r="DY534" i="1" s="1"/>
  <c r="EB51" i="1"/>
  <c r="DY51" i="1" s="1"/>
  <c r="EB380" i="1"/>
  <c r="DY380" i="1" s="1"/>
  <c r="EB294" i="1"/>
  <c r="DY294" i="1" s="1"/>
  <c r="EB537" i="1"/>
  <c r="DY537" i="1" s="1"/>
  <c r="EB558" i="1"/>
  <c r="DY558" i="1" s="1"/>
  <c r="EB49" i="1"/>
  <c r="DY49" i="1" s="1"/>
  <c r="EB488" i="1"/>
  <c r="DY488" i="1" s="1"/>
  <c r="EB222" i="1"/>
  <c r="DY222" i="1" s="1"/>
  <c r="EB458" i="1"/>
  <c r="DY458" i="1" s="1"/>
  <c r="EB422" i="1"/>
  <c r="DY422" i="1" s="1"/>
  <c r="EB239" i="1"/>
  <c r="DY239" i="1" s="1"/>
  <c r="EB365" i="1"/>
  <c r="DY365" i="1" s="1"/>
  <c r="EB266" i="1"/>
  <c r="DY266" i="1" s="1"/>
  <c r="EB351" i="1"/>
  <c r="DY351" i="1" s="1"/>
  <c r="EB330" i="1"/>
  <c r="DY330" i="1" s="1"/>
  <c r="EB600" i="1"/>
  <c r="DY600" i="1" s="1"/>
  <c r="EB281" i="1"/>
  <c r="DY281" i="1" s="1"/>
  <c r="EB557" i="1"/>
  <c r="DY557" i="1" s="1"/>
  <c r="EB143" i="1"/>
  <c r="DY143" i="1" s="1"/>
  <c r="EB81" i="1"/>
  <c r="DY81" i="1" s="1"/>
  <c r="EB348" i="1"/>
  <c r="DY348" i="1" s="1"/>
  <c r="EB486" i="1"/>
  <c r="DY486" i="1" s="1"/>
  <c r="EB39" i="1"/>
  <c r="DY39" i="1" s="1"/>
  <c r="EB74" i="1"/>
  <c r="DY74" i="1" s="1"/>
  <c r="EB567" i="1"/>
  <c r="DY567" i="1" s="1"/>
  <c r="EB48" i="1"/>
  <c r="DY48" i="1" s="1"/>
  <c r="EB36" i="1"/>
  <c r="DY36" i="1" s="1"/>
  <c r="EB190" i="1"/>
  <c r="DY190" i="1" s="1"/>
  <c r="EB147" i="1"/>
  <c r="DY147" i="1" s="1"/>
  <c r="EB386" i="1"/>
  <c r="DY386" i="1" s="1"/>
  <c r="EB69" i="1"/>
  <c r="DY69" i="1" s="1"/>
  <c r="EB502" i="1"/>
  <c r="DY502" i="1" s="1"/>
  <c r="EB174" i="1"/>
  <c r="DY174" i="1" s="1"/>
  <c r="EB116" i="1"/>
  <c r="DY116" i="1" s="1"/>
  <c r="EB535" i="1"/>
  <c r="DY535" i="1" s="1"/>
  <c r="EB520" i="1"/>
  <c r="DY520" i="1" s="1"/>
  <c r="EB195" i="1"/>
  <c r="DY195" i="1" s="1"/>
  <c r="EB172" i="1"/>
  <c r="DY172" i="1" s="1"/>
  <c r="EB250" i="1"/>
  <c r="DY250" i="1" s="1"/>
  <c r="EB238" i="1"/>
  <c r="DY238" i="1" s="1"/>
  <c r="EB571" i="1"/>
  <c r="DY571" i="1" s="1"/>
  <c r="EB62" i="1"/>
  <c r="DY62" i="1" s="1"/>
  <c r="EB197" i="1"/>
  <c r="DY197" i="1" s="1"/>
  <c r="EB496" i="1"/>
  <c r="DY496" i="1" s="1"/>
  <c r="EB445" i="1"/>
  <c r="DY445" i="1" s="1"/>
  <c r="EB30" i="1"/>
  <c r="DY30" i="1" s="1"/>
  <c r="EB10" i="1"/>
  <c r="DY10" i="1" s="1"/>
  <c r="EB80" i="1"/>
  <c r="DY80" i="1" s="1"/>
  <c r="EB341" i="1"/>
  <c r="DY341" i="1" s="1"/>
  <c r="EB581" i="1"/>
  <c r="DY581" i="1" s="1"/>
  <c r="EB15" i="1"/>
  <c r="DY15" i="1" s="1"/>
  <c r="EB37" i="1"/>
  <c r="DY37" i="1" s="1"/>
  <c r="EB563" i="1"/>
  <c r="DY563" i="1" s="1"/>
  <c r="EB91" i="1"/>
  <c r="DY91" i="1" s="1"/>
  <c r="EB449" i="1"/>
  <c r="DY449" i="1" s="1"/>
  <c r="EB335" i="1"/>
  <c r="DY335" i="1" s="1"/>
  <c r="EB546" i="1"/>
  <c r="DY546" i="1" s="1"/>
  <c r="EB475" i="1"/>
  <c r="DY475" i="1" s="1"/>
  <c r="EB275" i="1"/>
  <c r="DY275" i="1" s="1"/>
  <c r="EB270" i="1"/>
  <c r="DY270" i="1" s="1"/>
  <c r="EB442" i="1"/>
  <c r="DY442" i="1" s="1"/>
  <c r="EB128" i="1"/>
  <c r="DY128" i="1" s="1"/>
  <c r="EB41" i="1"/>
  <c r="DY41" i="1" s="1"/>
  <c r="EB214" i="1"/>
  <c r="DY214" i="1" s="1"/>
  <c r="EB485" i="1"/>
  <c r="DY485" i="1" s="1"/>
  <c r="EB555" i="1"/>
  <c r="DY555" i="1" s="1"/>
  <c r="EB123" i="1"/>
  <c r="DY123" i="1" s="1"/>
  <c r="EB356" i="1"/>
  <c r="DY356" i="1" s="1"/>
  <c r="EB109" i="1"/>
  <c r="DY109" i="1" s="1"/>
  <c r="EB570" i="1"/>
  <c r="DY570" i="1" s="1"/>
  <c r="EB443" i="1"/>
  <c r="DY443" i="1" s="1"/>
  <c r="EB319" i="1"/>
  <c r="DY319" i="1" s="1"/>
  <c r="EB578" i="1"/>
  <c r="DY578" i="1" s="1"/>
  <c r="EB242" i="1"/>
  <c r="DY242" i="1" s="1"/>
  <c r="EB455" i="1"/>
  <c r="DY455" i="1" s="1"/>
  <c r="EB50" i="1"/>
  <c r="DY50" i="1" s="1"/>
  <c r="EB102" i="1"/>
  <c r="DY102" i="1" s="1"/>
  <c r="EB68" i="1"/>
  <c r="DY68" i="1" s="1"/>
  <c r="EB138" i="1"/>
  <c r="DY138" i="1" s="1"/>
  <c r="EB269" i="1"/>
  <c r="DY269" i="1" s="1"/>
  <c r="EB86" i="1"/>
  <c r="DY86" i="1" s="1"/>
  <c r="EB47" i="1"/>
  <c r="DY47" i="1" s="1"/>
  <c r="EB44" i="1"/>
  <c r="DY44" i="1" s="1"/>
  <c r="EB591" i="1"/>
  <c r="DY591" i="1" s="1"/>
  <c r="EB288" i="1"/>
  <c r="DY288" i="1" s="1"/>
  <c r="EB300" i="1"/>
  <c r="DY300" i="1" s="1"/>
  <c r="EB358" i="1"/>
  <c r="DY358" i="1" s="1"/>
  <c r="EB148" i="1"/>
  <c r="DY148" i="1" s="1"/>
  <c r="EB311" i="1"/>
  <c r="DY311" i="1" s="1"/>
  <c r="EB556" i="1"/>
  <c r="DY556" i="1" s="1"/>
  <c r="EB411" i="1"/>
  <c r="DY411" i="1" s="1"/>
  <c r="EB251" i="1"/>
  <c r="DY251" i="1" s="1"/>
  <c r="EB72" i="1"/>
  <c r="DY72" i="1" s="1"/>
  <c r="EB519" i="1"/>
  <c r="DY519" i="1" s="1"/>
  <c r="EB523" i="1"/>
  <c r="DY523" i="1" s="1"/>
  <c r="EB536" i="1"/>
  <c r="DY536" i="1" s="1"/>
  <c r="EI383" i="1"/>
  <c r="DZ383" i="1" s="1"/>
  <c r="EI220" i="1"/>
  <c r="DZ220" i="1" s="1"/>
  <c r="EI583" i="1"/>
  <c r="DZ583" i="1" s="1"/>
  <c r="EI511" i="1"/>
  <c r="DZ511" i="1" s="1"/>
  <c r="EI449" i="1"/>
  <c r="DZ449" i="1" s="1"/>
  <c r="EI130" i="1"/>
  <c r="DZ130" i="1" s="1"/>
  <c r="EI118" i="1"/>
  <c r="DZ118" i="1" s="1"/>
  <c r="EI388" i="1"/>
  <c r="DZ388" i="1" s="1"/>
  <c r="EI512" i="1"/>
  <c r="DZ512" i="1" s="1"/>
  <c r="EI401" i="1"/>
  <c r="DZ401" i="1" s="1"/>
  <c r="EI542" i="1"/>
  <c r="DZ542" i="1" s="1"/>
  <c r="EI34" i="1"/>
  <c r="DZ34" i="1" s="1"/>
  <c r="EI63" i="1"/>
  <c r="DZ63" i="1" s="1"/>
  <c r="EI59" i="1"/>
  <c r="DZ59" i="1" s="1"/>
  <c r="EI414" i="1"/>
  <c r="DZ414" i="1" s="1"/>
  <c r="EI399" i="1"/>
  <c r="DZ399" i="1" s="1"/>
  <c r="EI475" i="1"/>
  <c r="DZ475" i="1" s="1"/>
  <c r="EI151" i="1"/>
  <c r="DZ151" i="1" s="1"/>
  <c r="EI137" i="1"/>
  <c r="DZ137" i="1" s="1"/>
  <c r="EI157" i="1"/>
  <c r="DZ157" i="1" s="1"/>
  <c r="EI208" i="1"/>
  <c r="DZ208" i="1" s="1"/>
  <c r="EI279" i="1"/>
  <c r="DZ279" i="1" s="1"/>
  <c r="EI248" i="1"/>
  <c r="DZ248" i="1" s="1"/>
  <c r="EI274" i="1"/>
  <c r="DZ274" i="1" s="1"/>
  <c r="EI73" i="1"/>
  <c r="DZ73" i="1" s="1"/>
  <c r="EI597" i="1"/>
  <c r="DZ597" i="1" s="1"/>
  <c r="EI450" i="1"/>
  <c r="DZ450" i="1" s="1"/>
  <c r="EI588" i="1"/>
  <c r="DZ588" i="1" s="1"/>
  <c r="EI218" i="1"/>
  <c r="DZ218" i="1" s="1"/>
  <c r="EI257" i="1"/>
  <c r="DZ257" i="1" s="1"/>
  <c r="EI465" i="1"/>
  <c r="DZ465" i="1" s="1"/>
  <c r="EI532" i="1"/>
  <c r="DZ532" i="1" s="1"/>
  <c r="EI477" i="1"/>
  <c r="DZ477" i="1" s="1"/>
  <c r="EI66" i="1"/>
  <c r="DZ66" i="1" s="1"/>
  <c r="EI451" i="1"/>
  <c r="DZ451" i="1" s="1"/>
  <c r="EI129" i="1"/>
  <c r="DZ129" i="1" s="1"/>
  <c r="EI229" i="1"/>
  <c r="DZ229" i="1" s="1"/>
  <c r="EI53" i="1"/>
  <c r="DZ53" i="1" s="1"/>
  <c r="EI300" i="1"/>
  <c r="DZ300" i="1" s="1"/>
  <c r="EI21" i="1"/>
  <c r="DZ21" i="1" s="1"/>
  <c r="EI5" i="1"/>
  <c r="EI194" i="1" s="1"/>
  <c r="DZ194" i="1" s="1"/>
  <c r="EI350" i="1" l="1"/>
  <c r="DZ350" i="1" s="1"/>
  <c r="EI412" i="1"/>
  <c r="DZ412" i="1" s="1"/>
  <c r="EI93" i="1"/>
  <c r="DZ93" i="1" s="1"/>
  <c r="EI548" i="1"/>
  <c r="DZ548" i="1" s="1"/>
  <c r="EI441" i="1"/>
  <c r="DZ441" i="1" s="1"/>
  <c r="EI18" i="1"/>
  <c r="DZ18" i="1" s="1"/>
  <c r="EI491" i="1"/>
  <c r="DZ491" i="1" s="1"/>
  <c r="EI344" i="1"/>
  <c r="DZ344" i="1" s="1"/>
  <c r="EI171" i="1"/>
  <c r="DZ171" i="1" s="1"/>
  <c r="EI103" i="1"/>
  <c r="DZ103" i="1" s="1"/>
  <c r="EI154" i="1"/>
  <c r="DZ154" i="1" s="1"/>
  <c r="EI253" i="1"/>
  <c r="DZ253" i="1" s="1"/>
  <c r="EI332" i="1"/>
  <c r="DZ332" i="1" s="1"/>
  <c r="EI278" i="1"/>
  <c r="DZ278" i="1" s="1"/>
  <c r="EI481" i="1"/>
  <c r="DZ481" i="1" s="1"/>
  <c r="EI584" i="1"/>
  <c r="DZ584" i="1" s="1"/>
  <c r="EI555" i="1"/>
  <c r="DZ555" i="1" s="1"/>
  <c r="EI369" i="1"/>
  <c r="DZ369" i="1" s="1"/>
  <c r="EI565" i="1"/>
  <c r="DZ565" i="1" s="1"/>
  <c r="EI552" i="1"/>
  <c r="DZ552" i="1" s="1"/>
  <c r="EI365" i="1"/>
  <c r="DZ365" i="1" s="1"/>
  <c r="EI164" i="1"/>
  <c r="DZ164" i="1" s="1"/>
  <c r="EI421" i="1"/>
  <c r="DZ421" i="1" s="1"/>
  <c r="EI352" i="1"/>
  <c r="DZ352" i="1" s="1"/>
  <c r="EI233" i="1"/>
  <c r="DZ233" i="1" s="1"/>
  <c r="EI323" i="1"/>
  <c r="DZ323" i="1" s="1"/>
  <c r="EI190" i="1"/>
  <c r="DZ190" i="1" s="1"/>
  <c r="EI343" i="1"/>
  <c r="DZ343" i="1" s="1"/>
  <c r="EI236" i="1"/>
  <c r="DZ236" i="1" s="1"/>
  <c r="EI109" i="1"/>
  <c r="DZ109" i="1" s="1"/>
  <c r="EI428" i="1"/>
  <c r="DZ428" i="1" s="1"/>
  <c r="EI527" i="1"/>
  <c r="DZ527" i="1" s="1"/>
  <c r="EI463" i="1"/>
  <c r="DZ463" i="1" s="1"/>
  <c r="EI307" i="1"/>
  <c r="DZ307" i="1" s="1"/>
  <c r="EI520" i="1"/>
  <c r="DZ520" i="1" s="1"/>
  <c r="EI394" i="1"/>
  <c r="DZ394" i="1" s="1"/>
  <c r="EI502" i="1"/>
  <c r="DZ502" i="1" s="1"/>
  <c r="EI438" i="1"/>
  <c r="DZ438" i="1" s="1"/>
  <c r="EI342" i="1"/>
  <c r="DZ342" i="1" s="1"/>
  <c r="EI232" i="1"/>
  <c r="DZ232" i="1" s="1"/>
  <c r="EI153" i="1"/>
  <c r="DZ153" i="1" s="1"/>
  <c r="EI25" i="1"/>
  <c r="DZ25" i="1" s="1"/>
  <c r="EI33" i="1"/>
  <c r="DZ33" i="1" s="1"/>
  <c r="EI46" i="1"/>
  <c r="DZ46" i="1" s="1"/>
  <c r="EI74" i="1"/>
  <c r="DZ74" i="1" s="1"/>
  <c r="EI35" i="1"/>
  <c r="DZ35" i="1" s="1"/>
  <c r="EI245" i="1"/>
  <c r="DZ245" i="1" s="1"/>
  <c r="EI146" i="1"/>
  <c r="DZ146" i="1" s="1"/>
  <c r="EI593" i="1"/>
  <c r="DZ593" i="1" s="1"/>
  <c r="EI282" i="1"/>
  <c r="DZ282" i="1" s="1"/>
  <c r="EI376" i="1"/>
  <c r="DZ376" i="1" s="1"/>
  <c r="EI123" i="1"/>
  <c r="DZ123" i="1" s="1"/>
  <c r="EI120" i="1"/>
  <c r="DZ120" i="1" s="1"/>
  <c r="EI122" i="1"/>
  <c r="DZ122" i="1" s="1"/>
  <c r="EI327" i="1"/>
  <c r="DZ327" i="1" s="1"/>
  <c r="EI517" i="1"/>
  <c r="DZ517" i="1" s="1"/>
  <c r="EI533" i="1"/>
  <c r="DZ533" i="1" s="1"/>
  <c r="EI273" i="1"/>
  <c r="DZ273" i="1" s="1"/>
  <c r="EI405" i="1"/>
  <c r="DZ405" i="1" s="1"/>
  <c r="EI165" i="1"/>
  <c r="DZ165" i="1" s="1"/>
  <c r="EI158" i="1"/>
  <c r="DZ158" i="1" s="1"/>
  <c r="EI200" i="1"/>
  <c r="DZ200" i="1" s="1"/>
  <c r="EI354" i="1"/>
  <c r="DZ354" i="1" s="1"/>
  <c r="EI447" i="1"/>
  <c r="DZ447" i="1" s="1"/>
  <c r="EI488" i="1"/>
  <c r="DZ488" i="1" s="1"/>
  <c r="EI486" i="1"/>
  <c r="DZ486" i="1" s="1"/>
  <c r="EI61" i="1"/>
  <c r="DZ61" i="1" s="1"/>
  <c r="EI121" i="1"/>
  <c r="DZ121" i="1" s="1"/>
  <c r="EI95" i="1"/>
  <c r="DZ95" i="1" s="1"/>
  <c r="EI58" i="1"/>
  <c r="DZ58" i="1" s="1"/>
  <c r="EI592" i="1"/>
  <c r="DZ592" i="1" s="1"/>
  <c r="EI573" i="1"/>
  <c r="DZ573" i="1" s="1"/>
  <c r="EI541" i="1"/>
  <c r="DZ541" i="1" s="1"/>
  <c r="EI564" i="1"/>
  <c r="DZ564" i="1" s="1"/>
  <c r="EI173" i="1"/>
  <c r="DZ173" i="1" s="1"/>
  <c r="EI239" i="1"/>
  <c r="DZ239" i="1" s="1"/>
  <c r="EI328" i="1"/>
  <c r="DZ328" i="1" s="1"/>
  <c r="EI559" i="1"/>
  <c r="DZ559" i="1" s="1"/>
  <c r="EI379" i="1"/>
  <c r="DZ379" i="1" s="1"/>
  <c r="EI469" i="1"/>
  <c r="DZ469" i="1" s="1"/>
  <c r="EI580" i="1"/>
  <c r="DZ580" i="1" s="1"/>
  <c r="EI549" i="1"/>
  <c r="DZ549" i="1" s="1"/>
  <c r="EI368" i="1"/>
  <c r="DZ368" i="1" s="1"/>
  <c r="EI563" i="1"/>
  <c r="DZ563" i="1" s="1"/>
  <c r="EI263" i="1"/>
  <c r="DZ263" i="1" s="1"/>
  <c r="EI363" i="1"/>
  <c r="DZ363" i="1" s="1"/>
  <c r="EI152" i="1"/>
  <c r="DZ152" i="1" s="1"/>
  <c r="EI417" i="1"/>
  <c r="DZ417" i="1" s="1"/>
  <c r="EI351" i="1"/>
  <c r="DZ351" i="1" s="1"/>
  <c r="EI206" i="1"/>
  <c r="DZ206" i="1" s="1"/>
  <c r="EI313" i="1"/>
  <c r="DZ313" i="1" s="1"/>
  <c r="EI181" i="1"/>
  <c r="DZ181" i="1" s="1"/>
  <c r="EI333" i="1"/>
  <c r="DZ333" i="1" s="1"/>
  <c r="EI303" i="1"/>
  <c r="DZ303" i="1" s="1"/>
  <c r="DZ5" i="1"/>
  <c r="EI197" i="1"/>
  <c r="DZ197" i="1" s="1"/>
  <c r="EI175" i="1"/>
  <c r="DZ175" i="1" s="1"/>
  <c r="EI143" i="1"/>
  <c r="DZ143" i="1" s="1"/>
  <c r="EI585" i="1"/>
  <c r="DZ585" i="1" s="1"/>
  <c r="EI155" i="1"/>
  <c r="DZ155" i="1" s="1"/>
  <c r="EI265" i="1"/>
  <c r="DZ265" i="1" s="1"/>
  <c r="EI457" i="1"/>
  <c r="DZ457" i="1" s="1"/>
  <c r="EI298" i="1"/>
  <c r="DZ298" i="1" s="1"/>
  <c r="EI254" i="1"/>
  <c r="DZ254" i="1" s="1"/>
  <c r="EI294" i="1"/>
  <c r="DZ294" i="1" s="1"/>
  <c r="EI492" i="1"/>
  <c r="DZ492" i="1" s="1"/>
  <c r="EI495" i="1"/>
  <c r="DZ495" i="1" s="1"/>
  <c r="EI243" i="1"/>
  <c r="DZ243" i="1" s="1"/>
  <c r="EI534" i="1"/>
  <c r="DZ534" i="1" s="1"/>
  <c r="EI406" i="1"/>
  <c r="DZ406" i="1" s="1"/>
  <c r="EI42" i="1"/>
  <c r="DZ42" i="1" s="1"/>
  <c r="EI72" i="1"/>
  <c r="DZ72" i="1" s="1"/>
  <c r="EI13" i="1"/>
  <c r="DZ13" i="1" s="1"/>
  <c r="EI215" i="1"/>
  <c r="DZ215" i="1" s="1"/>
  <c r="EI238" i="1"/>
  <c r="DZ238" i="1" s="1"/>
  <c r="EI114" i="1"/>
  <c r="DZ114" i="1" s="1"/>
  <c r="EI314" i="1"/>
  <c r="DZ314" i="1" s="1"/>
  <c r="EI174" i="1"/>
  <c r="DZ174" i="1" s="1"/>
  <c r="EI317" i="1"/>
  <c r="DZ317" i="1" s="1"/>
  <c r="EI119" i="1"/>
  <c r="DZ119" i="1" s="1"/>
  <c r="EI286" i="1"/>
  <c r="DZ286" i="1" s="1"/>
  <c r="EI544" i="1"/>
  <c r="DZ544" i="1" s="1"/>
  <c r="EI275" i="1"/>
  <c r="DZ275" i="1" s="1"/>
  <c r="EI422" i="1"/>
  <c r="DZ422" i="1" s="1"/>
  <c r="EI88" i="1"/>
  <c r="DZ88" i="1" s="1"/>
  <c r="EI554" i="1"/>
  <c r="DZ554" i="1" s="1"/>
  <c r="EI336" i="1"/>
  <c r="DZ336" i="1" s="1"/>
  <c r="EI385" i="1"/>
  <c r="DZ385" i="1" s="1"/>
  <c r="EI553" i="1"/>
  <c r="DZ553" i="1" s="1"/>
  <c r="EI111" i="1"/>
  <c r="DZ111" i="1" s="1"/>
  <c r="EI186" i="1"/>
  <c r="DZ186" i="1" s="1"/>
  <c r="EI223" i="1"/>
  <c r="DZ223" i="1" s="1"/>
  <c r="EI493" i="1"/>
  <c r="DZ493" i="1" s="1"/>
  <c r="EI211" i="1"/>
  <c r="DZ211" i="1" s="1"/>
  <c r="EI373" i="1"/>
  <c r="DZ373" i="1" s="1"/>
  <c r="EI92" i="1"/>
  <c r="DZ92" i="1" s="1"/>
  <c r="EI117" i="1"/>
  <c r="DZ117" i="1" s="1"/>
  <c r="EI567" i="1"/>
  <c r="DZ567" i="1" s="1"/>
  <c r="EI572" i="1"/>
  <c r="DZ572" i="1" s="1"/>
  <c r="EI395" i="1"/>
  <c r="DZ395" i="1" s="1"/>
  <c r="EI277" i="1"/>
  <c r="DZ277" i="1" s="1"/>
  <c r="EI267" i="1"/>
  <c r="DZ267" i="1" s="1"/>
  <c r="EI479" i="1"/>
  <c r="DZ479" i="1" s="1"/>
  <c r="EI518" i="1"/>
  <c r="DZ518" i="1" s="1"/>
  <c r="EI185" i="1"/>
  <c r="DZ185" i="1" s="1"/>
  <c r="EI90" i="1"/>
  <c r="DZ90" i="1" s="1"/>
  <c r="EI149" i="1"/>
  <c r="DZ149" i="1" s="1"/>
  <c r="EI561" i="1"/>
  <c r="DZ561" i="1" s="1"/>
  <c r="EI246" i="1"/>
  <c r="DZ246" i="1" s="1"/>
  <c r="EI562" i="1"/>
  <c r="DZ562" i="1" s="1"/>
  <c r="EI575" i="1"/>
  <c r="DZ575" i="1" s="1"/>
  <c r="EI596" i="1"/>
  <c r="DZ596" i="1" s="1"/>
  <c r="EI380" i="1"/>
  <c r="DZ380" i="1" s="1"/>
  <c r="EI199" i="1"/>
  <c r="DZ199" i="1" s="1"/>
  <c r="EI179" i="1"/>
  <c r="DZ179" i="1" s="1"/>
  <c r="EI361" i="1"/>
  <c r="DZ361" i="1" s="1"/>
  <c r="EI345" i="1"/>
  <c r="DZ345" i="1" s="1"/>
  <c r="EI262" i="1"/>
  <c r="DZ262" i="1" s="1"/>
  <c r="EI134" i="1"/>
  <c r="DZ134" i="1" s="1"/>
  <c r="EI484" i="1"/>
  <c r="DZ484" i="1" s="1"/>
  <c r="EI587" i="1"/>
  <c r="DZ587" i="1" s="1"/>
  <c r="EI377" i="1"/>
  <c r="DZ377" i="1" s="1"/>
  <c r="EI217" i="1"/>
  <c r="DZ217" i="1" s="1"/>
  <c r="EI112" i="1"/>
  <c r="DZ112" i="1" s="1"/>
  <c r="EI168" i="1"/>
  <c r="DZ168" i="1" s="1"/>
  <c r="EI431" i="1"/>
  <c r="DZ431" i="1" s="1"/>
  <c r="EI470" i="1"/>
  <c r="DZ470" i="1" s="1"/>
  <c r="EI209" i="1"/>
  <c r="DZ209" i="1" s="1"/>
  <c r="EI40" i="1"/>
  <c r="DZ40" i="1" s="1"/>
  <c r="EI489" i="1"/>
  <c r="DZ489" i="1" s="1"/>
  <c r="EI226" i="1"/>
  <c r="DZ226" i="1" s="1"/>
  <c r="EI309" i="1"/>
  <c r="DZ309" i="1" s="1"/>
  <c r="EI321" i="1"/>
  <c r="DZ321" i="1" s="1"/>
  <c r="EI550" i="1"/>
  <c r="DZ550" i="1" s="1"/>
  <c r="EI30" i="1"/>
  <c r="DZ30" i="1" s="1"/>
  <c r="EI569" i="1"/>
  <c r="DZ569" i="1" s="1"/>
  <c r="EI204" i="1"/>
  <c r="DZ204" i="1" s="1"/>
  <c r="EI581" i="1"/>
  <c r="DZ581" i="1" s="1"/>
  <c r="EI252" i="1"/>
  <c r="DZ252" i="1" s="1"/>
  <c r="EI297" i="1"/>
  <c r="DZ297" i="1" s="1"/>
  <c r="EI289" i="1"/>
  <c r="DZ289" i="1" s="1"/>
  <c r="EI577" i="1"/>
  <c r="DZ577" i="1" s="1"/>
  <c r="EI221" i="1"/>
  <c r="DZ221" i="1" s="1"/>
  <c r="EI536" i="1"/>
  <c r="DZ536" i="1" s="1"/>
  <c r="EI56" i="1"/>
  <c r="DZ56" i="1" s="1"/>
  <c r="EI295" i="1"/>
  <c r="DZ295" i="1" s="1"/>
  <c r="EI141" i="1"/>
  <c r="DZ141" i="1" s="1"/>
  <c r="EI140" i="1"/>
  <c r="DZ140" i="1" s="1"/>
  <c r="EI574" i="1"/>
  <c r="DZ574" i="1" s="1"/>
  <c r="EI433" i="1"/>
  <c r="DZ433" i="1" s="1"/>
  <c r="EI214" i="1"/>
  <c r="DZ214" i="1" s="1"/>
  <c r="EI501" i="1"/>
  <c r="DZ501" i="1" s="1"/>
  <c r="EI459" i="1"/>
  <c r="DZ459" i="1" s="1"/>
  <c r="EI228" i="1"/>
  <c r="DZ228" i="1" s="1"/>
  <c r="EI498" i="1"/>
  <c r="DZ498" i="1" s="1"/>
  <c r="EI398" i="1"/>
  <c r="DZ398" i="1" s="1"/>
  <c r="EI145" i="1"/>
  <c r="DZ145" i="1" s="1"/>
  <c r="EI65" i="1"/>
  <c r="DZ65" i="1" s="1"/>
  <c r="EI70" i="1"/>
  <c r="DZ70" i="1" s="1"/>
  <c r="EI231" i="1"/>
  <c r="DZ231" i="1" s="1"/>
  <c r="EI598" i="1"/>
  <c r="DZ598" i="1" s="1"/>
  <c r="EI557" i="1"/>
  <c r="DZ557" i="1" s="1"/>
  <c r="EI523" i="1"/>
  <c r="DZ523" i="1" s="1"/>
  <c r="EI427" i="1"/>
  <c r="DZ427" i="1" s="1"/>
  <c r="EI378" i="1"/>
  <c r="DZ378" i="1" s="1"/>
  <c r="EI466" i="1"/>
  <c r="DZ466" i="1" s="1"/>
  <c r="EI224" i="1"/>
  <c r="DZ224" i="1" s="1"/>
  <c r="EI100" i="1"/>
  <c r="DZ100" i="1" s="1"/>
  <c r="EI45" i="1"/>
  <c r="DZ45" i="1" s="1"/>
  <c r="EI36" i="1"/>
  <c r="DZ36" i="1" s="1"/>
  <c r="EI247" i="1"/>
  <c r="DZ247" i="1" s="1"/>
  <c r="EI537" i="1"/>
  <c r="DZ537" i="1" s="1"/>
  <c r="EI139" i="1"/>
  <c r="DZ139" i="1" s="1"/>
  <c r="EI340" i="1"/>
  <c r="DZ340" i="1" s="1"/>
  <c r="EI558" i="1"/>
  <c r="DZ558" i="1" s="1"/>
  <c r="EI375" i="1"/>
  <c r="DZ375" i="1" s="1"/>
  <c r="EI359" i="1"/>
  <c r="DZ359" i="1" s="1"/>
  <c r="EI325" i="1"/>
  <c r="DZ325" i="1" s="1"/>
  <c r="EI353" i="1"/>
  <c r="DZ353" i="1" s="1"/>
  <c r="EI124" i="1"/>
  <c r="DZ124" i="1" s="1"/>
  <c r="EI551" i="1"/>
  <c r="DZ551" i="1" s="1"/>
  <c r="EI423" i="1"/>
  <c r="DZ423" i="1" s="1"/>
  <c r="EI440" i="1"/>
  <c r="DZ440" i="1" s="1"/>
  <c r="EI462" i="1"/>
  <c r="DZ462" i="1" s="1"/>
  <c r="EI280" i="1"/>
  <c r="DZ280" i="1" s="1"/>
  <c r="EI85" i="1"/>
  <c r="DZ85" i="1" s="1"/>
  <c r="EI71" i="1"/>
  <c r="DZ71" i="1" s="1"/>
  <c r="EI32" i="1"/>
  <c r="DZ32" i="1" s="1"/>
  <c r="EI94" i="1"/>
  <c r="DZ94" i="1" s="1"/>
  <c r="EI222" i="1"/>
  <c r="DZ222" i="1" s="1"/>
  <c r="EI409" i="1"/>
  <c r="DZ409" i="1" s="1"/>
  <c r="EI160" i="1"/>
  <c r="DZ160" i="1" s="1"/>
  <c r="EI330" i="1"/>
  <c r="DZ330" i="1" s="1"/>
  <c r="EI472" i="1"/>
  <c r="DZ472" i="1" s="1"/>
  <c r="EI312" i="1"/>
  <c r="DZ312" i="1" s="1"/>
  <c r="EI87" i="1"/>
  <c r="DZ87" i="1" s="1"/>
  <c r="EI591" i="1"/>
  <c r="DZ591" i="1" s="1"/>
  <c r="EI397" i="1"/>
  <c r="DZ397" i="1" s="1"/>
  <c r="EI335" i="1"/>
  <c r="DZ335" i="1" s="1"/>
  <c r="EI125" i="1"/>
  <c r="DZ125" i="1" s="1"/>
  <c r="EI308" i="1"/>
  <c r="DZ308" i="1" s="1"/>
  <c r="EI442" i="1"/>
  <c r="DZ442" i="1" s="1"/>
  <c r="EI52" i="1"/>
  <c r="DZ52" i="1" s="1"/>
  <c r="EI39" i="1"/>
  <c r="DZ39" i="1" s="1"/>
  <c r="EI191" i="1"/>
  <c r="DZ191" i="1" s="1"/>
  <c r="EI525" i="1"/>
  <c r="DZ525" i="1" s="1"/>
  <c r="EI284" i="1"/>
  <c r="DZ284" i="1" s="1"/>
  <c r="EI349" i="1"/>
  <c r="DZ349" i="1" s="1"/>
  <c r="EI306" i="1"/>
  <c r="DZ306" i="1" s="1"/>
  <c r="EI331" i="1"/>
  <c r="DZ331" i="1" s="1"/>
  <c r="EI104" i="1"/>
  <c r="DZ104" i="1" s="1"/>
  <c r="EI547" i="1"/>
  <c r="DZ547" i="1" s="1"/>
  <c r="EI384" i="1"/>
  <c r="DZ384" i="1" s="1"/>
  <c r="EI183" i="1"/>
  <c r="DZ183" i="1" s="1"/>
  <c r="EI136" i="1"/>
  <c r="DZ136" i="1" s="1"/>
  <c r="EI454" i="1"/>
  <c r="DZ454" i="1" s="1"/>
  <c r="EI20" i="1"/>
  <c r="DZ20" i="1" s="1"/>
  <c r="EI506" i="1"/>
  <c r="DZ506" i="1" s="1"/>
  <c r="EI586" i="1"/>
  <c r="DZ586" i="1" s="1"/>
  <c r="EI116" i="1"/>
  <c r="DZ116" i="1" s="1"/>
  <c r="EI419" i="1"/>
  <c r="DZ419" i="1" s="1"/>
  <c r="EI436" i="1"/>
  <c r="DZ436" i="1" s="1"/>
  <c r="EI458" i="1"/>
  <c r="DZ458" i="1" s="1"/>
  <c r="EI272" i="1"/>
  <c r="DZ272" i="1" s="1"/>
  <c r="EI84" i="1"/>
  <c r="DZ84" i="1" s="1"/>
  <c r="EI62" i="1"/>
  <c r="DZ62" i="1" s="1"/>
  <c r="EI589" i="1"/>
  <c r="DZ589" i="1" s="1"/>
  <c r="EI370" i="1"/>
  <c r="DZ370" i="1" s="1"/>
  <c r="EI110" i="1"/>
  <c r="DZ110" i="1" s="1"/>
  <c r="EI444" i="1"/>
  <c r="DZ444" i="1" s="1"/>
  <c r="EI528" i="1"/>
  <c r="DZ528" i="1" s="1"/>
  <c r="EI358" i="1"/>
  <c r="DZ358" i="1" s="1"/>
  <c r="EI48" i="1"/>
  <c r="DZ48" i="1" s="1"/>
  <c r="EI311" i="1"/>
  <c r="DZ311" i="1" s="1"/>
  <c r="EI473" i="1"/>
  <c r="DZ473" i="1" s="1"/>
  <c r="EI159" i="1"/>
  <c r="DZ159" i="1" s="1"/>
  <c r="EI189" i="1"/>
  <c r="DZ189" i="1" s="1"/>
  <c r="EI435" i="1"/>
  <c r="DZ435" i="1" s="1"/>
  <c r="EI474" i="1"/>
  <c r="DZ474" i="1" s="1"/>
  <c r="EI212" i="1"/>
  <c r="DZ212" i="1" s="1"/>
  <c r="EI44" i="1"/>
  <c r="DZ44" i="1" s="1"/>
  <c r="EI8" i="1"/>
  <c r="DZ8" i="1" s="1"/>
  <c r="EI11" i="1"/>
  <c r="DZ11" i="1" s="1"/>
  <c r="EI600" i="1"/>
  <c r="DZ600" i="1" s="1"/>
  <c r="EI364" i="1"/>
  <c r="DZ364" i="1" s="1"/>
  <c r="EI264" i="1"/>
  <c r="DZ264" i="1" s="1"/>
  <c r="EI302" i="1"/>
  <c r="DZ302" i="1" s="1"/>
  <c r="EI271" i="1"/>
  <c r="DZ271" i="1" s="1"/>
  <c r="EI497" i="1"/>
  <c r="DZ497" i="1" s="1"/>
  <c r="EI255" i="1"/>
  <c r="DZ255" i="1" s="1"/>
  <c r="EI162" i="1"/>
  <c r="DZ162" i="1" s="1"/>
  <c r="EI516" i="1"/>
  <c r="DZ516" i="1" s="1"/>
  <c r="EI507" i="1"/>
  <c r="DZ507" i="1" s="1"/>
  <c r="EI260" i="1"/>
  <c r="DZ260" i="1" s="1"/>
  <c r="EI546" i="1"/>
  <c r="DZ546" i="1" s="1"/>
  <c r="EI418" i="1"/>
  <c r="DZ418" i="1" s="1"/>
  <c r="EI213" i="1"/>
  <c r="DZ213" i="1" s="1"/>
  <c r="EI81" i="1"/>
  <c r="DZ81" i="1" s="1"/>
  <c r="EI29" i="1"/>
  <c r="DZ29" i="1" s="1"/>
  <c r="EI133" i="1"/>
  <c r="DZ133" i="1" s="1"/>
  <c r="EI132" i="1"/>
  <c r="DZ132" i="1" s="1"/>
  <c r="EI127" i="1"/>
  <c r="DZ127" i="1" s="1"/>
  <c r="EI445" i="1"/>
  <c r="DZ445" i="1" s="1"/>
  <c r="EI387" i="1"/>
  <c r="DZ387" i="1" s="1"/>
  <c r="EI315" i="1"/>
  <c r="DZ315" i="1" s="1"/>
  <c r="EI299" i="1"/>
  <c r="DZ299" i="1" s="1"/>
  <c r="EI519" i="1"/>
  <c r="DZ519" i="1" s="1"/>
  <c r="EI362" i="1"/>
  <c r="DZ362" i="1" s="1"/>
  <c r="EI216" i="1"/>
  <c r="DZ216" i="1" s="1"/>
  <c r="EI38" i="1"/>
  <c r="DZ38" i="1" s="1"/>
  <c r="EI28" i="1"/>
  <c r="DZ28" i="1" s="1"/>
  <c r="EI341" i="1"/>
  <c r="DZ341" i="1" s="1"/>
  <c r="EI503" i="1"/>
  <c r="DZ503" i="1" s="1"/>
  <c r="EI77" i="1"/>
  <c r="DZ77" i="1" s="1"/>
  <c r="EI131" i="1"/>
  <c r="DZ131" i="1" s="1"/>
  <c r="EI207" i="1"/>
  <c r="DZ207" i="1" s="1"/>
  <c r="EI524" i="1"/>
  <c r="DZ524" i="1" s="1"/>
  <c r="EI210" i="1"/>
  <c r="DZ210" i="1" s="1"/>
  <c r="EI242" i="1"/>
  <c r="DZ242" i="1" s="1"/>
  <c r="EI381" i="1"/>
  <c r="DZ381" i="1" s="1"/>
  <c r="EI424" i="1"/>
  <c r="DZ424" i="1" s="1"/>
  <c r="EI150" i="1"/>
  <c r="DZ150" i="1" s="1"/>
  <c r="EI305" i="1"/>
  <c r="DZ305" i="1" s="1"/>
  <c r="EI539" i="1"/>
  <c r="DZ539" i="1" s="1"/>
  <c r="EI256" i="1"/>
  <c r="DZ256" i="1" s="1"/>
  <c r="EI571" i="1"/>
  <c r="DZ571" i="1" s="1"/>
  <c r="EI393" i="1"/>
  <c r="DZ393" i="1" s="1"/>
  <c r="EI326" i="1"/>
  <c r="DZ326" i="1" s="1"/>
  <c r="EI508" i="1"/>
  <c r="DZ508" i="1" s="1"/>
  <c r="EI163" i="1"/>
  <c r="DZ163" i="1" s="1"/>
  <c r="EI467" i="1"/>
  <c r="DZ467" i="1" s="1"/>
  <c r="EI329" i="1"/>
  <c r="DZ329" i="1" s="1"/>
  <c r="EI12" i="1"/>
  <c r="DZ12" i="1" s="1"/>
  <c r="EI270" i="1"/>
  <c r="DZ270" i="1" s="1"/>
  <c r="EI448" i="1"/>
  <c r="DZ448" i="1" s="1"/>
  <c r="EI434" i="1"/>
  <c r="DZ434" i="1" s="1"/>
  <c r="EI75" i="1"/>
  <c r="DZ75" i="1" s="1"/>
  <c r="EI31" i="1"/>
  <c r="DZ31" i="1" s="1"/>
  <c r="EI310" i="1"/>
  <c r="DZ310" i="1" s="1"/>
  <c r="EI521" i="1"/>
  <c r="DZ521" i="1" s="1"/>
  <c r="EI425" i="1"/>
  <c r="DZ425" i="1" s="1"/>
  <c r="EI192" i="1"/>
  <c r="DZ192" i="1" s="1"/>
  <c r="EI476" i="1"/>
  <c r="DZ476" i="1" s="1"/>
  <c r="EI227" i="1"/>
  <c r="DZ227" i="1" s="1"/>
  <c r="EI390" i="1"/>
  <c r="DZ390" i="1" s="1"/>
  <c r="EI64" i="1"/>
  <c r="DZ64" i="1" s="1"/>
  <c r="EI99" i="1"/>
  <c r="DZ99" i="1" s="1"/>
  <c r="EI509" i="1"/>
  <c r="DZ509" i="1" s="1"/>
  <c r="EI225" i="1"/>
  <c r="DZ225" i="1" s="1"/>
  <c r="EI478" i="1"/>
  <c r="DZ478" i="1" s="1"/>
  <c r="EI50" i="1"/>
  <c r="DZ50" i="1" s="1"/>
  <c r="EI360" i="1"/>
  <c r="DZ360" i="1" s="1"/>
  <c r="EI531" i="1"/>
  <c r="DZ531" i="1" s="1"/>
  <c r="EI240" i="1"/>
  <c r="DZ240" i="1" s="1"/>
  <c r="EI590" i="1"/>
  <c r="DZ590" i="1" s="1"/>
  <c r="EI545" i="1"/>
  <c r="DZ545" i="1" s="1"/>
  <c r="EI182" i="1"/>
  <c r="DZ182" i="1" s="1"/>
  <c r="EI230" i="1"/>
  <c r="DZ230" i="1" s="1"/>
  <c r="EI483" i="1"/>
  <c r="DZ483" i="1" s="1"/>
  <c r="EI348" i="1"/>
  <c r="DZ348" i="1" s="1"/>
  <c r="EI69" i="1"/>
  <c r="DZ69" i="1" s="1"/>
  <c r="EI78" i="1"/>
  <c r="DZ78" i="1" s="1"/>
  <c r="EI386" i="1"/>
  <c r="DZ386" i="1" s="1"/>
  <c r="EI522" i="1"/>
  <c r="DZ522" i="1" s="1"/>
  <c r="EI193" i="1"/>
  <c r="DZ193" i="1" s="1"/>
  <c r="EI389" i="1"/>
  <c r="DZ389" i="1" s="1"/>
  <c r="EI355" i="1"/>
  <c r="DZ355" i="1" s="1"/>
  <c r="EI471" i="1"/>
  <c r="DZ471" i="1" s="1"/>
  <c r="EI169" i="1"/>
  <c r="DZ169" i="1" s="1"/>
  <c r="EI595" i="1"/>
  <c r="DZ595" i="1" s="1"/>
  <c r="EI148" i="1"/>
  <c r="DZ148" i="1" s="1"/>
  <c r="EI464" i="1"/>
  <c r="DZ464" i="1" s="1"/>
  <c r="EI83" i="1"/>
  <c r="DZ83" i="1" s="1"/>
  <c r="EI14" i="1"/>
  <c r="DZ14" i="1" s="1"/>
  <c r="EI400" i="1"/>
  <c r="DZ400" i="1" s="1"/>
  <c r="EI187" i="1"/>
  <c r="DZ187" i="1" s="1"/>
  <c r="EI319" i="1"/>
  <c r="DZ319" i="1" s="1"/>
  <c r="EI403" i="1"/>
  <c r="DZ403" i="1" s="1"/>
  <c r="EI346" i="1"/>
  <c r="DZ346" i="1" s="1"/>
  <c r="EI480" i="1"/>
  <c r="DZ480" i="1" s="1"/>
  <c r="EI60" i="1"/>
  <c r="DZ60" i="1" s="1"/>
  <c r="EI91" i="1"/>
  <c r="DZ91" i="1" s="1"/>
  <c r="EI195" i="1"/>
  <c r="DZ195" i="1" s="1"/>
  <c r="EI196" i="1"/>
  <c r="DZ196" i="1" s="1"/>
  <c r="EI172" i="1"/>
  <c r="DZ172" i="1" s="1"/>
  <c r="EI453" i="1"/>
  <c r="DZ453" i="1" s="1"/>
  <c r="EI430" i="1"/>
  <c r="DZ430" i="1" s="1"/>
  <c r="EI27" i="1"/>
  <c r="DZ27" i="1" s="1"/>
  <c r="EI324" i="1"/>
  <c r="DZ324" i="1" s="1"/>
  <c r="EI22" i="1"/>
  <c r="DZ22" i="1" s="1"/>
  <c r="EI432" i="1"/>
  <c r="DZ432" i="1" s="1"/>
  <c r="EI138" i="1"/>
  <c r="DZ138" i="1" s="1"/>
  <c r="EI106" i="1"/>
  <c r="DZ106" i="1" s="1"/>
  <c r="EI250" i="1"/>
  <c r="DZ250" i="1" s="1"/>
  <c r="EI416" i="1"/>
  <c r="DZ416" i="1" s="1"/>
  <c r="EI203" i="1"/>
  <c r="DZ203" i="1" s="1"/>
  <c r="EI37" i="1"/>
  <c r="DZ37" i="1" s="1"/>
  <c r="EI251" i="1"/>
  <c r="DZ251" i="1" s="1"/>
  <c r="EI269" i="1"/>
  <c r="DZ269" i="1" s="1"/>
  <c r="EI115" i="1"/>
  <c r="DZ115" i="1" s="1"/>
  <c r="EI24" i="1"/>
  <c r="DZ24" i="1" s="1"/>
  <c r="EI292" i="1"/>
  <c r="DZ292" i="1" s="1"/>
  <c r="EI288" i="1"/>
  <c r="DZ288" i="1" s="1"/>
  <c r="EI367" i="1"/>
  <c r="DZ367" i="1" s="1"/>
  <c r="EI566" i="1"/>
  <c r="DZ566" i="1" s="1"/>
  <c r="EI237" i="1"/>
  <c r="DZ237" i="1" s="1"/>
  <c r="EI526" i="1"/>
  <c r="DZ526" i="1" s="1"/>
  <c r="EI98" i="1"/>
  <c r="DZ98" i="1" s="1"/>
  <c r="EI176" i="1"/>
  <c r="DZ176" i="1" s="1"/>
  <c r="EI105" i="1"/>
  <c r="DZ105" i="1" s="1"/>
  <c r="EI356" i="1"/>
  <c r="DZ356" i="1" s="1"/>
  <c r="EI51" i="1"/>
  <c r="DZ51" i="1" s="1"/>
  <c r="EI413" i="1"/>
  <c r="DZ413" i="1" s="1"/>
  <c r="EI468" i="1"/>
  <c r="DZ468" i="1" s="1"/>
  <c r="EI415" i="1"/>
  <c r="DZ415" i="1" s="1"/>
  <c r="EI301" i="1"/>
  <c r="DZ301" i="1" s="1"/>
  <c r="EI540" i="1"/>
  <c r="DZ540" i="1" s="1"/>
  <c r="EI57" i="1"/>
  <c r="DZ57" i="1" s="1"/>
  <c r="EI156" i="1"/>
  <c r="DZ156" i="1" s="1"/>
  <c r="EI82" i="1"/>
  <c r="DZ82" i="1" s="1"/>
  <c r="EI322" i="1"/>
  <c r="DZ322" i="1" s="1"/>
  <c r="EI23" i="1"/>
  <c r="DZ23" i="1" s="1"/>
  <c r="EI107" i="1"/>
  <c r="DZ107" i="1" s="1"/>
  <c r="EI529" i="1"/>
  <c r="DZ529" i="1" s="1"/>
  <c r="EI443" i="1"/>
  <c r="DZ443" i="1" s="1"/>
  <c r="EI113" i="1"/>
  <c r="DZ113" i="1" s="1"/>
  <c r="EI578" i="1"/>
  <c r="DZ578" i="1" s="1"/>
  <c r="EI261" i="1"/>
  <c r="DZ261" i="1" s="1"/>
  <c r="EI96" i="1"/>
  <c r="DZ96" i="1" s="1"/>
  <c r="EI582" i="1"/>
  <c r="DZ582" i="1" s="1"/>
  <c r="EI505" i="1"/>
  <c r="DZ505" i="1" s="1"/>
  <c r="EI126" i="1"/>
  <c r="DZ126" i="1" s="1"/>
  <c r="EI456" i="1"/>
  <c r="DZ456" i="1" s="1"/>
  <c r="EI79" i="1"/>
  <c r="DZ79" i="1" s="1"/>
  <c r="EI6" i="1"/>
  <c r="DZ6" i="1" s="1"/>
  <c r="EI339" i="1"/>
  <c r="DZ339" i="1" s="1"/>
  <c r="EI316" i="1"/>
  <c r="DZ316" i="1" s="1"/>
  <c r="EI429" i="1"/>
  <c r="DZ429" i="1" s="1"/>
  <c r="EI135" i="1"/>
  <c r="DZ135" i="1" s="1"/>
  <c r="EI249" i="1"/>
  <c r="DZ249" i="1" s="1"/>
  <c r="EI437" i="1"/>
  <c r="DZ437" i="1" s="1"/>
  <c r="EI374" i="1"/>
  <c r="DZ374" i="1" s="1"/>
  <c r="EI513" i="1"/>
  <c r="DZ513" i="1" s="1"/>
  <c r="EI570" i="1"/>
  <c r="DZ570" i="1" s="1"/>
  <c r="EI258" i="1"/>
  <c r="DZ258" i="1" s="1"/>
  <c r="EI420" i="1"/>
  <c r="DZ420" i="1" s="1"/>
  <c r="EI530" i="1"/>
  <c r="DZ530" i="1" s="1"/>
  <c r="EI334" i="1"/>
  <c r="DZ334" i="1" s="1"/>
  <c r="EI101" i="1"/>
  <c r="DZ101" i="1" s="1"/>
  <c r="EI320" i="1"/>
  <c r="DZ320" i="1" s="1"/>
  <c r="EI235" i="1"/>
  <c r="DZ235" i="1" s="1"/>
  <c r="EI514" i="1"/>
  <c r="DZ514" i="1" s="1"/>
  <c r="EI86" i="1"/>
  <c r="DZ86" i="1" s="1"/>
  <c r="EI241" i="1"/>
  <c r="DZ241" i="1" s="1"/>
  <c r="EI455" i="1"/>
  <c r="DZ455" i="1" s="1"/>
  <c r="EI599" i="1"/>
  <c r="DZ599" i="1" s="1"/>
  <c r="EI372" i="1"/>
  <c r="DZ372" i="1" s="1"/>
  <c r="EI276" i="1"/>
  <c r="DZ276" i="1" s="1"/>
  <c r="EI426" i="1"/>
  <c r="DZ426" i="1" s="1"/>
  <c r="EI89" i="1"/>
  <c r="DZ89" i="1" s="1"/>
  <c r="EI170" i="1"/>
  <c r="DZ170" i="1" s="1"/>
  <c r="EI268" i="1"/>
  <c r="DZ268" i="1" s="1"/>
  <c r="EI408" i="1"/>
  <c r="DZ408" i="1" s="1"/>
  <c r="EI55" i="1"/>
  <c r="DZ55" i="1" s="1"/>
  <c r="EI202" i="1"/>
  <c r="DZ202" i="1" s="1"/>
  <c r="EI504" i="1"/>
  <c r="DZ504" i="1" s="1"/>
  <c r="EI410" i="1"/>
  <c r="DZ410" i="1" s="1"/>
  <c r="EI16" i="1"/>
  <c r="DZ16" i="1" s="1"/>
  <c r="EI9" i="1"/>
  <c r="DZ9" i="1" s="1"/>
  <c r="EI338" i="1"/>
  <c r="DZ338" i="1" s="1"/>
  <c r="EI411" i="1"/>
  <c r="DZ411" i="1" s="1"/>
  <c r="EI68" i="1"/>
  <c r="DZ68" i="1" s="1"/>
  <c r="EI147" i="1"/>
  <c r="DZ147" i="1" s="1"/>
  <c r="EI128" i="1"/>
  <c r="DZ128" i="1" s="1"/>
  <c r="EI17" i="1"/>
  <c r="DZ17" i="1" s="1"/>
  <c r="EI259" i="1"/>
  <c r="DZ259" i="1" s="1"/>
  <c r="EI579" i="1"/>
  <c r="DZ579" i="1" s="1"/>
  <c r="EI205" i="1"/>
  <c r="DZ205" i="1" s="1"/>
  <c r="EI515" i="1"/>
  <c r="DZ515" i="1" s="1"/>
  <c r="EI287" i="1"/>
  <c r="DZ287" i="1" s="1"/>
  <c r="EI452" i="1"/>
  <c r="DZ452" i="1" s="1"/>
  <c r="EI366" i="1"/>
  <c r="DZ366" i="1" s="1"/>
  <c r="EI594" i="1"/>
  <c r="DZ594" i="1" s="1"/>
  <c r="EI556" i="1"/>
  <c r="DZ556" i="1" s="1"/>
  <c r="EI494" i="1"/>
  <c r="DZ494" i="1" s="1"/>
  <c r="EI293" i="1"/>
  <c r="DZ293" i="1" s="1"/>
  <c r="EI357" i="1"/>
  <c r="DZ357" i="1" s="1"/>
  <c r="EI496" i="1"/>
  <c r="DZ496" i="1" s="1"/>
  <c r="EI318" i="1"/>
  <c r="DZ318" i="1" s="1"/>
  <c r="EI67" i="1"/>
  <c r="DZ67" i="1" s="1"/>
  <c r="EI461" i="1"/>
  <c r="DZ461" i="1" s="1"/>
  <c r="EI102" i="1"/>
  <c r="DZ102" i="1" s="1"/>
  <c r="EI446" i="1"/>
  <c r="DZ446" i="1" s="1"/>
  <c r="EI43" i="1"/>
  <c r="DZ43" i="1" s="1"/>
  <c r="EI337" i="1"/>
  <c r="DZ337" i="1" s="1"/>
  <c r="EI499" i="1"/>
  <c r="DZ499" i="1" s="1"/>
  <c r="EI76" i="1"/>
  <c r="DZ76" i="1" s="1"/>
  <c r="EI26" i="1"/>
  <c r="DZ26" i="1" s="1"/>
  <c r="EI219" i="1"/>
  <c r="DZ219" i="1" s="1"/>
  <c r="EI97" i="1"/>
  <c r="DZ97" i="1" s="1"/>
  <c r="EI266" i="1"/>
  <c r="DZ266" i="1" s="1"/>
  <c r="EI184" i="1"/>
  <c r="DZ184" i="1" s="1"/>
  <c r="EI234" i="1"/>
  <c r="DZ234" i="1" s="1"/>
  <c r="EI487" i="1"/>
  <c r="DZ487" i="1" s="1"/>
  <c r="EI201" i="1"/>
  <c r="DZ201" i="1" s="1"/>
  <c r="EI404" i="1"/>
  <c r="DZ404" i="1" s="1"/>
  <c r="EI439" i="1"/>
  <c r="DZ439" i="1" s="1"/>
  <c r="EI576" i="1"/>
  <c r="DZ576" i="1" s="1"/>
  <c r="EI402" i="1"/>
  <c r="DZ402" i="1" s="1"/>
  <c r="EI347" i="1"/>
  <c r="DZ347" i="1" s="1"/>
  <c r="EI180" i="1"/>
  <c r="DZ180" i="1" s="1"/>
  <c r="EI560" i="1"/>
  <c r="DZ560" i="1" s="1"/>
  <c r="EI371" i="1"/>
  <c r="DZ371" i="1" s="1"/>
  <c r="EI382" i="1"/>
  <c r="DZ382" i="1" s="1"/>
  <c r="EI283" i="1"/>
  <c r="DZ283" i="1" s="1"/>
  <c r="EI510" i="1"/>
  <c r="DZ510" i="1" s="1"/>
  <c r="EI396" i="1"/>
  <c r="DZ396" i="1" s="1"/>
  <c r="EI304" i="1"/>
  <c r="DZ304" i="1" s="1"/>
  <c r="EI7" i="1"/>
  <c r="DZ7" i="1" s="1"/>
  <c r="EI543" i="1"/>
  <c r="DZ543" i="1" s="1"/>
  <c r="EI166" i="1"/>
  <c r="DZ166" i="1" s="1"/>
  <c r="EI482" i="1"/>
  <c r="DZ482" i="1" s="1"/>
  <c r="EI54" i="1"/>
  <c r="DZ54" i="1" s="1"/>
  <c r="EI290" i="1"/>
  <c r="DZ290" i="1" s="1"/>
  <c r="EI291" i="1"/>
  <c r="DZ291" i="1" s="1"/>
  <c r="EI485" i="1"/>
  <c r="DZ485" i="1" s="1"/>
  <c r="EI538" i="1"/>
  <c r="DZ538" i="1" s="1"/>
  <c r="EI568" i="1"/>
  <c r="DZ568" i="1" s="1"/>
  <c r="EI407" i="1"/>
  <c r="DZ407" i="1" s="1"/>
  <c r="EI144" i="1"/>
  <c r="DZ144" i="1" s="1"/>
  <c r="EI490" i="1"/>
  <c r="DZ490" i="1" s="1"/>
  <c r="EI178" i="1"/>
  <c r="DZ178" i="1" s="1"/>
  <c r="EI188" i="1"/>
  <c r="DZ188" i="1" s="1"/>
  <c r="EI49" i="1"/>
  <c r="DZ49" i="1" s="1"/>
  <c r="EI281" i="1"/>
  <c r="DZ281" i="1" s="1"/>
  <c r="EI285" i="1"/>
  <c r="DZ285" i="1" s="1"/>
  <c r="EI80" i="1"/>
  <c r="DZ80" i="1" s="1"/>
  <c r="EI500" i="1"/>
  <c r="DZ500" i="1" s="1"/>
  <c r="EI47" i="1"/>
  <c r="DZ47" i="1" s="1"/>
  <c r="EI108" i="1"/>
  <c r="DZ108" i="1" s="1"/>
  <c r="EI19" i="1"/>
  <c r="DZ19" i="1" s="1"/>
  <c r="EI244" i="1"/>
  <c r="DZ244" i="1" s="1"/>
  <c r="EI391" i="1"/>
  <c r="DZ391" i="1" s="1"/>
  <c r="EI535" i="1"/>
  <c r="DZ535" i="1" s="1"/>
  <c r="EI15" i="1"/>
  <c r="DZ15" i="1" s="1"/>
  <c r="EI10" i="1"/>
  <c r="DZ10" i="1" s="1"/>
  <c r="EI161" i="1"/>
  <c r="DZ161" i="1" s="1"/>
  <c r="EI142" i="1"/>
  <c r="DZ142" i="1" s="1"/>
  <c r="EI177" i="1"/>
  <c r="DZ177" i="1" s="1"/>
  <c r="EI392" i="1"/>
  <c r="DZ392" i="1" s="1"/>
  <c r="EI41" i="1"/>
  <c r="DZ41" i="1" s="1"/>
  <c r="EI198" i="1"/>
  <c r="DZ198" i="1" s="1"/>
  <c r="EI460" i="1"/>
  <c r="DZ460" i="1" s="1"/>
  <c r="EI167" i="1"/>
  <c r="DZ167" i="1" s="1"/>
  <c r="EI296" i="1"/>
  <c r="DZ296" i="1" s="1"/>
</calcChain>
</file>

<file path=xl/sharedStrings.xml><?xml version="1.0" encoding="utf-8"?>
<sst xmlns="http://schemas.openxmlformats.org/spreadsheetml/2006/main" count="7408" uniqueCount="150">
  <si>
    <t>م</t>
  </si>
  <si>
    <t xml:space="preserve">تاريخ دخول المدرسة </t>
  </si>
  <si>
    <t>تاريخ الميلاد</t>
  </si>
  <si>
    <t>السن فى أول أكتوبر</t>
  </si>
  <si>
    <t>مدة البقاء فى الصف الأول</t>
  </si>
  <si>
    <t xml:space="preserve">الجنسية </t>
  </si>
  <si>
    <t>الديانة</t>
  </si>
  <si>
    <t>رقم الجلوس</t>
  </si>
  <si>
    <t>إسم الطالب</t>
  </si>
  <si>
    <t>الرقم السري</t>
  </si>
  <si>
    <t>اللغة العربية</t>
  </si>
  <si>
    <t xml:space="preserve">لغه عربية </t>
  </si>
  <si>
    <t>اللغة الإنجليزية</t>
  </si>
  <si>
    <t>انجليزي</t>
  </si>
  <si>
    <t>التربية القومية</t>
  </si>
  <si>
    <t>قومية</t>
  </si>
  <si>
    <t>دراسات اجتماعية</t>
  </si>
  <si>
    <t>دراسات</t>
  </si>
  <si>
    <t>رياضيات عامة</t>
  </si>
  <si>
    <t>رياضيات</t>
  </si>
  <si>
    <t>المجموع
الكلى</t>
  </si>
  <si>
    <t>عدد مواد الرسوب</t>
  </si>
  <si>
    <t>النتيجة النهائية للمواد الاساسية</t>
  </si>
  <si>
    <t>النتيجة النهائية لوحدات الجدرات</t>
  </si>
  <si>
    <t>تربية دينية</t>
  </si>
  <si>
    <t>دين</t>
  </si>
  <si>
    <t>وحدات الجدرات للفصل الدراسي الأول</t>
  </si>
  <si>
    <t>نتيجة الترم الأول</t>
  </si>
  <si>
    <t>وحدات الجدارات للفصل الدراسي الثانى</t>
  </si>
  <si>
    <t>نتيجة الترم الثاني</t>
  </si>
  <si>
    <t>تربية عسكرية</t>
  </si>
  <si>
    <t>النتيجة النهائية</t>
  </si>
  <si>
    <t>مواد الرسوب</t>
  </si>
  <si>
    <t>{عربي}</t>
  </si>
  <si>
    <t>{أنجليزى}</t>
  </si>
  <si>
    <t>{تربية قومية}</t>
  </si>
  <si>
    <t>{دراسات اجتماعية}</t>
  </si>
  <si>
    <t>{رياضيات}</t>
  </si>
  <si>
    <t>{المجموع الكلي}</t>
  </si>
  <si>
    <t>{تربية دينية}</t>
  </si>
  <si>
    <t>{اعداد معمل الكيمياء}</t>
  </si>
  <si>
    <t>{سحب العينات}</t>
  </si>
  <si>
    <t>{اعداد معمل الأحياء}</t>
  </si>
  <si>
    <t>{السلامة و الصحة المهنية}</t>
  </si>
  <si>
    <t>{الحاسب الآلي}</t>
  </si>
  <si>
    <t>{تنفيذ التحاليل}</t>
  </si>
  <si>
    <t>{تخزين الادوات}</t>
  </si>
  <si>
    <t>{اعداد معمل الفيزياء}</t>
  </si>
  <si>
    <t>{تجهيز العينات}</t>
  </si>
  <si>
    <t>{الشبكة العنكبوتية}</t>
  </si>
  <si>
    <t>نظري ترم1</t>
  </si>
  <si>
    <t>نظري ترم2</t>
  </si>
  <si>
    <t>اعمال سنه</t>
  </si>
  <si>
    <t>مجموع</t>
  </si>
  <si>
    <t>نظرى1</t>
  </si>
  <si>
    <t>نظرى2</t>
  </si>
  <si>
    <t>اعداد معمل الكيمياء</t>
  </si>
  <si>
    <t>سحب العينات الكيميائية وتجهيزها للتحليل</t>
  </si>
  <si>
    <t>اعداد معمل الاحياء</t>
  </si>
  <si>
    <t>تطبيق السلامة و الصحة المهنية</t>
  </si>
  <si>
    <t>تطبيق نظام الحاسب الآلى</t>
  </si>
  <si>
    <t>تنفيذ بعض التحاليل البسيطة على عينة النبات</t>
  </si>
  <si>
    <t xml:space="preserve">تخزين الأدوات والأجهزة والخامات بالمخازن </t>
  </si>
  <si>
    <t>إعداد معمل الفيزياء</t>
  </si>
  <si>
    <t>تجهيز العينات والنماذج للفحص</t>
  </si>
  <si>
    <t>استخدام الشبكة العنكبوتية</t>
  </si>
  <si>
    <t>يوم</t>
  </si>
  <si>
    <t>شهر</t>
  </si>
  <si>
    <t>سنة</t>
  </si>
  <si>
    <t>النهاية الكبري</t>
  </si>
  <si>
    <t>مخرج تعلم</t>
  </si>
  <si>
    <t>النتيجة</t>
  </si>
  <si>
    <t>الوحدات الثقافية</t>
  </si>
  <si>
    <t>وحدات الفصل الدراسي الأول</t>
  </si>
  <si>
    <t>وحدات الفصل الدراسي الثاني</t>
  </si>
  <si>
    <t>النهاية الصغري</t>
  </si>
  <si>
    <t xml:space="preserve">       </t>
  </si>
  <si>
    <t>اجتاز</t>
  </si>
  <si>
    <t>لم يجتاز</t>
  </si>
  <si>
    <t>ب.علاجى</t>
  </si>
  <si>
    <t>غباب</t>
  </si>
  <si>
    <t>الرقم القومى</t>
  </si>
  <si>
    <t>راجع الإملاء</t>
  </si>
  <si>
    <t>............................................................</t>
  </si>
  <si>
    <t>راجع الكتابه</t>
  </si>
  <si>
    <t>رئيس قسم الامتحانات وشئون الطلبه</t>
  </si>
  <si>
    <r>
      <t xml:space="preserve">2- </t>
    </r>
    <r>
      <rPr>
        <sz val="8"/>
        <color theme="1"/>
        <rFont val="Arial"/>
        <family val="2"/>
        <scheme val="minor"/>
      </rPr>
      <t xml:space="preserve"> .......................................</t>
    </r>
  </si>
  <si>
    <r>
      <t xml:space="preserve">2-  </t>
    </r>
    <r>
      <rPr>
        <sz val="8"/>
        <color theme="1"/>
        <rFont val="Arial"/>
        <family val="2"/>
        <scheme val="minor"/>
      </rPr>
      <t>........................................</t>
    </r>
  </si>
  <si>
    <t>أملاه</t>
  </si>
  <si>
    <r>
      <t xml:space="preserve">1- </t>
    </r>
    <r>
      <rPr>
        <sz val="8"/>
        <color theme="1"/>
        <rFont val="Arial"/>
        <family val="2"/>
        <scheme val="minor"/>
      </rPr>
      <t>.........................................</t>
    </r>
  </si>
  <si>
    <t>كتبه</t>
  </si>
  <si>
    <t>روجع ، العضو الفنى للامتحانات</t>
  </si>
  <si>
    <t>مدير المدرســــــة</t>
  </si>
  <si>
    <t>رئيس لجنة النظام والمراقبة</t>
  </si>
  <si>
    <t>رئيس كنترول صف أول</t>
  </si>
  <si>
    <t>روجع إدارياً</t>
  </si>
  <si>
    <t>روجع فنياً</t>
  </si>
  <si>
    <t>الدور الأول</t>
  </si>
  <si>
    <t>ناجح ومنقول للصف الثانى</t>
  </si>
  <si>
    <t>أجتاز</t>
  </si>
  <si>
    <t>مستجد</t>
  </si>
  <si>
    <t>المجمــــــــوع</t>
  </si>
  <si>
    <t>تربية وطنية</t>
  </si>
  <si>
    <t>رياضة عامة</t>
  </si>
  <si>
    <t>لغة إنجليزية</t>
  </si>
  <si>
    <t>لغة عربى</t>
  </si>
  <si>
    <t>نتيجة الفصل الدراسى الثانى</t>
  </si>
  <si>
    <r>
      <t>وحدات الجدارات الفصل الدراسى</t>
    </r>
    <r>
      <rPr>
        <sz val="14"/>
        <color rgb="FF0070C0"/>
        <rFont val="Sultan bold"/>
        <charset val="178"/>
      </rPr>
      <t xml:space="preserve"> الثانى</t>
    </r>
  </si>
  <si>
    <t>نتيجة الفصل الدراسى الأول</t>
  </si>
  <si>
    <r>
      <t>وحدات الجدارات الفصل الدراسى</t>
    </r>
    <r>
      <rPr>
        <sz val="14"/>
        <color rgb="FF0070C0"/>
        <rFont val="Sultan bold"/>
        <charset val="178"/>
      </rPr>
      <t xml:space="preserve"> الأول</t>
    </r>
  </si>
  <si>
    <t>المــــــواد الثقافيـــــــة</t>
  </si>
  <si>
    <t>حالة القيد</t>
  </si>
  <si>
    <t>اســــــم الطالب</t>
  </si>
  <si>
    <t>مسلسل</t>
  </si>
  <si>
    <t>طلبه ناجحون ومنقولون للصف الثانى</t>
  </si>
  <si>
    <r>
      <t>مدرسة</t>
    </r>
    <r>
      <rPr>
        <sz val="14"/>
        <color rgb="FFC00000"/>
        <rFont val="Sultan Medium"/>
        <charset val="178"/>
      </rPr>
      <t xml:space="preserve"> د /</t>
    </r>
    <r>
      <rPr>
        <sz val="14"/>
        <color theme="1"/>
        <rFont val="Sultan Medium"/>
        <charset val="178"/>
      </rPr>
      <t xml:space="preserve"> </t>
    </r>
    <r>
      <rPr>
        <sz val="14"/>
        <color rgb="FF0070C0"/>
        <rFont val="Sultan Medium"/>
        <charset val="178"/>
      </rPr>
      <t>هرماس رضوان الثانوية الزراعية</t>
    </r>
  </si>
  <si>
    <t>إدارة بنى عبيـــــــد التعليميـــــة</t>
  </si>
  <si>
    <t>مديرية التربية والتعليم بالدقهلية</t>
  </si>
  <si>
    <t>محمد لطفى عبد العال</t>
  </si>
  <si>
    <t>احمد شوقى المهدى</t>
  </si>
  <si>
    <r>
      <rPr>
        <sz val="14"/>
        <color rgb="FFFF0000"/>
        <rFont val="Sultan normal"/>
        <charset val="178"/>
      </rPr>
      <t>م/</t>
    </r>
    <r>
      <rPr>
        <sz val="14"/>
        <color rgb="FF0070C0"/>
        <rFont val="Sultan normal"/>
        <charset val="178"/>
      </rPr>
      <t xml:space="preserve"> ناصر عيسى كامل هنداوى</t>
    </r>
  </si>
  <si>
    <r>
      <rPr>
        <sz val="14"/>
        <color rgb="FFFF0000"/>
        <rFont val="Sultan normal"/>
        <charset val="178"/>
      </rPr>
      <t>م/</t>
    </r>
    <r>
      <rPr>
        <sz val="14"/>
        <color rgb="FF0070C0"/>
        <rFont val="Sultan normal"/>
        <charset val="178"/>
      </rPr>
      <t xml:space="preserve"> متولى محمود مصطفى احمد</t>
    </r>
  </si>
  <si>
    <r>
      <rPr>
        <sz val="14"/>
        <color rgb="FFFF0000"/>
        <rFont val="Sultan normal"/>
        <charset val="178"/>
      </rPr>
      <t>أ/</t>
    </r>
    <r>
      <rPr>
        <sz val="14"/>
        <color rgb="FF0070C0"/>
        <rFont val="Sultan normal"/>
        <charset val="178"/>
      </rPr>
      <t xml:space="preserve"> أيمن عبد السميع الحسينى</t>
    </r>
  </si>
  <si>
    <t>الشبكة العنكبوتية</t>
  </si>
  <si>
    <t>تنفيذ بعض التحاليل البسيطة على عينة من النباتات</t>
  </si>
  <si>
    <t>إعداد و إدارة المخزن</t>
  </si>
  <si>
    <t>تجهيز العينات و النماذج</t>
  </si>
  <si>
    <t>نظم تشغيل الحاسب الآلى</t>
  </si>
  <si>
    <t>تطبيق نظم السلامة والصحة المهنية</t>
  </si>
  <si>
    <t>إعداد معمل الأحياء</t>
  </si>
  <si>
    <t>إعداد معمل الكيمياء</t>
  </si>
  <si>
    <r>
      <t xml:space="preserve">الصف / </t>
    </r>
    <r>
      <rPr>
        <sz val="16"/>
        <color rgb="FF0070C0"/>
        <rFont val="Sultan bold"/>
        <charset val="178"/>
      </rPr>
      <t>الأول</t>
    </r>
    <r>
      <rPr>
        <sz val="16"/>
        <color theme="1"/>
        <rFont val="Sultan bold"/>
        <charset val="178"/>
      </rPr>
      <t xml:space="preserve"> الثانوى الفنى الزراعى </t>
    </r>
    <r>
      <rPr>
        <sz val="16"/>
        <color rgb="FFC00000"/>
        <rFont val="Sultan bold"/>
        <charset val="178"/>
      </rPr>
      <t>-</t>
    </r>
    <r>
      <rPr>
        <sz val="16"/>
        <color theme="1"/>
        <rFont val="Sultan bold"/>
        <charset val="178"/>
      </rPr>
      <t xml:space="preserve"> الدور </t>
    </r>
    <r>
      <rPr>
        <sz val="16"/>
        <color rgb="FF0070C0"/>
        <rFont val="Sultan bold"/>
        <charset val="178"/>
      </rPr>
      <t>الأول</t>
    </r>
    <r>
      <rPr>
        <sz val="16"/>
        <color theme="1"/>
        <rFont val="Sultan bold"/>
        <charset val="178"/>
      </rPr>
      <t xml:space="preserve"> </t>
    </r>
    <r>
      <rPr>
        <sz val="16"/>
        <color rgb="FFC00000"/>
        <rFont val="Sultan bold"/>
        <charset val="178"/>
      </rPr>
      <t>( منتظمون )</t>
    </r>
    <r>
      <rPr>
        <sz val="16"/>
        <color theme="1"/>
        <rFont val="Sultan bold"/>
        <charset val="178"/>
      </rPr>
      <t xml:space="preserve"> </t>
    </r>
    <r>
      <rPr>
        <sz val="16"/>
        <color rgb="FFC00000"/>
        <rFont val="Sultan bold"/>
        <charset val="178"/>
      </rPr>
      <t>-</t>
    </r>
    <r>
      <rPr>
        <sz val="16"/>
        <color theme="1"/>
        <rFont val="Sultan bold"/>
        <charset val="178"/>
      </rPr>
      <t xml:space="preserve"> البرنامج : </t>
    </r>
    <r>
      <rPr>
        <sz val="16"/>
        <color rgb="FF0070C0"/>
        <rFont val="Sultan bold"/>
        <charset val="178"/>
      </rPr>
      <t>فنى معمل</t>
    </r>
    <r>
      <rPr>
        <sz val="16"/>
        <color theme="1"/>
        <rFont val="Sultan bold"/>
        <charset val="178"/>
      </rPr>
      <t xml:space="preserve"> </t>
    </r>
    <r>
      <rPr>
        <sz val="16"/>
        <color rgb="FFC00000"/>
        <rFont val="Sultan bold"/>
        <charset val="178"/>
      </rPr>
      <t>-</t>
    </r>
    <r>
      <rPr>
        <sz val="16"/>
        <color theme="1"/>
        <rFont val="Sultan bold"/>
        <charset val="178"/>
      </rPr>
      <t xml:space="preserve"> </t>
    </r>
    <r>
      <rPr>
        <sz val="16"/>
        <color rgb="FF0070C0"/>
        <rFont val="Sultan bold"/>
        <charset val="178"/>
      </rPr>
      <t>جدارات</t>
    </r>
  </si>
  <si>
    <r>
      <t xml:space="preserve">كشف رصد درجات عن العام الدراسى </t>
    </r>
    <r>
      <rPr>
        <sz val="14"/>
        <color rgb="FF0070C0"/>
        <rFont val="PT Bold Heading"/>
        <charset val="178"/>
      </rPr>
      <t>2022</t>
    </r>
    <r>
      <rPr>
        <sz val="14"/>
        <color theme="1"/>
        <rFont val="PT Bold Heading"/>
        <charset val="178"/>
      </rPr>
      <t xml:space="preserve"> / </t>
    </r>
    <r>
      <rPr>
        <sz val="14"/>
        <color rgb="FF0070C0"/>
        <rFont val="PT Bold Heading"/>
        <charset val="178"/>
      </rPr>
      <t>2023</t>
    </r>
    <r>
      <rPr>
        <sz val="14"/>
        <color theme="1"/>
        <rFont val="PT Bold Heading"/>
        <charset val="178"/>
      </rPr>
      <t xml:space="preserve"> م</t>
    </r>
  </si>
  <si>
    <t>طلبه راسبون ولهم حق دخول الدور الثانى</t>
  </si>
  <si>
    <t>راسب وباق للإعادة</t>
  </si>
  <si>
    <t>غياب</t>
  </si>
  <si>
    <t>طلبه راسبون وباقون للإعادة بالصف الأول</t>
  </si>
  <si>
    <t>أمــلاه</t>
  </si>
  <si>
    <t>مدير المدرسة ورئيس عام الامتحان</t>
  </si>
  <si>
    <t>رئيس كنترول الصف الأول</t>
  </si>
  <si>
    <t>المجموع</t>
  </si>
  <si>
    <t>رقـــم الجلـوس:</t>
  </si>
  <si>
    <t>اســــم الطالب:</t>
  </si>
  <si>
    <t>نتيجة الطـــالب</t>
  </si>
  <si>
    <t>مدرسة د / هرماس رضوان الثانوية الزراعية</t>
  </si>
  <si>
    <r>
      <t xml:space="preserve"> الفصل الدراسى / </t>
    </r>
    <r>
      <rPr>
        <sz val="16"/>
        <color theme="1"/>
        <rFont val="Sultan Medium"/>
        <charset val="178"/>
      </rPr>
      <t>الثانى</t>
    </r>
    <r>
      <rPr>
        <sz val="14"/>
        <color theme="1"/>
        <rFont val="PT Bold Heading"/>
        <charset val="178"/>
      </rPr>
      <t xml:space="preserve"> - للعــــام الدراسى : </t>
    </r>
    <r>
      <rPr>
        <sz val="16"/>
        <color theme="1"/>
        <rFont val="Sultan Medium"/>
        <charset val="178"/>
      </rPr>
      <t>2022 / 2023</t>
    </r>
  </si>
  <si>
    <t>نتيجة الصف / الأول الزراعى - جــدارات - برنامج (فنى معمل)</t>
  </si>
  <si>
    <t>أ / أيمن عبد السميع الحسينى</t>
  </si>
  <si>
    <t>م / متولى محمود مصطفى احمد</t>
  </si>
  <si>
    <t>م / ناصر عيسى كامل هنداوى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</si>
</sst>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/mm/dd"/>
  </numFmts>
  <fonts count="86" x14ac:knownFonts="1">
    <font>
      <sz val="11"/>
      <color theme="1"/>
      <name val="Arial"/>
      <family val="2"/>
      <charset val="178"/>
      <scheme val="minor"/>
    </font>
    <font>
      <b/>
      <sz val="16"/>
      <name val="Arial"/>
      <family val="2"/>
    </font>
    <font>
      <b/>
      <sz val="12"/>
      <color indexed="60"/>
      <name val="Arial"/>
      <family val="2"/>
    </font>
    <font>
      <b/>
      <sz val="18"/>
      <color indexed="60"/>
      <name val="Arial"/>
      <family val="2"/>
    </font>
    <font>
      <b/>
      <sz val="24"/>
      <color theme="1"/>
      <name val="Arial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  <charset val="178"/>
      <scheme val="minor"/>
    </font>
    <font>
      <sz val="20"/>
      <name val="Sultan bold"/>
      <charset val="178"/>
    </font>
    <font>
      <sz val="20"/>
      <color theme="1"/>
      <name val="Sultan bold"/>
      <charset val="178"/>
    </font>
    <font>
      <sz val="16"/>
      <color theme="1"/>
      <name val="Sultan Medium"/>
      <charset val="178"/>
    </font>
    <font>
      <sz val="20"/>
      <name val="Sultan  koufi Bold 2 "/>
      <charset val="178"/>
    </font>
    <font>
      <sz val="18"/>
      <color theme="1"/>
      <name val="Sultan  koufi Bold 2 "/>
      <charset val="178"/>
    </font>
    <font>
      <sz val="18"/>
      <name val="Sultan  koufi Bold 2 "/>
      <charset val="178"/>
    </font>
    <font>
      <sz val="14"/>
      <color theme="1"/>
      <name val="Sultan bold"/>
      <charset val="178"/>
    </font>
    <font>
      <sz val="18"/>
      <name val="(AH) Manal Black"/>
      <charset val="178"/>
    </font>
    <font>
      <sz val="16"/>
      <name val="Sultan Medium"/>
      <charset val="178"/>
    </font>
    <font>
      <b/>
      <sz val="18"/>
      <name val="Aref Ruqaa"/>
    </font>
    <font>
      <b/>
      <sz val="20"/>
      <name val="Aref Ruqaa"/>
    </font>
    <font>
      <sz val="18"/>
      <name val="PT Bold Heading"/>
      <charset val="178"/>
    </font>
    <font>
      <b/>
      <sz val="20"/>
      <color rgb="FFFF0000"/>
      <name val="Aref Ruqaa"/>
    </font>
    <font>
      <sz val="18"/>
      <color rgb="FFFF0000"/>
      <name val="PT Bold Heading"/>
      <charset val="178"/>
    </font>
    <font>
      <b/>
      <sz val="16"/>
      <color theme="1"/>
      <name val="Aref Ruqaa"/>
    </font>
    <font>
      <b/>
      <sz val="18"/>
      <color theme="1"/>
      <name val="Aref Ruqaa"/>
    </font>
    <font>
      <b/>
      <sz val="18"/>
      <color rgb="FF0070C0"/>
      <name val="Aref Ruqaa"/>
    </font>
    <font>
      <sz val="18"/>
      <color theme="1"/>
      <name val="Aref Ruqaa"/>
    </font>
    <font>
      <sz val="18"/>
      <color theme="1"/>
      <name val="Sultan bold"/>
      <charset val="178"/>
    </font>
    <font>
      <sz val="16"/>
      <color rgb="FFFF0000"/>
      <name val="(AH) Manal Black"/>
      <charset val="178"/>
    </font>
    <font>
      <sz val="18"/>
      <color rgb="FFFF0000"/>
      <name val="(AH) Manal Black"/>
      <charset val="178"/>
    </font>
    <font>
      <sz val="24"/>
      <name val="PT Bold Heading"/>
      <charset val="178"/>
    </font>
    <font>
      <b/>
      <sz val="18"/>
      <color rgb="FFFF0000"/>
      <name val="Aref Ruqaa"/>
    </font>
    <font>
      <sz val="16"/>
      <color rgb="FFC00000"/>
      <name val="(AH) Manal Black"/>
      <charset val="178"/>
    </font>
    <font>
      <b/>
      <sz val="18"/>
      <color rgb="FFC00000"/>
      <name val="Arial"/>
      <family val="2"/>
    </font>
    <font>
      <b/>
      <sz val="24"/>
      <color rgb="FFFF0000"/>
      <name val="Arial"/>
      <family val="2"/>
      <scheme val="minor"/>
    </font>
    <font>
      <sz val="14"/>
      <color rgb="FF0070C0"/>
      <name val="Sultan  koufi Bold 2 "/>
      <charset val="178"/>
    </font>
    <font>
      <sz val="11"/>
      <color rgb="FF0070C0"/>
      <name val="Sultan  koufi Bold 2 "/>
      <charset val="178"/>
    </font>
    <font>
      <sz val="11"/>
      <color rgb="FF0070C0"/>
      <name val="Arial"/>
      <family val="2"/>
      <charset val="178"/>
      <scheme val="minor"/>
    </font>
    <font>
      <sz val="14"/>
      <color rgb="FFC00000"/>
      <name val="Sultan  koufi Bold 2 "/>
      <charset val="178"/>
    </font>
    <font>
      <sz val="11"/>
      <color rgb="FFC00000"/>
      <name val="Sultan  koufi Bold 2 "/>
      <charset val="178"/>
    </font>
    <font>
      <sz val="11"/>
      <color rgb="FFC00000"/>
      <name val="Arial"/>
      <family val="2"/>
      <charset val="178"/>
      <scheme val="minor"/>
    </font>
    <font>
      <sz val="14"/>
      <color rgb="FF00B050"/>
      <name val="Sultan  koufi Bold 2 "/>
      <charset val="178"/>
    </font>
    <font>
      <sz val="11"/>
      <color rgb="FF00B050"/>
      <name val="Sultan  koufi Bold 2 "/>
      <charset val="178"/>
    </font>
    <font>
      <sz val="11"/>
      <color rgb="FF00B050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4"/>
      <color rgb="FF0070C0"/>
      <name val="Sultan normal"/>
      <charset val="178"/>
    </font>
    <font>
      <sz val="12"/>
      <color theme="1"/>
      <name val="(AH) Manal Black"/>
      <charset val="178"/>
    </font>
    <font>
      <sz val="9"/>
      <color theme="1"/>
      <name val="Arial"/>
      <family val="2"/>
      <scheme val="minor"/>
    </font>
    <font>
      <sz val="8"/>
      <color theme="1"/>
      <name val="Arial"/>
      <family val="2"/>
      <scheme val="minor"/>
    </font>
    <font>
      <sz val="12"/>
      <color theme="1"/>
      <name val="PT Bold Heading"/>
      <charset val="178"/>
    </font>
    <font>
      <sz val="10"/>
      <color rgb="FF0070C0"/>
      <name val="Sultan Medium"/>
      <charset val="178"/>
    </font>
    <font>
      <sz val="12"/>
      <color rgb="FFC00000"/>
      <name val="Sultan bold"/>
      <charset val="178"/>
    </font>
    <font>
      <sz val="10"/>
      <name val="Arial"/>
      <family val="2"/>
    </font>
    <font>
      <sz val="13"/>
      <color rgb="FF0070C0"/>
      <name val="SultanRuqahLongo-Bold"/>
    </font>
    <font>
      <sz val="12"/>
      <color rgb="FFC00000"/>
      <name val="(AH) Manal Black"/>
      <charset val="178"/>
    </font>
    <font>
      <sz val="13"/>
      <name val="SultanRuqahLongo-Bold"/>
    </font>
    <font>
      <b/>
      <sz val="10"/>
      <color rgb="FF0070C0"/>
      <name val="Arial"/>
      <family val="2"/>
    </font>
    <font>
      <b/>
      <sz val="12"/>
      <color rgb="FF0070C0"/>
      <name val="Traditional Arabic"/>
      <family val="1"/>
    </font>
    <font>
      <sz val="11"/>
      <color theme="1"/>
      <name val="(AH) Manal Black"/>
      <charset val="178"/>
    </font>
    <font>
      <b/>
      <sz val="12"/>
      <color theme="1"/>
      <name val="Arial"/>
      <family val="2"/>
      <scheme val="minor"/>
    </font>
    <font>
      <b/>
      <sz val="14"/>
      <color rgb="FF0070C0"/>
      <name val="Traditional Arabic"/>
      <family val="1"/>
    </font>
    <font>
      <sz val="12"/>
      <color rgb="FFC00000"/>
      <name val="PT Bold Heading"/>
      <charset val="178"/>
    </font>
    <font>
      <sz val="10"/>
      <color theme="1"/>
      <name val="(AH) Manal Black"/>
      <charset val="178"/>
    </font>
    <font>
      <sz val="11"/>
      <color rgb="FFC00000"/>
      <name val="Arial"/>
      <family val="2"/>
      <scheme val="minor"/>
    </font>
    <font>
      <sz val="11"/>
      <color rgb="FFC00000"/>
      <name val="(AH) Manal Black"/>
      <charset val="178"/>
    </font>
    <font>
      <sz val="14"/>
      <color rgb="FF0070C0"/>
      <name val="Sultan bold"/>
      <charset val="178"/>
    </font>
    <font>
      <sz val="16"/>
      <color rgb="FF0070C0"/>
      <name val="Sultan normal"/>
      <charset val="178"/>
    </font>
    <font>
      <sz val="16"/>
      <color theme="1"/>
      <name val="Sultan bold"/>
      <charset val="178"/>
    </font>
    <font>
      <sz val="14"/>
      <color theme="1"/>
      <name val="Sultan Medium"/>
      <charset val="178"/>
    </font>
    <font>
      <sz val="14"/>
      <color rgb="FFC00000"/>
      <name val="Sultan Medium"/>
      <charset val="178"/>
    </font>
    <font>
      <sz val="14"/>
      <color rgb="FF0070C0"/>
      <name val="Sultan Medium"/>
      <charset val="178"/>
    </font>
    <font>
      <sz val="14"/>
      <color theme="1"/>
      <name val="PT Bold Heading"/>
      <charset val="178"/>
    </font>
    <font>
      <sz val="12"/>
      <color theme="0" tint="-0.14999847407452621"/>
      <name val="Sultan bold"/>
      <charset val="178"/>
    </font>
    <font>
      <sz val="13"/>
      <color theme="0"/>
      <name val="SultanRuqahLongo-Bold"/>
    </font>
    <font>
      <sz val="12"/>
      <color theme="0" tint="-0.14999847407452621"/>
      <name val="(AH) Manal Black"/>
      <charset val="178"/>
    </font>
    <font>
      <b/>
      <sz val="10"/>
      <color theme="0"/>
      <name val="Arial"/>
      <family val="2"/>
    </font>
    <font>
      <b/>
      <sz val="12"/>
      <color theme="0"/>
      <name val="Traditional Arabic"/>
      <family val="1"/>
    </font>
    <font>
      <sz val="12"/>
      <name val="(AH) Manal Black"/>
      <charset val="178"/>
    </font>
    <font>
      <sz val="11"/>
      <name val="(AH) Manal Black"/>
      <charset val="178"/>
    </font>
    <font>
      <b/>
      <sz val="12"/>
      <color theme="0"/>
      <name val="Arial"/>
      <family val="2"/>
      <scheme val="minor"/>
    </font>
    <font>
      <sz val="14"/>
      <color rgb="FFFF0000"/>
      <name val="Sultan normal"/>
      <charset val="178"/>
    </font>
    <font>
      <sz val="16"/>
      <color rgb="FF0070C0"/>
      <name val="Sultan bold"/>
      <charset val="178"/>
    </font>
    <font>
      <sz val="16"/>
      <color rgb="FFC00000"/>
      <name val="Sultan bold"/>
      <charset val="178"/>
    </font>
    <font>
      <sz val="14"/>
      <color rgb="FF0070C0"/>
      <name val="PT Bold Heading"/>
      <charset val="178"/>
    </font>
    <font>
      <sz val="14"/>
      <color rgb="FF0070C0"/>
      <name val="AbdoLine"/>
      <family val="3"/>
    </font>
    <font>
      <sz val="10.5"/>
      <color theme="1"/>
      <name val="(AH) Manal Black"/>
      <charset val="178"/>
    </font>
    <font>
      <sz val="18"/>
      <color rgb="FF0070C0"/>
      <name val="AbdoLine"/>
      <family val="3"/>
    </font>
    <font>
      <b/>
      <sz val="15"/>
      <color theme="1"/>
      <name val="Aref Ruqaa"/>
    </font>
  </fonts>
  <fills count="12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5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0" tint="-0.149967955565050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</fills>
  <borders count="9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double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indexed="64"/>
      </left>
      <right/>
      <top style="double">
        <color auto="1"/>
      </top>
      <bottom style="thin">
        <color auto="1"/>
      </bottom>
      <diagonal/>
    </border>
    <border>
      <left style="medium">
        <color indexed="64"/>
      </left>
      <right style="double">
        <color indexed="64"/>
      </right>
      <top style="double">
        <color auto="1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double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double">
        <color auto="1"/>
      </left>
      <right/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double">
        <color auto="1"/>
      </bottom>
      <diagonal/>
    </border>
    <border>
      <left style="double">
        <color auto="1"/>
      </left>
      <right style="medium">
        <color auto="1"/>
      </right>
      <top/>
      <bottom style="double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 style="thin">
        <color auto="1"/>
      </left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/>
      <bottom/>
      <diagonal/>
    </border>
    <border>
      <left style="double">
        <color auto="1"/>
      </left>
      <right style="medium">
        <color auto="1"/>
      </right>
      <top/>
      <bottom/>
      <diagonal/>
    </border>
    <border>
      <left style="medium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medium">
        <color auto="1"/>
      </right>
      <top style="double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</borders>
  <cellStyleXfs count="4">
    <xf numFmtId="0" fontId="0" fillId="0" borderId="0"/>
    <xf numFmtId="0" fontId="6" fillId="0" borderId="0"/>
    <xf numFmtId="0" fontId="42" fillId="0" borderId="0"/>
    <xf numFmtId="0" fontId="50" fillId="0" borderId="0"/>
  </cellStyleXfs>
  <cellXfs count="547">
    <xf numFmtId="0" fontId="0" fillId="0" borderId="0" xfId="0"/>
    <xf numFmtId="0" fontId="1" fillId="2" borderId="16" xfId="0" applyFont="1" applyFill="1" applyBorder="1" applyAlignment="1">
      <alignment horizontal="center" vertical="center" readingOrder="2"/>
    </xf>
    <xf numFmtId="0" fontId="1" fillId="2" borderId="17" xfId="0" applyFont="1" applyFill="1" applyBorder="1" applyAlignment="1">
      <alignment horizontal="center" vertical="center" readingOrder="2"/>
    </xf>
    <xf numFmtId="0" fontId="7" fillId="2" borderId="16" xfId="0" applyFont="1" applyFill="1" applyBorder="1" applyAlignment="1">
      <alignment horizontal="center" vertical="center" shrinkToFit="1" readingOrder="2"/>
    </xf>
    <xf numFmtId="0" fontId="7" fillId="2" borderId="17" xfId="0" applyFont="1" applyFill="1" applyBorder="1" applyAlignment="1">
      <alignment horizontal="center" vertical="center" shrinkToFit="1" readingOrder="2"/>
    </xf>
    <xf numFmtId="0" fontId="15" fillId="2" borderId="9" xfId="0" applyFont="1" applyFill="1" applyBorder="1" applyAlignment="1">
      <alignment horizontal="center" vertical="center" textRotation="90" readingOrder="2"/>
    </xf>
    <xf numFmtId="0" fontId="15" fillId="2" borderId="10" xfId="0" applyFont="1" applyFill="1" applyBorder="1" applyAlignment="1">
      <alignment horizontal="center" vertical="center" textRotation="90" readingOrder="2"/>
    </xf>
    <xf numFmtId="0" fontId="7" fillId="2" borderId="11" xfId="0" applyFont="1" applyFill="1" applyBorder="1" applyAlignment="1">
      <alignment horizontal="center" vertical="center" textRotation="90" readingOrder="2"/>
    </xf>
    <xf numFmtId="0" fontId="17" fillId="2" borderId="9" xfId="0" applyFont="1" applyFill="1" applyBorder="1" applyAlignment="1">
      <alignment horizontal="center" vertical="center" readingOrder="2"/>
    </xf>
    <xf numFmtId="0" fontId="17" fillId="2" borderId="10" xfId="0" applyFont="1" applyFill="1" applyBorder="1" applyAlignment="1">
      <alignment horizontal="center" vertical="center" readingOrder="2"/>
    </xf>
    <xf numFmtId="0" fontId="17" fillId="2" borderId="12" xfId="0" applyFont="1" applyFill="1" applyBorder="1" applyAlignment="1">
      <alignment horizontal="center" vertical="center" readingOrder="2"/>
    </xf>
    <xf numFmtId="0" fontId="17" fillId="2" borderId="13" xfId="0" applyFont="1" applyFill="1" applyBorder="1" applyAlignment="1">
      <alignment horizontal="center" vertical="center" readingOrder="2"/>
    </xf>
    <xf numFmtId="0" fontId="18" fillId="2" borderId="11" xfId="0" applyFont="1" applyFill="1" applyBorder="1" applyAlignment="1">
      <alignment horizontal="center" vertical="center" readingOrder="2"/>
    </xf>
    <xf numFmtId="0" fontId="19" fillId="2" borderId="13" xfId="0" applyFont="1" applyFill="1" applyBorder="1" applyAlignment="1">
      <alignment horizontal="center" vertical="center" readingOrder="2"/>
    </xf>
    <xf numFmtId="0" fontId="20" fillId="2" borderId="14" xfId="0" applyFont="1" applyFill="1" applyBorder="1" applyAlignment="1">
      <alignment horizontal="center" vertical="center" readingOrder="2"/>
    </xf>
    <xf numFmtId="0" fontId="16" fillId="3" borderId="5" xfId="0" applyFont="1" applyFill="1" applyBorder="1" applyAlignment="1">
      <alignment horizontal="center" vertical="center" shrinkToFit="1" readingOrder="2"/>
    </xf>
    <xf numFmtId="0" fontId="22" fillId="0" borderId="18" xfId="0" applyFont="1" applyBorder="1" applyAlignment="1">
      <alignment horizontal="center" vertical="center" shrinkToFit="1" readingOrder="2"/>
    </xf>
    <xf numFmtId="0" fontId="23" fillId="0" borderId="7" xfId="0" applyFont="1" applyBorder="1" applyAlignment="1">
      <alignment horizontal="center" vertical="center" shrinkToFit="1" readingOrder="2"/>
    </xf>
    <xf numFmtId="0" fontId="23" fillId="0" borderId="3" xfId="0" applyFont="1" applyBorder="1" applyAlignment="1">
      <alignment horizontal="center" vertical="center" shrinkToFit="1" readingOrder="2"/>
    </xf>
    <xf numFmtId="0" fontId="23" fillId="0" borderId="8" xfId="0" applyFont="1" applyBorder="1" applyAlignment="1">
      <alignment horizontal="center" vertical="center" shrinkToFit="1" readingOrder="2"/>
    </xf>
    <xf numFmtId="1" fontId="23" fillId="0" borderId="5" xfId="0" applyNumberFormat="1" applyFont="1" applyBorder="1" applyAlignment="1">
      <alignment horizontal="center" vertical="center" shrinkToFit="1" readingOrder="2"/>
    </xf>
    <xf numFmtId="0" fontId="16" fillId="3" borderId="7" xfId="0" applyFont="1" applyFill="1" applyBorder="1" applyAlignment="1">
      <alignment horizontal="center" vertical="center" shrinkToFit="1" readingOrder="2"/>
    </xf>
    <xf numFmtId="0" fontId="16" fillId="3" borderId="3" xfId="0" applyFont="1" applyFill="1" applyBorder="1" applyAlignment="1">
      <alignment horizontal="center" vertical="center" shrinkToFit="1" readingOrder="2"/>
    </xf>
    <xf numFmtId="0" fontId="16" fillId="3" borderId="8" xfId="0" applyFont="1" applyFill="1" applyBorder="1" applyAlignment="1">
      <alignment horizontal="center" vertical="center" shrinkToFit="1" readingOrder="2"/>
    </xf>
    <xf numFmtId="0" fontId="16" fillId="3" borderId="18" xfId="0" applyFont="1" applyFill="1" applyBorder="1" applyAlignment="1">
      <alignment horizontal="center" vertical="center" shrinkToFit="1" readingOrder="2"/>
    </xf>
    <xf numFmtId="0" fontId="16" fillId="3" borderId="4" xfId="0" applyFont="1" applyFill="1" applyBorder="1" applyAlignment="1">
      <alignment horizontal="center" vertical="center" shrinkToFit="1" readingOrder="2"/>
    </xf>
    <xf numFmtId="0" fontId="16" fillId="3" borderId="21" xfId="0" applyFont="1" applyFill="1" applyBorder="1" applyAlignment="1">
      <alignment horizontal="center" vertical="center" shrinkToFit="1" readingOrder="2"/>
    </xf>
    <xf numFmtId="0" fontId="16" fillId="3" borderId="16" xfId="0" applyFont="1" applyFill="1" applyBorder="1" applyAlignment="1">
      <alignment horizontal="center" vertical="center" shrinkToFit="1" readingOrder="2"/>
    </xf>
    <xf numFmtId="0" fontId="22" fillId="0" borderId="19" xfId="0" applyFont="1" applyBorder="1" applyAlignment="1">
      <alignment horizontal="center" vertical="center" shrinkToFit="1" readingOrder="2"/>
    </xf>
    <xf numFmtId="0" fontId="23" fillId="0" borderId="9" xfId="0" applyFont="1" applyBorder="1" applyAlignment="1">
      <alignment horizontal="center" vertical="center" shrinkToFit="1" readingOrder="2"/>
    </xf>
    <xf numFmtId="0" fontId="23" fillId="0" borderId="10" xfId="0" applyFont="1" applyBorder="1" applyAlignment="1">
      <alignment horizontal="center" vertical="center" shrinkToFit="1" readingOrder="2"/>
    </xf>
    <xf numFmtId="0" fontId="23" fillId="0" borderId="11" xfId="0" applyFont="1" applyBorder="1" applyAlignment="1">
      <alignment horizontal="center" vertical="center" shrinkToFit="1" readingOrder="2"/>
    </xf>
    <xf numFmtId="164" fontId="23" fillId="4" borderId="19" xfId="0" applyNumberFormat="1" applyFont="1" applyFill="1" applyBorder="1" applyAlignment="1">
      <alignment horizontal="center" vertical="center" shrinkToFit="1" readingOrder="2"/>
    </xf>
    <xf numFmtId="1" fontId="23" fillId="0" borderId="16" xfId="0" applyNumberFormat="1" applyFont="1" applyBorder="1" applyAlignment="1">
      <alignment horizontal="center" vertical="center" shrinkToFit="1" readingOrder="2"/>
    </xf>
    <xf numFmtId="0" fontId="24" fillId="0" borderId="19" xfId="0" applyFont="1" applyBorder="1" applyAlignment="1">
      <alignment horizontal="center" vertical="center" shrinkToFit="1" readingOrder="2"/>
    </xf>
    <xf numFmtId="0" fontId="16" fillId="3" borderId="2" xfId="0" applyNumberFormat="1" applyFont="1" applyFill="1" applyBorder="1" applyAlignment="1">
      <alignment horizontal="center" vertical="center" shrinkToFit="1" readingOrder="2"/>
    </xf>
    <xf numFmtId="0" fontId="24" fillId="0" borderId="16" xfId="0" applyFont="1" applyBorder="1" applyAlignment="1">
      <alignment horizontal="center" vertical="center" shrinkToFit="1" readingOrder="2"/>
    </xf>
    <xf numFmtId="0" fontId="16" fillId="3" borderId="9" xfId="0" applyFont="1" applyFill="1" applyBorder="1" applyAlignment="1">
      <alignment horizontal="center" vertical="center" shrinkToFit="1" readingOrder="2"/>
    </xf>
    <xf numFmtId="0" fontId="16" fillId="3" borderId="10" xfId="0" applyFont="1" applyFill="1" applyBorder="1" applyAlignment="1">
      <alignment horizontal="center" vertical="center" shrinkToFit="1" readingOrder="2"/>
    </xf>
    <xf numFmtId="0" fontId="16" fillId="3" borderId="11" xfId="0" applyFont="1" applyFill="1" applyBorder="1" applyAlignment="1">
      <alignment horizontal="center" vertical="center" shrinkToFit="1" readingOrder="2"/>
    </xf>
    <xf numFmtId="0" fontId="16" fillId="3" borderId="19" xfId="0" applyFont="1" applyFill="1" applyBorder="1" applyAlignment="1">
      <alignment horizontal="center" vertical="center" shrinkToFit="1" readingOrder="2"/>
    </xf>
    <xf numFmtId="0" fontId="16" fillId="3" borderId="1" xfId="0" applyFont="1" applyFill="1" applyBorder="1" applyAlignment="1">
      <alignment horizontal="center" vertical="center" shrinkToFit="1" readingOrder="2"/>
    </xf>
    <xf numFmtId="0" fontId="16" fillId="3" borderId="22" xfId="0" applyFont="1" applyFill="1" applyBorder="1" applyAlignment="1">
      <alignment horizontal="center" vertical="center" shrinkToFit="1" readingOrder="2"/>
    </xf>
    <xf numFmtId="0" fontId="16" fillId="3" borderId="17" xfId="0" applyFont="1" applyFill="1" applyBorder="1" applyAlignment="1">
      <alignment horizontal="center" vertical="center" shrinkToFit="1" readingOrder="2"/>
    </xf>
    <xf numFmtId="0" fontId="22" fillId="0" borderId="20" xfId="0" applyFont="1" applyBorder="1" applyAlignment="1">
      <alignment horizontal="center" vertical="center" shrinkToFit="1" readingOrder="2"/>
    </xf>
    <xf numFmtId="0" fontId="23" fillId="0" borderId="12" xfId="0" applyFont="1" applyBorder="1" applyAlignment="1">
      <alignment horizontal="center" vertical="center" shrinkToFit="1" readingOrder="2"/>
    </xf>
    <xf numFmtId="0" fontId="23" fillId="0" borderId="13" xfId="0" applyFont="1" applyBorder="1" applyAlignment="1">
      <alignment horizontal="center" vertical="center" shrinkToFit="1" readingOrder="2"/>
    </xf>
    <xf numFmtId="0" fontId="23" fillId="0" borderId="14" xfId="0" applyFont="1" applyBorder="1" applyAlignment="1">
      <alignment horizontal="center" vertical="center" shrinkToFit="1" readingOrder="2"/>
    </xf>
    <xf numFmtId="164" fontId="23" fillId="4" borderId="20" xfId="0" applyNumberFormat="1" applyFont="1" applyFill="1" applyBorder="1" applyAlignment="1">
      <alignment horizontal="center" vertical="center" shrinkToFit="1" readingOrder="2"/>
    </xf>
    <xf numFmtId="1" fontId="23" fillId="0" borderId="17" xfId="0" applyNumberFormat="1" applyFont="1" applyBorder="1" applyAlignment="1">
      <alignment horizontal="center" vertical="center" shrinkToFit="1" readingOrder="2"/>
    </xf>
    <xf numFmtId="0" fontId="24" fillId="0" borderId="20" xfId="0" applyFont="1" applyBorder="1" applyAlignment="1">
      <alignment horizontal="center" vertical="center" shrinkToFit="1" readingOrder="2"/>
    </xf>
    <xf numFmtId="0" fontId="16" fillId="3" borderId="24" xfId="0" applyNumberFormat="1" applyFont="1" applyFill="1" applyBorder="1" applyAlignment="1">
      <alignment horizontal="center" vertical="center" shrinkToFit="1" readingOrder="2"/>
    </xf>
    <xf numFmtId="0" fontId="24" fillId="0" borderId="17" xfId="0" applyFont="1" applyBorder="1" applyAlignment="1">
      <alignment horizontal="center" vertical="center" shrinkToFit="1" readingOrder="2"/>
    </xf>
    <xf numFmtId="0" fontId="16" fillId="3" borderId="12" xfId="0" applyFont="1" applyFill="1" applyBorder="1" applyAlignment="1">
      <alignment horizontal="center" vertical="center" shrinkToFit="1" readingOrder="2"/>
    </xf>
    <xf numFmtId="0" fontId="16" fillId="3" borderId="13" xfId="0" applyFont="1" applyFill="1" applyBorder="1" applyAlignment="1">
      <alignment horizontal="center" vertical="center" shrinkToFit="1" readingOrder="2"/>
    </xf>
    <xf numFmtId="0" fontId="16" fillId="3" borderId="14" xfId="0" applyFont="1" applyFill="1" applyBorder="1" applyAlignment="1">
      <alignment horizontal="center" vertical="center" shrinkToFit="1" readingOrder="2"/>
    </xf>
    <xf numFmtId="0" fontId="16" fillId="3" borderId="20" xfId="0" applyFont="1" applyFill="1" applyBorder="1" applyAlignment="1">
      <alignment horizontal="center" vertical="center" shrinkToFit="1" readingOrder="2"/>
    </xf>
    <xf numFmtId="0" fontId="16" fillId="3" borderId="15" xfId="0" applyFont="1" applyFill="1" applyBorder="1" applyAlignment="1">
      <alignment horizontal="center" vertical="center" shrinkToFit="1" readingOrder="2"/>
    </xf>
    <xf numFmtId="0" fontId="16" fillId="3" borderId="23" xfId="0" applyFont="1" applyFill="1" applyBorder="1" applyAlignment="1">
      <alignment horizontal="center" vertical="center" shrinkToFit="1" readingOrder="2"/>
    </xf>
    <xf numFmtId="0" fontId="16" fillId="3" borderId="26" xfId="0" applyFont="1" applyFill="1" applyBorder="1" applyAlignment="1">
      <alignment horizontal="center" vertical="center" shrinkToFit="1" readingOrder="2"/>
    </xf>
    <xf numFmtId="0" fontId="22" fillId="0" borderId="41" xfId="0" applyFont="1" applyBorder="1" applyAlignment="1">
      <alignment horizontal="center" vertical="center" shrinkToFit="1" readingOrder="2"/>
    </xf>
    <xf numFmtId="0" fontId="23" fillId="0" borderId="42" xfId="0" applyFont="1" applyBorder="1" applyAlignment="1">
      <alignment horizontal="center" vertical="center" shrinkToFit="1" readingOrder="2"/>
    </xf>
    <xf numFmtId="0" fontId="23" fillId="0" borderId="43" xfId="0" applyFont="1" applyBorder="1" applyAlignment="1">
      <alignment horizontal="center" vertical="center" shrinkToFit="1" readingOrder="2"/>
    </xf>
    <xf numFmtId="0" fontId="23" fillId="0" borderId="44" xfId="0" applyFont="1" applyBorder="1" applyAlignment="1">
      <alignment horizontal="center" vertical="center" shrinkToFit="1" readingOrder="2"/>
    </xf>
    <xf numFmtId="164" fontId="23" fillId="4" borderId="41" xfId="0" applyNumberFormat="1" applyFont="1" applyFill="1" applyBorder="1" applyAlignment="1">
      <alignment horizontal="center" vertical="center" shrinkToFit="1" readingOrder="2"/>
    </xf>
    <xf numFmtId="1" fontId="23" fillId="0" borderId="26" xfId="0" applyNumberFormat="1" applyFont="1" applyBorder="1" applyAlignment="1">
      <alignment horizontal="center" vertical="center" shrinkToFit="1" readingOrder="2"/>
    </xf>
    <xf numFmtId="0" fontId="24" fillId="0" borderId="41" xfId="0" applyFont="1" applyBorder="1" applyAlignment="1">
      <alignment horizontal="center" vertical="center" shrinkToFit="1" readingOrder="2"/>
    </xf>
    <xf numFmtId="0" fontId="16" fillId="3" borderId="45" xfId="0" applyNumberFormat="1" applyFont="1" applyFill="1" applyBorder="1" applyAlignment="1">
      <alignment horizontal="center" vertical="center" shrinkToFit="1" readingOrder="2"/>
    </xf>
    <xf numFmtId="0" fontId="24" fillId="0" borderId="26" xfId="0" applyFont="1" applyBorder="1" applyAlignment="1">
      <alignment horizontal="center" vertical="center" shrinkToFit="1" readingOrder="2"/>
    </xf>
    <xf numFmtId="0" fontId="16" fillId="3" borderId="42" xfId="0" applyFont="1" applyFill="1" applyBorder="1" applyAlignment="1">
      <alignment horizontal="center" vertical="center" shrinkToFit="1" readingOrder="2"/>
    </xf>
    <xf numFmtId="0" fontId="16" fillId="3" borderId="43" xfId="0" applyFont="1" applyFill="1" applyBorder="1" applyAlignment="1">
      <alignment horizontal="center" vertical="center" shrinkToFit="1" readingOrder="2"/>
    </xf>
    <xf numFmtId="0" fontId="16" fillId="3" borderId="44" xfId="0" applyFont="1" applyFill="1" applyBorder="1" applyAlignment="1">
      <alignment horizontal="center" vertical="center" shrinkToFit="1" readingOrder="2"/>
    </xf>
    <xf numFmtId="0" fontId="16" fillId="3" borderId="41" xfId="0" applyFont="1" applyFill="1" applyBorder="1" applyAlignment="1">
      <alignment horizontal="center" vertical="center" shrinkToFit="1" readingOrder="2"/>
    </xf>
    <xf numFmtId="0" fontId="16" fillId="3" borderId="46" xfId="0" applyFont="1" applyFill="1" applyBorder="1" applyAlignment="1">
      <alignment horizontal="center" vertical="center" shrinkToFit="1" readingOrder="2"/>
    </xf>
    <xf numFmtId="0" fontId="16" fillId="3" borderId="47" xfId="0" applyFont="1" applyFill="1" applyBorder="1" applyAlignment="1">
      <alignment horizontal="center" vertical="center" shrinkToFit="1" readingOrder="2"/>
    </xf>
    <xf numFmtId="164" fontId="23" fillId="4" borderId="18" xfId="0" applyNumberFormat="1" applyFont="1" applyFill="1" applyBorder="1" applyAlignment="1">
      <alignment horizontal="center" vertical="center" shrinkToFit="1"/>
    </xf>
    <xf numFmtId="0" fontId="24" fillId="0" borderId="18" xfId="0" applyFont="1" applyBorder="1"/>
    <xf numFmtId="0" fontId="16" fillId="3" borderId="6" xfId="0" applyNumberFormat="1" applyFont="1" applyFill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readingOrder="2"/>
    </xf>
    <xf numFmtId="0" fontId="24" fillId="0" borderId="5" xfId="0" applyFont="1" applyBorder="1" applyAlignment="1">
      <alignment horizontal="right" vertical="center" shrinkToFit="1" readingOrder="2"/>
    </xf>
    <xf numFmtId="0" fontId="24" fillId="0" borderId="5" xfId="0" applyFont="1" applyBorder="1" applyAlignment="1">
      <alignment horizontal="center" vertical="center"/>
    </xf>
    <xf numFmtId="0" fontId="14" fillId="2" borderId="16" xfId="0" applyFont="1" applyFill="1" applyBorder="1" applyAlignment="1">
      <alignment horizontal="center" vertical="center" readingOrder="2"/>
    </xf>
    <xf numFmtId="0" fontId="27" fillId="2" borderId="17" xfId="0" applyFont="1" applyFill="1" applyBorder="1" applyAlignment="1">
      <alignment horizontal="center" vertical="center" readingOrder="2"/>
    </xf>
    <xf numFmtId="0" fontId="21" fillId="0" borderId="0" xfId="0" applyFont="1" applyAlignment="1">
      <alignment horizontal="center" vertical="center" shrinkToFit="1" readingOrder="2"/>
    </xf>
    <xf numFmtId="0" fontId="16" fillId="5" borderId="5" xfId="0" applyFont="1" applyFill="1" applyBorder="1" applyAlignment="1">
      <alignment horizontal="center" vertical="center" shrinkToFit="1" readingOrder="2"/>
    </xf>
    <xf numFmtId="0" fontId="16" fillId="5" borderId="26" xfId="0" applyFont="1" applyFill="1" applyBorder="1" applyAlignment="1">
      <alignment horizontal="center" vertical="center" shrinkToFit="1" readingOrder="2"/>
    </xf>
    <xf numFmtId="0" fontId="16" fillId="5" borderId="16" xfId="0" applyFont="1" applyFill="1" applyBorder="1" applyAlignment="1">
      <alignment horizontal="center" vertical="center" shrinkToFit="1" readingOrder="2"/>
    </xf>
    <xf numFmtId="0" fontId="16" fillId="5" borderId="17" xfId="0" applyFont="1" applyFill="1" applyBorder="1" applyAlignment="1">
      <alignment horizontal="center" vertical="center" shrinkToFit="1" readingOrder="2"/>
    </xf>
    <xf numFmtId="0" fontId="26" fillId="6" borderId="12" xfId="0" applyFont="1" applyFill="1" applyBorder="1" applyAlignment="1">
      <alignment horizontal="center" vertical="center" wrapText="1" readingOrder="2"/>
    </xf>
    <xf numFmtId="0" fontId="26" fillId="6" borderId="13" xfId="0" applyFont="1" applyFill="1" applyBorder="1" applyAlignment="1">
      <alignment horizontal="center" vertical="center" wrapText="1" readingOrder="2"/>
    </xf>
    <xf numFmtId="0" fontId="30" fillId="6" borderId="12" xfId="0" applyFont="1" applyFill="1" applyBorder="1" applyAlignment="1">
      <alignment horizontal="center" vertical="center" wrapText="1" readingOrder="2"/>
    </xf>
    <xf numFmtId="0" fontId="30" fillId="6" borderId="13" xfId="0" applyFont="1" applyFill="1" applyBorder="1" applyAlignment="1">
      <alignment horizontal="center" vertical="center" wrapText="1" readingOrder="2"/>
    </xf>
    <xf numFmtId="0" fontId="31" fillId="6" borderId="12" xfId="0" applyFont="1" applyFill="1" applyBorder="1" applyAlignment="1">
      <alignment horizontal="center" vertical="center" wrapText="1" readingOrder="2"/>
    </xf>
    <xf numFmtId="0" fontId="31" fillId="6" borderId="13" xfId="0" applyFont="1" applyFill="1" applyBorder="1" applyAlignment="1">
      <alignment horizontal="center" vertical="center" wrapText="1" readingOrder="2"/>
    </xf>
    <xf numFmtId="0" fontId="10" fillId="2" borderId="5" xfId="0" applyFont="1" applyFill="1" applyBorder="1" applyAlignment="1">
      <alignment horizontal="center" vertical="center" textRotation="90" wrapText="1" readingOrder="2"/>
    </xf>
    <xf numFmtId="0" fontId="10" fillId="2" borderId="16" xfId="0" applyFont="1" applyFill="1" applyBorder="1" applyAlignment="1">
      <alignment horizontal="center" vertical="center" textRotation="90" wrapText="1" readingOrder="2"/>
    </xf>
    <xf numFmtId="0" fontId="10" fillId="2" borderId="17" xfId="0" applyFont="1" applyFill="1" applyBorder="1" applyAlignment="1">
      <alignment horizontal="center" vertical="center" textRotation="90" wrapText="1" readingOrder="2"/>
    </xf>
    <xf numFmtId="0" fontId="2" fillId="2" borderId="18" xfId="0" applyFont="1" applyFill="1" applyBorder="1" applyAlignment="1">
      <alignment horizontal="center" vertical="center" textRotation="90" readingOrder="2"/>
    </xf>
    <xf numFmtId="0" fontId="2" fillId="0" borderId="19" xfId="0" applyFont="1" applyBorder="1" applyAlignment="1">
      <alignment horizontal="center" vertical="center" textRotation="90" readingOrder="2"/>
    </xf>
    <xf numFmtId="0" fontId="2" fillId="0" borderId="20" xfId="0" applyFont="1" applyBorder="1" applyAlignment="1">
      <alignment horizontal="center" vertical="center" textRotation="90" readingOrder="2"/>
    </xf>
    <xf numFmtId="0" fontId="7" fillId="2" borderId="5" xfId="0" applyFont="1" applyFill="1" applyBorder="1" applyAlignment="1">
      <alignment horizontal="center" vertical="center" readingOrder="2"/>
    </xf>
    <xf numFmtId="0" fontId="8" fillId="2" borderId="16" xfId="0" applyFont="1" applyFill="1" applyBorder="1" applyAlignment="1">
      <alignment horizontal="center" vertical="center" readingOrder="2"/>
    </xf>
    <xf numFmtId="0" fontId="8" fillId="2" borderId="17" xfId="0" applyFont="1" applyFill="1" applyBorder="1" applyAlignment="1">
      <alignment horizontal="center" vertical="center" readingOrder="2"/>
    </xf>
    <xf numFmtId="0" fontId="7" fillId="2" borderId="18" xfId="0" applyFont="1" applyFill="1" applyBorder="1" applyAlignment="1">
      <alignment horizontal="center" vertical="center" textRotation="90" wrapText="1" readingOrder="2"/>
    </xf>
    <xf numFmtId="0" fontId="8" fillId="2" borderId="19" xfId="0" applyFont="1" applyFill="1" applyBorder="1" applyAlignment="1">
      <alignment horizontal="center" vertical="center" textRotation="90" wrapText="1" readingOrder="2"/>
    </xf>
    <xf numFmtId="0" fontId="8" fillId="2" borderId="20" xfId="0" applyFont="1" applyFill="1" applyBorder="1" applyAlignment="1">
      <alignment horizontal="center" vertical="center" textRotation="90" wrapText="1" readingOrder="2"/>
    </xf>
    <xf numFmtId="0" fontId="7" fillId="2" borderId="7" xfId="0" applyFont="1" applyFill="1" applyBorder="1" applyAlignment="1">
      <alignment horizontal="center" vertical="center" wrapText="1" readingOrder="2"/>
    </xf>
    <xf numFmtId="0" fontId="7" fillId="2" borderId="3" xfId="0" applyFont="1" applyFill="1" applyBorder="1" applyAlignment="1">
      <alignment horizontal="center" vertical="center" wrapText="1" readingOrder="2"/>
    </xf>
    <xf numFmtId="0" fontId="7" fillId="2" borderId="8" xfId="0" applyFont="1" applyFill="1" applyBorder="1" applyAlignment="1">
      <alignment horizontal="center" vertical="center" wrapText="1" readingOrder="2"/>
    </xf>
    <xf numFmtId="0" fontId="7" fillId="2" borderId="9" xfId="0" applyFont="1" applyFill="1" applyBorder="1" applyAlignment="1">
      <alignment horizontal="center" vertical="center" wrapText="1" readingOrder="2"/>
    </xf>
    <xf numFmtId="0" fontId="7" fillId="2" borderId="10" xfId="0" applyFont="1" applyFill="1" applyBorder="1" applyAlignment="1">
      <alignment horizontal="center" vertical="center" wrapText="1" readingOrder="2"/>
    </xf>
    <xf numFmtId="0" fontId="7" fillId="2" borderId="11" xfId="0" applyFont="1" applyFill="1" applyBorder="1" applyAlignment="1">
      <alignment horizontal="center" vertical="center" wrapText="1" readingOrder="2"/>
    </xf>
    <xf numFmtId="0" fontId="7" fillId="2" borderId="6" xfId="0" applyFont="1" applyFill="1" applyBorder="1" applyAlignment="1">
      <alignment horizontal="center" vertical="center" textRotation="90" readingOrder="2"/>
    </xf>
    <xf numFmtId="0" fontId="7" fillId="2" borderId="2" xfId="0" applyFont="1" applyFill="1" applyBorder="1" applyAlignment="1">
      <alignment horizontal="center" vertical="center" textRotation="90" readingOrder="2"/>
    </xf>
    <xf numFmtId="0" fontId="7" fillId="2" borderId="24" xfId="0" applyFont="1" applyFill="1" applyBorder="1" applyAlignment="1">
      <alignment horizontal="center" vertical="center" textRotation="90" readingOrder="2"/>
    </xf>
    <xf numFmtId="0" fontId="9" fillId="2" borderId="9" xfId="0" applyFont="1" applyFill="1" applyBorder="1" applyAlignment="1">
      <alignment horizontal="center" vertical="center" shrinkToFit="1" readingOrder="2"/>
    </xf>
    <xf numFmtId="0" fontId="9" fillId="2" borderId="12" xfId="0" applyFont="1" applyFill="1" applyBorder="1" applyAlignment="1">
      <alignment horizontal="center" vertical="center" shrinkToFit="1" readingOrder="2"/>
    </xf>
    <xf numFmtId="0" fontId="9" fillId="2" borderId="10" xfId="0" applyFont="1" applyFill="1" applyBorder="1" applyAlignment="1">
      <alignment horizontal="center" vertical="center" shrinkToFit="1" readingOrder="2"/>
    </xf>
    <xf numFmtId="0" fontId="9" fillId="2" borderId="13" xfId="0" applyFont="1" applyFill="1" applyBorder="1" applyAlignment="1">
      <alignment horizontal="center" vertical="center" shrinkToFit="1" readingOrder="2"/>
    </xf>
    <xf numFmtId="0" fontId="9" fillId="2" borderId="11" xfId="0" applyFont="1" applyFill="1" applyBorder="1" applyAlignment="1">
      <alignment horizontal="center" vertical="center" shrinkToFit="1" readingOrder="2"/>
    </xf>
    <xf numFmtId="0" fontId="9" fillId="2" borderId="14" xfId="0" applyFont="1" applyFill="1" applyBorder="1" applyAlignment="1">
      <alignment horizontal="center" vertical="center" shrinkToFit="1" readingOrder="2"/>
    </xf>
    <xf numFmtId="0" fontId="7" fillId="2" borderId="5" xfId="0" applyFont="1" applyFill="1" applyBorder="1" applyAlignment="1">
      <alignment horizontal="center" vertical="center" wrapText="1" readingOrder="2"/>
    </xf>
    <xf numFmtId="0" fontId="8" fillId="0" borderId="16" xfId="0" applyFont="1" applyBorder="1" applyAlignment="1">
      <alignment horizontal="center" vertical="center" wrapText="1" readingOrder="2"/>
    </xf>
    <xf numFmtId="0" fontId="8" fillId="0" borderId="17" xfId="0" applyFont="1" applyBorder="1" applyAlignment="1">
      <alignment horizontal="center" vertical="center" wrapText="1" readingOrder="2"/>
    </xf>
    <xf numFmtId="0" fontId="1" fillId="2" borderId="18" xfId="0" applyFont="1" applyFill="1" applyBorder="1" applyAlignment="1">
      <alignment horizontal="center" vertical="center" textRotation="90" readingOrder="2"/>
    </xf>
    <xf numFmtId="0" fontId="0" fillId="0" borderId="19" xfId="0" applyBorder="1" applyAlignment="1">
      <alignment horizontal="center" vertical="center" textRotation="90" readingOrder="2"/>
    </xf>
    <xf numFmtId="0" fontId="0" fillId="0" borderId="20" xfId="0" applyBorder="1" applyAlignment="1">
      <alignment horizontal="center" vertical="center" textRotation="90" readingOrder="2"/>
    </xf>
    <xf numFmtId="0" fontId="10" fillId="2" borderId="7" xfId="0" applyFont="1" applyFill="1" applyBorder="1" applyAlignment="1" applyProtection="1">
      <alignment horizontal="center" vertical="center" readingOrder="2"/>
      <protection locked="0"/>
    </xf>
    <xf numFmtId="0" fontId="10" fillId="2" borderId="3" xfId="0" applyFont="1" applyFill="1" applyBorder="1" applyAlignment="1" applyProtection="1">
      <alignment horizontal="center" vertical="center" readingOrder="2"/>
      <protection locked="0"/>
    </xf>
    <xf numFmtId="0" fontId="10" fillId="2" borderId="8" xfId="0" applyFont="1" applyFill="1" applyBorder="1" applyAlignment="1" applyProtection="1">
      <alignment horizontal="center" vertical="center" readingOrder="2"/>
      <protection locked="0"/>
    </xf>
    <xf numFmtId="0" fontId="10" fillId="2" borderId="25" xfId="0" applyFont="1" applyFill="1" applyBorder="1" applyAlignment="1">
      <alignment horizontal="center" vertical="center" textRotation="90" readingOrder="2"/>
    </xf>
    <xf numFmtId="0" fontId="10" fillId="0" borderId="26" xfId="0" applyFont="1" applyBorder="1" applyAlignment="1">
      <alignment horizontal="center" vertical="center" textRotation="90" readingOrder="2"/>
    </xf>
    <xf numFmtId="0" fontId="10" fillId="2" borderId="7" xfId="0" applyFont="1" applyFill="1" applyBorder="1" applyAlignment="1">
      <alignment horizontal="center" vertical="center" textRotation="90" wrapText="1" readingOrder="2"/>
    </xf>
    <xf numFmtId="0" fontId="10" fillId="2" borderId="8" xfId="0" applyFont="1" applyFill="1" applyBorder="1" applyAlignment="1">
      <alignment horizontal="center" vertical="center" textRotation="90" wrapText="1" readingOrder="2"/>
    </xf>
    <xf numFmtId="0" fontId="10" fillId="2" borderId="9" xfId="0" applyFont="1" applyFill="1" applyBorder="1" applyAlignment="1">
      <alignment horizontal="center" vertical="center" textRotation="90" wrapText="1" readingOrder="2"/>
    </xf>
    <xf numFmtId="0" fontId="10" fillId="2" borderId="11" xfId="0" applyFont="1" applyFill="1" applyBorder="1" applyAlignment="1">
      <alignment horizontal="center" vertical="center" textRotation="90" wrapText="1" readingOrder="2"/>
    </xf>
    <xf numFmtId="0" fontId="10" fillId="2" borderId="12" xfId="0" applyFont="1" applyFill="1" applyBorder="1" applyAlignment="1">
      <alignment horizontal="center" vertical="center" textRotation="90" wrapText="1" readingOrder="2"/>
    </xf>
    <xf numFmtId="0" fontId="10" fillId="2" borderId="14" xfId="0" applyFont="1" applyFill="1" applyBorder="1" applyAlignment="1">
      <alignment horizontal="center" vertical="center" textRotation="90" wrapText="1" readingOrder="2"/>
    </xf>
    <xf numFmtId="0" fontId="3" fillId="2" borderId="5" xfId="0" applyFont="1" applyFill="1" applyBorder="1" applyAlignment="1">
      <alignment horizontal="center" vertical="center" textRotation="90" readingOrder="2"/>
    </xf>
    <xf numFmtId="0" fontId="3" fillId="0" borderId="16" xfId="0" applyFont="1" applyBorder="1" applyAlignment="1">
      <alignment horizontal="center" vertical="center" textRotation="90" readingOrder="2"/>
    </xf>
    <xf numFmtId="0" fontId="3" fillId="0" borderId="17" xfId="0" applyFont="1" applyBorder="1" applyAlignment="1">
      <alignment horizontal="center" vertical="center" textRotation="90" readingOrder="2"/>
    </xf>
    <xf numFmtId="0" fontId="28" fillId="2" borderId="7" xfId="0" applyFont="1" applyFill="1" applyBorder="1" applyAlignment="1" applyProtection="1">
      <alignment horizontal="center" vertical="center" readingOrder="2"/>
      <protection locked="0"/>
    </xf>
    <xf numFmtId="0" fontId="28" fillId="2" borderId="3" xfId="0" applyFont="1" applyFill="1" applyBorder="1" applyAlignment="1" applyProtection="1">
      <alignment horizontal="center" vertical="center" readingOrder="2"/>
      <protection locked="0"/>
    </xf>
    <xf numFmtId="0" fontId="28" fillId="2" borderId="8" xfId="0" applyFont="1" applyFill="1" applyBorder="1" applyAlignment="1" applyProtection="1">
      <alignment horizontal="center" vertical="center" readingOrder="2"/>
      <protection locked="0"/>
    </xf>
    <xf numFmtId="0" fontId="10" fillId="2" borderId="27" xfId="0" applyFont="1" applyFill="1" applyBorder="1" applyAlignment="1">
      <alignment horizontal="center" vertical="center" textRotation="90" wrapText="1" readingOrder="2"/>
    </xf>
    <xf numFmtId="0" fontId="10" fillId="2" borderId="28" xfId="0" applyFont="1" applyFill="1" applyBorder="1" applyAlignment="1">
      <alignment horizontal="center" vertical="center" textRotation="90" wrapText="1" readingOrder="2"/>
    </xf>
    <xf numFmtId="0" fontId="10" fillId="2" borderId="29" xfId="0" applyFont="1" applyFill="1" applyBorder="1" applyAlignment="1">
      <alignment horizontal="center" vertical="center" textRotation="90" wrapText="1" readingOrder="2"/>
    </xf>
    <xf numFmtId="0" fontId="10" fillId="2" borderId="30" xfId="0" applyFont="1" applyFill="1" applyBorder="1" applyAlignment="1">
      <alignment horizontal="center" vertical="center" textRotation="90" wrapText="1" readingOrder="2"/>
    </xf>
    <xf numFmtId="0" fontId="10" fillId="2" borderId="39" xfId="0" applyFont="1" applyFill="1" applyBorder="1" applyAlignment="1">
      <alignment horizontal="center" vertical="center" textRotation="90" wrapText="1" readingOrder="2"/>
    </xf>
    <xf numFmtId="0" fontId="10" fillId="2" borderId="38" xfId="0" applyFont="1" applyFill="1" applyBorder="1" applyAlignment="1">
      <alignment horizontal="center" vertical="center" textRotation="90" wrapText="1" readingOrder="2"/>
    </xf>
    <xf numFmtId="0" fontId="28" fillId="2" borderId="48" xfId="0" applyFont="1" applyFill="1" applyBorder="1" applyAlignment="1" applyProtection="1">
      <alignment horizontal="center" vertical="center" readingOrder="2"/>
      <protection locked="0"/>
    </xf>
    <xf numFmtId="0" fontId="28" fillId="2" borderId="18" xfId="0" applyFont="1" applyFill="1" applyBorder="1" applyAlignment="1" applyProtection="1">
      <alignment horizontal="center" vertical="center" readingOrder="2"/>
      <protection locked="0"/>
    </xf>
    <xf numFmtId="0" fontId="0" fillId="0" borderId="31" xfId="0" applyBorder="1" applyAlignment="1">
      <alignment horizontal="center" vertical="center" readingOrder="2"/>
    </xf>
    <xf numFmtId="0" fontId="11" fillId="7" borderId="9" xfId="0" applyFont="1" applyFill="1" applyBorder="1" applyAlignment="1">
      <alignment horizontal="center" vertical="center" wrapText="1" readingOrder="2"/>
    </xf>
    <xf numFmtId="0" fontId="11" fillId="7" borderId="10" xfId="0" applyFont="1" applyFill="1" applyBorder="1" applyAlignment="1">
      <alignment horizontal="center" vertical="center" wrapText="1" readingOrder="2"/>
    </xf>
    <xf numFmtId="0" fontId="11" fillId="7" borderId="11" xfId="0" applyFont="1" applyFill="1" applyBorder="1" applyAlignment="1">
      <alignment horizontal="center" vertical="center" wrapText="1" readingOrder="2"/>
    </xf>
    <xf numFmtId="0" fontId="25" fillId="7" borderId="9" xfId="0" applyFont="1" applyFill="1" applyBorder="1" applyAlignment="1">
      <alignment horizontal="center" vertical="center" wrapText="1" readingOrder="2"/>
    </xf>
    <xf numFmtId="0" fontId="25" fillId="7" borderId="10" xfId="0" applyFont="1" applyFill="1" applyBorder="1" applyAlignment="1">
      <alignment horizontal="center" vertical="center" wrapText="1" readingOrder="2"/>
    </xf>
    <xf numFmtId="0" fontId="5" fillId="0" borderId="22" xfId="0" applyFont="1" applyBorder="1" applyAlignment="1">
      <alignment horizontal="center" vertical="center" wrapText="1" readingOrder="2"/>
    </xf>
    <xf numFmtId="0" fontId="5" fillId="0" borderId="23" xfId="0" applyFont="1" applyBorder="1" applyAlignment="1">
      <alignment horizontal="center" vertical="center" wrapText="1" readingOrder="2"/>
    </xf>
    <xf numFmtId="0" fontId="11" fillId="5" borderId="16" xfId="0" applyFont="1" applyFill="1" applyBorder="1" applyAlignment="1">
      <alignment horizontal="center" vertical="center" textRotation="90" wrapText="1" readingOrder="2"/>
    </xf>
    <xf numFmtId="0" fontId="11" fillId="5" borderId="17" xfId="0" applyFont="1" applyFill="1" applyBorder="1" applyAlignment="1">
      <alignment horizontal="center" vertical="center" textRotation="90" wrapText="1" readingOrder="2"/>
    </xf>
    <xf numFmtId="0" fontId="5" fillId="0" borderId="10" xfId="0" applyFont="1" applyBorder="1" applyAlignment="1">
      <alignment horizontal="center" vertical="center" wrapText="1" readingOrder="2"/>
    </xf>
    <xf numFmtId="0" fontId="5" fillId="0" borderId="13" xfId="0" applyFont="1" applyBorder="1" applyAlignment="1">
      <alignment horizontal="center" vertical="center" wrapText="1" readingOrder="2"/>
    </xf>
    <xf numFmtId="0" fontId="11" fillId="7" borderId="1" xfId="0" applyFont="1" applyFill="1" applyBorder="1" applyAlignment="1">
      <alignment horizontal="center" vertical="center" wrapText="1" readingOrder="2"/>
    </xf>
    <xf numFmtId="0" fontId="11" fillId="7" borderId="22" xfId="0" applyFont="1" applyFill="1" applyBorder="1" applyAlignment="1">
      <alignment horizontal="center" vertical="center" wrapText="1" readingOrder="2"/>
    </xf>
    <xf numFmtId="0" fontId="25" fillId="7" borderId="9" xfId="0" applyFont="1" applyFill="1" applyBorder="1" applyAlignment="1">
      <alignment horizontal="center" vertical="center" shrinkToFit="1" readingOrder="2"/>
    </xf>
    <xf numFmtId="0" fontId="25" fillId="7" borderId="10" xfId="0" applyFont="1" applyFill="1" applyBorder="1" applyAlignment="1">
      <alignment horizontal="center" vertical="center" shrinkToFit="1" readingOrder="2"/>
    </xf>
    <xf numFmtId="0" fontId="7" fillId="2" borderId="18" xfId="0" applyFont="1" applyFill="1" applyBorder="1" applyAlignment="1">
      <alignment horizontal="center" vertical="center" textRotation="90" readingOrder="2"/>
    </xf>
    <xf numFmtId="0" fontId="7" fillId="2" borderId="19" xfId="0" applyFont="1" applyFill="1" applyBorder="1" applyAlignment="1">
      <alignment horizontal="center" vertical="center" textRotation="90" readingOrder="2"/>
    </xf>
    <xf numFmtId="0" fontId="7" fillId="2" borderId="20" xfId="0" applyFont="1" applyFill="1" applyBorder="1" applyAlignment="1">
      <alignment horizontal="center" vertical="center" textRotation="90" readingOrder="2"/>
    </xf>
    <xf numFmtId="0" fontId="7" fillId="2" borderId="16" xfId="0" applyFont="1" applyFill="1" applyBorder="1" applyAlignment="1">
      <alignment horizontal="center" vertical="center" readingOrder="2"/>
    </xf>
    <xf numFmtId="0" fontId="7" fillId="2" borderId="17" xfId="0" applyFont="1" applyFill="1" applyBorder="1" applyAlignment="1">
      <alignment horizontal="center" vertical="center" readingOrder="2"/>
    </xf>
    <xf numFmtId="0" fontId="7" fillId="2" borderId="5" xfId="0" applyFont="1" applyFill="1" applyBorder="1" applyAlignment="1">
      <alignment horizontal="center" vertical="center" textRotation="90" wrapText="1" readingOrder="2"/>
    </xf>
    <xf numFmtId="0" fontId="7" fillId="2" borderId="16" xfId="0" applyFont="1" applyFill="1" applyBorder="1" applyAlignment="1">
      <alignment horizontal="center" vertical="center" textRotation="90" wrapText="1" readingOrder="2"/>
    </xf>
    <xf numFmtId="0" fontId="25" fillId="7" borderId="1" xfId="0" applyFont="1" applyFill="1" applyBorder="1" applyAlignment="1">
      <alignment horizontal="center" vertical="center" wrapText="1" readingOrder="2"/>
    </xf>
    <xf numFmtId="0" fontId="10" fillId="2" borderId="4" xfId="0" applyFont="1" applyFill="1" applyBorder="1" applyAlignment="1">
      <alignment horizontal="center" vertical="center" textRotation="90" wrapText="1" readingOrder="2"/>
    </xf>
    <xf numFmtId="0" fontId="10" fillId="2" borderId="21" xfId="0" applyFont="1" applyFill="1" applyBorder="1" applyAlignment="1">
      <alignment horizontal="center" vertical="center" textRotation="90" wrapText="1" readingOrder="2"/>
    </xf>
    <xf numFmtId="0" fontId="10" fillId="2" borderId="1" xfId="0" applyFont="1" applyFill="1" applyBorder="1" applyAlignment="1">
      <alignment horizontal="center" vertical="center" textRotation="90" wrapText="1" readingOrder="2"/>
    </xf>
    <xf numFmtId="0" fontId="10" fillId="2" borderId="22" xfId="0" applyFont="1" applyFill="1" applyBorder="1" applyAlignment="1">
      <alignment horizontal="center" vertical="center" textRotation="90" wrapText="1" readingOrder="2"/>
    </xf>
    <xf numFmtId="0" fontId="10" fillId="2" borderId="15" xfId="0" applyFont="1" applyFill="1" applyBorder="1" applyAlignment="1">
      <alignment horizontal="center" vertical="center" textRotation="90" wrapText="1" readingOrder="2"/>
    </xf>
    <xf numFmtId="0" fontId="10" fillId="2" borderId="23" xfId="0" applyFont="1" applyFill="1" applyBorder="1" applyAlignment="1">
      <alignment horizontal="center" vertical="center" textRotation="90" wrapText="1" readingOrder="2"/>
    </xf>
    <xf numFmtId="0" fontId="10" fillId="2" borderId="27" xfId="0" applyFont="1" applyFill="1" applyBorder="1" applyAlignment="1">
      <alignment horizontal="center" vertical="center" textRotation="90" readingOrder="2"/>
    </xf>
    <xf numFmtId="0" fontId="10" fillId="2" borderId="28" xfId="0" applyFont="1" applyFill="1" applyBorder="1" applyAlignment="1">
      <alignment horizontal="center" vertical="center" textRotation="90" readingOrder="2"/>
    </xf>
    <xf numFmtId="0" fontId="10" fillId="2" borderId="29" xfId="0" applyFont="1" applyFill="1" applyBorder="1" applyAlignment="1">
      <alignment horizontal="center" vertical="center" textRotation="90" readingOrder="2"/>
    </xf>
    <xf numFmtId="0" fontId="10" fillId="2" borderId="30" xfId="0" applyFont="1" applyFill="1" applyBorder="1" applyAlignment="1">
      <alignment horizontal="center" vertical="center" textRotation="90" readingOrder="2"/>
    </xf>
    <xf numFmtId="0" fontId="10" fillId="2" borderId="39" xfId="0" applyFont="1" applyFill="1" applyBorder="1" applyAlignment="1">
      <alignment horizontal="center" vertical="center" textRotation="90" readingOrder="2"/>
    </xf>
    <xf numFmtId="0" fontId="10" fillId="2" borderId="38" xfId="0" applyFont="1" applyFill="1" applyBorder="1" applyAlignment="1">
      <alignment horizontal="center" vertical="center" textRotation="90" readingOrder="2"/>
    </xf>
    <xf numFmtId="0" fontId="12" fillId="2" borderId="25" xfId="0" applyFont="1" applyFill="1" applyBorder="1" applyAlignment="1">
      <alignment horizontal="center" vertical="center" textRotation="90" readingOrder="2"/>
    </xf>
    <xf numFmtId="0" fontId="12" fillId="0" borderId="26" xfId="0" applyFont="1" applyBorder="1" applyAlignment="1">
      <alignment horizontal="center" vertical="center" textRotation="90" readingOrder="2"/>
    </xf>
    <xf numFmtId="0" fontId="12" fillId="2" borderId="7" xfId="0" applyFont="1" applyFill="1" applyBorder="1" applyAlignment="1">
      <alignment horizontal="center" vertical="center" textRotation="90" wrapText="1" readingOrder="2"/>
    </xf>
    <xf numFmtId="0" fontId="12" fillId="2" borderId="8" xfId="0" applyFont="1" applyFill="1" applyBorder="1" applyAlignment="1">
      <alignment horizontal="center" vertical="center" textRotation="90" wrapText="1" readingOrder="2"/>
    </xf>
    <xf numFmtId="0" fontId="12" fillId="2" borderId="9" xfId="0" applyFont="1" applyFill="1" applyBorder="1" applyAlignment="1">
      <alignment horizontal="center" vertical="center" textRotation="90" wrapText="1" readingOrder="2"/>
    </xf>
    <xf numFmtId="0" fontId="12" fillId="2" borderId="11" xfId="0" applyFont="1" applyFill="1" applyBorder="1" applyAlignment="1">
      <alignment horizontal="center" vertical="center" textRotation="90" wrapText="1" readingOrder="2"/>
    </xf>
    <xf numFmtId="0" fontId="12" fillId="2" borderId="12" xfId="0" applyFont="1" applyFill="1" applyBorder="1" applyAlignment="1">
      <alignment horizontal="center" vertical="center" textRotation="90" wrapText="1" readingOrder="2"/>
    </xf>
    <xf numFmtId="0" fontId="12" fillId="2" borderId="14" xfId="0" applyFont="1" applyFill="1" applyBorder="1" applyAlignment="1">
      <alignment horizontal="center" vertical="center" textRotation="90" wrapText="1" readingOrder="2"/>
    </xf>
    <xf numFmtId="0" fontId="12" fillId="2" borderId="5" xfId="0" applyFont="1" applyFill="1" applyBorder="1" applyAlignment="1">
      <alignment horizontal="center" vertical="center" textRotation="90" wrapText="1" readingOrder="2"/>
    </xf>
    <xf numFmtId="0" fontId="12" fillId="2" borderId="16" xfId="0" applyFont="1" applyFill="1" applyBorder="1" applyAlignment="1">
      <alignment horizontal="center" vertical="center" textRotation="90" wrapText="1" readingOrder="2"/>
    </xf>
    <xf numFmtId="0" fontId="12" fillId="2" borderId="17" xfId="0" applyFont="1" applyFill="1" applyBorder="1" applyAlignment="1">
      <alignment horizontal="center" vertical="center" textRotation="90" wrapText="1" readingOrder="2"/>
    </xf>
    <xf numFmtId="0" fontId="3" fillId="2" borderId="18" xfId="0" applyFont="1" applyFill="1" applyBorder="1" applyAlignment="1">
      <alignment horizontal="center" vertical="center" textRotation="90" readingOrder="2"/>
    </xf>
    <xf numFmtId="0" fontId="3" fillId="0" borderId="19" xfId="0" applyFont="1" applyBorder="1" applyAlignment="1">
      <alignment horizontal="center" vertical="center" textRotation="90" readingOrder="2"/>
    </xf>
    <xf numFmtId="0" fontId="3" fillId="0" borderId="20" xfId="0" applyFont="1" applyBorder="1" applyAlignment="1">
      <alignment horizontal="center" vertical="center" textRotation="90" readingOrder="2"/>
    </xf>
    <xf numFmtId="0" fontId="12" fillId="2" borderId="5" xfId="0" applyFont="1" applyFill="1" applyBorder="1" applyAlignment="1">
      <alignment horizontal="center" vertical="center" textRotation="90" readingOrder="2"/>
    </xf>
    <xf numFmtId="0" fontId="12" fillId="2" borderId="16" xfId="0" applyFont="1" applyFill="1" applyBorder="1" applyAlignment="1">
      <alignment horizontal="center" vertical="center" textRotation="90" readingOrder="2"/>
    </xf>
    <xf numFmtId="0" fontId="10" fillId="2" borderId="40" xfId="0" applyFont="1" applyFill="1" applyBorder="1" applyAlignment="1">
      <alignment horizontal="center" vertical="center" textRotation="90" wrapText="1" readingOrder="2"/>
    </xf>
    <xf numFmtId="0" fontId="10" fillId="2" borderId="0" xfId="0" applyFont="1" applyFill="1" applyBorder="1" applyAlignment="1">
      <alignment horizontal="center" vertical="center" textRotation="90" wrapText="1" readingOrder="2"/>
    </xf>
    <xf numFmtId="0" fontId="10" fillId="2" borderId="37" xfId="0" applyFont="1" applyFill="1" applyBorder="1" applyAlignment="1">
      <alignment horizontal="center" vertical="center" textRotation="90" wrapText="1" readingOrder="2"/>
    </xf>
    <xf numFmtId="0" fontId="42" fillId="0" borderId="0" xfId="2"/>
    <xf numFmtId="0" fontId="43" fillId="0" borderId="60" xfId="2" applyFont="1" applyBorder="1" applyAlignment="1">
      <alignment horizontal="center" vertical="center" shrinkToFit="1" readingOrder="2"/>
    </xf>
    <xf numFmtId="0" fontId="43" fillId="0" borderId="61" xfId="2" applyFont="1" applyBorder="1" applyAlignment="1">
      <alignment horizontal="center" vertical="center" shrinkToFit="1" readingOrder="2"/>
    </xf>
    <xf numFmtId="0" fontId="44" fillId="8" borderId="61" xfId="2" applyFont="1" applyFill="1" applyBorder="1" applyAlignment="1">
      <alignment horizontal="center" vertical="center" readingOrder="2"/>
    </xf>
    <xf numFmtId="0" fontId="44" fillId="8" borderId="62" xfId="2" applyFont="1" applyFill="1" applyBorder="1" applyAlignment="1">
      <alignment horizontal="center" vertical="center" readingOrder="2"/>
    </xf>
    <xf numFmtId="0" fontId="45" fillId="0" borderId="0" xfId="2" applyFont="1" applyAlignment="1">
      <alignment horizontal="center" vertical="center" readingOrder="2"/>
    </xf>
    <xf numFmtId="0" fontId="43" fillId="0" borderId="63" xfId="2" applyFont="1" applyBorder="1" applyAlignment="1">
      <alignment horizontal="center" vertical="center" shrinkToFit="1" readingOrder="2"/>
    </xf>
    <xf numFmtId="0" fontId="43" fillId="0" borderId="10" xfId="2" applyFont="1" applyBorder="1" applyAlignment="1">
      <alignment horizontal="center" vertical="center" shrinkToFit="1" readingOrder="2"/>
    </xf>
    <xf numFmtId="0" fontId="44" fillId="8" borderId="10" xfId="2" applyFont="1" applyFill="1" applyBorder="1" applyAlignment="1">
      <alignment horizontal="center" vertical="center" readingOrder="2"/>
    </xf>
    <xf numFmtId="0" fontId="44" fillId="8" borderId="64" xfId="2" applyFont="1" applyFill="1" applyBorder="1" applyAlignment="1">
      <alignment horizontal="center" vertical="center" readingOrder="2"/>
    </xf>
    <xf numFmtId="0" fontId="13" fillId="8" borderId="0" xfId="2" applyFont="1" applyFill="1" applyAlignment="1">
      <alignment horizontal="center" vertical="center" readingOrder="2"/>
    </xf>
    <xf numFmtId="0" fontId="42" fillId="0" borderId="0" xfId="2" applyAlignment="1">
      <alignment horizontal="center" vertical="center" readingOrder="2"/>
    </xf>
    <xf numFmtId="0" fontId="42" fillId="0" borderId="0" xfId="2" applyBorder="1" applyAlignment="1">
      <alignment horizontal="center" vertical="center" readingOrder="2"/>
    </xf>
    <xf numFmtId="0" fontId="42" fillId="0" borderId="65" xfId="2" applyBorder="1" applyAlignment="1">
      <alignment horizontal="center" vertical="center" readingOrder="2"/>
    </xf>
    <xf numFmtId="0" fontId="43" fillId="0" borderId="0" xfId="2" applyFont="1" applyAlignment="1">
      <alignment horizontal="center" vertical="center" shrinkToFit="1" readingOrder="2"/>
    </xf>
    <xf numFmtId="0" fontId="13" fillId="8" borderId="0" xfId="2" applyFont="1" applyFill="1" applyBorder="1" applyAlignment="1">
      <alignment horizontal="center" vertical="center" readingOrder="2"/>
    </xf>
    <xf numFmtId="0" fontId="13" fillId="8" borderId="65" xfId="2" applyFont="1" applyFill="1" applyBorder="1" applyAlignment="1">
      <alignment horizontal="center" vertical="center" readingOrder="2"/>
    </xf>
    <xf numFmtId="0" fontId="47" fillId="8" borderId="66" xfId="2" applyFont="1" applyFill="1" applyBorder="1" applyAlignment="1">
      <alignment horizontal="center" vertical="center" readingOrder="2"/>
    </xf>
    <xf numFmtId="0" fontId="47" fillId="8" borderId="67" xfId="2" applyFont="1" applyFill="1" applyBorder="1" applyAlignment="1">
      <alignment horizontal="center" vertical="center" readingOrder="2"/>
    </xf>
    <xf numFmtId="0" fontId="47" fillId="8" borderId="68" xfId="2" applyFont="1" applyFill="1" applyBorder="1" applyAlignment="1">
      <alignment horizontal="center" vertical="center" readingOrder="2"/>
    </xf>
    <xf numFmtId="0" fontId="48" fillId="0" borderId="17" xfId="2" applyFont="1" applyBorder="1" applyAlignment="1">
      <alignment horizontal="center" vertical="center" shrinkToFit="1" readingOrder="2"/>
    </xf>
    <xf numFmtId="0" fontId="49" fillId="9" borderId="17" xfId="2" applyFont="1" applyFill="1" applyBorder="1" applyAlignment="1">
      <alignment horizontal="center" vertical="center" shrinkToFit="1" readingOrder="2"/>
    </xf>
    <xf numFmtId="0" fontId="48" fillId="0" borderId="17" xfId="2" applyFont="1" applyBorder="1" applyAlignment="1">
      <alignment horizontal="center" vertical="center" readingOrder="2"/>
    </xf>
    <xf numFmtId="0" fontId="48" fillId="0" borderId="14" xfId="2" applyFont="1" applyBorder="1" applyAlignment="1">
      <alignment horizontal="center" vertical="center" shrinkToFit="1" readingOrder="2"/>
    </xf>
    <xf numFmtId="0" fontId="48" fillId="0" borderId="13" xfId="2" applyFont="1" applyBorder="1" applyAlignment="1">
      <alignment horizontal="center" vertical="center" shrinkToFit="1" readingOrder="2"/>
    </xf>
    <xf numFmtId="0" fontId="48" fillId="0" borderId="52" xfId="2" applyFont="1" applyBorder="1" applyAlignment="1">
      <alignment horizontal="center" vertical="center" shrinkToFit="1" readingOrder="2"/>
    </xf>
    <xf numFmtId="0" fontId="51" fillId="3" borderId="15" xfId="3" applyNumberFormat="1" applyFont="1" applyFill="1" applyBorder="1" applyAlignment="1" applyProtection="1">
      <alignment horizontal="center" vertical="center" shrinkToFit="1" readingOrder="2"/>
      <protection hidden="1"/>
    </xf>
    <xf numFmtId="0" fontId="52" fillId="9" borderId="24" xfId="2" applyFont="1" applyFill="1" applyBorder="1" applyAlignment="1">
      <alignment horizontal="center" vertical="center" shrinkToFit="1" readingOrder="2"/>
    </xf>
    <xf numFmtId="0" fontId="51" fillId="3" borderId="23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13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20" xfId="3" applyNumberFormat="1" applyFont="1" applyFill="1" applyBorder="1" applyAlignment="1" applyProtection="1">
      <alignment horizontal="center" vertical="center" shrinkToFit="1" readingOrder="2"/>
      <protection hidden="1"/>
    </xf>
    <xf numFmtId="0" fontId="53" fillId="3" borderId="53" xfId="3" applyNumberFormat="1" applyFont="1" applyFill="1" applyBorder="1" applyAlignment="1" applyProtection="1">
      <alignment horizontal="center" vertical="center" shrinkToFit="1" readingOrder="2"/>
      <protection hidden="1"/>
    </xf>
    <xf numFmtId="164" fontId="54" fillId="4" borderId="36" xfId="2" applyNumberFormat="1" applyFont="1" applyFill="1" applyBorder="1" applyAlignment="1">
      <alignment horizontal="center" vertical="center"/>
    </xf>
    <xf numFmtId="0" fontId="55" fillId="0" borderId="14" xfId="2" applyFont="1" applyBorder="1" applyAlignment="1">
      <alignment horizontal="center" vertical="center" shrinkToFit="1" readingOrder="2"/>
    </xf>
    <xf numFmtId="0" fontId="55" fillId="0" borderId="13" xfId="2" applyFont="1" applyBorder="1" applyAlignment="1">
      <alignment horizontal="center" vertical="center" shrinkToFit="1" readingOrder="2"/>
    </xf>
    <xf numFmtId="0" fontId="55" fillId="0" borderId="12" xfId="2" applyFont="1" applyBorder="1" applyAlignment="1">
      <alignment horizontal="center" vertical="center" shrinkToFit="1" readingOrder="2"/>
    </xf>
    <xf numFmtId="0" fontId="48" fillId="0" borderId="53" xfId="2" applyFont="1" applyBorder="1" applyAlignment="1">
      <alignment horizontal="center" vertical="center" shrinkToFit="1" readingOrder="2"/>
    </xf>
    <xf numFmtId="0" fontId="44" fillId="0" borderId="36" xfId="2" applyFont="1" applyBorder="1" applyAlignment="1">
      <alignment horizontal="center" vertical="center" readingOrder="2"/>
    </xf>
    <xf numFmtId="0" fontId="56" fillId="0" borderId="33" xfId="2" applyFont="1" applyBorder="1" applyAlignment="1">
      <alignment horizontal="right" vertical="center" shrinkToFit="1" readingOrder="2"/>
    </xf>
    <xf numFmtId="0" fontId="44" fillId="0" borderId="52" xfId="2" applyFont="1" applyBorder="1" applyAlignment="1">
      <alignment horizontal="right" vertical="center" shrinkToFit="1" readingOrder="2"/>
    </xf>
    <xf numFmtId="0" fontId="57" fillId="9" borderId="52" xfId="2" applyFont="1" applyFill="1" applyBorder="1" applyAlignment="1">
      <alignment horizontal="center" vertical="center" readingOrder="2"/>
    </xf>
    <xf numFmtId="0" fontId="48" fillId="0" borderId="16" xfId="2" applyFont="1" applyBorder="1" applyAlignment="1">
      <alignment horizontal="center" vertical="center" shrinkToFit="1" readingOrder="2"/>
    </xf>
    <xf numFmtId="0" fontId="49" fillId="9" borderId="16" xfId="2" applyFont="1" applyFill="1" applyBorder="1" applyAlignment="1">
      <alignment horizontal="center" vertical="center" shrinkToFit="1" readingOrder="2"/>
    </xf>
    <xf numFmtId="0" fontId="48" fillId="0" borderId="16" xfId="2" applyFont="1" applyBorder="1" applyAlignment="1">
      <alignment horizontal="center" vertical="center" readingOrder="2"/>
    </xf>
    <xf numFmtId="0" fontId="48" fillId="0" borderId="11" xfId="2" applyFont="1" applyBorder="1" applyAlignment="1">
      <alignment horizontal="center" vertical="center" shrinkToFit="1" readingOrder="2"/>
    </xf>
    <xf numFmtId="0" fontId="48" fillId="0" borderId="10" xfId="2" applyFont="1" applyBorder="1" applyAlignment="1">
      <alignment horizontal="center" vertical="center" shrinkToFit="1" readingOrder="2"/>
    </xf>
    <xf numFmtId="0" fontId="48" fillId="0" borderId="50" xfId="2" applyFont="1" applyBorder="1" applyAlignment="1">
      <alignment horizontal="center" vertical="center" shrinkToFit="1" readingOrder="2"/>
    </xf>
    <xf numFmtId="0" fontId="51" fillId="3" borderId="1" xfId="3" applyNumberFormat="1" applyFont="1" applyFill="1" applyBorder="1" applyAlignment="1" applyProtection="1">
      <alignment horizontal="center" vertical="center" shrinkToFit="1" readingOrder="2"/>
      <protection hidden="1"/>
    </xf>
    <xf numFmtId="0" fontId="52" fillId="9" borderId="2" xfId="2" applyFont="1" applyFill="1" applyBorder="1" applyAlignment="1">
      <alignment horizontal="center" vertical="center" shrinkToFit="1" readingOrder="2"/>
    </xf>
    <xf numFmtId="0" fontId="51" fillId="3" borderId="22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10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19" xfId="3" applyNumberFormat="1" applyFont="1" applyFill="1" applyBorder="1" applyAlignment="1" applyProtection="1">
      <alignment horizontal="center" vertical="center" shrinkToFit="1" readingOrder="2"/>
      <protection hidden="1"/>
    </xf>
    <xf numFmtId="0" fontId="53" fillId="3" borderId="51" xfId="3" applyNumberFormat="1" applyFont="1" applyFill="1" applyBorder="1" applyAlignment="1" applyProtection="1">
      <alignment horizontal="center" vertical="center" shrinkToFit="1" readingOrder="2"/>
      <protection hidden="1"/>
    </xf>
    <xf numFmtId="164" fontId="54" fillId="4" borderId="35" xfId="2" applyNumberFormat="1" applyFont="1" applyFill="1" applyBorder="1" applyAlignment="1">
      <alignment horizontal="center" vertical="center"/>
    </xf>
    <xf numFmtId="0" fontId="55" fillId="0" borderId="11" xfId="2" applyFont="1" applyBorder="1" applyAlignment="1">
      <alignment horizontal="center" vertical="center" shrinkToFit="1" readingOrder="2"/>
    </xf>
    <xf numFmtId="0" fontId="55" fillId="0" borderId="10" xfId="2" applyFont="1" applyBorder="1" applyAlignment="1">
      <alignment horizontal="center" vertical="center" shrinkToFit="1" readingOrder="2"/>
    </xf>
    <xf numFmtId="0" fontId="55" fillId="0" borderId="9" xfId="2" applyFont="1" applyBorder="1" applyAlignment="1">
      <alignment horizontal="center" vertical="center" shrinkToFit="1" readingOrder="2"/>
    </xf>
    <xf numFmtId="0" fontId="48" fillId="0" borderId="69" xfId="2" applyFont="1" applyBorder="1" applyAlignment="1">
      <alignment horizontal="center" vertical="center" shrinkToFit="1" readingOrder="2"/>
    </xf>
    <xf numFmtId="0" fontId="44" fillId="0" borderId="35" xfId="2" applyFont="1" applyBorder="1" applyAlignment="1">
      <alignment horizontal="center" vertical="center" readingOrder="2"/>
    </xf>
    <xf numFmtId="0" fontId="56" fillId="0" borderId="32" xfId="2" applyFont="1" applyBorder="1" applyAlignment="1">
      <alignment horizontal="right" vertical="center" shrinkToFit="1" readingOrder="2"/>
    </xf>
    <xf numFmtId="0" fontId="44" fillId="0" borderId="50" xfId="2" applyFont="1" applyBorder="1" applyAlignment="1">
      <alignment horizontal="right" vertical="center" shrinkToFit="1" readingOrder="2"/>
    </xf>
    <xf numFmtId="0" fontId="57" fillId="9" borderId="50" xfId="2" applyFont="1" applyFill="1" applyBorder="1" applyAlignment="1">
      <alignment horizontal="center" vertical="center" readingOrder="2"/>
    </xf>
    <xf numFmtId="0" fontId="48" fillId="0" borderId="51" xfId="2" applyFont="1" applyBorder="1" applyAlignment="1">
      <alignment horizontal="center" vertical="center" shrinkToFit="1" readingOrder="2"/>
    </xf>
    <xf numFmtId="0" fontId="48" fillId="0" borderId="5" xfId="2" applyFont="1" applyBorder="1" applyAlignment="1">
      <alignment horizontal="center" vertical="center" shrinkToFit="1" readingOrder="2"/>
    </xf>
    <xf numFmtId="0" fontId="49" fillId="9" borderId="5" xfId="2" applyFont="1" applyFill="1" applyBorder="1" applyAlignment="1">
      <alignment horizontal="center" vertical="center" shrinkToFit="1" readingOrder="2"/>
    </xf>
    <xf numFmtId="0" fontId="48" fillId="0" borderId="5" xfId="2" applyFont="1" applyBorder="1" applyAlignment="1">
      <alignment horizontal="center" vertical="center" readingOrder="2"/>
    </xf>
    <xf numFmtId="0" fontId="48" fillId="0" borderId="8" xfId="2" applyFont="1" applyBorder="1" applyAlignment="1">
      <alignment horizontal="center" vertical="center" shrinkToFit="1" readingOrder="2"/>
    </xf>
    <xf numFmtId="0" fontId="48" fillId="0" borderId="3" xfId="2" applyFont="1" applyBorder="1" applyAlignment="1">
      <alignment horizontal="center" vertical="center" shrinkToFit="1" readingOrder="2"/>
    </xf>
    <xf numFmtId="0" fontId="48" fillId="0" borderId="48" xfId="2" applyFont="1" applyBorder="1" applyAlignment="1">
      <alignment horizontal="center" vertical="center" shrinkToFit="1" readingOrder="2"/>
    </xf>
    <xf numFmtId="0" fontId="52" fillId="9" borderId="6" xfId="2" applyFont="1" applyFill="1" applyBorder="1" applyAlignment="1">
      <alignment horizontal="center" vertical="center" shrinkToFit="1" readingOrder="2"/>
    </xf>
    <xf numFmtId="0" fontId="51" fillId="3" borderId="21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3" xfId="3" applyNumberFormat="1" applyFont="1" applyFill="1" applyBorder="1" applyAlignment="1" applyProtection="1">
      <alignment horizontal="center" vertical="center" shrinkToFit="1" readingOrder="2"/>
      <protection hidden="1"/>
    </xf>
    <xf numFmtId="1" fontId="58" fillId="0" borderId="49" xfId="2" applyNumberFormat="1" applyFont="1" applyBorder="1" applyAlignment="1">
      <alignment horizontal="center" vertical="center" shrinkToFit="1" readingOrder="2"/>
    </xf>
    <xf numFmtId="164" fontId="54" fillId="4" borderId="34" xfId="2" applyNumberFormat="1" applyFont="1" applyFill="1" applyBorder="1" applyAlignment="1">
      <alignment horizontal="center" vertical="center"/>
    </xf>
    <xf numFmtId="0" fontId="55" fillId="0" borderId="8" xfId="2" applyFont="1" applyBorder="1" applyAlignment="1">
      <alignment horizontal="center" vertical="center" shrinkToFit="1" readingOrder="2"/>
    </xf>
    <xf numFmtId="0" fontId="55" fillId="0" borderId="3" xfId="2" applyFont="1" applyBorder="1" applyAlignment="1">
      <alignment horizontal="center" vertical="center" shrinkToFit="1" readingOrder="2"/>
    </xf>
    <xf numFmtId="0" fontId="55" fillId="0" borderId="7" xfId="2" applyFont="1" applyBorder="1" applyAlignment="1">
      <alignment horizontal="center" vertical="center" shrinkToFit="1" readingOrder="2"/>
    </xf>
    <xf numFmtId="0" fontId="44" fillId="0" borderId="34" xfId="2" applyFont="1" applyBorder="1" applyAlignment="1">
      <alignment horizontal="center" vertical="center" readingOrder="2"/>
    </xf>
    <xf numFmtId="0" fontId="56" fillId="0" borderId="28" xfId="2" applyFont="1" applyBorder="1" applyAlignment="1">
      <alignment horizontal="right" vertical="center" shrinkToFit="1" readingOrder="2"/>
    </xf>
    <xf numFmtId="0" fontId="44" fillId="0" borderId="27" xfId="2" applyFont="1" applyBorder="1" applyAlignment="1">
      <alignment horizontal="right" vertical="center" shrinkToFit="1" readingOrder="2"/>
    </xf>
    <xf numFmtId="0" fontId="57" fillId="9" borderId="70" xfId="2" applyFont="1" applyFill="1" applyBorder="1" applyAlignment="1">
      <alignment horizontal="center" vertical="center" readingOrder="2"/>
    </xf>
    <xf numFmtId="0" fontId="59" fillId="0" borderId="71" xfId="2" applyFont="1" applyBorder="1" applyAlignment="1">
      <alignment horizontal="center" vertical="center" readingOrder="2"/>
    </xf>
    <xf numFmtId="0" fontId="59" fillId="9" borderId="71" xfId="2" applyFont="1" applyFill="1" applyBorder="1" applyAlignment="1">
      <alignment horizontal="center" vertical="center" textRotation="90" shrinkToFit="1" readingOrder="2"/>
    </xf>
    <xf numFmtId="0" fontId="60" fillId="0" borderId="38" xfId="2" applyFont="1" applyBorder="1" applyAlignment="1">
      <alignment horizontal="center" vertical="center" textRotation="90" wrapText="1" shrinkToFit="1" readingOrder="2"/>
    </xf>
    <xf numFmtId="0" fontId="60" fillId="0" borderId="72" xfId="2" applyFont="1" applyBorder="1" applyAlignment="1">
      <alignment horizontal="center" vertical="center" textRotation="90" wrapText="1" shrinkToFit="1" readingOrder="2"/>
    </xf>
    <xf numFmtId="0" fontId="60" fillId="0" borderId="73" xfId="2" applyFont="1" applyBorder="1" applyAlignment="1">
      <alignment horizontal="center" vertical="center" textRotation="90" wrapText="1" shrinkToFit="1" readingOrder="2"/>
    </xf>
    <xf numFmtId="0" fontId="60" fillId="0" borderId="39" xfId="2" applyFont="1" applyBorder="1" applyAlignment="1">
      <alignment horizontal="center" vertical="center" textRotation="90" wrapText="1" shrinkToFit="1" readingOrder="2"/>
    </xf>
    <xf numFmtId="0" fontId="61" fillId="9" borderId="71" xfId="2" applyFont="1" applyFill="1" applyBorder="1" applyAlignment="1">
      <alignment horizontal="center" vertical="center" textRotation="90" shrinkToFit="1" readingOrder="2"/>
    </xf>
    <xf numFmtId="0" fontId="62" fillId="9" borderId="33" xfId="2" applyFont="1" applyFill="1" applyBorder="1" applyAlignment="1">
      <alignment horizontal="center" vertical="center" shrinkToFit="1" readingOrder="2"/>
    </xf>
    <xf numFmtId="0" fontId="62" fillId="9" borderId="20" xfId="2" applyFont="1" applyFill="1" applyBorder="1" applyAlignment="1">
      <alignment horizontal="center" vertical="center" shrinkToFit="1" readingOrder="2"/>
    </xf>
    <xf numFmtId="0" fontId="62" fillId="9" borderId="15" xfId="2" applyFont="1" applyFill="1" applyBorder="1" applyAlignment="1">
      <alignment horizontal="center" vertical="center" shrinkToFit="1" readingOrder="2"/>
    </xf>
    <xf numFmtId="0" fontId="42" fillId="0" borderId="38" xfId="2" applyBorder="1" applyAlignment="1">
      <alignment horizontal="center" vertical="center" readingOrder="2"/>
    </xf>
    <xf numFmtId="0" fontId="42" fillId="0" borderId="38" xfId="2" applyBorder="1" applyAlignment="1">
      <alignment horizontal="center" vertical="center" shrinkToFit="1" readingOrder="2"/>
    </xf>
    <xf numFmtId="0" fontId="44" fillId="9" borderId="14" xfId="2" applyFont="1" applyFill="1" applyBorder="1" applyAlignment="1">
      <alignment horizontal="center" vertical="center" shrinkToFit="1" readingOrder="2"/>
    </xf>
    <xf numFmtId="0" fontId="44" fillId="9" borderId="13" xfId="2" applyFont="1" applyFill="1" applyBorder="1" applyAlignment="1">
      <alignment horizontal="center" vertical="center" shrinkToFit="1" readingOrder="2"/>
    </xf>
    <xf numFmtId="0" fontId="44" fillId="9" borderId="12" xfId="2" applyFont="1" applyFill="1" applyBorder="1" applyAlignment="1">
      <alignment horizontal="center" vertical="center" shrinkToFit="1" readingOrder="2"/>
    </xf>
    <xf numFmtId="0" fontId="44" fillId="9" borderId="15" xfId="2" applyFont="1" applyFill="1" applyBorder="1" applyAlignment="1">
      <alignment horizontal="center" vertical="center" shrinkToFit="1" readingOrder="2"/>
    </xf>
    <xf numFmtId="0" fontId="47" fillId="0" borderId="74" xfId="2" applyFont="1" applyBorder="1" applyAlignment="1">
      <alignment horizontal="center" vertical="center" readingOrder="2"/>
    </xf>
    <xf numFmtId="0" fontId="47" fillId="0" borderId="75" xfId="2" applyFont="1" applyBorder="1" applyAlignment="1">
      <alignment horizontal="center" vertical="center" readingOrder="2"/>
    </xf>
    <xf numFmtId="0" fontId="42" fillId="0" borderId="39" xfId="2" applyBorder="1" applyAlignment="1">
      <alignment horizontal="center" vertical="center" readingOrder="2"/>
    </xf>
    <xf numFmtId="0" fontId="47" fillId="9" borderId="39" xfId="2" applyFont="1" applyFill="1" applyBorder="1" applyAlignment="1">
      <alignment horizontal="center" vertical="center" textRotation="90" readingOrder="2"/>
    </xf>
    <xf numFmtId="0" fontId="59" fillId="0" borderId="76" xfId="2" applyFont="1" applyBorder="1" applyAlignment="1">
      <alignment horizontal="center" vertical="center" readingOrder="2"/>
    </xf>
    <xf numFmtId="0" fontId="59" fillId="9" borderId="76" xfId="2" applyFont="1" applyFill="1" applyBorder="1" applyAlignment="1">
      <alignment horizontal="center" vertical="center" textRotation="90" shrinkToFit="1" readingOrder="2"/>
    </xf>
    <xf numFmtId="0" fontId="60" fillId="0" borderId="30" xfId="2" applyFont="1" applyBorder="1" applyAlignment="1">
      <alignment horizontal="center" vertical="center" textRotation="90" wrapText="1" shrinkToFit="1" readingOrder="2"/>
    </xf>
    <xf numFmtId="0" fontId="60" fillId="0" borderId="77" xfId="2" applyFont="1" applyBorder="1" applyAlignment="1">
      <alignment horizontal="center" vertical="center" textRotation="90" wrapText="1" shrinkToFit="1" readingOrder="2"/>
    </xf>
    <xf numFmtId="0" fontId="60" fillId="0" borderId="78" xfId="2" applyFont="1" applyBorder="1" applyAlignment="1">
      <alignment horizontal="center" vertical="center" textRotation="90" wrapText="1" shrinkToFit="1" readingOrder="2"/>
    </xf>
    <xf numFmtId="0" fontId="60" fillId="0" borderId="29" xfId="2" applyFont="1" applyBorder="1" applyAlignment="1">
      <alignment horizontal="center" vertical="center" textRotation="90" wrapText="1" shrinkToFit="1" readingOrder="2"/>
    </xf>
    <xf numFmtId="0" fontId="61" fillId="9" borderId="76" xfId="2" applyFont="1" applyFill="1" applyBorder="1" applyAlignment="1">
      <alignment horizontal="center" vertical="center" textRotation="90" shrinkToFit="1" readingOrder="2"/>
    </xf>
    <xf numFmtId="0" fontId="56" fillId="3" borderId="32" xfId="2" applyFont="1" applyFill="1" applyBorder="1" applyAlignment="1">
      <alignment horizontal="center" vertical="center" shrinkToFit="1" readingOrder="2"/>
    </xf>
    <xf numFmtId="0" fontId="56" fillId="3" borderId="22" xfId="2" applyFont="1" applyFill="1" applyBorder="1" applyAlignment="1">
      <alignment horizontal="center" vertical="center" shrinkToFit="1" readingOrder="2"/>
    </xf>
    <xf numFmtId="0" fontId="56" fillId="3" borderId="10" xfId="2" applyFont="1" applyFill="1" applyBorder="1" applyAlignment="1">
      <alignment horizontal="center" vertical="center" shrinkToFit="1" readingOrder="2"/>
    </xf>
    <xf numFmtId="0" fontId="56" fillId="3" borderId="1" xfId="2" applyFont="1" applyFill="1" applyBorder="1" applyAlignment="1">
      <alignment horizontal="center" vertical="center" shrinkToFit="1" readingOrder="2"/>
    </xf>
    <xf numFmtId="0" fontId="42" fillId="0" borderId="30" xfId="2" applyBorder="1" applyAlignment="1">
      <alignment horizontal="center" vertical="center" readingOrder="2"/>
    </xf>
    <xf numFmtId="0" fontId="42" fillId="0" borderId="30" xfId="2" applyBorder="1" applyAlignment="1">
      <alignment horizontal="center" vertical="center" shrinkToFit="1" readingOrder="2"/>
    </xf>
    <xf numFmtId="0" fontId="59" fillId="0" borderId="79" xfId="2" applyFont="1" applyBorder="1" applyAlignment="1">
      <alignment horizontal="center" vertical="center" wrapText="1" readingOrder="2"/>
    </xf>
    <xf numFmtId="0" fontId="59" fillId="0" borderId="41" xfId="2" applyFont="1" applyBorder="1" applyAlignment="1">
      <alignment horizontal="center" vertical="center" wrapText="1" readingOrder="2"/>
    </xf>
    <xf numFmtId="0" fontId="59" fillId="0" borderId="70" xfId="2" applyFont="1" applyBorder="1" applyAlignment="1">
      <alignment horizontal="center" vertical="center" wrapText="1" readingOrder="2"/>
    </xf>
    <xf numFmtId="0" fontId="47" fillId="0" borderId="41" xfId="2" applyFont="1" applyBorder="1" applyAlignment="1">
      <alignment horizontal="center" vertical="center" wrapText="1" readingOrder="2"/>
    </xf>
    <xf numFmtId="0" fontId="47" fillId="0" borderId="80" xfId="2" applyFont="1" applyBorder="1" applyAlignment="1">
      <alignment horizontal="center" vertical="center" readingOrder="2"/>
    </xf>
    <xf numFmtId="0" fontId="47" fillId="0" borderId="81" xfId="2" applyFont="1" applyBorder="1" applyAlignment="1">
      <alignment horizontal="center" vertical="center" readingOrder="2"/>
    </xf>
    <xf numFmtId="0" fontId="42" fillId="0" borderId="29" xfId="2" applyBorder="1" applyAlignment="1">
      <alignment horizontal="center" vertical="center" readingOrder="2"/>
    </xf>
    <xf numFmtId="0" fontId="47" fillId="9" borderId="29" xfId="2" applyFont="1" applyFill="1" applyBorder="1" applyAlignment="1">
      <alignment horizontal="center" vertical="center" textRotation="90" readingOrder="2"/>
    </xf>
    <xf numFmtId="0" fontId="56" fillId="0" borderId="79" xfId="2" applyFont="1" applyBorder="1" applyAlignment="1">
      <alignment horizontal="center" vertical="center" textRotation="90" wrapText="1" shrinkToFit="1" readingOrder="2"/>
    </xf>
    <xf numFmtId="0" fontId="52" fillId="9" borderId="2" xfId="2" applyFont="1" applyFill="1" applyBorder="1" applyAlignment="1">
      <alignment horizontal="center" vertical="center" textRotation="90" wrapText="1" shrinkToFit="1" readingOrder="2"/>
    </xf>
    <xf numFmtId="0" fontId="56" fillId="0" borderId="47" xfId="2" applyFont="1" applyBorder="1" applyAlignment="1">
      <alignment horizontal="center" vertical="center" textRotation="90" wrapText="1" shrinkToFit="1" readingOrder="2"/>
    </xf>
    <xf numFmtId="0" fontId="56" fillId="0" borderId="43" xfId="2" applyFont="1" applyBorder="1" applyAlignment="1">
      <alignment horizontal="center" vertical="center" textRotation="90" wrapText="1" shrinkToFit="1" readingOrder="2"/>
    </xf>
    <xf numFmtId="0" fontId="56" fillId="0" borderId="46" xfId="2" applyFont="1" applyBorder="1" applyAlignment="1">
      <alignment horizontal="center" vertical="center" textRotation="90" wrapText="1" shrinkToFit="1" readingOrder="2"/>
    </xf>
    <xf numFmtId="0" fontId="59" fillId="0" borderId="30" xfId="2" applyFont="1" applyBorder="1" applyAlignment="1">
      <alignment horizontal="center" vertical="center" wrapText="1" readingOrder="2"/>
    </xf>
    <xf numFmtId="0" fontId="59" fillId="0" borderId="0" xfId="2" applyFont="1" applyBorder="1" applyAlignment="1">
      <alignment horizontal="center" vertical="center" wrapText="1" readingOrder="2"/>
    </xf>
    <xf numFmtId="0" fontId="59" fillId="0" borderId="29" xfId="2" applyFont="1" applyBorder="1" applyAlignment="1">
      <alignment horizontal="center" vertical="center" wrapText="1" readingOrder="2"/>
    </xf>
    <xf numFmtId="0" fontId="47" fillId="0" borderId="0" xfId="2" applyFont="1" applyBorder="1" applyAlignment="1">
      <alignment horizontal="center" vertical="center" wrapText="1" readingOrder="2"/>
    </xf>
    <xf numFmtId="0" fontId="59" fillId="0" borderId="25" xfId="2" applyFont="1" applyBorder="1" applyAlignment="1">
      <alignment horizontal="center" vertical="center" readingOrder="2"/>
    </xf>
    <xf numFmtId="0" fontId="59" fillId="9" borderId="25" xfId="2" applyFont="1" applyFill="1" applyBorder="1" applyAlignment="1">
      <alignment horizontal="center" vertical="center" textRotation="90" shrinkToFit="1" readingOrder="2"/>
    </xf>
    <xf numFmtId="0" fontId="13" fillId="9" borderId="28" xfId="2" applyFont="1" applyFill="1" applyBorder="1" applyAlignment="1">
      <alignment horizontal="center" vertical="center" readingOrder="2"/>
    </xf>
    <xf numFmtId="0" fontId="13" fillId="9" borderId="31" xfId="2" applyFont="1" applyFill="1" applyBorder="1" applyAlignment="1">
      <alignment horizontal="center" vertical="center" readingOrder="2"/>
    </xf>
    <xf numFmtId="0" fontId="13" fillId="9" borderId="18" xfId="2" applyFont="1" applyFill="1" applyBorder="1" applyAlignment="1">
      <alignment horizontal="center" vertical="center" readingOrder="2"/>
    </xf>
    <xf numFmtId="0" fontId="13" fillId="9" borderId="48" xfId="2" applyFont="1" applyFill="1" applyBorder="1" applyAlignment="1">
      <alignment horizontal="center" vertical="center" readingOrder="2"/>
    </xf>
    <xf numFmtId="0" fontId="47" fillId="0" borderId="28" xfId="2" applyFont="1" applyBorder="1" applyAlignment="1">
      <alignment horizontal="center" vertical="center" readingOrder="2"/>
    </xf>
    <xf numFmtId="0" fontId="47" fillId="0" borderId="28" xfId="2" applyFont="1" applyBorder="1" applyAlignment="1">
      <alignment horizontal="center" vertical="center" shrinkToFit="1" readingOrder="2"/>
    </xf>
    <xf numFmtId="0" fontId="59" fillId="0" borderId="28" xfId="2" applyFont="1" applyBorder="1" applyAlignment="1">
      <alignment horizontal="center" vertical="center" wrapText="1" readingOrder="2"/>
    </xf>
    <xf numFmtId="0" fontId="59" fillId="0" borderId="40" xfId="2" applyFont="1" applyBorder="1" applyAlignment="1">
      <alignment horizontal="center" vertical="center" wrapText="1" readingOrder="2"/>
    </xf>
    <xf numFmtId="0" fontId="59" fillId="0" borderId="27" xfId="2" applyFont="1" applyBorder="1" applyAlignment="1">
      <alignment horizontal="center" vertical="center" wrapText="1" readingOrder="2"/>
    </xf>
    <xf numFmtId="0" fontId="47" fillId="0" borderId="40" xfId="2" applyFont="1" applyBorder="1" applyAlignment="1">
      <alignment horizontal="center" vertical="center" wrapText="1" readingOrder="2"/>
    </xf>
    <xf numFmtId="0" fontId="47" fillId="0" borderId="82" xfId="2" applyFont="1" applyBorder="1" applyAlignment="1">
      <alignment horizontal="center" vertical="center" textRotation="90" readingOrder="2"/>
    </xf>
    <xf numFmtId="0" fontId="47" fillId="0" borderId="83" xfId="2" applyFont="1" applyBorder="1" applyAlignment="1">
      <alignment horizontal="center" vertical="center" textRotation="90" readingOrder="2"/>
    </xf>
    <xf numFmtId="0" fontId="42" fillId="0" borderId="28" xfId="2" applyBorder="1" applyAlignment="1">
      <alignment horizontal="center" vertical="center" readingOrder="2"/>
    </xf>
    <xf numFmtId="0" fontId="47" fillId="0" borderId="27" xfId="2" applyFont="1" applyBorder="1" applyAlignment="1">
      <alignment horizontal="center" vertical="center" readingOrder="2"/>
    </xf>
    <xf numFmtId="0" fontId="47" fillId="9" borderId="27" xfId="2" applyFont="1" applyFill="1" applyBorder="1" applyAlignment="1">
      <alignment horizontal="center" vertical="center" textRotation="90" readingOrder="2"/>
    </xf>
    <xf numFmtId="0" fontId="64" fillId="0" borderId="0" xfId="2" applyFont="1" applyAlignment="1">
      <alignment horizontal="center" vertical="center" readingOrder="2"/>
    </xf>
    <xf numFmtId="0" fontId="65" fillId="0" borderId="0" xfId="2" applyFont="1" applyAlignment="1">
      <alignment horizontal="center" vertical="center" readingOrder="2"/>
    </xf>
    <xf numFmtId="0" fontId="66" fillId="0" borderId="0" xfId="2" applyFont="1" applyAlignment="1">
      <alignment horizontal="center" vertical="center" shrinkToFit="1" readingOrder="2"/>
    </xf>
    <xf numFmtId="0" fontId="69" fillId="0" borderId="0" xfId="2" applyFont="1" applyAlignment="1">
      <alignment horizontal="center" vertical="center" readingOrder="2"/>
    </xf>
    <xf numFmtId="0" fontId="70" fillId="9" borderId="17" xfId="2" applyFont="1" applyFill="1" applyBorder="1" applyAlignment="1">
      <alignment horizontal="center" vertical="center" shrinkToFit="1" readingOrder="2"/>
    </xf>
    <xf numFmtId="0" fontId="71" fillId="3" borderId="15" xfId="3" applyNumberFormat="1" applyFont="1" applyFill="1" applyBorder="1" applyAlignment="1" applyProtection="1">
      <alignment horizontal="center" vertical="center" shrinkToFit="1" readingOrder="2"/>
      <protection hidden="1"/>
    </xf>
    <xf numFmtId="0" fontId="72" fillId="9" borderId="24" xfId="2" applyFont="1" applyFill="1" applyBorder="1" applyAlignment="1">
      <alignment horizontal="center" vertical="center" shrinkToFit="1" readingOrder="2"/>
    </xf>
    <xf numFmtId="0" fontId="71" fillId="3" borderId="23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13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20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53" xfId="3" applyNumberFormat="1" applyFont="1" applyFill="1" applyBorder="1" applyAlignment="1" applyProtection="1">
      <alignment horizontal="center" vertical="center" shrinkToFit="1" readingOrder="2"/>
      <protection hidden="1"/>
    </xf>
    <xf numFmtId="164" fontId="73" fillId="4" borderId="36" xfId="2" applyNumberFormat="1" applyFont="1" applyFill="1" applyBorder="1" applyAlignment="1">
      <alignment horizontal="center" vertical="center"/>
    </xf>
    <xf numFmtId="0" fontId="74" fillId="0" borderId="14" xfId="2" applyFont="1" applyBorder="1" applyAlignment="1">
      <alignment horizontal="center" vertical="center" shrinkToFit="1" readingOrder="2"/>
    </xf>
    <xf numFmtId="0" fontId="74" fillId="0" borderId="13" xfId="2" applyFont="1" applyBorder="1" applyAlignment="1">
      <alignment horizontal="center" vertical="center" shrinkToFit="1" readingOrder="2"/>
    </xf>
    <xf numFmtId="0" fontId="74" fillId="0" borderId="12" xfId="2" applyFont="1" applyBorder="1" applyAlignment="1">
      <alignment horizontal="center" vertical="center" shrinkToFit="1" readingOrder="2"/>
    </xf>
    <xf numFmtId="0" fontId="75" fillId="0" borderId="36" xfId="2" applyFont="1" applyBorder="1" applyAlignment="1">
      <alignment horizontal="center" vertical="center" readingOrder="2"/>
    </xf>
    <xf numFmtId="0" fontId="76" fillId="0" borderId="33" xfId="2" applyFont="1" applyBorder="1" applyAlignment="1">
      <alignment horizontal="right" vertical="center" shrinkToFit="1" readingOrder="2"/>
    </xf>
    <xf numFmtId="0" fontId="75" fillId="0" borderId="52" xfId="2" applyFont="1" applyBorder="1" applyAlignment="1">
      <alignment horizontal="right" vertical="center" shrinkToFit="1" readingOrder="2"/>
    </xf>
    <xf numFmtId="0" fontId="77" fillId="9" borderId="52" xfId="2" applyFont="1" applyFill="1" applyBorder="1" applyAlignment="1">
      <alignment horizontal="center" vertical="center" readingOrder="2"/>
    </xf>
    <xf numFmtId="0" fontId="70" fillId="9" borderId="16" xfId="2" applyFont="1" applyFill="1" applyBorder="1" applyAlignment="1">
      <alignment horizontal="center" vertical="center" shrinkToFit="1" readingOrder="2"/>
    </xf>
    <xf numFmtId="0" fontId="71" fillId="3" borderId="1" xfId="3" applyNumberFormat="1" applyFont="1" applyFill="1" applyBorder="1" applyAlignment="1" applyProtection="1">
      <alignment horizontal="center" vertical="center" shrinkToFit="1" readingOrder="2"/>
      <protection hidden="1"/>
    </xf>
    <xf numFmtId="0" fontId="72" fillId="9" borderId="2" xfId="2" applyFont="1" applyFill="1" applyBorder="1" applyAlignment="1">
      <alignment horizontal="center" vertical="center" shrinkToFit="1" readingOrder="2"/>
    </xf>
    <xf numFmtId="0" fontId="71" fillId="3" borderId="22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10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19" xfId="3" applyNumberFormat="1" applyFont="1" applyFill="1" applyBorder="1" applyAlignment="1" applyProtection="1">
      <alignment horizontal="center" vertical="center" shrinkToFit="1" readingOrder="2"/>
      <protection hidden="1"/>
    </xf>
    <xf numFmtId="0" fontId="71" fillId="3" borderId="51" xfId="3" applyNumberFormat="1" applyFont="1" applyFill="1" applyBorder="1" applyAlignment="1" applyProtection="1">
      <alignment horizontal="center" vertical="center" shrinkToFit="1" readingOrder="2"/>
      <protection hidden="1"/>
    </xf>
    <xf numFmtId="164" fontId="73" fillId="4" borderId="35" xfId="2" applyNumberFormat="1" applyFont="1" applyFill="1" applyBorder="1" applyAlignment="1">
      <alignment horizontal="center" vertical="center"/>
    </xf>
    <xf numFmtId="0" fontId="74" fillId="0" borderId="11" xfId="2" applyFont="1" applyBorder="1" applyAlignment="1">
      <alignment horizontal="center" vertical="center" shrinkToFit="1" readingOrder="2"/>
    </xf>
    <xf numFmtId="0" fontId="74" fillId="0" borderId="10" xfId="2" applyFont="1" applyBorder="1" applyAlignment="1">
      <alignment horizontal="center" vertical="center" shrinkToFit="1" readingOrder="2"/>
    </xf>
    <xf numFmtId="0" fontId="74" fillId="0" borderId="9" xfId="2" applyFont="1" applyBorder="1" applyAlignment="1">
      <alignment horizontal="center" vertical="center" shrinkToFit="1" readingOrder="2"/>
    </xf>
    <xf numFmtId="0" fontId="75" fillId="0" borderId="35" xfId="2" applyFont="1" applyBorder="1" applyAlignment="1">
      <alignment horizontal="center" vertical="center" readingOrder="2"/>
    </xf>
    <xf numFmtId="0" fontId="76" fillId="0" borderId="32" xfId="2" applyFont="1" applyBorder="1" applyAlignment="1">
      <alignment horizontal="right" vertical="center" shrinkToFit="1" readingOrder="2"/>
    </xf>
    <xf numFmtId="0" fontId="75" fillId="0" borderId="50" xfId="2" applyFont="1" applyBorder="1" applyAlignment="1">
      <alignment horizontal="right" vertical="center" shrinkToFit="1" readingOrder="2"/>
    </xf>
    <xf numFmtId="0" fontId="77" fillId="9" borderId="50" xfId="2" applyFont="1" applyFill="1" applyBorder="1" applyAlignment="1">
      <alignment horizontal="center" vertical="center" readingOrder="2"/>
    </xf>
    <xf numFmtId="0" fontId="51" fillId="3" borderId="1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22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10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19" xfId="3" applyFont="1" applyFill="1" applyBorder="1" applyAlignment="1" applyProtection="1">
      <alignment horizontal="center" vertical="center" shrinkToFit="1" readingOrder="2"/>
      <protection hidden="1"/>
    </xf>
    <xf numFmtId="1" fontId="53" fillId="3" borderId="51" xfId="3" applyNumberFormat="1" applyFont="1" applyFill="1" applyBorder="1" applyAlignment="1" applyProtection="1">
      <alignment horizontal="center" vertical="center" shrinkToFit="1" readingOrder="2"/>
      <protection hidden="1"/>
    </xf>
    <xf numFmtId="0" fontId="51" fillId="3" borderId="21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3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15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23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13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20" xfId="3" applyFont="1" applyFill="1" applyBorder="1" applyAlignment="1" applyProtection="1">
      <alignment horizontal="center" vertical="center" shrinkToFit="1" readingOrder="2"/>
      <protection hidden="1"/>
    </xf>
    <xf numFmtId="1" fontId="53" fillId="3" borderId="53" xfId="3" applyNumberFormat="1" applyFont="1" applyFill="1" applyBorder="1" applyAlignment="1" applyProtection="1">
      <alignment horizontal="center" vertical="center" shrinkToFit="1" readingOrder="2"/>
      <protection hidden="1"/>
    </xf>
    <xf numFmtId="0" fontId="42" fillId="0" borderId="84" xfId="2" applyBorder="1"/>
    <xf numFmtId="0" fontId="42" fillId="0" borderId="85" xfId="2" applyBorder="1"/>
    <xf numFmtId="0" fontId="42" fillId="0" borderId="86" xfId="2" applyBorder="1"/>
    <xf numFmtId="0" fontId="42" fillId="0" borderId="87" xfId="2" applyBorder="1"/>
    <xf numFmtId="0" fontId="82" fillId="0" borderId="0" xfId="2" applyFont="1" applyBorder="1" applyAlignment="1">
      <alignment horizontal="center" vertical="center" readingOrder="2"/>
    </xf>
    <xf numFmtId="0" fontId="82" fillId="0" borderId="0" xfId="2" applyFont="1" applyBorder="1"/>
    <xf numFmtId="0" fontId="82" fillId="0" borderId="10" xfId="2" applyFont="1" applyBorder="1" applyAlignment="1">
      <alignment horizontal="center" vertical="center" readingOrder="2"/>
    </xf>
    <xf numFmtId="0" fontId="13" fillId="9" borderId="10" xfId="2" applyFont="1" applyFill="1" applyBorder="1" applyAlignment="1">
      <alignment horizontal="center" vertical="center" readingOrder="2"/>
    </xf>
    <xf numFmtId="0" fontId="42" fillId="0" borderId="88" xfId="2" applyBorder="1"/>
    <xf numFmtId="0" fontId="13" fillId="9" borderId="0" xfId="2" applyFont="1" applyFill="1" applyBorder="1" applyAlignment="1">
      <alignment horizontal="center" vertical="center" readingOrder="2"/>
    </xf>
    <xf numFmtId="0" fontId="13" fillId="0" borderId="0" xfId="2" applyFont="1" applyBorder="1"/>
    <xf numFmtId="0" fontId="42" fillId="0" borderId="0" xfId="2" applyBorder="1"/>
    <xf numFmtId="0" fontId="49" fillId="9" borderId="89" xfId="2" applyFont="1" applyFill="1" applyBorder="1" applyAlignment="1">
      <alignment horizontal="center" vertical="center" readingOrder="2"/>
    </xf>
    <xf numFmtId="0" fontId="48" fillId="0" borderId="89" xfId="2" applyFont="1" applyBorder="1" applyAlignment="1">
      <alignment horizontal="center" vertical="center" readingOrder="2"/>
    </xf>
    <xf numFmtId="0" fontId="48" fillId="0" borderId="90" xfId="2" applyFont="1" applyBorder="1" applyAlignment="1">
      <alignment horizontal="center" vertical="center" readingOrder="2"/>
    </xf>
    <xf numFmtId="0" fontId="48" fillId="0" borderId="91" xfId="2" applyFont="1" applyBorder="1" applyAlignment="1">
      <alignment horizontal="center" vertical="center" readingOrder="2"/>
    </xf>
    <xf numFmtId="0" fontId="48" fillId="0" borderId="92" xfId="2" applyFont="1" applyBorder="1" applyAlignment="1">
      <alignment horizontal="center" vertical="center" readingOrder="2"/>
    </xf>
    <xf numFmtId="0" fontId="52" fillId="9" borderId="89" xfId="2" applyFont="1" applyFill="1" applyBorder="1" applyAlignment="1">
      <alignment horizontal="center" vertical="center" shrinkToFit="1" readingOrder="2"/>
    </xf>
    <xf numFmtId="0" fontId="51" fillId="3" borderId="93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91" xfId="3" applyFont="1" applyFill="1" applyBorder="1" applyAlignment="1" applyProtection="1">
      <alignment horizontal="center" vertical="center" shrinkToFit="1" readingOrder="2"/>
      <protection hidden="1"/>
    </xf>
    <xf numFmtId="0" fontId="51" fillId="3" borderId="52" xfId="3" applyFont="1" applyFill="1" applyBorder="1" applyAlignment="1" applyProtection="1">
      <alignment horizontal="center" vertical="center" shrinkToFit="1" readingOrder="2"/>
      <protection hidden="1"/>
    </xf>
    <xf numFmtId="0" fontId="56" fillId="0" borderId="72" xfId="2" applyFont="1" applyBorder="1" applyAlignment="1">
      <alignment horizontal="center" vertical="center" textRotation="90" wrapText="1" shrinkToFit="1" readingOrder="2"/>
    </xf>
    <xf numFmtId="0" fontId="83" fillId="0" borderId="73" xfId="2" applyFont="1" applyBorder="1" applyAlignment="1">
      <alignment horizontal="center" vertical="center" textRotation="90" wrapText="1" shrinkToFit="1" readingOrder="2"/>
    </xf>
    <xf numFmtId="0" fontId="56" fillId="0" borderId="73" xfId="2" applyFont="1" applyBorder="1" applyAlignment="1">
      <alignment horizontal="center" vertical="center" textRotation="90" wrapText="1" shrinkToFit="1" readingOrder="2"/>
    </xf>
    <xf numFmtId="0" fontId="56" fillId="0" borderId="39" xfId="2" applyFont="1" applyBorder="1" applyAlignment="1">
      <alignment horizontal="center" vertical="center" textRotation="90" wrapText="1" shrinkToFit="1" readingOrder="2"/>
    </xf>
    <xf numFmtId="0" fontId="52" fillId="9" borderId="17" xfId="2" applyFont="1" applyFill="1" applyBorder="1" applyAlignment="1">
      <alignment horizontal="center" vertical="center" shrinkToFit="1" readingOrder="2"/>
    </xf>
    <xf numFmtId="0" fontId="62" fillId="9" borderId="12" xfId="2" applyFont="1" applyFill="1" applyBorder="1" applyAlignment="1">
      <alignment horizontal="center" vertical="center" shrinkToFit="1" readingOrder="2"/>
    </xf>
    <xf numFmtId="0" fontId="56" fillId="0" borderId="77" xfId="2" applyFont="1" applyBorder="1" applyAlignment="1">
      <alignment horizontal="center" vertical="center" textRotation="90" wrapText="1" shrinkToFit="1" readingOrder="2"/>
    </xf>
    <xf numFmtId="0" fontId="83" fillId="0" borderId="78" xfId="2" applyFont="1" applyBorder="1" applyAlignment="1">
      <alignment horizontal="center" vertical="center" textRotation="90" wrapText="1" shrinkToFit="1" readingOrder="2"/>
    </xf>
    <xf numFmtId="0" fontId="56" fillId="0" borderId="78" xfId="2" applyFont="1" applyBorder="1" applyAlignment="1">
      <alignment horizontal="center" vertical="center" textRotation="90" wrapText="1" shrinkToFit="1" readingOrder="2"/>
    </xf>
    <xf numFmtId="0" fontId="56" fillId="0" borderId="29" xfId="2" applyFont="1" applyBorder="1" applyAlignment="1">
      <alignment horizontal="center" vertical="center" textRotation="90" wrapText="1" shrinkToFit="1" readingOrder="2"/>
    </xf>
    <xf numFmtId="0" fontId="52" fillId="9" borderId="16" xfId="2" applyFont="1" applyFill="1" applyBorder="1" applyAlignment="1">
      <alignment horizontal="center" vertical="center" shrinkToFit="1" readingOrder="2"/>
    </xf>
    <xf numFmtId="0" fontId="56" fillId="3" borderId="9" xfId="2" applyFont="1" applyFill="1" applyBorder="1" applyAlignment="1">
      <alignment horizontal="center" vertical="center" shrinkToFit="1" readingOrder="2"/>
    </xf>
    <xf numFmtId="0" fontId="59" fillId="9" borderId="16" xfId="2" applyFont="1" applyFill="1" applyBorder="1" applyAlignment="1">
      <alignment horizontal="center" vertical="center" textRotation="90" wrapText="1" shrinkToFit="1" readingOrder="2"/>
    </xf>
    <xf numFmtId="0" fontId="56" fillId="0" borderId="42" xfId="2" applyFont="1" applyBorder="1" applyAlignment="1">
      <alignment horizontal="center" vertical="center" textRotation="90" wrapText="1" shrinkToFit="1" readingOrder="2"/>
    </xf>
    <xf numFmtId="0" fontId="82" fillId="0" borderId="1" xfId="2" applyFont="1" applyBorder="1" applyAlignment="1">
      <alignment horizontal="center" vertical="center" shrinkToFit="1" readingOrder="2"/>
    </xf>
    <xf numFmtId="0" fontId="82" fillId="0" borderId="19" xfId="2" applyFont="1" applyBorder="1" applyAlignment="1">
      <alignment horizontal="center" vertical="center" shrinkToFit="1" readingOrder="2"/>
    </xf>
    <xf numFmtId="0" fontId="82" fillId="0" borderId="22" xfId="2" applyFont="1" applyBorder="1" applyAlignment="1">
      <alignment horizontal="center" vertical="center" shrinkToFit="1" readingOrder="2"/>
    </xf>
    <xf numFmtId="0" fontId="84" fillId="0" borderId="10" xfId="2" applyFont="1" applyBorder="1" applyAlignment="1">
      <alignment horizontal="center" vertical="center" readingOrder="2"/>
    </xf>
    <xf numFmtId="0" fontId="42" fillId="9" borderId="10" xfId="2" applyFill="1" applyBorder="1" applyAlignment="1">
      <alignment horizontal="center" vertical="center" readingOrder="2"/>
    </xf>
    <xf numFmtId="0" fontId="65" fillId="9" borderId="10" xfId="2" applyFont="1" applyFill="1" applyBorder="1" applyAlignment="1">
      <alignment horizontal="center" vertical="center" readingOrder="2"/>
    </xf>
    <xf numFmtId="0" fontId="84" fillId="0" borderId="10" xfId="2" applyFont="1" applyBorder="1" applyAlignment="1">
      <alignment horizontal="right" vertical="center" readingOrder="2"/>
    </xf>
    <xf numFmtId="0" fontId="21" fillId="0" borderId="0" xfId="2" applyFont="1" applyBorder="1" applyAlignment="1">
      <alignment horizontal="center" vertical="center" readingOrder="2"/>
    </xf>
    <xf numFmtId="0" fontId="65" fillId="9" borderId="1" xfId="2" applyFont="1" applyFill="1" applyBorder="1" applyAlignment="1">
      <alignment horizontal="center" vertical="center" readingOrder="2"/>
    </xf>
    <xf numFmtId="0" fontId="65" fillId="9" borderId="19" xfId="2" applyFont="1" applyFill="1" applyBorder="1" applyAlignment="1">
      <alignment horizontal="center" vertical="center" readingOrder="2"/>
    </xf>
    <xf numFmtId="0" fontId="65" fillId="9" borderId="22" xfId="2" applyFont="1" applyFill="1" applyBorder="1" applyAlignment="1">
      <alignment horizontal="center" vertical="center" readingOrder="2"/>
    </xf>
    <xf numFmtId="0" fontId="42" fillId="0" borderId="94" xfId="2" applyBorder="1" applyAlignment="1">
      <alignment horizontal="center" vertical="center" readingOrder="2"/>
    </xf>
    <xf numFmtId="0" fontId="69" fillId="0" borderId="0" xfId="2" applyFont="1" applyBorder="1" applyAlignment="1">
      <alignment horizontal="center" vertical="center" readingOrder="2"/>
    </xf>
    <xf numFmtId="0" fontId="85" fillId="0" borderId="0" xfId="2" applyFont="1" applyBorder="1" applyAlignment="1">
      <alignment horizontal="center" vertical="center" shrinkToFit="1" readingOrder="2"/>
    </xf>
    <xf numFmtId="0" fontId="42" fillId="0" borderId="95" xfId="2" applyBorder="1"/>
    <xf numFmtId="0" fontId="42" fillId="0" borderId="96" xfId="2" applyBorder="1"/>
    <xf numFmtId="0" fontId="42" fillId="0" borderId="96" xfId="2" applyBorder="1" applyAlignment="1">
      <alignment horizontal="center" vertical="center" readingOrder="2"/>
    </xf>
    <xf numFmtId="0" fontId="69" fillId="0" borderId="96" xfId="2" applyFont="1" applyBorder="1" applyAlignment="1">
      <alignment horizontal="center" vertical="center" readingOrder="2"/>
    </xf>
    <xf numFmtId="0" fontId="85" fillId="0" borderId="96" xfId="2" applyFont="1" applyBorder="1" applyAlignment="1">
      <alignment horizontal="center" vertical="center" readingOrder="2"/>
    </xf>
    <xf numFmtId="0" fontId="42" fillId="0" borderId="97" xfId="2" applyBorder="1"/>
    <xf numFmtId="0" fontId="36" fillId="6" borderId="34" xfId="0" applyFont="1" applyFill="1" applyBorder="1" applyAlignment="1">
      <alignment horizontal="center" vertical="center" textRotation="90" shrinkToFit="1" readingOrder="2"/>
    </xf>
    <xf numFmtId="0" fontId="36" fillId="6" borderId="6" xfId="0" applyFont="1" applyFill="1" applyBorder="1" applyAlignment="1">
      <alignment horizontal="center" vertical="center" textRotation="90" shrinkToFit="1" readingOrder="2"/>
    </xf>
    <xf numFmtId="0" fontId="36" fillId="6" borderId="49" xfId="0" applyFont="1" applyFill="1" applyBorder="1" applyAlignment="1">
      <alignment horizontal="center" vertical="center" textRotation="90" shrinkToFit="1" readingOrder="2"/>
    </xf>
    <xf numFmtId="0" fontId="37" fillId="6" borderId="35" xfId="0" applyFont="1" applyFill="1" applyBorder="1" applyAlignment="1">
      <alignment horizontal="center" vertical="center" textRotation="90" shrinkToFit="1" readingOrder="2"/>
    </xf>
    <xf numFmtId="0" fontId="37" fillId="6" borderId="2" xfId="0" applyFont="1" applyFill="1" applyBorder="1" applyAlignment="1">
      <alignment horizontal="center" vertical="center" textRotation="90" shrinkToFit="1" readingOrder="2"/>
    </xf>
    <xf numFmtId="0" fontId="37" fillId="6" borderId="51" xfId="0" applyFont="1" applyFill="1" applyBorder="1" applyAlignment="1">
      <alignment horizontal="center" vertical="center" textRotation="90" shrinkToFit="1" readingOrder="2"/>
    </xf>
    <xf numFmtId="0" fontId="38" fillId="6" borderId="35" xfId="0" applyFont="1" applyFill="1" applyBorder="1"/>
    <xf numFmtId="0" fontId="38" fillId="6" borderId="2" xfId="0" applyFont="1" applyFill="1" applyBorder="1"/>
    <xf numFmtId="0" fontId="38" fillId="6" borderId="51" xfId="0" applyFont="1" applyFill="1" applyBorder="1"/>
    <xf numFmtId="0" fontId="38" fillId="6" borderId="36" xfId="0" applyFont="1" applyFill="1" applyBorder="1" applyAlignment="1">
      <alignment vertical="center"/>
    </xf>
    <xf numFmtId="0" fontId="38" fillId="6" borderId="24" xfId="0" applyFont="1" applyFill="1" applyBorder="1" applyAlignment="1">
      <alignment vertical="center"/>
    </xf>
    <xf numFmtId="0" fontId="38" fillId="6" borderId="53" xfId="0" applyFont="1" applyFill="1" applyBorder="1" applyAlignment="1">
      <alignment vertical="center"/>
    </xf>
    <xf numFmtId="0" fontId="32" fillId="6" borderId="34" xfId="0" applyFont="1" applyFill="1" applyBorder="1" applyAlignment="1">
      <alignment horizontal="center" vertical="center"/>
    </xf>
    <xf numFmtId="0" fontId="32" fillId="6" borderId="6" xfId="0" applyFont="1" applyFill="1" applyBorder="1" applyAlignment="1">
      <alignment horizontal="center" vertical="center"/>
    </xf>
    <xf numFmtId="0" fontId="32" fillId="6" borderId="49" xfId="0" applyFont="1" applyFill="1" applyBorder="1" applyAlignment="1">
      <alignment horizontal="center" vertical="center"/>
    </xf>
    <xf numFmtId="0" fontId="32" fillId="6" borderId="35" xfId="0" applyFont="1" applyFill="1" applyBorder="1" applyAlignment="1">
      <alignment horizontal="center" vertical="center"/>
    </xf>
    <xf numFmtId="0" fontId="32" fillId="6" borderId="2" xfId="0" applyFont="1" applyFill="1" applyBorder="1" applyAlignment="1">
      <alignment horizontal="center" vertical="center"/>
    </xf>
    <xf numFmtId="0" fontId="32" fillId="6" borderId="51" xfId="0" applyFont="1" applyFill="1" applyBorder="1" applyAlignment="1">
      <alignment horizontal="center" vertical="center"/>
    </xf>
    <xf numFmtId="0" fontId="4" fillId="6" borderId="35" xfId="0" applyFont="1" applyFill="1" applyBorder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51" xfId="0" applyFont="1" applyFill="1" applyBorder="1" applyAlignment="1">
      <alignment horizontal="center" vertical="center"/>
    </xf>
    <xf numFmtId="0" fontId="4" fillId="6" borderId="36" xfId="0" applyFont="1" applyFill="1" applyBorder="1" applyAlignment="1">
      <alignment horizontal="center" vertical="center"/>
    </xf>
    <xf numFmtId="0" fontId="4" fillId="6" borderId="24" xfId="0" applyFont="1" applyFill="1" applyBorder="1" applyAlignment="1">
      <alignment horizontal="center" vertical="center"/>
    </xf>
    <xf numFmtId="0" fontId="4" fillId="6" borderId="53" xfId="0" applyFont="1" applyFill="1" applyBorder="1" applyAlignment="1">
      <alignment horizontal="center" vertical="center"/>
    </xf>
    <xf numFmtId="0" fontId="39" fillId="7" borderId="57" xfId="0" applyFont="1" applyFill="1" applyBorder="1" applyAlignment="1">
      <alignment horizontal="center" vertical="center" textRotation="90" shrinkToFit="1" readingOrder="2"/>
    </xf>
    <xf numFmtId="0" fontId="39" fillId="7" borderId="6" xfId="0" applyFont="1" applyFill="1" applyBorder="1" applyAlignment="1">
      <alignment horizontal="center" vertical="center" textRotation="90" shrinkToFit="1" readingOrder="2"/>
    </xf>
    <xf numFmtId="0" fontId="39" fillId="7" borderId="31" xfId="0" applyFont="1" applyFill="1" applyBorder="1" applyAlignment="1">
      <alignment horizontal="center" vertical="center" textRotation="90" shrinkToFit="1" readingOrder="2"/>
    </xf>
    <xf numFmtId="0" fontId="40" fillId="7" borderId="58" xfId="0" applyFont="1" applyFill="1" applyBorder="1" applyAlignment="1">
      <alignment horizontal="center" vertical="center" textRotation="90" shrinkToFit="1" readingOrder="2"/>
    </xf>
    <xf numFmtId="0" fontId="40" fillId="7" borderId="2" xfId="0" applyFont="1" applyFill="1" applyBorder="1" applyAlignment="1">
      <alignment horizontal="center" vertical="center" textRotation="90" shrinkToFit="1" readingOrder="2"/>
    </xf>
    <xf numFmtId="0" fontId="40" fillId="7" borderId="32" xfId="0" applyFont="1" applyFill="1" applyBorder="1" applyAlignment="1">
      <alignment horizontal="center" vertical="center" textRotation="90" shrinkToFit="1" readingOrder="2"/>
    </xf>
    <xf numFmtId="0" fontId="41" fillId="7" borderId="58" xfId="0" applyFont="1" applyFill="1" applyBorder="1"/>
    <xf numFmtId="0" fontId="41" fillId="7" borderId="2" xfId="0" applyFont="1" applyFill="1" applyBorder="1"/>
    <xf numFmtId="0" fontId="41" fillId="7" borderId="32" xfId="0" applyFont="1" applyFill="1" applyBorder="1"/>
    <xf numFmtId="0" fontId="41" fillId="7" borderId="59" xfId="0" applyFont="1" applyFill="1" applyBorder="1" applyAlignment="1">
      <alignment vertical="center"/>
    </xf>
    <xf numFmtId="0" fontId="41" fillId="7" borderId="24" xfId="0" applyFont="1" applyFill="1" applyBorder="1" applyAlignment="1">
      <alignment vertical="center"/>
    </xf>
    <xf numFmtId="0" fontId="41" fillId="7" borderId="33" xfId="0" applyFont="1" applyFill="1" applyBorder="1" applyAlignment="1">
      <alignment vertical="center"/>
    </xf>
    <xf numFmtId="0" fontId="32" fillId="7" borderId="57" xfId="0" applyFont="1" applyFill="1" applyBorder="1" applyAlignment="1">
      <alignment horizontal="center" vertical="center"/>
    </xf>
    <xf numFmtId="0" fontId="32" fillId="7" borderId="6" xfId="0" applyFont="1" applyFill="1" applyBorder="1" applyAlignment="1">
      <alignment horizontal="center" vertical="center"/>
    </xf>
    <xf numFmtId="0" fontId="32" fillId="7" borderId="49" xfId="0" applyFont="1" applyFill="1" applyBorder="1" applyAlignment="1">
      <alignment horizontal="center" vertical="center"/>
    </xf>
    <xf numFmtId="0" fontId="32" fillId="7" borderId="58" xfId="0" applyFont="1" applyFill="1" applyBorder="1" applyAlignment="1">
      <alignment horizontal="center" vertical="center"/>
    </xf>
    <xf numFmtId="0" fontId="32" fillId="7" borderId="2" xfId="0" applyFont="1" applyFill="1" applyBorder="1" applyAlignment="1">
      <alignment horizontal="center" vertical="center"/>
    </xf>
    <xf numFmtId="0" fontId="32" fillId="7" borderId="51" xfId="0" applyFont="1" applyFill="1" applyBorder="1" applyAlignment="1">
      <alignment horizontal="center" vertical="center"/>
    </xf>
    <xf numFmtId="0" fontId="4" fillId="7" borderId="58" xfId="0" applyFont="1" applyFill="1" applyBorder="1" applyAlignment="1">
      <alignment horizontal="center" vertical="center"/>
    </xf>
    <xf numFmtId="0" fontId="4" fillId="7" borderId="2" xfId="0" applyFont="1" applyFill="1" applyBorder="1" applyAlignment="1">
      <alignment horizontal="center" vertical="center"/>
    </xf>
    <xf numFmtId="0" fontId="4" fillId="7" borderId="51" xfId="0" applyFont="1" applyFill="1" applyBorder="1" applyAlignment="1">
      <alignment horizontal="center" vertical="center"/>
    </xf>
    <xf numFmtId="0" fontId="4" fillId="7" borderId="59" xfId="0" applyFont="1" applyFill="1" applyBorder="1" applyAlignment="1">
      <alignment horizontal="center" vertical="center"/>
    </xf>
    <xf numFmtId="0" fontId="4" fillId="7" borderId="24" xfId="0" applyFont="1" applyFill="1" applyBorder="1" applyAlignment="1">
      <alignment horizontal="center" vertical="center"/>
    </xf>
    <xf numFmtId="0" fontId="4" fillId="7" borderId="53" xfId="0" applyFont="1" applyFill="1" applyBorder="1" applyAlignment="1">
      <alignment horizontal="center" vertical="center"/>
    </xf>
    <xf numFmtId="0" fontId="33" fillId="10" borderId="34" xfId="0" applyFont="1" applyFill="1" applyBorder="1" applyAlignment="1">
      <alignment horizontal="center" vertical="center" textRotation="90" shrinkToFit="1" readingOrder="2"/>
    </xf>
    <xf numFmtId="0" fontId="33" fillId="10" borderId="6" xfId="0" applyFont="1" applyFill="1" applyBorder="1" applyAlignment="1">
      <alignment horizontal="center" vertical="center" textRotation="90" shrinkToFit="1" readingOrder="2"/>
    </xf>
    <xf numFmtId="0" fontId="33" fillId="10" borderId="54" xfId="0" applyFont="1" applyFill="1" applyBorder="1" applyAlignment="1">
      <alignment horizontal="center" vertical="center" textRotation="90" shrinkToFit="1" readingOrder="2"/>
    </xf>
    <xf numFmtId="0" fontId="34" fillId="10" borderId="35" xfId="0" applyFont="1" applyFill="1" applyBorder="1" applyAlignment="1">
      <alignment horizontal="center" vertical="center" textRotation="90" shrinkToFit="1" readingOrder="2"/>
    </xf>
    <xf numFmtId="0" fontId="34" fillId="10" borderId="2" xfId="0" applyFont="1" applyFill="1" applyBorder="1" applyAlignment="1">
      <alignment horizontal="center" vertical="center" textRotation="90" shrinkToFit="1" readingOrder="2"/>
    </xf>
    <xf numFmtId="0" fontId="34" fillId="10" borderId="55" xfId="0" applyFont="1" applyFill="1" applyBorder="1" applyAlignment="1">
      <alignment horizontal="center" vertical="center" textRotation="90" shrinkToFit="1" readingOrder="2"/>
    </xf>
    <xf numFmtId="0" fontId="35" fillId="10" borderId="35" xfId="0" applyFont="1" applyFill="1" applyBorder="1"/>
    <xf numFmtId="0" fontId="35" fillId="10" borderId="2" xfId="0" applyFont="1" applyFill="1" applyBorder="1"/>
    <xf numFmtId="0" fontId="35" fillId="10" borderId="55" xfId="0" applyFont="1" applyFill="1" applyBorder="1"/>
    <xf numFmtId="0" fontId="35" fillId="10" borderId="36" xfId="0" applyFont="1" applyFill="1" applyBorder="1" applyAlignment="1">
      <alignment vertical="center"/>
    </xf>
    <xf numFmtId="0" fontId="35" fillId="10" borderId="24" xfId="0" applyFont="1" applyFill="1" applyBorder="1" applyAlignment="1">
      <alignment vertical="center"/>
    </xf>
    <xf numFmtId="0" fontId="35" fillId="10" borderId="56" xfId="0" applyFont="1" applyFill="1" applyBorder="1" applyAlignment="1">
      <alignment vertical="center"/>
    </xf>
    <xf numFmtId="0" fontId="29" fillId="10" borderId="48" xfId="0" applyFont="1" applyFill="1" applyBorder="1" applyAlignment="1">
      <alignment horizontal="center" vertical="center" shrinkToFit="1" readingOrder="2"/>
    </xf>
    <xf numFmtId="0" fontId="29" fillId="10" borderId="6" xfId="0" applyFont="1" applyFill="1" applyBorder="1" applyAlignment="1">
      <alignment horizontal="center" vertical="center" shrinkToFit="1" readingOrder="2"/>
    </xf>
    <xf numFmtId="0" fontId="29" fillId="10" borderId="55" xfId="0" applyFont="1" applyFill="1" applyBorder="1" applyAlignment="1">
      <alignment horizontal="center" vertical="center" shrinkToFit="1" readingOrder="2"/>
    </xf>
    <xf numFmtId="0" fontId="29" fillId="10" borderId="50" xfId="0" applyFont="1" applyFill="1" applyBorder="1" applyAlignment="1">
      <alignment horizontal="center" vertical="center" shrinkToFit="1" readingOrder="2"/>
    </xf>
    <xf numFmtId="0" fontId="29" fillId="10" borderId="2" xfId="0" applyFont="1" applyFill="1" applyBorder="1" applyAlignment="1">
      <alignment horizontal="center" vertical="center" shrinkToFit="1" readingOrder="2"/>
    </xf>
    <xf numFmtId="0" fontId="29" fillId="10" borderId="52" xfId="0" applyFont="1" applyFill="1" applyBorder="1" applyAlignment="1">
      <alignment horizontal="center" vertical="center" shrinkToFit="1" readingOrder="2"/>
    </xf>
    <xf numFmtId="0" fontId="29" fillId="10" borderId="24" xfId="0" applyFont="1" applyFill="1" applyBorder="1" applyAlignment="1">
      <alignment horizontal="center" vertical="center" shrinkToFit="1" readingOrder="2"/>
    </xf>
    <xf numFmtId="0" fontId="29" fillId="10" borderId="56" xfId="0" applyFont="1" applyFill="1" applyBorder="1" applyAlignment="1">
      <alignment horizontal="center" vertical="center" shrinkToFit="1" readingOrder="2"/>
    </xf>
    <xf numFmtId="0" fontId="13" fillId="7" borderId="22" xfId="0" applyFont="1" applyFill="1" applyBorder="1" applyAlignment="1">
      <alignment horizontal="center" vertical="center" textRotation="90" wrapText="1"/>
    </xf>
    <xf numFmtId="0" fontId="13" fillId="7" borderId="23" xfId="0" applyFont="1" applyFill="1" applyBorder="1" applyAlignment="1">
      <alignment horizontal="center" vertical="center" textRotation="90" wrapText="1"/>
    </xf>
    <xf numFmtId="0" fontId="29" fillId="7" borderId="21" xfId="0" applyFont="1" applyFill="1" applyBorder="1" applyAlignment="1">
      <alignment horizontal="center" vertical="center" shrinkToFit="1" readingOrder="2"/>
    </xf>
    <xf numFmtId="0" fontId="29" fillId="7" borderId="22" xfId="0" applyFont="1" applyFill="1" applyBorder="1" applyAlignment="1">
      <alignment horizontal="center" vertical="center" shrinkToFit="1" readingOrder="2"/>
    </xf>
    <xf numFmtId="0" fontId="29" fillId="7" borderId="23" xfId="0" applyFont="1" applyFill="1" applyBorder="1" applyAlignment="1">
      <alignment horizontal="center" vertical="center" shrinkToFit="1" readingOrder="2"/>
    </xf>
    <xf numFmtId="0" fontId="13" fillId="6" borderId="10" xfId="0" applyFont="1" applyFill="1" applyBorder="1" applyAlignment="1">
      <alignment horizontal="center" vertical="center" textRotation="90" wrapText="1"/>
    </xf>
    <xf numFmtId="0" fontId="13" fillId="6" borderId="13" xfId="0" applyFont="1" applyFill="1" applyBorder="1" applyAlignment="1">
      <alignment horizontal="center" vertical="center" textRotation="90" wrapText="1"/>
    </xf>
    <xf numFmtId="0" fontId="29" fillId="6" borderId="3" xfId="0" applyFont="1" applyFill="1" applyBorder="1" applyAlignment="1">
      <alignment horizontal="center" vertical="center" shrinkToFit="1" readingOrder="2"/>
    </xf>
    <xf numFmtId="0" fontId="29" fillId="6" borderId="10" xfId="0" applyFont="1" applyFill="1" applyBorder="1" applyAlignment="1">
      <alignment horizontal="center" vertical="center" shrinkToFit="1" readingOrder="2"/>
    </xf>
    <xf numFmtId="0" fontId="29" fillId="6" borderId="13" xfId="0" applyFont="1" applyFill="1" applyBorder="1" applyAlignment="1">
      <alignment horizontal="center" vertical="center" shrinkToFit="1" readingOrder="2"/>
    </xf>
    <xf numFmtId="0" fontId="13" fillId="10" borderId="1" xfId="0" applyFont="1" applyFill="1" applyBorder="1" applyAlignment="1">
      <alignment horizontal="center" vertical="center" textRotation="90" wrapText="1"/>
    </xf>
    <xf numFmtId="0" fontId="13" fillId="10" borderId="15" xfId="0" applyFont="1" applyFill="1" applyBorder="1" applyAlignment="1">
      <alignment horizontal="center" vertical="center" textRotation="90" wrapText="1"/>
    </xf>
    <xf numFmtId="0" fontId="29" fillId="10" borderId="7" xfId="0" applyFont="1" applyFill="1" applyBorder="1" applyAlignment="1">
      <alignment horizontal="center" vertical="center" shrinkToFit="1" readingOrder="2"/>
    </xf>
    <xf numFmtId="0" fontId="29" fillId="10" borderId="9" xfId="0" applyFont="1" applyFill="1" applyBorder="1" applyAlignment="1">
      <alignment horizontal="center" vertical="center" shrinkToFit="1" readingOrder="2"/>
    </xf>
    <xf numFmtId="0" fontId="29" fillId="10" borderId="12" xfId="0" applyFont="1" applyFill="1" applyBorder="1" applyAlignment="1">
      <alignment horizontal="center" vertical="center" shrinkToFit="1" readingOrder="2"/>
    </xf>
    <xf numFmtId="0" fontId="11" fillId="11" borderId="4" xfId="0" applyFont="1" applyFill="1" applyBorder="1" applyAlignment="1">
      <alignment horizontal="center" vertical="center"/>
    </xf>
    <xf numFmtId="0" fontId="11" fillId="11" borderId="3" xfId="0" applyFont="1" applyFill="1" applyBorder="1" applyAlignment="1">
      <alignment horizontal="center" vertical="center"/>
    </xf>
    <xf numFmtId="0" fontId="11" fillId="11" borderId="21" xfId="0" applyFont="1" applyFill="1" applyBorder="1" applyAlignment="1">
      <alignment horizontal="center" vertical="center"/>
    </xf>
    <xf numFmtId="0" fontId="11" fillId="11" borderId="1" xfId="0" applyFont="1" applyFill="1" applyBorder="1" applyAlignment="1">
      <alignment horizontal="center" vertical="center"/>
    </xf>
    <xf numFmtId="0" fontId="11" fillId="11" borderId="10" xfId="0" applyFont="1" applyFill="1" applyBorder="1" applyAlignment="1">
      <alignment horizontal="center" vertical="center"/>
    </xf>
    <xf numFmtId="0" fontId="11" fillId="11" borderId="22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right" vertical="center" shrinkToFit="1" readingOrder="2"/>
    </xf>
    <xf numFmtId="0" fontId="24" fillId="0" borderId="17" xfId="0" applyFont="1" applyBorder="1" applyAlignment="1">
      <alignment horizontal="right" vertical="center" shrinkToFit="1" readingOrder="2"/>
    </xf>
  </cellXfs>
  <cellStyles count="4">
    <cellStyle name="Normal" xfId="0" builtinId="0"/>
    <cellStyle name="Normal 2" xfId="1"/>
    <cellStyle name="Normal 2 2" xfId="3"/>
    <cellStyle name="Normal 3" xfId="2"/>
  </cellStyles>
  <dxfs count="554"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ill>
        <patternFill>
          <bgColor rgb="FFFFFFCC"/>
        </patternFill>
      </fill>
    </dxf>
    <dxf>
      <fill>
        <patternFill>
          <bgColor rgb="FFCCFFCC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ndense val="0"/>
        <extend val="0"/>
        <color indexed="10"/>
      </font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2" tint="-9.9948118533890809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2" tint="-9.9948118533890809E-2"/>
        </patternFill>
      </fill>
    </dxf>
    <dxf>
      <font>
        <b/>
        <i val="0"/>
        <color theme="1"/>
      </font>
      <fill>
        <patternFill>
          <bgColor theme="3" tint="0.3999450666829432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theme="2" tint="-9.9948118533890809E-2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  <fill>
        <patternFill>
          <bgColor theme="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theme="1"/>
      </font>
      <fill>
        <patternFill>
          <bgColor rgb="FFFF0000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</font>
      <fill>
        <patternFill>
          <bgColor rgb="FFFF0000"/>
        </patternFill>
      </fill>
    </dxf>
    <dxf>
      <fill>
        <patternFill>
          <bgColor theme="3" tint="0.39994506668294322"/>
        </patternFill>
      </fill>
    </dxf>
    <dxf>
      <font>
        <b/>
        <i val="0"/>
        <color auto="1"/>
      </font>
      <fill>
        <patternFill>
          <bgColor theme="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1"/>
      </font>
    </dxf>
    <dxf>
      <fill>
        <patternFill>
          <bgColor theme="3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34</xdr:row>
      <xdr:rowOff>57150</xdr:rowOff>
    </xdr:from>
    <xdr:to>
      <xdr:col>30</xdr:col>
      <xdr:colOff>6350</xdr:colOff>
      <xdr:row>37</xdr:row>
      <xdr:rowOff>28575</xdr:rowOff>
    </xdr:to>
    <xdr:sp macro="" textlink="">
      <xdr:nvSpPr>
        <xdr:cNvPr id="2" name="شكل بيضاوي 1"/>
        <xdr:cNvSpPr/>
      </xdr:nvSpPr>
      <xdr:spPr>
        <a:xfrm>
          <a:off x="11215566850" y="621030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73</xdr:row>
      <xdr:rowOff>57150</xdr:rowOff>
    </xdr:from>
    <xdr:to>
      <xdr:col>30</xdr:col>
      <xdr:colOff>6350</xdr:colOff>
      <xdr:row>76</xdr:row>
      <xdr:rowOff>28575</xdr:rowOff>
    </xdr:to>
    <xdr:sp macro="" textlink="">
      <xdr:nvSpPr>
        <xdr:cNvPr id="3" name="شكل بيضاوي 2"/>
        <xdr:cNvSpPr/>
      </xdr:nvSpPr>
      <xdr:spPr>
        <a:xfrm>
          <a:off x="11215566850" y="1326832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112</xdr:row>
      <xdr:rowOff>57150</xdr:rowOff>
    </xdr:from>
    <xdr:to>
      <xdr:col>30</xdr:col>
      <xdr:colOff>6350</xdr:colOff>
      <xdr:row>115</xdr:row>
      <xdr:rowOff>28575</xdr:rowOff>
    </xdr:to>
    <xdr:sp macro="" textlink="">
      <xdr:nvSpPr>
        <xdr:cNvPr id="4" name="شكل بيضاوي 3"/>
        <xdr:cNvSpPr/>
      </xdr:nvSpPr>
      <xdr:spPr>
        <a:xfrm>
          <a:off x="11215566850" y="2032635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151</xdr:row>
      <xdr:rowOff>57150</xdr:rowOff>
    </xdr:from>
    <xdr:to>
      <xdr:col>30</xdr:col>
      <xdr:colOff>6350</xdr:colOff>
      <xdr:row>154</xdr:row>
      <xdr:rowOff>28575</xdr:rowOff>
    </xdr:to>
    <xdr:sp macro="" textlink="">
      <xdr:nvSpPr>
        <xdr:cNvPr id="5" name="شكل بيضاوي 4"/>
        <xdr:cNvSpPr/>
      </xdr:nvSpPr>
      <xdr:spPr>
        <a:xfrm>
          <a:off x="11215566850" y="2738437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34</xdr:row>
      <xdr:rowOff>57150</xdr:rowOff>
    </xdr:from>
    <xdr:to>
      <xdr:col>30</xdr:col>
      <xdr:colOff>6350</xdr:colOff>
      <xdr:row>37</xdr:row>
      <xdr:rowOff>28575</xdr:rowOff>
    </xdr:to>
    <xdr:sp macro="" textlink="">
      <xdr:nvSpPr>
        <xdr:cNvPr id="2" name="شكل بيضاوي 1"/>
        <xdr:cNvSpPr/>
      </xdr:nvSpPr>
      <xdr:spPr>
        <a:xfrm>
          <a:off x="11215566850" y="621030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73</xdr:row>
      <xdr:rowOff>57150</xdr:rowOff>
    </xdr:from>
    <xdr:to>
      <xdr:col>30</xdr:col>
      <xdr:colOff>6350</xdr:colOff>
      <xdr:row>76</xdr:row>
      <xdr:rowOff>28575</xdr:rowOff>
    </xdr:to>
    <xdr:sp macro="" textlink="">
      <xdr:nvSpPr>
        <xdr:cNvPr id="3" name="شكل بيضاوي 2"/>
        <xdr:cNvSpPr/>
      </xdr:nvSpPr>
      <xdr:spPr>
        <a:xfrm>
          <a:off x="11215566850" y="1326832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112</xdr:row>
      <xdr:rowOff>57150</xdr:rowOff>
    </xdr:from>
    <xdr:to>
      <xdr:col>30</xdr:col>
      <xdr:colOff>6350</xdr:colOff>
      <xdr:row>115</xdr:row>
      <xdr:rowOff>28575</xdr:rowOff>
    </xdr:to>
    <xdr:sp macro="" textlink="">
      <xdr:nvSpPr>
        <xdr:cNvPr id="4" name="شكل بيضاوي 3"/>
        <xdr:cNvSpPr/>
      </xdr:nvSpPr>
      <xdr:spPr>
        <a:xfrm>
          <a:off x="11215566850" y="2032635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151</xdr:row>
      <xdr:rowOff>57150</xdr:rowOff>
    </xdr:from>
    <xdr:to>
      <xdr:col>30</xdr:col>
      <xdr:colOff>6350</xdr:colOff>
      <xdr:row>154</xdr:row>
      <xdr:rowOff>28575</xdr:rowOff>
    </xdr:to>
    <xdr:sp macro="" textlink="">
      <xdr:nvSpPr>
        <xdr:cNvPr id="5" name="شكل بيضاوي 4"/>
        <xdr:cNvSpPr/>
      </xdr:nvSpPr>
      <xdr:spPr>
        <a:xfrm>
          <a:off x="11215566850" y="2738437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28</xdr:col>
      <xdr:colOff>0</xdr:colOff>
      <xdr:row>34</xdr:row>
      <xdr:rowOff>57150</xdr:rowOff>
    </xdr:from>
    <xdr:to>
      <xdr:col>30</xdr:col>
      <xdr:colOff>6350</xdr:colOff>
      <xdr:row>37</xdr:row>
      <xdr:rowOff>28575</xdr:rowOff>
    </xdr:to>
    <xdr:sp macro="" textlink="">
      <xdr:nvSpPr>
        <xdr:cNvPr id="2" name="شكل بيضاوي 1"/>
        <xdr:cNvSpPr/>
      </xdr:nvSpPr>
      <xdr:spPr>
        <a:xfrm>
          <a:off x="11215566850" y="621030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73</xdr:row>
      <xdr:rowOff>57150</xdr:rowOff>
    </xdr:from>
    <xdr:to>
      <xdr:col>30</xdr:col>
      <xdr:colOff>6350</xdr:colOff>
      <xdr:row>76</xdr:row>
      <xdr:rowOff>28575</xdr:rowOff>
    </xdr:to>
    <xdr:sp macro="" textlink="">
      <xdr:nvSpPr>
        <xdr:cNvPr id="3" name="شكل بيضاوي 2"/>
        <xdr:cNvSpPr/>
      </xdr:nvSpPr>
      <xdr:spPr>
        <a:xfrm>
          <a:off x="11215566850" y="1326832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112</xdr:row>
      <xdr:rowOff>57150</xdr:rowOff>
    </xdr:from>
    <xdr:to>
      <xdr:col>30</xdr:col>
      <xdr:colOff>6350</xdr:colOff>
      <xdr:row>115</xdr:row>
      <xdr:rowOff>28575</xdr:rowOff>
    </xdr:to>
    <xdr:sp macro="" textlink="">
      <xdr:nvSpPr>
        <xdr:cNvPr id="4" name="شكل بيضاوي 3"/>
        <xdr:cNvSpPr/>
      </xdr:nvSpPr>
      <xdr:spPr>
        <a:xfrm>
          <a:off x="11215566850" y="20326350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  <xdr:twoCellAnchor>
    <xdr:from>
      <xdr:col>28</xdr:col>
      <xdr:colOff>0</xdr:colOff>
      <xdr:row>151</xdr:row>
      <xdr:rowOff>57150</xdr:rowOff>
    </xdr:from>
    <xdr:to>
      <xdr:col>30</xdr:col>
      <xdr:colOff>6350</xdr:colOff>
      <xdr:row>154</xdr:row>
      <xdr:rowOff>28575</xdr:rowOff>
    </xdr:to>
    <xdr:sp macro="" textlink="">
      <xdr:nvSpPr>
        <xdr:cNvPr id="5" name="شكل بيضاوي 4"/>
        <xdr:cNvSpPr/>
      </xdr:nvSpPr>
      <xdr:spPr>
        <a:xfrm>
          <a:off x="11215566850" y="27384375"/>
          <a:ext cx="1377950" cy="5143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ctr" anchorCtr="0"/>
        <a:lstStyle/>
        <a:p>
          <a:pPr algn="ctr" rtl="1"/>
          <a:r>
            <a:rPr lang="ar-EG" sz="800" b="1">
              <a:solidFill>
                <a:sysClr val="windowText" lastClr="000000"/>
              </a:solidFill>
            </a:rPr>
            <a:t>خاتم شعار الجمهورية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88;&#1610;&#1578;&#1575;&#1578;%20&#1606;&#1578;&#1610;&#1580;&#1577;%20&#1575;&#1604;&#1580;&#1583;&#1575;&#1585;&#1575;&#1578;%20&#1601;&#1606;&#1609;%20&#1605;&#1593;&#1605;&#1604;%20&#1571;&#1582;&#1585;%20&#1575;&#1604;&#1593;&#1575;&#1605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ورقة2"/>
      <sheetName val="ورقة3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T601"/>
  <sheetViews>
    <sheetView rightToLeft="1" topLeftCell="DL1" workbookViewId="0">
      <selection activeCell="O5" sqref="O5"/>
    </sheetView>
  </sheetViews>
  <sheetFormatPr defaultRowHeight="14.25" x14ac:dyDescent="0.2"/>
  <cols>
    <col min="1" max="1" width="5.625" customWidth="1"/>
    <col min="2" max="2" width="8.625" customWidth="1"/>
    <col min="3" max="8" width="6.625" customWidth="1"/>
    <col min="9" max="9" width="10.625" hidden="1" customWidth="1"/>
    <col min="10" max="10" width="20.625" customWidth="1"/>
    <col min="11" max="14" width="8.625" customWidth="1"/>
    <col min="15" max="15" width="30.625" customWidth="1"/>
    <col min="16" max="16" width="10.625" customWidth="1"/>
    <col min="17" max="20" width="6.625" customWidth="1"/>
    <col min="21" max="21" width="0" hidden="1" customWidth="1"/>
    <col min="22" max="25" width="6.625" customWidth="1"/>
    <col min="26" max="26" width="0" hidden="1" customWidth="1"/>
    <col min="27" max="30" width="6.625" customWidth="1"/>
    <col min="31" max="31" width="6.625" hidden="1" customWidth="1"/>
    <col min="32" max="35" width="6.625" customWidth="1"/>
    <col min="36" max="36" width="6.625" hidden="1" customWidth="1"/>
    <col min="37" max="40" width="6.625" customWidth="1"/>
    <col min="41" max="41" width="9" hidden="1" customWidth="1"/>
    <col min="42" max="42" width="8.625" customWidth="1"/>
    <col min="46" max="46" width="9" customWidth="1"/>
    <col min="48" max="51" width="6.625" customWidth="1"/>
    <col min="52" max="52" width="9" hidden="1" customWidth="1"/>
    <col min="53" max="55" width="6.625" customWidth="1"/>
    <col min="56" max="56" width="9" hidden="1" customWidth="1"/>
    <col min="57" max="57" width="8.625" customWidth="1"/>
    <col min="58" max="60" width="6.625" customWidth="1"/>
    <col min="61" max="61" width="9" hidden="1" customWidth="1"/>
    <col min="62" max="62" width="8.625" customWidth="1"/>
    <col min="63" max="67" width="6.625" customWidth="1"/>
    <col min="68" max="68" width="9" hidden="1" customWidth="1"/>
    <col min="69" max="69" width="8.625" customWidth="1"/>
    <col min="70" max="73" width="6.625" customWidth="1"/>
    <col min="74" max="74" width="9" hidden="1" customWidth="1"/>
    <col min="75" max="75" width="8.625" customWidth="1"/>
    <col min="76" max="80" width="6.625" customWidth="1"/>
    <col min="81" max="81" width="9" hidden="1" customWidth="1"/>
    <col min="82" max="82" width="8.625" customWidth="1"/>
    <col min="83" max="83" width="5.625" hidden="1" customWidth="1"/>
    <col min="84" max="84" width="8.625" customWidth="1"/>
    <col min="85" max="89" width="6.625" customWidth="1"/>
    <col min="90" max="90" width="9" hidden="1" customWidth="1"/>
    <col min="91" max="91" width="8.625" customWidth="1"/>
    <col min="92" max="95" width="6.625" customWidth="1"/>
    <col min="96" max="96" width="9" hidden="1" customWidth="1"/>
    <col min="97" max="97" width="8.625" customWidth="1"/>
    <col min="98" max="99" width="6.625" customWidth="1"/>
    <col min="100" max="100" width="9" hidden="1" customWidth="1"/>
    <col min="101" max="101" width="8.625" customWidth="1"/>
    <col min="102" max="106" width="6.625" customWidth="1"/>
    <col min="107" max="107" width="9" hidden="1" customWidth="1"/>
    <col min="108" max="108" width="8.625" customWidth="1"/>
    <col min="109" max="113" width="6.625" customWidth="1"/>
    <col min="114" max="114" width="9" hidden="1" customWidth="1"/>
    <col min="115" max="115" width="8.625" customWidth="1"/>
    <col min="116" max="116" width="5.625" customWidth="1"/>
    <col min="117" max="117" width="8.625" customWidth="1"/>
    <col min="118" max="118" width="6.625" customWidth="1"/>
    <col min="119" max="119" width="5.625" customWidth="1"/>
    <col min="120" max="120" width="8.625" customWidth="1"/>
    <col min="121" max="121" width="10.625" customWidth="1"/>
    <col min="122" max="122" width="5.625" customWidth="1"/>
    <col min="123" max="123" width="8.625" customWidth="1"/>
    <col min="124" max="124" width="5.625" hidden="1" customWidth="1"/>
    <col min="125" max="125" width="6.625" customWidth="1"/>
    <col min="126" max="126" width="5.625" hidden="1" customWidth="1"/>
    <col min="127" max="127" width="8.625" customWidth="1"/>
    <col min="128" max="128" width="6.625" customWidth="1"/>
    <col min="129" max="131" width="8.625" customWidth="1"/>
    <col min="132" max="148" width="6.625" customWidth="1"/>
    <col min="150" max="150" width="0" hidden="1" customWidth="1"/>
  </cols>
  <sheetData>
    <row r="1" spans="1:150" ht="39.950000000000003" customHeight="1" thickTop="1" x14ac:dyDescent="0.2">
      <c r="A1" s="100" t="s">
        <v>0</v>
      </c>
      <c r="B1" s="103" t="s">
        <v>1</v>
      </c>
      <c r="C1" s="106" t="s">
        <v>2</v>
      </c>
      <c r="D1" s="107"/>
      <c r="E1" s="108" t="s">
        <v>2</v>
      </c>
      <c r="F1" s="106" t="s">
        <v>3</v>
      </c>
      <c r="G1" s="107"/>
      <c r="H1" s="108"/>
      <c r="I1" s="124"/>
      <c r="J1" s="121" t="s">
        <v>81</v>
      </c>
      <c r="K1" s="103" t="s">
        <v>4</v>
      </c>
      <c r="L1" s="112" t="s">
        <v>5</v>
      </c>
      <c r="M1" s="112" t="s">
        <v>6</v>
      </c>
      <c r="N1" s="168" t="s">
        <v>7</v>
      </c>
      <c r="O1" s="100" t="s">
        <v>8</v>
      </c>
      <c r="P1" s="173" t="s">
        <v>9</v>
      </c>
      <c r="Q1" s="127" t="s">
        <v>10</v>
      </c>
      <c r="R1" s="128"/>
      <c r="S1" s="128"/>
      <c r="T1" s="129"/>
      <c r="U1" s="97" t="s">
        <v>11</v>
      </c>
      <c r="V1" s="127" t="s">
        <v>12</v>
      </c>
      <c r="W1" s="128"/>
      <c r="X1" s="128"/>
      <c r="Y1" s="129"/>
      <c r="Z1" s="97" t="s">
        <v>13</v>
      </c>
      <c r="AA1" s="127" t="s">
        <v>14</v>
      </c>
      <c r="AB1" s="128"/>
      <c r="AC1" s="128"/>
      <c r="AD1" s="129"/>
      <c r="AE1" s="97" t="s">
        <v>15</v>
      </c>
      <c r="AF1" s="127" t="s">
        <v>16</v>
      </c>
      <c r="AG1" s="128"/>
      <c r="AH1" s="128"/>
      <c r="AI1" s="129"/>
      <c r="AJ1" s="97" t="s">
        <v>17</v>
      </c>
      <c r="AK1" s="127" t="s">
        <v>18</v>
      </c>
      <c r="AL1" s="128"/>
      <c r="AM1" s="128"/>
      <c r="AN1" s="129"/>
      <c r="AO1" s="97" t="s">
        <v>19</v>
      </c>
      <c r="AP1" s="130" t="s">
        <v>20</v>
      </c>
      <c r="AQ1" s="132" t="s">
        <v>21</v>
      </c>
      <c r="AR1" s="133"/>
      <c r="AS1" s="94" t="s">
        <v>22</v>
      </c>
      <c r="AT1" s="176" t="s">
        <v>23</v>
      </c>
      <c r="AU1" s="177"/>
      <c r="AV1" s="127" t="s">
        <v>24</v>
      </c>
      <c r="AW1" s="128"/>
      <c r="AX1" s="128"/>
      <c r="AY1" s="129"/>
      <c r="AZ1" s="138" t="s">
        <v>25</v>
      </c>
      <c r="BA1" s="141" t="s">
        <v>26</v>
      </c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3"/>
      <c r="CE1" s="144" t="s">
        <v>27</v>
      </c>
      <c r="CF1" s="145"/>
      <c r="CG1" s="150" t="s">
        <v>28</v>
      </c>
      <c r="CH1" s="151"/>
      <c r="CI1" s="151"/>
      <c r="CJ1" s="151"/>
      <c r="CK1" s="151"/>
      <c r="CL1" s="151"/>
      <c r="CM1" s="151"/>
      <c r="CN1" s="151"/>
      <c r="CO1" s="151"/>
      <c r="CP1" s="151"/>
      <c r="CQ1" s="151"/>
      <c r="CR1" s="151"/>
      <c r="CS1" s="151"/>
      <c r="CT1" s="151"/>
      <c r="CU1" s="151"/>
      <c r="CV1" s="151"/>
      <c r="CW1" s="151"/>
      <c r="CX1" s="151"/>
      <c r="CY1" s="151"/>
      <c r="CZ1" s="151"/>
      <c r="DA1" s="151"/>
      <c r="DB1" s="151"/>
      <c r="DC1" s="151"/>
      <c r="DD1" s="151"/>
      <c r="DE1" s="151"/>
      <c r="DF1" s="151"/>
      <c r="DG1" s="151"/>
      <c r="DH1" s="151"/>
      <c r="DI1" s="151"/>
      <c r="DJ1" s="151"/>
      <c r="DK1" s="152"/>
      <c r="DL1" s="182" t="s">
        <v>29</v>
      </c>
      <c r="DM1" s="183"/>
      <c r="DN1" s="188" t="s">
        <v>20</v>
      </c>
      <c r="DO1" s="190" t="s">
        <v>21</v>
      </c>
      <c r="DP1" s="191"/>
      <c r="DQ1" s="196" t="s">
        <v>22</v>
      </c>
      <c r="DR1" s="190" t="s">
        <v>23</v>
      </c>
      <c r="DS1" s="191"/>
      <c r="DT1" s="199" t="s">
        <v>25</v>
      </c>
      <c r="DU1" s="202" t="s">
        <v>30</v>
      </c>
      <c r="DV1" s="144" t="s">
        <v>31</v>
      </c>
      <c r="DW1" s="204"/>
      <c r="DX1" s="145"/>
      <c r="DY1" s="539" t="s">
        <v>32</v>
      </c>
      <c r="DZ1" s="540"/>
      <c r="EA1" s="541"/>
      <c r="EB1" s="504" t="s">
        <v>33</v>
      </c>
      <c r="EC1" s="505" t="s">
        <v>34</v>
      </c>
      <c r="ED1" s="505" t="s">
        <v>35</v>
      </c>
      <c r="EE1" s="505" t="s">
        <v>36</v>
      </c>
      <c r="EF1" s="505" t="s">
        <v>37</v>
      </c>
      <c r="EG1" s="505" t="s">
        <v>38</v>
      </c>
      <c r="EH1" s="506" t="s">
        <v>39</v>
      </c>
      <c r="EI1" s="456" t="s">
        <v>40</v>
      </c>
      <c r="EJ1" s="457" t="s">
        <v>41</v>
      </c>
      <c r="EK1" s="457" t="s">
        <v>42</v>
      </c>
      <c r="EL1" s="457" t="s">
        <v>43</v>
      </c>
      <c r="EM1" s="458" t="s">
        <v>44</v>
      </c>
      <c r="EN1" s="480" t="s">
        <v>45</v>
      </c>
      <c r="EO1" s="481" t="s">
        <v>46</v>
      </c>
      <c r="EP1" s="481" t="s">
        <v>47</v>
      </c>
      <c r="EQ1" s="481" t="s">
        <v>48</v>
      </c>
      <c r="ER1" s="482" t="s">
        <v>49</v>
      </c>
    </row>
    <row r="2" spans="1:150" ht="80.099999999999994" customHeight="1" x14ac:dyDescent="0.2">
      <c r="A2" s="101"/>
      <c r="B2" s="104"/>
      <c r="C2" s="109"/>
      <c r="D2" s="110"/>
      <c r="E2" s="111"/>
      <c r="F2" s="109"/>
      <c r="G2" s="110"/>
      <c r="H2" s="111"/>
      <c r="I2" s="125"/>
      <c r="J2" s="122"/>
      <c r="K2" s="104"/>
      <c r="L2" s="113"/>
      <c r="M2" s="113"/>
      <c r="N2" s="169"/>
      <c r="O2" s="171"/>
      <c r="P2" s="174"/>
      <c r="Q2" s="5" t="s">
        <v>50</v>
      </c>
      <c r="R2" s="6" t="s">
        <v>51</v>
      </c>
      <c r="S2" s="6" t="s">
        <v>52</v>
      </c>
      <c r="T2" s="7" t="s">
        <v>53</v>
      </c>
      <c r="U2" s="98"/>
      <c r="V2" s="5" t="s">
        <v>50</v>
      </c>
      <c r="W2" s="6" t="s">
        <v>51</v>
      </c>
      <c r="X2" s="6" t="s">
        <v>52</v>
      </c>
      <c r="Y2" s="7" t="s">
        <v>53</v>
      </c>
      <c r="Z2" s="98"/>
      <c r="AA2" s="5" t="s">
        <v>54</v>
      </c>
      <c r="AB2" s="6" t="s">
        <v>55</v>
      </c>
      <c r="AC2" s="6" t="s">
        <v>52</v>
      </c>
      <c r="AD2" s="7" t="s">
        <v>53</v>
      </c>
      <c r="AE2" s="98"/>
      <c r="AF2" s="5" t="s">
        <v>54</v>
      </c>
      <c r="AG2" s="6" t="s">
        <v>55</v>
      </c>
      <c r="AH2" s="6" t="s">
        <v>52</v>
      </c>
      <c r="AI2" s="7" t="s">
        <v>53</v>
      </c>
      <c r="AJ2" s="98"/>
      <c r="AK2" s="5" t="s">
        <v>54</v>
      </c>
      <c r="AL2" s="6" t="s">
        <v>55</v>
      </c>
      <c r="AM2" s="6" t="s">
        <v>52</v>
      </c>
      <c r="AN2" s="7" t="s">
        <v>53</v>
      </c>
      <c r="AO2" s="98"/>
      <c r="AP2" s="131"/>
      <c r="AQ2" s="134"/>
      <c r="AR2" s="135"/>
      <c r="AS2" s="95"/>
      <c r="AT2" s="178"/>
      <c r="AU2" s="179"/>
      <c r="AV2" s="5" t="s">
        <v>50</v>
      </c>
      <c r="AW2" s="6" t="s">
        <v>51</v>
      </c>
      <c r="AX2" s="6" t="s">
        <v>52</v>
      </c>
      <c r="AY2" s="7" t="s">
        <v>53</v>
      </c>
      <c r="AZ2" s="139"/>
      <c r="BA2" s="153" t="s">
        <v>56</v>
      </c>
      <c r="BB2" s="154"/>
      <c r="BC2" s="154"/>
      <c r="BD2" s="154"/>
      <c r="BE2" s="155"/>
      <c r="BF2" s="153" t="s">
        <v>57</v>
      </c>
      <c r="BG2" s="154"/>
      <c r="BH2" s="154"/>
      <c r="BI2" s="154"/>
      <c r="BJ2" s="155"/>
      <c r="BK2" s="164" t="s">
        <v>58</v>
      </c>
      <c r="BL2" s="154"/>
      <c r="BM2" s="154"/>
      <c r="BN2" s="154"/>
      <c r="BO2" s="154"/>
      <c r="BP2" s="154"/>
      <c r="BQ2" s="165"/>
      <c r="BR2" s="153" t="s">
        <v>59</v>
      </c>
      <c r="BS2" s="154"/>
      <c r="BT2" s="154"/>
      <c r="BU2" s="154"/>
      <c r="BV2" s="154"/>
      <c r="BW2" s="155"/>
      <c r="BX2" s="153" t="s">
        <v>60</v>
      </c>
      <c r="BY2" s="154"/>
      <c r="BZ2" s="154"/>
      <c r="CA2" s="154"/>
      <c r="CB2" s="154"/>
      <c r="CC2" s="154"/>
      <c r="CD2" s="155"/>
      <c r="CE2" s="146"/>
      <c r="CF2" s="147"/>
      <c r="CG2" s="153" t="s">
        <v>61</v>
      </c>
      <c r="CH2" s="154"/>
      <c r="CI2" s="154"/>
      <c r="CJ2" s="154"/>
      <c r="CK2" s="154"/>
      <c r="CL2" s="154"/>
      <c r="CM2" s="155"/>
      <c r="CN2" s="153" t="s">
        <v>62</v>
      </c>
      <c r="CO2" s="154"/>
      <c r="CP2" s="154"/>
      <c r="CQ2" s="154"/>
      <c r="CR2" s="154"/>
      <c r="CS2" s="155"/>
      <c r="CT2" s="153" t="s">
        <v>63</v>
      </c>
      <c r="CU2" s="154"/>
      <c r="CV2" s="154"/>
      <c r="CW2" s="155"/>
      <c r="CX2" s="153" t="s">
        <v>64</v>
      </c>
      <c r="CY2" s="154"/>
      <c r="CZ2" s="154"/>
      <c r="DA2" s="154"/>
      <c r="DB2" s="154"/>
      <c r="DC2" s="154"/>
      <c r="DD2" s="155"/>
      <c r="DE2" s="153" t="s">
        <v>65</v>
      </c>
      <c r="DF2" s="154"/>
      <c r="DG2" s="154"/>
      <c r="DH2" s="154"/>
      <c r="DI2" s="154"/>
      <c r="DJ2" s="154"/>
      <c r="DK2" s="155"/>
      <c r="DL2" s="184"/>
      <c r="DM2" s="185"/>
      <c r="DN2" s="189"/>
      <c r="DO2" s="192"/>
      <c r="DP2" s="193"/>
      <c r="DQ2" s="197"/>
      <c r="DR2" s="192"/>
      <c r="DS2" s="193"/>
      <c r="DT2" s="200"/>
      <c r="DU2" s="203"/>
      <c r="DV2" s="146"/>
      <c r="DW2" s="205"/>
      <c r="DX2" s="147"/>
      <c r="DY2" s="542"/>
      <c r="DZ2" s="543"/>
      <c r="EA2" s="544"/>
      <c r="EB2" s="507"/>
      <c r="EC2" s="508"/>
      <c r="ED2" s="508"/>
      <c r="EE2" s="508"/>
      <c r="EF2" s="508"/>
      <c r="EG2" s="508"/>
      <c r="EH2" s="509"/>
      <c r="EI2" s="459"/>
      <c r="EJ2" s="460"/>
      <c r="EK2" s="460"/>
      <c r="EL2" s="460"/>
      <c r="EM2" s="461"/>
      <c r="EN2" s="483"/>
      <c r="EO2" s="484"/>
      <c r="EP2" s="484"/>
      <c r="EQ2" s="484"/>
      <c r="ER2" s="485"/>
    </row>
    <row r="3" spans="1:150" ht="35.1" customHeight="1" x14ac:dyDescent="0.2">
      <c r="A3" s="101"/>
      <c r="B3" s="104"/>
      <c r="C3" s="115" t="s">
        <v>66</v>
      </c>
      <c r="D3" s="117" t="s">
        <v>67</v>
      </c>
      <c r="E3" s="119" t="s">
        <v>68</v>
      </c>
      <c r="F3" s="115" t="s">
        <v>66</v>
      </c>
      <c r="G3" s="117" t="s">
        <v>67</v>
      </c>
      <c r="H3" s="119" t="s">
        <v>68</v>
      </c>
      <c r="I3" s="125"/>
      <c r="J3" s="122"/>
      <c r="K3" s="104"/>
      <c r="L3" s="113"/>
      <c r="M3" s="113"/>
      <c r="N3" s="169"/>
      <c r="O3" s="171"/>
      <c r="P3" s="3" t="s">
        <v>69</v>
      </c>
      <c r="Q3" s="8">
        <v>20</v>
      </c>
      <c r="R3" s="9">
        <v>20</v>
      </c>
      <c r="S3" s="9">
        <v>10</v>
      </c>
      <c r="T3" s="12">
        <v>50</v>
      </c>
      <c r="U3" s="98"/>
      <c r="V3" s="8">
        <v>16</v>
      </c>
      <c r="W3" s="9">
        <v>16</v>
      </c>
      <c r="X3" s="9">
        <v>8</v>
      </c>
      <c r="Y3" s="12">
        <v>40</v>
      </c>
      <c r="Z3" s="98"/>
      <c r="AA3" s="8">
        <v>8</v>
      </c>
      <c r="AB3" s="9">
        <v>8</v>
      </c>
      <c r="AC3" s="9">
        <v>4</v>
      </c>
      <c r="AD3" s="12">
        <v>20</v>
      </c>
      <c r="AE3" s="98"/>
      <c r="AF3" s="8">
        <v>8</v>
      </c>
      <c r="AG3" s="9">
        <v>8</v>
      </c>
      <c r="AH3" s="9">
        <v>4</v>
      </c>
      <c r="AI3" s="12">
        <v>20</v>
      </c>
      <c r="AJ3" s="98"/>
      <c r="AK3" s="8">
        <v>12</v>
      </c>
      <c r="AL3" s="9">
        <v>12</v>
      </c>
      <c r="AM3" s="9">
        <v>6</v>
      </c>
      <c r="AN3" s="12">
        <v>30</v>
      </c>
      <c r="AO3" s="98"/>
      <c r="AP3" s="1">
        <v>160</v>
      </c>
      <c r="AQ3" s="134"/>
      <c r="AR3" s="135"/>
      <c r="AS3" s="95"/>
      <c r="AT3" s="178"/>
      <c r="AU3" s="179"/>
      <c r="AV3" s="8">
        <v>8</v>
      </c>
      <c r="AW3" s="9">
        <v>8</v>
      </c>
      <c r="AX3" s="9">
        <v>4</v>
      </c>
      <c r="AY3" s="12">
        <v>20</v>
      </c>
      <c r="AZ3" s="139"/>
      <c r="BA3" s="156" t="s">
        <v>70</v>
      </c>
      <c r="BB3" s="157"/>
      <c r="BC3" s="157"/>
      <c r="BD3" s="158"/>
      <c r="BE3" s="160" t="s">
        <v>71</v>
      </c>
      <c r="BF3" s="156" t="s">
        <v>70</v>
      </c>
      <c r="BG3" s="157"/>
      <c r="BH3" s="157"/>
      <c r="BI3" s="162"/>
      <c r="BJ3" s="160" t="s">
        <v>71</v>
      </c>
      <c r="BK3" s="175" t="s">
        <v>70</v>
      </c>
      <c r="BL3" s="157"/>
      <c r="BM3" s="157"/>
      <c r="BN3" s="157"/>
      <c r="BO3" s="157"/>
      <c r="BP3" s="162"/>
      <c r="BQ3" s="160" t="s">
        <v>71</v>
      </c>
      <c r="BR3" s="156" t="s">
        <v>70</v>
      </c>
      <c r="BS3" s="157"/>
      <c r="BT3" s="157"/>
      <c r="BU3" s="157"/>
      <c r="BV3" s="162"/>
      <c r="BW3" s="160" t="s">
        <v>71</v>
      </c>
      <c r="BX3" s="156" t="s">
        <v>70</v>
      </c>
      <c r="BY3" s="157"/>
      <c r="BZ3" s="157"/>
      <c r="CA3" s="157"/>
      <c r="CB3" s="157"/>
      <c r="CC3" s="162"/>
      <c r="CD3" s="160" t="s">
        <v>71</v>
      </c>
      <c r="CE3" s="146"/>
      <c r="CF3" s="147"/>
      <c r="CG3" s="156" t="s">
        <v>70</v>
      </c>
      <c r="CH3" s="157"/>
      <c r="CI3" s="157"/>
      <c r="CJ3" s="157"/>
      <c r="CK3" s="157"/>
      <c r="CL3" s="162"/>
      <c r="CM3" s="160" t="s">
        <v>71</v>
      </c>
      <c r="CN3" s="156" t="s">
        <v>70</v>
      </c>
      <c r="CO3" s="157"/>
      <c r="CP3" s="157"/>
      <c r="CQ3" s="157"/>
      <c r="CR3" s="162"/>
      <c r="CS3" s="160" t="s">
        <v>71</v>
      </c>
      <c r="CT3" s="166" t="s">
        <v>70</v>
      </c>
      <c r="CU3" s="167"/>
      <c r="CV3" s="162"/>
      <c r="CW3" s="160" t="s">
        <v>71</v>
      </c>
      <c r="CX3" s="156" t="s">
        <v>70</v>
      </c>
      <c r="CY3" s="157"/>
      <c r="CZ3" s="157"/>
      <c r="DA3" s="157"/>
      <c r="DB3" s="157"/>
      <c r="DC3" s="162"/>
      <c r="DD3" s="160" t="s">
        <v>71</v>
      </c>
      <c r="DE3" s="156" t="s">
        <v>70</v>
      </c>
      <c r="DF3" s="157"/>
      <c r="DG3" s="157"/>
      <c r="DH3" s="157"/>
      <c r="DI3" s="157"/>
      <c r="DJ3" s="162"/>
      <c r="DK3" s="160" t="s">
        <v>71</v>
      </c>
      <c r="DL3" s="184"/>
      <c r="DM3" s="185"/>
      <c r="DN3" s="81">
        <v>160</v>
      </c>
      <c r="DO3" s="192"/>
      <c r="DP3" s="193"/>
      <c r="DQ3" s="197"/>
      <c r="DR3" s="192"/>
      <c r="DS3" s="193"/>
      <c r="DT3" s="200"/>
      <c r="DU3" s="81">
        <v>50</v>
      </c>
      <c r="DV3" s="146"/>
      <c r="DW3" s="205"/>
      <c r="DX3" s="147"/>
      <c r="DY3" s="534" t="s">
        <v>72</v>
      </c>
      <c r="DZ3" s="529" t="s">
        <v>73</v>
      </c>
      <c r="EA3" s="524" t="s">
        <v>74</v>
      </c>
      <c r="EB3" s="510"/>
      <c r="EC3" s="511"/>
      <c r="ED3" s="511"/>
      <c r="EE3" s="511"/>
      <c r="EF3" s="511"/>
      <c r="EG3" s="511"/>
      <c r="EH3" s="512"/>
      <c r="EI3" s="462"/>
      <c r="EJ3" s="463"/>
      <c r="EK3" s="463"/>
      <c r="EL3" s="463"/>
      <c r="EM3" s="464"/>
      <c r="EN3" s="486"/>
      <c r="EO3" s="487"/>
      <c r="EP3" s="487"/>
      <c r="EQ3" s="487"/>
      <c r="ER3" s="488"/>
    </row>
    <row r="4" spans="1:150" ht="35.1" customHeight="1" thickBot="1" x14ac:dyDescent="0.25">
      <c r="A4" s="102"/>
      <c r="B4" s="105"/>
      <c r="C4" s="116"/>
      <c r="D4" s="118"/>
      <c r="E4" s="120"/>
      <c r="F4" s="116"/>
      <c r="G4" s="118"/>
      <c r="H4" s="120"/>
      <c r="I4" s="126"/>
      <c r="J4" s="123"/>
      <c r="K4" s="105"/>
      <c r="L4" s="114"/>
      <c r="M4" s="114"/>
      <c r="N4" s="170"/>
      <c r="O4" s="172"/>
      <c r="P4" s="4" t="s">
        <v>75</v>
      </c>
      <c r="Q4" s="10"/>
      <c r="R4" s="13">
        <v>5</v>
      </c>
      <c r="S4" s="11"/>
      <c r="T4" s="14">
        <v>25</v>
      </c>
      <c r="U4" s="99"/>
      <c r="V4" s="10"/>
      <c r="W4" s="13">
        <v>4</v>
      </c>
      <c r="X4" s="11"/>
      <c r="Y4" s="14">
        <v>20</v>
      </c>
      <c r="Z4" s="99"/>
      <c r="AA4" s="10" t="s">
        <v>76</v>
      </c>
      <c r="AB4" s="13">
        <v>2</v>
      </c>
      <c r="AC4" s="11"/>
      <c r="AD4" s="14">
        <v>10</v>
      </c>
      <c r="AE4" s="99"/>
      <c r="AF4" s="10" t="s">
        <v>76</v>
      </c>
      <c r="AG4" s="13">
        <v>2</v>
      </c>
      <c r="AH4" s="11"/>
      <c r="AI4" s="14">
        <v>10</v>
      </c>
      <c r="AJ4" s="99"/>
      <c r="AK4" s="10" t="s">
        <v>76</v>
      </c>
      <c r="AL4" s="13">
        <v>3</v>
      </c>
      <c r="AM4" s="11"/>
      <c r="AN4" s="14">
        <v>15</v>
      </c>
      <c r="AO4" s="99"/>
      <c r="AP4" s="2">
        <v>80</v>
      </c>
      <c r="AQ4" s="136"/>
      <c r="AR4" s="137"/>
      <c r="AS4" s="96"/>
      <c r="AT4" s="180"/>
      <c r="AU4" s="181"/>
      <c r="AV4" s="10"/>
      <c r="AW4" s="13">
        <v>2</v>
      </c>
      <c r="AX4" s="11"/>
      <c r="AY4" s="14">
        <v>10</v>
      </c>
      <c r="AZ4" s="140"/>
      <c r="BA4" s="92">
        <v>1</v>
      </c>
      <c r="BB4" s="93">
        <v>2</v>
      </c>
      <c r="BC4" s="93">
        <v>3</v>
      </c>
      <c r="BD4" s="159"/>
      <c r="BE4" s="161"/>
      <c r="BF4" s="92">
        <v>1</v>
      </c>
      <c r="BG4" s="93">
        <v>2</v>
      </c>
      <c r="BH4" s="93">
        <v>3</v>
      </c>
      <c r="BI4" s="163"/>
      <c r="BJ4" s="161"/>
      <c r="BK4" s="90">
        <v>1</v>
      </c>
      <c r="BL4" s="91">
        <v>2</v>
      </c>
      <c r="BM4" s="91">
        <v>3</v>
      </c>
      <c r="BN4" s="91">
        <v>4</v>
      </c>
      <c r="BO4" s="91">
        <v>5</v>
      </c>
      <c r="BP4" s="163"/>
      <c r="BQ4" s="161"/>
      <c r="BR4" s="90">
        <v>1</v>
      </c>
      <c r="BS4" s="91">
        <v>2</v>
      </c>
      <c r="BT4" s="91">
        <v>3</v>
      </c>
      <c r="BU4" s="91">
        <v>4</v>
      </c>
      <c r="BV4" s="163"/>
      <c r="BW4" s="161"/>
      <c r="BX4" s="90">
        <v>1</v>
      </c>
      <c r="BY4" s="91">
        <v>2</v>
      </c>
      <c r="BZ4" s="91">
        <v>3</v>
      </c>
      <c r="CA4" s="91">
        <v>4</v>
      </c>
      <c r="CB4" s="91">
        <v>5</v>
      </c>
      <c r="CC4" s="163"/>
      <c r="CD4" s="161"/>
      <c r="CE4" s="148"/>
      <c r="CF4" s="149"/>
      <c r="CG4" s="88">
        <v>1</v>
      </c>
      <c r="CH4" s="89">
        <v>2</v>
      </c>
      <c r="CI4" s="89">
        <v>3</v>
      </c>
      <c r="CJ4" s="89">
        <v>4</v>
      </c>
      <c r="CK4" s="89">
        <v>5</v>
      </c>
      <c r="CL4" s="163"/>
      <c r="CM4" s="161"/>
      <c r="CN4" s="88">
        <v>1</v>
      </c>
      <c r="CO4" s="89">
        <v>2</v>
      </c>
      <c r="CP4" s="89">
        <v>3</v>
      </c>
      <c r="CQ4" s="89">
        <v>4</v>
      </c>
      <c r="CR4" s="163"/>
      <c r="CS4" s="161"/>
      <c r="CT4" s="88">
        <v>1</v>
      </c>
      <c r="CU4" s="89">
        <v>2</v>
      </c>
      <c r="CV4" s="163"/>
      <c r="CW4" s="161"/>
      <c r="CX4" s="88">
        <v>1</v>
      </c>
      <c r="CY4" s="89">
        <v>2</v>
      </c>
      <c r="CZ4" s="89">
        <v>3</v>
      </c>
      <c r="DA4" s="89">
        <v>4</v>
      </c>
      <c r="DB4" s="89">
        <v>5</v>
      </c>
      <c r="DC4" s="163"/>
      <c r="DD4" s="161"/>
      <c r="DE4" s="88">
        <v>1</v>
      </c>
      <c r="DF4" s="89">
        <v>2</v>
      </c>
      <c r="DG4" s="89">
        <v>3</v>
      </c>
      <c r="DH4" s="89">
        <v>4</v>
      </c>
      <c r="DI4" s="89">
        <v>5</v>
      </c>
      <c r="DJ4" s="163"/>
      <c r="DK4" s="161"/>
      <c r="DL4" s="186"/>
      <c r="DM4" s="187"/>
      <c r="DN4" s="82">
        <v>80</v>
      </c>
      <c r="DO4" s="194"/>
      <c r="DP4" s="195"/>
      <c r="DQ4" s="198"/>
      <c r="DR4" s="194"/>
      <c r="DS4" s="195"/>
      <c r="DT4" s="201"/>
      <c r="DU4" s="82">
        <v>25</v>
      </c>
      <c r="DV4" s="148"/>
      <c r="DW4" s="206"/>
      <c r="DX4" s="149"/>
      <c r="DY4" s="535"/>
      <c r="DZ4" s="530"/>
      <c r="EA4" s="525"/>
      <c r="EB4" s="513"/>
      <c r="EC4" s="514"/>
      <c r="ED4" s="514"/>
      <c r="EE4" s="514"/>
      <c r="EF4" s="514"/>
      <c r="EG4" s="514"/>
      <c r="EH4" s="515"/>
      <c r="EI4" s="465"/>
      <c r="EJ4" s="466"/>
      <c r="EK4" s="466"/>
      <c r="EL4" s="466"/>
      <c r="EM4" s="467"/>
      <c r="EN4" s="489"/>
      <c r="EO4" s="490"/>
      <c r="EP4" s="490"/>
      <c r="EQ4" s="490"/>
      <c r="ER4" s="491"/>
    </row>
    <row r="5" spans="1:150" ht="39.950000000000003" customHeight="1" thickTop="1" x14ac:dyDescent="0.85">
      <c r="A5" s="15" t="str">
        <f>IF(O5="","",COUNTA(O5:$O$9))</f>
        <v/>
      </c>
      <c r="B5" s="16"/>
      <c r="C5" s="17" t="e">
        <f>DAY(I5)</f>
        <v>#VALUE!</v>
      </c>
      <c r="D5" s="18" t="e">
        <f>MONTH(I5)</f>
        <v>#VALUE!</v>
      </c>
      <c r="E5" s="19" t="e">
        <f>YEAR(I5)</f>
        <v>#VALUE!</v>
      </c>
      <c r="F5" s="17" t="str">
        <f>IF(ISNUMBER(C5),DATEDIF((DATE(E5,D5,C5)),(DATE("2022","10","1")),"MD"),"")</f>
        <v/>
      </c>
      <c r="G5" s="18" t="str">
        <f>IF(ISNUMBER(D5),DATEDIF((DATE(E5,D5,C5)),(DATE("2022","10","1")),"YM"),"")</f>
        <v/>
      </c>
      <c r="H5" s="19" t="str">
        <f>IF(ISNUMBER(E5),DATEDIF((DATE(E5,D5,C5)),(DATE("2023","10","1")),"Y"),"")</f>
        <v/>
      </c>
      <c r="I5" s="75" t="e">
        <f>DATE(IF(LEFT($J5,1)="2",MID($J5,2,2),"20"&amp;MID($J5,2,2)),MID($J5,4,2),MID($J5,6,2))</f>
        <v>#VALUE!</v>
      </c>
      <c r="J5" s="20"/>
      <c r="K5" s="76"/>
      <c r="L5" s="77" t="str">
        <f>IF(LEN(TRIM($J5))=0,"",IF(OR(NOT(ISNUMBER($J5)),LEN($J5)&lt;&gt;14),"Error_MyNumber",IF(MOD(MID($J5,13,1),2)=1,"مصرى","مصرية")))</f>
        <v/>
      </c>
      <c r="M5" s="77" t="str">
        <f>IF(LEN(TRIM($J5))=0,"",IF(OR(NOT(ISNUMBER($J5)),LEN($J5)&lt;&gt;14),"Error_MyNumber",IF(MOD(MID($J5,13,1),2)=1,"مسلم","مسلمه")))</f>
        <v/>
      </c>
      <c r="N5" s="78"/>
      <c r="O5" s="79"/>
      <c r="P5" s="80"/>
      <c r="Q5" s="21">
        <v>15.5</v>
      </c>
      <c r="R5" s="22">
        <v>12.5</v>
      </c>
      <c r="S5" s="22">
        <v>6.5</v>
      </c>
      <c r="T5" s="23">
        <f>SUM(Q5:S5)</f>
        <v>34.5</v>
      </c>
      <c r="U5" s="24" t="str">
        <f>IF(T5&lt;25,"راسب","ناجح")</f>
        <v>ناجح</v>
      </c>
      <c r="V5" s="21">
        <v>11</v>
      </c>
      <c r="W5" s="22">
        <v>12</v>
      </c>
      <c r="X5" s="22">
        <v>7</v>
      </c>
      <c r="Y5" s="23">
        <f>SUM(V5:X5)</f>
        <v>30</v>
      </c>
      <c r="Z5" s="24" t="str">
        <f>IF(Y5&lt;20,"راسب","ناجح")</f>
        <v>ناجح</v>
      </c>
      <c r="AA5" s="21">
        <v>6</v>
      </c>
      <c r="AB5" s="22">
        <v>7</v>
      </c>
      <c r="AC5" s="22">
        <v>3</v>
      </c>
      <c r="AD5" s="23">
        <f>SUM(AA5:AC5)</f>
        <v>16</v>
      </c>
      <c r="AE5" s="24" t="str">
        <f>IF(AD5&lt;10,"راسب","ناجح")</f>
        <v>ناجح</v>
      </c>
      <c r="AF5" s="21">
        <v>4</v>
      </c>
      <c r="AG5" s="22">
        <v>3</v>
      </c>
      <c r="AH5" s="22">
        <v>3</v>
      </c>
      <c r="AI5" s="23">
        <f>SUM(AF5:AH5)</f>
        <v>10</v>
      </c>
      <c r="AJ5" s="24" t="str">
        <f>IF(AI5&lt;10,"راسب","ناجح")</f>
        <v>ناجح</v>
      </c>
      <c r="AK5" s="21">
        <v>11</v>
      </c>
      <c r="AL5" s="22">
        <v>11</v>
      </c>
      <c r="AM5" s="22">
        <v>5</v>
      </c>
      <c r="AN5" s="23">
        <f>SUM(AK5:AM5)</f>
        <v>27</v>
      </c>
      <c r="AO5" s="24" t="str">
        <f>IF(AN5&lt;15,"راسب","ناجح")</f>
        <v>ناجح</v>
      </c>
      <c r="AP5" s="15">
        <f t="shared" ref="AP5" si="0">T5+Y5+AD5+AI5+AN5</f>
        <v>117.5</v>
      </c>
      <c r="AQ5" s="21">
        <f t="shared" ref="AQ5" si="1">COUNTIF(Q5:AO5,"راسب")</f>
        <v>0</v>
      </c>
      <c r="AR5" s="23">
        <f>IF(AP5&lt;80,"ومجموع",0)</f>
        <v>0</v>
      </c>
      <c r="AS5" s="15" t="str">
        <f>IF(AQ5&gt;=3,"راسب",IF(AQ5&lt;1,"ناجح","ملحق"))</f>
        <v>ناجح</v>
      </c>
      <c r="AT5" s="25">
        <f>CE5+DL5</f>
        <v>0</v>
      </c>
      <c r="AU5" s="26" t="str">
        <f>IF(AT5&gt;=3,"راسب",IF(AT5&lt;1,"جدير","ملحق"))</f>
        <v>جدير</v>
      </c>
      <c r="AV5" s="21">
        <v>5</v>
      </c>
      <c r="AW5" s="22">
        <v>2</v>
      </c>
      <c r="AX5" s="22">
        <v>3</v>
      </c>
      <c r="AY5" s="23">
        <f t="shared" ref="AY5" si="2">SUM(AV5:AX5)</f>
        <v>10</v>
      </c>
      <c r="AZ5" s="24" t="str">
        <f t="shared" ref="AZ5" si="3">IF(AY5&lt;10,"راسب","ناجح")</f>
        <v>ناجح</v>
      </c>
      <c r="BA5" s="21" t="s">
        <v>77</v>
      </c>
      <c r="BB5" s="22" t="s">
        <v>77</v>
      </c>
      <c r="BC5" s="22" t="s">
        <v>77</v>
      </c>
      <c r="BD5" s="23">
        <f>COUNTIF(BA5:BC5,"اجتاز")</f>
        <v>3</v>
      </c>
      <c r="BE5" s="84" t="str">
        <f>IF(BD5&gt;=3,"جدير",IF(BD5&gt;=3,"جدير","غيرجدير"))</f>
        <v>جدير</v>
      </c>
      <c r="BF5" s="21" t="s">
        <v>77</v>
      </c>
      <c r="BG5" s="22" t="s">
        <v>77</v>
      </c>
      <c r="BH5" s="22" t="s">
        <v>77</v>
      </c>
      <c r="BI5" s="23">
        <f>COUNTIF(BF5:BH5,"اجتاز")</f>
        <v>3</v>
      </c>
      <c r="BJ5" s="84" t="str">
        <f>IF(BI5&gt;=3,"جدير",IF(BI5&gt;=3,"جدير","غيرجدير"))</f>
        <v>جدير</v>
      </c>
      <c r="BK5" s="21" t="s">
        <v>77</v>
      </c>
      <c r="BL5" s="22" t="s">
        <v>77</v>
      </c>
      <c r="BM5" s="22" t="s">
        <v>77</v>
      </c>
      <c r="BN5" s="22" t="s">
        <v>77</v>
      </c>
      <c r="BO5" s="23" t="s">
        <v>77</v>
      </c>
      <c r="BP5" s="25">
        <f>COUNTIF(BK5:BO5,"اجتاز")</f>
        <v>5</v>
      </c>
      <c r="BQ5" s="84" t="str">
        <f>IF(BP5&gt;=5,"جدير",IF(BP5&gt;=5,"جدير","غيرجدير"))</f>
        <v>جدير</v>
      </c>
      <c r="BR5" s="21" t="s">
        <v>77</v>
      </c>
      <c r="BS5" s="22" t="s">
        <v>77</v>
      </c>
      <c r="BT5" s="22" t="s">
        <v>77</v>
      </c>
      <c r="BU5" s="22" t="s">
        <v>77</v>
      </c>
      <c r="BV5" s="23">
        <f>COUNTIF(BR5:BU5,"اجتاز")</f>
        <v>4</v>
      </c>
      <c r="BW5" s="84" t="str">
        <f>IF(BV5&gt;=4,"جدير",IF(BV5&gt;=4,"جدير","غيرجدير"))</f>
        <v>جدير</v>
      </c>
      <c r="BX5" s="21" t="s">
        <v>77</v>
      </c>
      <c r="BY5" s="22" t="s">
        <v>77</v>
      </c>
      <c r="BZ5" s="22" t="s">
        <v>77</v>
      </c>
      <c r="CA5" s="22" t="s">
        <v>77</v>
      </c>
      <c r="CB5" s="22" t="s">
        <v>77</v>
      </c>
      <c r="CC5" s="23">
        <f>COUNTIF(BX5:CB5,"اجتاز")</f>
        <v>5</v>
      </c>
      <c r="CD5" s="84" t="str">
        <f>IF(CC5&gt;=5,"جدير",IF(CC5&gt;=5,"جدير","غيرجدير"))</f>
        <v>جدير</v>
      </c>
      <c r="CE5" s="21">
        <f>COUNTIF(BA5:CD5,"غيرجدير")</f>
        <v>0</v>
      </c>
      <c r="CF5" s="23" t="str">
        <f>IF(CE5&gt;=3,"راسب",IF(CE5&lt;1,"اجتاز","ملحق"))</f>
        <v>اجتاز</v>
      </c>
      <c r="CG5" s="21" t="s">
        <v>77</v>
      </c>
      <c r="CH5" s="22" t="s">
        <v>77</v>
      </c>
      <c r="CI5" s="22" t="s">
        <v>77</v>
      </c>
      <c r="CJ5" s="22" t="s">
        <v>77</v>
      </c>
      <c r="CK5" s="22" t="s">
        <v>77</v>
      </c>
      <c r="CL5" s="23">
        <f>COUNTIF(CG5:CK5,"اجتاز")</f>
        <v>5</v>
      </c>
      <c r="CM5" s="84" t="str">
        <f>IF(CL5&gt;=5,"جدير",IF(CL5&gt;=5,"جدير","غيرجدير"))</f>
        <v>جدير</v>
      </c>
      <c r="CN5" s="21" t="s">
        <v>77</v>
      </c>
      <c r="CO5" s="22" t="s">
        <v>77</v>
      </c>
      <c r="CP5" s="22" t="s">
        <v>77</v>
      </c>
      <c r="CQ5" s="22" t="s">
        <v>77</v>
      </c>
      <c r="CR5" s="23">
        <f>COUNTIF(CM5:CQ5,"اجتاز")</f>
        <v>4</v>
      </c>
      <c r="CS5" s="84" t="str">
        <f>IF(CR5&gt;=4,"جدير",IF(CR5&gt;=4,"جدير","غيرجدير"))</f>
        <v>جدير</v>
      </c>
      <c r="CT5" s="21" t="s">
        <v>77</v>
      </c>
      <c r="CU5" s="22" t="s">
        <v>77</v>
      </c>
      <c r="CV5" s="23">
        <f>COUNTIF(CT5:CU5,"اجتاز")</f>
        <v>2</v>
      </c>
      <c r="CW5" s="84" t="str">
        <f>IF(CV5&gt;=2,"جدير",IF(CV5&gt;=2,"جدير","غيرجدير"))</f>
        <v>جدير</v>
      </c>
      <c r="CX5" s="21" t="s">
        <v>77</v>
      </c>
      <c r="CY5" s="22" t="s">
        <v>77</v>
      </c>
      <c r="CZ5" s="22" t="s">
        <v>77</v>
      </c>
      <c r="DA5" s="22" t="s">
        <v>77</v>
      </c>
      <c r="DB5" s="22" t="s">
        <v>77</v>
      </c>
      <c r="DC5" s="23">
        <f>COUNTIF(CX5:DB5,"اجتاز")</f>
        <v>5</v>
      </c>
      <c r="DD5" s="84" t="str">
        <f>IF(DC5&gt;=5,"جدير",IF(DC5&gt;=5,"جدير","غيرجدير"))</f>
        <v>جدير</v>
      </c>
      <c r="DE5" s="21" t="s">
        <v>77</v>
      </c>
      <c r="DF5" s="22" t="s">
        <v>77</v>
      </c>
      <c r="DG5" s="22" t="s">
        <v>77</v>
      </c>
      <c r="DH5" s="22" t="s">
        <v>77</v>
      </c>
      <c r="DI5" s="22" t="s">
        <v>77</v>
      </c>
      <c r="DJ5" s="23">
        <f>COUNTIF(DE5:DI5,"اجتاز")</f>
        <v>5</v>
      </c>
      <c r="DK5" s="84" t="str">
        <f>IF(DJ5&gt;=5,"جدير",IF(DJ5&gt;=5,"جدير","غيرجدير"))</f>
        <v>جدير</v>
      </c>
      <c r="DL5" s="21">
        <f>COUNTIF(CN5:DK5,"غيرجدير")</f>
        <v>0</v>
      </c>
      <c r="DM5" s="23" t="str">
        <f>IF(DL5&gt;=3,"راسب",IF(DL5&lt;1,"اجتاز","ملحق"))</f>
        <v>اجتاز</v>
      </c>
      <c r="DN5" s="15">
        <f>T5+Y5+AD5+AI5+AN5</f>
        <v>117.5</v>
      </c>
      <c r="DO5" s="21">
        <f>COUNTIF(Q5:AO5,"راسب")</f>
        <v>0</v>
      </c>
      <c r="DP5" s="23">
        <f>IF(AP5&lt;80,"ومجموع",0)</f>
        <v>0</v>
      </c>
      <c r="DQ5" s="15" t="str">
        <f>IF(AQ5&gt;=3,"راسب",IF(AQ5&lt;1,"ناجح","ملحق"))</f>
        <v>ناجح</v>
      </c>
      <c r="DR5" s="21">
        <f t="shared" ref="DR5" si="4">COUNTIF(BA5:DK5,"غيرجدير")</f>
        <v>0</v>
      </c>
      <c r="DS5" s="23" t="str">
        <f>IF(DR5&gt;=3,"راسب",IF(DR5&lt;1,"جدير","ملحق"))</f>
        <v>جدير</v>
      </c>
      <c r="DT5" s="24" t="str">
        <f>IF(AY5&lt;10,"راسب","ناجح")</f>
        <v>ناجح</v>
      </c>
      <c r="DU5" s="15"/>
      <c r="DV5" s="21">
        <f>DO5+DR5</f>
        <v>0</v>
      </c>
      <c r="DW5" s="22" t="str">
        <f>IF(DV5&gt;=3,"راسب",IF(DV5&lt;1,"جدير","ملحق"))</f>
        <v>جدير</v>
      </c>
      <c r="DX5" s="23">
        <f>IF(AY5&lt;10,"ودين",0)</f>
        <v>0</v>
      </c>
      <c r="DY5" s="536" t="str">
        <f>EB5&amp;EC5&amp;ED5&amp;EE5&amp;EF5&amp;EG5&amp;EH5</f>
        <v/>
      </c>
      <c r="DZ5" s="531" t="str">
        <f>EI5&amp;EJ5&amp;EK5&amp;EL5&amp;EM5</f>
        <v/>
      </c>
      <c r="EA5" s="526" t="str">
        <f>EN5&amp;EO5&amp;EP5&amp;EQ5&amp;ER5</f>
        <v/>
      </c>
      <c r="EB5" s="516" t="str">
        <f>IF(T5&gt;=25,"",$EB$5)</f>
        <v/>
      </c>
      <c r="EC5" s="517" t="str">
        <f>IF(Y5&gt;=20,"",$EC$5)</f>
        <v/>
      </c>
      <c r="ED5" s="517" t="str">
        <f>IF(AD5&gt;=10,"",$ED$5)</f>
        <v/>
      </c>
      <c r="EE5" s="517" t="str">
        <f>IF(AI5&gt;=10,"",$EE$5)</f>
        <v/>
      </c>
      <c r="EF5" s="517" t="str">
        <f>IF(AN5&gt;=15,"",$EF$5)</f>
        <v/>
      </c>
      <c r="EG5" s="517" t="str">
        <f>IF(AP5&gt;=80,"",$EG$5)</f>
        <v/>
      </c>
      <c r="EH5" s="518" t="str">
        <f t="shared" ref="EH5:EH69" si="5">IF(AY5&gt;=10,"",$EH$5)</f>
        <v/>
      </c>
      <c r="EI5" s="468" t="str">
        <f>IF(BD5&gt;=3,"",$EI$5)</f>
        <v/>
      </c>
      <c r="EJ5" s="469" t="str">
        <f>IF(BI5&gt;=3,"",$EJ$5)</f>
        <v/>
      </c>
      <c r="EK5" s="469" t="str">
        <f>IF(BP5&gt;=5,"",$EK$5)</f>
        <v/>
      </c>
      <c r="EL5" s="469" t="str">
        <f>IF(BV5&gt;=4,"",$EL$5)</f>
        <v/>
      </c>
      <c r="EM5" s="470" t="str">
        <f>IF(CC5&gt;=5,"",$EM$5)</f>
        <v/>
      </c>
      <c r="EN5" s="492" t="str">
        <f>IF(CL5&gt;=5,"",$EN$5)</f>
        <v/>
      </c>
      <c r="EO5" s="493" t="str">
        <f>IF(CR5&gt;=4,"",$EO$5)</f>
        <v/>
      </c>
      <c r="EP5" s="493" t="str">
        <f>IF(CV5&gt;=2,"",$EP$5)</f>
        <v/>
      </c>
      <c r="EQ5" s="493" t="str">
        <f>IF(DC5&gt;=5,"",$EQ$5)</f>
        <v/>
      </c>
      <c r="ER5" s="494" t="str">
        <f>IF(DJ5&gt;=5,"",$ER$5)</f>
        <v/>
      </c>
    </row>
    <row r="6" spans="1:150" ht="34.5" x14ac:dyDescent="0.2">
      <c r="A6" s="59" t="str">
        <f>IF(O6="","",COUNTA(O6:$O$9))</f>
        <v/>
      </c>
      <c r="B6" s="60"/>
      <c r="C6" s="61" t="e">
        <f t="shared" ref="C6:C69" si="6">DAY(I6)</f>
        <v>#VALUE!</v>
      </c>
      <c r="D6" s="62" t="e">
        <f t="shared" ref="D6:D69" si="7">MONTH(I6)</f>
        <v>#VALUE!</v>
      </c>
      <c r="E6" s="63" t="e">
        <f t="shared" ref="E6:E69" si="8">YEAR(I6)</f>
        <v>#VALUE!</v>
      </c>
      <c r="F6" s="61" t="str">
        <f t="shared" ref="F6:F69" si="9">IF(ISNUMBER(C6),DATEDIF((DATE(E6,D6,C6)),(DATE("2022","10","1")),"MD"),"")</f>
        <v/>
      </c>
      <c r="G6" s="62" t="str">
        <f t="shared" ref="G6:G69" si="10">IF(ISNUMBER(D6),DATEDIF((DATE(E6,D6,C6)),(DATE("2022","10","1")),"YM"),"")</f>
        <v/>
      </c>
      <c r="H6" s="63" t="str">
        <f t="shared" ref="H6:H69" si="11">IF(ISNUMBER(E6),DATEDIF((DATE(E6,D6,C6)),(DATE("2023","10","1")),"Y"),"")</f>
        <v/>
      </c>
      <c r="I6" s="64" t="e">
        <f t="shared" ref="I6:I69" si="12">DATE(IF(LEFT($J6,1)="2",MID($J6,2,2),"20"&amp;MID($J6,2,2)),MID($J6,4,2),MID($J6,6,2))</f>
        <v>#VALUE!</v>
      </c>
      <c r="J6" s="65"/>
      <c r="K6" s="66"/>
      <c r="L6" s="67" t="str">
        <f t="shared" ref="L6:L69" si="13">IF(LEN(TRIM($J6))=0,"",IF(OR(NOT(ISNUMBER($J6)),LEN($J6)&lt;&gt;14),"Error_MyNumber",IF(MOD(MID($J6,13,1),2)=1,"مصرى","مصرية")))</f>
        <v/>
      </c>
      <c r="M6" s="67" t="str">
        <f t="shared" ref="M6:M69" si="14">IF(LEN(TRIM($J6))=0,"",IF(OR(NOT(ISNUMBER($J6)),LEN($J6)&lt;&gt;14),"Error_MyNumber",IF(MOD(MID($J6,13,1),2)=1,"مسلم","مسلمه")))</f>
        <v/>
      </c>
      <c r="N6" s="66"/>
      <c r="O6" s="545"/>
      <c r="P6" s="68"/>
      <c r="Q6" s="69"/>
      <c r="R6" s="70"/>
      <c r="S6" s="70"/>
      <c r="T6" s="71">
        <f t="shared" ref="T6:T69" si="15">SUM(Q6:S6)</f>
        <v>0</v>
      </c>
      <c r="U6" s="72" t="str">
        <f t="shared" ref="U6:U69" si="16">IF(T6&lt;25,"راسب","ناجح")</f>
        <v>راسب</v>
      </c>
      <c r="V6" s="69"/>
      <c r="W6" s="70"/>
      <c r="X6" s="70"/>
      <c r="Y6" s="71">
        <f t="shared" ref="Y6:Y69" si="17">SUM(V6:X6)</f>
        <v>0</v>
      </c>
      <c r="Z6" s="72" t="str">
        <f t="shared" ref="Z6:Z69" si="18">IF(Y6&lt;20,"راسب","ناجح")</f>
        <v>راسب</v>
      </c>
      <c r="AA6" s="69"/>
      <c r="AB6" s="70"/>
      <c r="AC6" s="70"/>
      <c r="AD6" s="71">
        <f t="shared" ref="AD6:AD69" si="19">SUM(AA6:AC6)</f>
        <v>0</v>
      </c>
      <c r="AE6" s="72" t="str">
        <f t="shared" ref="AE6:AE69" si="20">IF(AD6&lt;10,"راسب","ناجح")</f>
        <v>راسب</v>
      </c>
      <c r="AF6" s="69"/>
      <c r="AG6" s="70"/>
      <c r="AH6" s="70"/>
      <c r="AI6" s="71">
        <f t="shared" ref="AI6:AI69" si="21">SUM(AF6:AH6)</f>
        <v>0</v>
      </c>
      <c r="AJ6" s="72" t="str">
        <f t="shared" ref="AJ6:AJ69" si="22">IF(AI6&lt;10,"راسب","ناجح")</f>
        <v>راسب</v>
      </c>
      <c r="AK6" s="69"/>
      <c r="AL6" s="70"/>
      <c r="AM6" s="70"/>
      <c r="AN6" s="71">
        <f t="shared" ref="AN6:AN69" si="23">SUM(AK6:AM6)</f>
        <v>0</v>
      </c>
      <c r="AO6" s="72" t="str">
        <f t="shared" ref="AO6:AO69" si="24">IF(AN6&lt;15,"راسب","ناجح")</f>
        <v>راسب</v>
      </c>
      <c r="AP6" s="59">
        <f t="shared" ref="AP6:AP69" si="25">T6+Y6+AD6+AI6+AN6</f>
        <v>0</v>
      </c>
      <c r="AQ6" s="69">
        <f t="shared" ref="AQ6:AQ69" si="26">COUNTIF(Q6:AO6,"راسب")</f>
        <v>5</v>
      </c>
      <c r="AR6" s="71" t="str">
        <f t="shared" ref="AR6:AR69" si="27">IF(AP6&lt;80,"ومجموع",0)</f>
        <v>ومجموع</v>
      </c>
      <c r="AS6" s="59" t="str">
        <f t="shared" ref="AS6:AS69" si="28">IF(AQ6&gt;=3,"راسب",IF(AQ6&lt;1,"ناجح","ملحق"))</f>
        <v>راسب</v>
      </c>
      <c r="AT6" s="73">
        <f t="shared" ref="AT6:AT69" si="29">CE6+DL6</f>
        <v>9</v>
      </c>
      <c r="AU6" s="74" t="str">
        <f t="shared" ref="AU6:AU69" si="30">IF(AT6&gt;=3,"راسب",IF(AT6&lt;1,"جدير","ملحق"))</f>
        <v>راسب</v>
      </c>
      <c r="AV6" s="69"/>
      <c r="AW6" s="70"/>
      <c r="AX6" s="70"/>
      <c r="AY6" s="71">
        <f t="shared" ref="AY6:AY69" si="31">SUM(AV6:AX6)</f>
        <v>0</v>
      </c>
      <c r="AZ6" s="72" t="str">
        <f t="shared" ref="AZ6:AZ69" si="32">IF(AY6&lt;10,"راسب","ناجح")</f>
        <v>راسب</v>
      </c>
      <c r="BA6" s="69"/>
      <c r="BB6" s="70"/>
      <c r="BC6" s="70"/>
      <c r="BD6" s="39">
        <f t="shared" ref="BD6:BD69" si="33">COUNTIF(BA6:BC6,"اجتاز")</f>
        <v>0</v>
      </c>
      <c r="BE6" s="85" t="str">
        <f t="shared" ref="BE6:BE69" si="34">IF(BD6&gt;=3,"جدير",IF(BD6&gt;=3,"جدير","غيرجدير"))</f>
        <v>غيرجدير</v>
      </c>
      <c r="BF6" s="69"/>
      <c r="BG6" s="70"/>
      <c r="BH6" s="70"/>
      <c r="BI6" s="39">
        <f t="shared" ref="BI6:BI69" si="35">COUNTIF(BF6:BH6,"اجتاز")</f>
        <v>0</v>
      </c>
      <c r="BJ6" s="85" t="str">
        <f t="shared" ref="BJ6:BJ69" si="36">IF(BI6&gt;=3,"جدير",IF(BI6&gt;=3,"جدير","غيرجدير"))</f>
        <v>غيرجدير</v>
      </c>
      <c r="BK6" s="37"/>
      <c r="BL6" s="38"/>
      <c r="BM6" s="38"/>
      <c r="BN6" s="38"/>
      <c r="BO6" s="39"/>
      <c r="BP6" s="73">
        <f t="shared" ref="BP6:BP69" si="37">COUNTIF(BK6:BO6,"اجتاز")</f>
        <v>0</v>
      </c>
      <c r="BQ6" s="85" t="str">
        <f t="shared" ref="BQ6:BQ69" si="38">IF(BP6&gt;=5,"جدير",IF(BP6&gt;=5,"جدير","غيرجدير"))</f>
        <v>غيرجدير</v>
      </c>
      <c r="BR6" s="69"/>
      <c r="BS6" s="70"/>
      <c r="BT6" s="70"/>
      <c r="BU6" s="70"/>
      <c r="BV6" s="39">
        <f t="shared" ref="BV6:BV69" si="39">COUNTIF(BR6:BU6,"اجتاز")</f>
        <v>0</v>
      </c>
      <c r="BW6" s="85" t="str">
        <f t="shared" ref="BW6:BW69" si="40">IF(BV6&gt;=4,"جدير",IF(BV6&gt;=4,"جدير","غيرجدير"))</f>
        <v>غيرجدير</v>
      </c>
      <c r="BX6" s="69"/>
      <c r="BY6" s="70"/>
      <c r="BZ6" s="70"/>
      <c r="CA6" s="70"/>
      <c r="CB6" s="70"/>
      <c r="CC6" s="39">
        <f t="shared" ref="CC6:CC69" si="41">COUNTIF(BX6:CB6,"اجتاز")</f>
        <v>0</v>
      </c>
      <c r="CD6" s="85" t="str">
        <f t="shared" ref="CD6:CD69" si="42">IF(CC6&gt;=5,"جدير",IF(CC6&gt;=5,"جدير","غيرجدير"))</f>
        <v>غيرجدير</v>
      </c>
      <c r="CE6" s="69">
        <f t="shared" ref="CE6:CE69" si="43">COUNTIF(BA6:CD6,"غيرجدير")</f>
        <v>5</v>
      </c>
      <c r="CF6" s="71" t="str">
        <f t="shared" ref="CF6:CF69" si="44">IF(CE6&gt;=3,"راسب",IF(CE6&lt;1,"اجتاز","ملحق"))</f>
        <v>راسب</v>
      </c>
      <c r="CG6" s="69"/>
      <c r="CH6" s="70"/>
      <c r="CI6" s="70"/>
      <c r="CJ6" s="70"/>
      <c r="CK6" s="70"/>
      <c r="CL6" s="39">
        <f t="shared" ref="CL6:CL69" si="45">COUNTIF(CG6:CK6,"اجتاز")</f>
        <v>0</v>
      </c>
      <c r="CM6" s="85" t="str">
        <f t="shared" ref="CM6:CM69" si="46">IF(CL6&gt;=5,"جدير",IF(CL6&gt;=5,"جدير","غيرجدير"))</f>
        <v>غيرجدير</v>
      </c>
      <c r="CN6" s="69"/>
      <c r="CO6" s="70"/>
      <c r="CP6" s="70"/>
      <c r="CQ6" s="70"/>
      <c r="CR6" s="39">
        <f t="shared" ref="CR6:CR69" si="47">COUNTIF(CM6:CQ6,"اجتاز")</f>
        <v>0</v>
      </c>
      <c r="CS6" s="85" t="str">
        <f t="shared" ref="CS6:CS69" si="48">IF(CR6&gt;=4,"جدير",IF(CR6&gt;=4,"جدير","غيرجدير"))</f>
        <v>غيرجدير</v>
      </c>
      <c r="CT6" s="69"/>
      <c r="CU6" s="70"/>
      <c r="CV6" s="39">
        <f t="shared" ref="CV6:CV69" si="49">COUNTIF(CT6:CU6,"اجتاز")</f>
        <v>0</v>
      </c>
      <c r="CW6" s="85" t="str">
        <f t="shared" ref="CW6:CW69" si="50">IF(CV6&gt;=2,"جدير",IF(CV6&gt;=2,"جدير","غيرجدير"))</f>
        <v>غيرجدير</v>
      </c>
      <c r="CX6" s="69"/>
      <c r="CY6" s="70"/>
      <c r="CZ6" s="70"/>
      <c r="DA6" s="70"/>
      <c r="DB6" s="70"/>
      <c r="DC6" s="39">
        <f t="shared" ref="DC6:DC69" si="51">COUNTIF(CX6:DB6,"اجتاز")</f>
        <v>0</v>
      </c>
      <c r="DD6" s="85" t="str">
        <f t="shared" ref="DD6:DD69" si="52">IF(DC6&gt;=5,"جدير",IF(DC6&gt;=5,"جدير","غيرجدير"))</f>
        <v>غيرجدير</v>
      </c>
      <c r="DE6" s="69"/>
      <c r="DF6" s="70"/>
      <c r="DG6" s="70"/>
      <c r="DH6" s="70"/>
      <c r="DI6" s="70"/>
      <c r="DJ6" s="39">
        <f t="shared" ref="DJ6:DJ69" si="53">COUNTIF(DE6:DI6,"اجتاز")</f>
        <v>0</v>
      </c>
      <c r="DK6" s="85" t="str">
        <f t="shared" ref="DK6:DK69" si="54">IF(DJ6&gt;=5,"جدير",IF(DJ6&gt;=5,"جدير","غيرجدير"))</f>
        <v>غيرجدير</v>
      </c>
      <c r="DL6" s="69">
        <f t="shared" ref="DL6:DL69" si="55">COUNTIF(CN6:DK6,"غيرجدير")</f>
        <v>4</v>
      </c>
      <c r="DM6" s="71" t="str">
        <f t="shared" ref="DM6:DM69" si="56">IF(DL6&gt;=3,"راسب",IF(DL6&lt;1,"اجتاز","ملحق"))</f>
        <v>راسب</v>
      </c>
      <c r="DN6" s="59">
        <f t="shared" ref="DN6:DN69" si="57">T6+Y6+AD6+AI6+AN6</f>
        <v>0</v>
      </c>
      <c r="DO6" s="69">
        <f t="shared" ref="DO6:DO69" si="58">COUNTIF(Q6:AO6,"راسب")</f>
        <v>5</v>
      </c>
      <c r="DP6" s="71" t="str">
        <f t="shared" ref="DP6:DP69" si="59">IF(AP6&lt;80,"ومجموع",0)</f>
        <v>ومجموع</v>
      </c>
      <c r="DQ6" s="59" t="str">
        <f t="shared" ref="DQ6:DQ69" si="60">IF(AQ6&gt;=3,"راسب",IF(AQ6&lt;1,"ناجح","ملحق"))</f>
        <v>راسب</v>
      </c>
      <c r="DR6" s="69">
        <f t="shared" ref="DR6:DR69" si="61">COUNTIF(BA6:DK6,"غيرجدير")</f>
        <v>10</v>
      </c>
      <c r="DS6" s="71" t="str">
        <f t="shared" ref="DS6:DS69" si="62">IF(DR6&gt;=3,"راسب",IF(DR6&lt;1,"جدير","ملحق"))</f>
        <v>راسب</v>
      </c>
      <c r="DT6" s="72" t="str">
        <f t="shared" ref="DT6:DT69" si="63">IF(AY6&lt;10,"راسب","ناجح")</f>
        <v>راسب</v>
      </c>
      <c r="DU6" s="59"/>
      <c r="DV6" s="69">
        <f t="shared" ref="DV6:DV69" si="64">DO6+DR6</f>
        <v>15</v>
      </c>
      <c r="DW6" s="70" t="str">
        <f t="shared" ref="DW6:DW69" si="65">IF(DV6&gt;=3,"راسب",IF(DV6&lt;1,"جدير","ملحق"))</f>
        <v>راسب</v>
      </c>
      <c r="DX6" s="39" t="str">
        <f t="shared" ref="DX6:DX69" si="66">IF(AY6&lt;10,"ودين",0)</f>
        <v>ودين</v>
      </c>
      <c r="DY6" s="537" t="str">
        <f t="shared" ref="DY6:DY69" si="67">EB6&amp;EC6&amp;ED6&amp;EE6&amp;EF6&amp;EG6&amp;EH6</f>
        <v/>
      </c>
      <c r="DZ6" s="532" t="str">
        <f t="shared" ref="DZ6:DZ69" si="68">EI6&amp;EJ6&amp;EK6&amp;EL6&amp;EM6</f>
        <v/>
      </c>
      <c r="EA6" s="527" t="str">
        <f t="shared" ref="EA6:EA69" si="69">EN6&amp;EO6&amp;EP6&amp;EQ6&amp;ER6</f>
        <v/>
      </c>
      <c r="EB6" s="519" t="str">
        <f t="shared" ref="EB6:EB69" si="70">IF(T6&gt;=25,"",$EB$5)</f>
        <v/>
      </c>
      <c r="EC6" s="520" t="str">
        <f t="shared" ref="EC6:EC69" si="71">IF(Y6&gt;=20,"",$EC$5)</f>
        <v/>
      </c>
      <c r="ED6" s="520" t="str">
        <f t="shared" ref="ED6:ED69" si="72">IF(AD6&gt;=10,"",$ED$5)</f>
        <v/>
      </c>
      <c r="EE6" s="520" t="str">
        <f t="shared" ref="EE6:EE69" si="73">IF(AI6&gt;=10,"",$EE$5)</f>
        <v/>
      </c>
      <c r="EF6" s="520" t="str">
        <f t="shared" ref="EF6:EF69" si="74">IF(AN6&gt;=15,"",$EF$5)</f>
        <v/>
      </c>
      <c r="EG6" s="520" t="str">
        <f t="shared" ref="EG6:EG69" si="75">IF(AP6&gt;=80,"",$EG$5)</f>
        <v/>
      </c>
      <c r="EH6" s="518" t="str">
        <f t="shared" si="5"/>
        <v/>
      </c>
      <c r="EI6" s="471" t="str">
        <f t="shared" ref="EI6:EI69" si="76">IF(BD6&gt;=3,"",$EI$5)</f>
        <v/>
      </c>
      <c r="EJ6" s="472" t="str">
        <f t="shared" ref="EJ6:EJ69" si="77">IF(BI6&gt;=3,"",$EJ$5)</f>
        <v/>
      </c>
      <c r="EK6" s="472" t="str">
        <f t="shared" ref="EK6:EK69" si="78">IF(BP6&gt;=5,"",$EK$5)</f>
        <v/>
      </c>
      <c r="EL6" s="472" t="str">
        <f t="shared" ref="EL6:EL69" si="79">IF(BV6&gt;=4,"",$EL$5)</f>
        <v/>
      </c>
      <c r="EM6" s="473" t="str">
        <f t="shared" ref="EM6:EM69" si="80">IF(CC6&gt;=5,"",$EM$5)</f>
        <v/>
      </c>
      <c r="EN6" s="495" t="str">
        <f t="shared" ref="EN6:EN69" si="81">IF(CL6&gt;=5,"",$EN$5)</f>
        <v/>
      </c>
      <c r="EO6" s="496" t="str">
        <f t="shared" ref="EO6:EO69" si="82">IF(CR6&gt;=4,"",$EO$5)</f>
        <v/>
      </c>
      <c r="EP6" s="496" t="str">
        <f t="shared" ref="EP6:EP69" si="83">IF(CV6&gt;=2,"",$EP$5)</f>
        <v/>
      </c>
      <c r="EQ6" s="496" t="str">
        <f t="shared" ref="EQ6:EQ69" si="84">IF(DC6&gt;=5,"",$EQ$5)</f>
        <v/>
      </c>
      <c r="ER6" s="497" t="str">
        <f t="shared" ref="ER6:ER69" si="85">IF(DJ6&gt;=5,"",$ER$5)</f>
        <v/>
      </c>
      <c r="ET6" s="83" t="s">
        <v>77</v>
      </c>
    </row>
    <row r="7" spans="1:150" ht="34.5" x14ac:dyDescent="0.2">
      <c r="A7" s="27" t="str">
        <f>IF(O7="","",COUNTA(O7:$O$9))</f>
        <v/>
      </c>
      <c r="B7" s="28"/>
      <c r="C7" s="29" t="e">
        <f t="shared" si="6"/>
        <v>#VALUE!</v>
      </c>
      <c r="D7" s="30" t="e">
        <f t="shared" si="7"/>
        <v>#VALUE!</v>
      </c>
      <c r="E7" s="31" t="e">
        <f t="shared" si="8"/>
        <v>#VALUE!</v>
      </c>
      <c r="F7" s="29" t="str">
        <f t="shared" si="9"/>
        <v/>
      </c>
      <c r="G7" s="30" t="str">
        <f t="shared" si="10"/>
        <v/>
      </c>
      <c r="H7" s="31" t="str">
        <f t="shared" si="11"/>
        <v/>
      </c>
      <c r="I7" s="32" t="e">
        <f t="shared" si="12"/>
        <v>#VALUE!</v>
      </c>
      <c r="J7" s="33"/>
      <c r="K7" s="34"/>
      <c r="L7" s="35" t="str">
        <f t="shared" si="13"/>
        <v/>
      </c>
      <c r="M7" s="35" t="str">
        <f t="shared" si="14"/>
        <v/>
      </c>
      <c r="N7" s="34"/>
      <c r="O7" s="545"/>
      <c r="P7" s="36"/>
      <c r="Q7" s="37"/>
      <c r="R7" s="38"/>
      <c r="S7" s="38"/>
      <c r="T7" s="39">
        <f t="shared" si="15"/>
        <v>0</v>
      </c>
      <c r="U7" s="40" t="str">
        <f t="shared" si="16"/>
        <v>راسب</v>
      </c>
      <c r="V7" s="37"/>
      <c r="W7" s="38"/>
      <c r="X7" s="38"/>
      <c r="Y7" s="39">
        <f t="shared" si="17"/>
        <v>0</v>
      </c>
      <c r="Z7" s="40" t="str">
        <f t="shared" si="18"/>
        <v>راسب</v>
      </c>
      <c r="AA7" s="37"/>
      <c r="AB7" s="38"/>
      <c r="AC7" s="38"/>
      <c r="AD7" s="39">
        <f t="shared" si="19"/>
        <v>0</v>
      </c>
      <c r="AE7" s="40" t="str">
        <f t="shared" si="20"/>
        <v>راسب</v>
      </c>
      <c r="AF7" s="37"/>
      <c r="AG7" s="38"/>
      <c r="AH7" s="38"/>
      <c r="AI7" s="39">
        <f t="shared" si="21"/>
        <v>0</v>
      </c>
      <c r="AJ7" s="40" t="str">
        <f t="shared" si="22"/>
        <v>راسب</v>
      </c>
      <c r="AK7" s="37"/>
      <c r="AL7" s="38"/>
      <c r="AM7" s="38"/>
      <c r="AN7" s="39">
        <f t="shared" si="23"/>
        <v>0</v>
      </c>
      <c r="AO7" s="40" t="str">
        <f t="shared" si="24"/>
        <v>راسب</v>
      </c>
      <c r="AP7" s="27">
        <f t="shared" si="25"/>
        <v>0</v>
      </c>
      <c r="AQ7" s="37">
        <f t="shared" si="26"/>
        <v>5</v>
      </c>
      <c r="AR7" s="39" t="str">
        <f t="shared" si="27"/>
        <v>ومجموع</v>
      </c>
      <c r="AS7" s="27" t="str">
        <f t="shared" si="28"/>
        <v>راسب</v>
      </c>
      <c r="AT7" s="41">
        <f t="shared" si="29"/>
        <v>9</v>
      </c>
      <c r="AU7" s="42" t="str">
        <f t="shared" si="30"/>
        <v>راسب</v>
      </c>
      <c r="AV7" s="37"/>
      <c r="AW7" s="38"/>
      <c r="AX7" s="38"/>
      <c r="AY7" s="39">
        <f t="shared" si="31"/>
        <v>0</v>
      </c>
      <c r="AZ7" s="40" t="str">
        <f t="shared" si="32"/>
        <v>راسب</v>
      </c>
      <c r="BA7" s="37"/>
      <c r="BB7" s="38"/>
      <c r="BC7" s="38"/>
      <c r="BD7" s="39">
        <f t="shared" si="33"/>
        <v>0</v>
      </c>
      <c r="BE7" s="86" t="str">
        <f t="shared" si="34"/>
        <v>غيرجدير</v>
      </c>
      <c r="BF7" s="37"/>
      <c r="BG7" s="38"/>
      <c r="BH7" s="38"/>
      <c r="BI7" s="39">
        <f t="shared" si="35"/>
        <v>0</v>
      </c>
      <c r="BJ7" s="86" t="str">
        <f t="shared" si="36"/>
        <v>غيرجدير</v>
      </c>
      <c r="BK7" s="37"/>
      <c r="BL7" s="38"/>
      <c r="BM7" s="38"/>
      <c r="BN7" s="38"/>
      <c r="BO7" s="39"/>
      <c r="BP7" s="41">
        <f t="shared" si="37"/>
        <v>0</v>
      </c>
      <c r="BQ7" s="86" t="str">
        <f t="shared" si="38"/>
        <v>غيرجدير</v>
      </c>
      <c r="BR7" s="37"/>
      <c r="BS7" s="38"/>
      <c r="BT7" s="38"/>
      <c r="BU7" s="38"/>
      <c r="BV7" s="39">
        <f t="shared" si="39"/>
        <v>0</v>
      </c>
      <c r="BW7" s="86" t="str">
        <f t="shared" si="40"/>
        <v>غيرجدير</v>
      </c>
      <c r="BX7" s="37"/>
      <c r="BY7" s="38"/>
      <c r="BZ7" s="38"/>
      <c r="CA7" s="38"/>
      <c r="CB7" s="38"/>
      <c r="CC7" s="39">
        <f t="shared" si="41"/>
        <v>0</v>
      </c>
      <c r="CD7" s="86" t="str">
        <f t="shared" si="42"/>
        <v>غيرجدير</v>
      </c>
      <c r="CE7" s="37">
        <f t="shared" si="43"/>
        <v>5</v>
      </c>
      <c r="CF7" s="39" t="str">
        <f t="shared" si="44"/>
        <v>راسب</v>
      </c>
      <c r="CG7" s="37"/>
      <c r="CH7" s="38"/>
      <c r="CI7" s="38"/>
      <c r="CJ7" s="38"/>
      <c r="CK7" s="38"/>
      <c r="CL7" s="39">
        <f t="shared" si="45"/>
        <v>0</v>
      </c>
      <c r="CM7" s="86" t="str">
        <f t="shared" si="46"/>
        <v>غيرجدير</v>
      </c>
      <c r="CN7" s="37"/>
      <c r="CO7" s="38"/>
      <c r="CP7" s="38"/>
      <c r="CQ7" s="38"/>
      <c r="CR7" s="39">
        <f t="shared" si="47"/>
        <v>0</v>
      </c>
      <c r="CS7" s="86" t="str">
        <f t="shared" si="48"/>
        <v>غيرجدير</v>
      </c>
      <c r="CT7" s="37"/>
      <c r="CU7" s="38"/>
      <c r="CV7" s="39">
        <f t="shared" si="49"/>
        <v>0</v>
      </c>
      <c r="CW7" s="86" t="str">
        <f t="shared" si="50"/>
        <v>غيرجدير</v>
      </c>
      <c r="CX7" s="37"/>
      <c r="CY7" s="38"/>
      <c r="CZ7" s="38"/>
      <c r="DA7" s="38"/>
      <c r="DB7" s="38"/>
      <c r="DC7" s="39">
        <f t="shared" si="51"/>
        <v>0</v>
      </c>
      <c r="DD7" s="86" t="str">
        <f t="shared" si="52"/>
        <v>غيرجدير</v>
      </c>
      <c r="DE7" s="37"/>
      <c r="DF7" s="38"/>
      <c r="DG7" s="38"/>
      <c r="DH7" s="38"/>
      <c r="DI7" s="38"/>
      <c r="DJ7" s="39">
        <f t="shared" si="53"/>
        <v>0</v>
      </c>
      <c r="DK7" s="86" t="str">
        <f t="shared" si="54"/>
        <v>غيرجدير</v>
      </c>
      <c r="DL7" s="37">
        <f t="shared" si="55"/>
        <v>4</v>
      </c>
      <c r="DM7" s="39" t="str">
        <f t="shared" si="56"/>
        <v>راسب</v>
      </c>
      <c r="DN7" s="27">
        <f t="shared" si="57"/>
        <v>0</v>
      </c>
      <c r="DO7" s="37">
        <f t="shared" si="58"/>
        <v>5</v>
      </c>
      <c r="DP7" s="39" t="str">
        <f t="shared" si="59"/>
        <v>ومجموع</v>
      </c>
      <c r="DQ7" s="27" t="str">
        <f t="shared" si="60"/>
        <v>راسب</v>
      </c>
      <c r="DR7" s="37">
        <f t="shared" si="61"/>
        <v>10</v>
      </c>
      <c r="DS7" s="39" t="str">
        <f t="shared" si="62"/>
        <v>راسب</v>
      </c>
      <c r="DT7" s="40" t="str">
        <f t="shared" si="63"/>
        <v>راسب</v>
      </c>
      <c r="DU7" s="27"/>
      <c r="DV7" s="37">
        <f t="shared" si="64"/>
        <v>15</v>
      </c>
      <c r="DW7" s="38" t="str">
        <f t="shared" si="65"/>
        <v>راسب</v>
      </c>
      <c r="DX7" s="39" t="str">
        <f t="shared" si="66"/>
        <v>ودين</v>
      </c>
      <c r="DY7" s="537" t="str">
        <f t="shared" si="67"/>
        <v/>
      </c>
      <c r="DZ7" s="532" t="str">
        <f t="shared" si="68"/>
        <v/>
      </c>
      <c r="EA7" s="527" t="str">
        <f t="shared" si="69"/>
        <v/>
      </c>
      <c r="EB7" s="519" t="str">
        <f t="shared" si="70"/>
        <v/>
      </c>
      <c r="EC7" s="520" t="str">
        <f t="shared" si="71"/>
        <v/>
      </c>
      <c r="ED7" s="520" t="str">
        <f t="shared" si="72"/>
        <v/>
      </c>
      <c r="EE7" s="520" t="str">
        <f t="shared" si="73"/>
        <v/>
      </c>
      <c r="EF7" s="520" t="str">
        <f t="shared" si="74"/>
        <v/>
      </c>
      <c r="EG7" s="520" t="str">
        <f t="shared" si="75"/>
        <v/>
      </c>
      <c r="EH7" s="518" t="str">
        <f t="shared" si="5"/>
        <v/>
      </c>
      <c r="EI7" s="471" t="str">
        <f t="shared" si="76"/>
        <v/>
      </c>
      <c r="EJ7" s="472" t="str">
        <f t="shared" si="77"/>
        <v/>
      </c>
      <c r="EK7" s="472" t="str">
        <f t="shared" si="78"/>
        <v/>
      </c>
      <c r="EL7" s="472" t="str">
        <f t="shared" si="79"/>
        <v/>
      </c>
      <c r="EM7" s="473" t="str">
        <f t="shared" si="80"/>
        <v/>
      </c>
      <c r="EN7" s="495" t="str">
        <f t="shared" si="81"/>
        <v/>
      </c>
      <c r="EO7" s="496" t="str">
        <f t="shared" si="82"/>
        <v/>
      </c>
      <c r="EP7" s="496" t="str">
        <f t="shared" si="83"/>
        <v/>
      </c>
      <c r="EQ7" s="496" t="str">
        <f t="shared" si="84"/>
        <v/>
      </c>
      <c r="ER7" s="497" t="str">
        <f t="shared" si="85"/>
        <v/>
      </c>
      <c r="ET7" s="83" t="s">
        <v>78</v>
      </c>
    </row>
    <row r="8" spans="1:150" ht="34.5" x14ac:dyDescent="0.2">
      <c r="A8" s="27" t="str">
        <f>IF(O8="","",COUNTA(O8:$O$9))</f>
        <v/>
      </c>
      <c r="B8" s="28"/>
      <c r="C8" s="29" t="e">
        <f t="shared" si="6"/>
        <v>#VALUE!</v>
      </c>
      <c r="D8" s="30" t="e">
        <f t="shared" si="7"/>
        <v>#VALUE!</v>
      </c>
      <c r="E8" s="31" t="e">
        <f t="shared" si="8"/>
        <v>#VALUE!</v>
      </c>
      <c r="F8" s="29" t="str">
        <f t="shared" si="9"/>
        <v/>
      </c>
      <c r="G8" s="30" t="str">
        <f t="shared" si="10"/>
        <v/>
      </c>
      <c r="H8" s="31" t="str">
        <f t="shared" si="11"/>
        <v/>
      </c>
      <c r="I8" s="32" t="e">
        <f t="shared" si="12"/>
        <v>#VALUE!</v>
      </c>
      <c r="J8" s="33"/>
      <c r="K8" s="34"/>
      <c r="L8" s="35" t="str">
        <f t="shared" si="13"/>
        <v/>
      </c>
      <c r="M8" s="35" t="str">
        <f t="shared" si="14"/>
        <v/>
      </c>
      <c r="N8" s="34"/>
      <c r="O8" s="545"/>
      <c r="P8" s="36"/>
      <c r="Q8" s="37"/>
      <c r="R8" s="38"/>
      <c r="S8" s="38"/>
      <c r="T8" s="39">
        <f t="shared" si="15"/>
        <v>0</v>
      </c>
      <c r="U8" s="40" t="str">
        <f t="shared" si="16"/>
        <v>راسب</v>
      </c>
      <c r="V8" s="37"/>
      <c r="W8" s="38"/>
      <c r="X8" s="38"/>
      <c r="Y8" s="39">
        <f t="shared" si="17"/>
        <v>0</v>
      </c>
      <c r="Z8" s="40" t="str">
        <f t="shared" si="18"/>
        <v>راسب</v>
      </c>
      <c r="AA8" s="37"/>
      <c r="AB8" s="38"/>
      <c r="AC8" s="38"/>
      <c r="AD8" s="39">
        <f t="shared" si="19"/>
        <v>0</v>
      </c>
      <c r="AE8" s="40" t="str">
        <f t="shared" si="20"/>
        <v>راسب</v>
      </c>
      <c r="AF8" s="37"/>
      <c r="AG8" s="38"/>
      <c r="AH8" s="38"/>
      <c r="AI8" s="39">
        <f t="shared" si="21"/>
        <v>0</v>
      </c>
      <c r="AJ8" s="40" t="str">
        <f t="shared" si="22"/>
        <v>راسب</v>
      </c>
      <c r="AK8" s="37"/>
      <c r="AL8" s="38"/>
      <c r="AM8" s="38"/>
      <c r="AN8" s="39">
        <f t="shared" si="23"/>
        <v>0</v>
      </c>
      <c r="AO8" s="40" t="str">
        <f t="shared" si="24"/>
        <v>راسب</v>
      </c>
      <c r="AP8" s="27">
        <f t="shared" si="25"/>
        <v>0</v>
      </c>
      <c r="AQ8" s="37">
        <f t="shared" si="26"/>
        <v>5</v>
      </c>
      <c r="AR8" s="39" t="str">
        <f t="shared" si="27"/>
        <v>ومجموع</v>
      </c>
      <c r="AS8" s="27" t="str">
        <f t="shared" si="28"/>
        <v>راسب</v>
      </c>
      <c r="AT8" s="41">
        <f t="shared" si="29"/>
        <v>9</v>
      </c>
      <c r="AU8" s="42" t="str">
        <f t="shared" si="30"/>
        <v>راسب</v>
      </c>
      <c r="AV8" s="37"/>
      <c r="AW8" s="38"/>
      <c r="AX8" s="38"/>
      <c r="AY8" s="39">
        <f t="shared" si="31"/>
        <v>0</v>
      </c>
      <c r="AZ8" s="40" t="str">
        <f t="shared" si="32"/>
        <v>راسب</v>
      </c>
      <c r="BA8" s="37"/>
      <c r="BB8" s="38"/>
      <c r="BC8" s="38"/>
      <c r="BD8" s="39">
        <f t="shared" si="33"/>
        <v>0</v>
      </c>
      <c r="BE8" s="86" t="str">
        <f t="shared" si="34"/>
        <v>غيرجدير</v>
      </c>
      <c r="BF8" s="37"/>
      <c r="BG8" s="38"/>
      <c r="BH8" s="38"/>
      <c r="BI8" s="39">
        <f t="shared" si="35"/>
        <v>0</v>
      </c>
      <c r="BJ8" s="86" t="str">
        <f t="shared" si="36"/>
        <v>غيرجدير</v>
      </c>
      <c r="BK8" s="37"/>
      <c r="BL8" s="38"/>
      <c r="BM8" s="38"/>
      <c r="BN8" s="38"/>
      <c r="BO8" s="39"/>
      <c r="BP8" s="41">
        <f t="shared" si="37"/>
        <v>0</v>
      </c>
      <c r="BQ8" s="86" t="str">
        <f t="shared" si="38"/>
        <v>غيرجدير</v>
      </c>
      <c r="BR8" s="37"/>
      <c r="BS8" s="38"/>
      <c r="BT8" s="38"/>
      <c r="BU8" s="38"/>
      <c r="BV8" s="39">
        <f t="shared" si="39"/>
        <v>0</v>
      </c>
      <c r="BW8" s="86" t="str">
        <f t="shared" si="40"/>
        <v>غيرجدير</v>
      </c>
      <c r="BX8" s="37"/>
      <c r="BY8" s="38"/>
      <c r="BZ8" s="38"/>
      <c r="CA8" s="38"/>
      <c r="CB8" s="38"/>
      <c r="CC8" s="39">
        <f t="shared" si="41"/>
        <v>0</v>
      </c>
      <c r="CD8" s="86" t="str">
        <f t="shared" si="42"/>
        <v>غيرجدير</v>
      </c>
      <c r="CE8" s="37">
        <f t="shared" si="43"/>
        <v>5</v>
      </c>
      <c r="CF8" s="39" t="str">
        <f t="shared" si="44"/>
        <v>راسب</v>
      </c>
      <c r="CG8" s="37"/>
      <c r="CH8" s="38"/>
      <c r="CI8" s="38"/>
      <c r="CJ8" s="38"/>
      <c r="CK8" s="38"/>
      <c r="CL8" s="39">
        <f t="shared" si="45"/>
        <v>0</v>
      </c>
      <c r="CM8" s="86" t="str">
        <f t="shared" si="46"/>
        <v>غيرجدير</v>
      </c>
      <c r="CN8" s="37"/>
      <c r="CO8" s="38"/>
      <c r="CP8" s="38"/>
      <c r="CQ8" s="38"/>
      <c r="CR8" s="39">
        <f t="shared" si="47"/>
        <v>0</v>
      </c>
      <c r="CS8" s="86" t="str">
        <f t="shared" si="48"/>
        <v>غيرجدير</v>
      </c>
      <c r="CT8" s="37"/>
      <c r="CU8" s="38"/>
      <c r="CV8" s="39">
        <f t="shared" si="49"/>
        <v>0</v>
      </c>
      <c r="CW8" s="86" t="str">
        <f t="shared" si="50"/>
        <v>غيرجدير</v>
      </c>
      <c r="CX8" s="37"/>
      <c r="CY8" s="38"/>
      <c r="CZ8" s="38"/>
      <c r="DA8" s="38"/>
      <c r="DB8" s="38"/>
      <c r="DC8" s="39">
        <f t="shared" si="51"/>
        <v>0</v>
      </c>
      <c r="DD8" s="86" t="str">
        <f t="shared" si="52"/>
        <v>غيرجدير</v>
      </c>
      <c r="DE8" s="37"/>
      <c r="DF8" s="38"/>
      <c r="DG8" s="38"/>
      <c r="DH8" s="38"/>
      <c r="DI8" s="38"/>
      <c r="DJ8" s="39">
        <f t="shared" si="53"/>
        <v>0</v>
      </c>
      <c r="DK8" s="86" t="str">
        <f t="shared" si="54"/>
        <v>غيرجدير</v>
      </c>
      <c r="DL8" s="37">
        <f t="shared" si="55"/>
        <v>4</v>
      </c>
      <c r="DM8" s="39" t="str">
        <f t="shared" si="56"/>
        <v>راسب</v>
      </c>
      <c r="DN8" s="27">
        <f t="shared" si="57"/>
        <v>0</v>
      </c>
      <c r="DO8" s="37">
        <f t="shared" si="58"/>
        <v>5</v>
      </c>
      <c r="DP8" s="39" t="str">
        <f t="shared" si="59"/>
        <v>ومجموع</v>
      </c>
      <c r="DQ8" s="27" t="str">
        <f t="shared" si="60"/>
        <v>راسب</v>
      </c>
      <c r="DR8" s="37">
        <f t="shared" si="61"/>
        <v>10</v>
      </c>
      <c r="DS8" s="39" t="str">
        <f t="shared" si="62"/>
        <v>راسب</v>
      </c>
      <c r="DT8" s="40" t="str">
        <f t="shared" si="63"/>
        <v>راسب</v>
      </c>
      <c r="DU8" s="27"/>
      <c r="DV8" s="37">
        <f t="shared" si="64"/>
        <v>15</v>
      </c>
      <c r="DW8" s="38" t="str">
        <f t="shared" si="65"/>
        <v>راسب</v>
      </c>
      <c r="DX8" s="39" t="str">
        <f t="shared" si="66"/>
        <v>ودين</v>
      </c>
      <c r="DY8" s="537" t="str">
        <f t="shared" si="67"/>
        <v/>
      </c>
      <c r="DZ8" s="532" t="str">
        <f t="shared" si="68"/>
        <v/>
      </c>
      <c r="EA8" s="527" t="str">
        <f t="shared" si="69"/>
        <v/>
      </c>
      <c r="EB8" s="519" t="str">
        <f t="shared" si="70"/>
        <v/>
      </c>
      <c r="EC8" s="520" t="str">
        <f t="shared" si="71"/>
        <v/>
      </c>
      <c r="ED8" s="520" t="str">
        <f t="shared" si="72"/>
        <v/>
      </c>
      <c r="EE8" s="520" t="str">
        <f t="shared" si="73"/>
        <v/>
      </c>
      <c r="EF8" s="520" t="str">
        <f t="shared" si="74"/>
        <v/>
      </c>
      <c r="EG8" s="520" t="str">
        <f t="shared" si="75"/>
        <v/>
      </c>
      <c r="EH8" s="518" t="str">
        <f t="shared" si="5"/>
        <v/>
      </c>
      <c r="EI8" s="471" t="str">
        <f t="shared" si="76"/>
        <v/>
      </c>
      <c r="EJ8" s="472" t="str">
        <f t="shared" si="77"/>
        <v/>
      </c>
      <c r="EK8" s="472" t="str">
        <f t="shared" si="78"/>
        <v/>
      </c>
      <c r="EL8" s="472" t="str">
        <f t="shared" si="79"/>
        <v/>
      </c>
      <c r="EM8" s="473" t="str">
        <f t="shared" si="80"/>
        <v/>
      </c>
      <c r="EN8" s="495" t="str">
        <f t="shared" si="81"/>
        <v/>
      </c>
      <c r="EO8" s="496" t="str">
        <f t="shared" si="82"/>
        <v/>
      </c>
      <c r="EP8" s="496" t="str">
        <f t="shared" si="83"/>
        <v/>
      </c>
      <c r="EQ8" s="496" t="str">
        <f t="shared" si="84"/>
        <v/>
      </c>
      <c r="ER8" s="497" t="str">
        <f t="shared" si="85"/>
        <v/>
      </c>
      <c r="ET8" s="83" t="s">
        <v>79</v>
      </c>
    </row>
    <row r="9" spans="1:150" ht="34.5" x14ac:dyDescent="0.2">
      <c r="A9" s="27" t="str">
        <f>IF(O9="","",COUNTA(O9:$O$9))</f>
        <v/>
      </c>
      <c r="B9" s="28"/>
      <c r="C9" s="29" t="e">
        <f t="shared" si="6"/>
        <v>#VALUE!</v>
      </c>
      <c r="D9" s="30" t="e">
        <f t="shared" si="7"/>
        <v>#VALUE!</v>
      </c>
      <c r="E9" s="31" t="e">
        <f t="shared" si="8"/>
        <v>#VALUE!</v>
      </c>
      <c r="F9" s="29" t="str">
        <f t="shared" si="9"/>
        <v/>
      </c>
      <c r="G9" s="30" t="str">
        <f t="shared" si="10"/>
        <v/>
      </c>
      <c r="H9" s="31" t="str">
        <f t="shared" si="11"/>
        <v/>
      </c>
      <c r="I9" s="32" t="e">
        <f t="shared" si="12"/>
        <v>#VALUE!</v>
      </c>
      <c r="J9" s="33"/>
      <c r="K9" s="34"/>
      <c r="L9" s="35" t="str">
        <f t="shared" si="13"/>
        <v/>
      </c>
      <c r="M9" s="35" t="str">
        <f t="shared" si="14"/>
        <v/>
      </c>
      <c r="N9" s="34"/>
      <c r="O9" s="545"/>
      <c r="P9" s="36"/>
      <c r="Q9" s="37"/>
      <c r="R9" s="38"/>
      <c r="S9" s="38"/>
      <c r="T9" s="39">
        <f t="shared" si="15"/>
        <v>0</v>
      </c>
      <c r="U9" s="40" t="str">
        <f t="shared" si="16"/>
        <v>راسب</v>
      </c>
      <c r="V9" s="37"/>
      <c r="W9" s="38"/>
      <c r="X9" s="38"/>
      <c r="Y9" s="39">
        <f t="shared" si="17"/>
        <v>0</v>
      </c>
      <c r="Z9" s="40" t="str">
        <f t="shared" si="18"/>
        <v>راسب</v>
      </c>
      <c r="AA9" s="37"/>
      <c r="AB9" s="38"/>
      <c r="AC9" s="38"/>
      <c r="AD9" s="39">
        <f t="shared" si="19"/>
        <v>0</v>
      </c>
      <c r="AE9" s="40" t="str">
        <f t="shared" si="20"/>
        <v>راسب</v>
      </c>
      <c r="AF9" s="37"/>
      <c r="AG9" s="38"/>
      <c r="AH9" s="38"/>
      <c r="AI9" s="39">
        <f t="shared" si="21"/>
        <v>0</v>
      </c>
      <c r="AJ9" s="40" t="str">
        <f t="shared" si="22"/>
        <v>راسب</v>
      </c>
      <c r="AK9" s="37"/>
      <c r="AL9" s="38"/>
      <c r="AM9" s="38"/>
      <c r="AN9" s="39">
        <f t="shared" si="23"/>
        <v>0</v>
      </c>
      <c r="AO9" s="40" t="str">
        <f t="shared" si="24"/>
        <v>راسب</v>
      </c>
      <c r="AP9" s="27">
        <f t="shared" si="25"/>
        <v>0</v>
      </c>
      <c r="AQ9" s="37">
        <f t="shared" si="26"/>
        <v>5</v>
      </c>
      <c r="AR9" s="39" t="str">
        <f t="shared" si="27"/>
        <v>ومجموع</v>
      </c>
      <c r="AS9" s="27" t="str">
        <f t="shared" si="28"/>
        <v>راسب</v>
      </c>
      <c r="AT9" s="41">
        <f t="shared" si="29"/>
        <v>9</v>
      </c>
      <c r="AU9" s="42" t="str">
        <f t="shared" si="30"/>
        <v>راسب</v>
      </c>
      <c r="AV9" s="37"/>
      <c r="AW9" s="38"/>
      <c r="AX9" s="38"/>
      <c r="AY9" s="39">
        <f t="shared" si="31"/>
        <v>0</v>
      </c>
      <c r="AZ9" s="40" t="str">
        <f t="shared" si="32"/>
        <v>راسب</v>
      </c>
      <c r="BA9" s="37"/>
      <c r="BB9" s="38"/>
      <c r="BC9" s="38"/>
      <c r="BD9" s="39">
        <f t="shared" si="33"/>
        <v>0</v>
      </c>
      <c r="BE9" s="86" t="str">
        <f t="shared" si="34"/>
        <v>غيرجدير</v>
      </c>
      <c r="BF9" s="37"/>
      <c r="BG9" s="38"/>
      <c r="BH9" s="38"/>
      <c r="BI9" s="39">
        <f t="shared" si="35"/>
        <v>0</v>
      </c>
      <c r="BJ9" s="86" t="str">
        <f t="shared" si="36"/>
        <v>غيرجدير</v>
      </c>
      <c r="BK9" s="37"/>
      <c r="BL9" s="38"/>
      <c r="BM9" s="38"/>
      <c r="BN9" s="38"/>
      <c r="BO9" s="39"/>
      <c r="BP9" s="41">
        <f t="shared" si="37"/>
        <v>0</v>
      </c>
      <c r="BQ9" s="86" t="str">
        <f t="shared" si="38"/>
        <v>غيرجدير</v>
      </c>
      <c r="BR9" s="37"/>
      <c r="BS9" s="38"/>
      <c r="BT9" s="38"/>
      <c r="BU9" s="38"/>
      <c r="BV9" s="39">
        <f t="shared" si="39"/>
        <v>0</v>
      </c>
      <c r="BW9" s="86" t="str">
        <f t="shared" si="40"/>
        <v>غيرجدير</v>
      </c>
      <c r="BX9" s="37"/>
      <c r="BY9" s="38"/>
      <c r="BZ9" s="38"/>
      <c r="CA9" s="38"/>
      <c r="CB9" s="38"/>
      <c r="CC9" s="39">
        <f t="shared" si="41"/>
        <v>0</v>
      </c>
      <c r="CD9" s="86" t="str">
        <f t="shared" si="42"/>
        <v>غيرجدير</v>
      </c>
      <c r="CE9" s="37">
        <f t="shared" si="43"/>
        <v>5</v>
      </c>
      <c r="CF9" s="39" t="str">
        <f t="shared" si="44"/>
        <v>راسب</v>
      </c>
      <c r="CG9" s="37"/>
      <c r="CH9" s="38"/>
      <c r="CI9" s="38"/>
      <c r="CJ9" s="38"/>
      <c r="CK9" s="38"/>
      <c r="CL9" s="39">
        <f t="shared" si="45"/>
        <v>0</v>
      </c>
      <c r="CM9" s="86" t="str">
        <f t="shared" si="46"/>
        <v>غيرجدير</v>
      </c>
      <c r="CN9" s="37"/>
      <c r="CO9" s="38"/>
      <c r="CP9" s="38"/>
      <c r="CQ9" s="38"/>
      <c r="CR9" s="39">
        <f t="shared" si="47"/>
        <v>0</v>
      </c>
      <c r="CS9" s="86" t="str">
        <f t="shared" si="48"/>
        <v>غيرجدير</v>
      </c>
      <c r="CT9" s="37"/>
      <c r="CU9" s="38"/>
      <c r="CV9" s="39">
        <f t="shared" si="49"/>
        <v>0</v>
      </c>
      <c r="CW9" s="86" t="str">
        <f t="shared" si="50"/>
        <v>غيرجدير</v>
      </c>
      <c r="CX9" s="37"/>
      <c r="CY9" s="38"/>
      <c r="CZ9" s="38"/>
      <c r="DA9" s="38"/>
      <c r="DB9" s="38"/>
      <c r="DC9" s="39">
        <f t="shared" si="51"/>
        <v>0</v>
      </c>
      <c r="DD9" s="86" t="str">
        <f t="shared" si="52"/>
        <v>غيرجدير</v>
      </c>
      <c r="DE9" s="37"/>
      <c r="DF9" s="38"/>
      <c r="DG9" s="38"/>
      <c r="DH9" s="38"/>
      <c r="DI9" s="38"/>
      <c r="DJ9" s="39">
        <f t="shared" si="53"/>
        <v>0</v>
      </c>
      <c r="DK9" s="86" t="str">
        <f t="shared" si="54"/>
        <v>غيرجدير</v>
      </c>
      <c r="DL9" s="37">
        <f t="shared" si="55"/>
        <v>4</v>
      </c>
      <c r="DM9" s="39" t="str">
        <f t="shared" si="56"/>
        <v>راسب</v>
      </c>
      <c r="DN9" s="27">
        <f t="shared" si="57"/>
        <v>0</v>
      </c>
      <c r="DO9" s="37">
        <f t="shared" si="58"/>
        <v>5</v>
      </c>
      <c r="DP9" s="39" t="str">
        <f t="shared" si="59"/>
        <v>ومجموع</v>
      </c>
      <c r="DQ9" s="27" t="str">
        <f t="shared" si="60"/>
        <v>راسب</v>
      </c>
      <c r="DR9" s="37">
        <f t="shared" si="61"/>
        <v>10</v>
      </c>
      <c r="DS9" s="39" t="str">
        <f t="shared" si="62"/>
        <v>راسب</v>
      </c>
      <c r="DT9" s="40" t="str">
        <f t="shared" si="63"/>
        <v>راسب</v>
      </c>
      <c r="DU9" s="27"/>
      <c r="DV9" s="37">
        <f t="shared" si="64"/>
        <v>15</v>
      </c>
      <c r="DW9" s="38" t="str">
        <f t="shared" si="65"/>
        <v>راسب</v>
      </c>
      <c r="DX9" s="39" t="str">
        <f t="shared" si="66"/>
        <v>ودين</v>
      </c>
      <c r="DY9" s="537" t="str">
        <f t="shared" si="67"/>
        <v/>
      </c>
      <c r="DZ9" s="532" t="str">
        <f t="shared" si="68"/>
        <v/>
      </c>
      <c r="EA9" s="527" t="str">
        <f t="shared" si="69"/>
        <v/>
      </c>
      <c r="EB9" s="519" t="str">
        <f t="shared" si="70"/>
        <v/>
      </c>
      <c r="EC9" s="520" t="str">
        <f t="shared" si="71"/>
        <v/>
      </c>
      <c r="ED9" s="520" t="str">
        <f t="shared" si="72"/>
        <v/>
      </c>
      <c r="EE9" s="520" t="str">
        <f t="shared" si="73"/>
        <v/>
      </c>
      <c r="EF9" s="520" t="str">
        <f t="shared" si="74"/>
        <v/>
      </c>
      <c r="EG9" s="520" t="str">
        <f t="shared" si="75"/>
        <v/>
      </c>
      <c r="EH9" s="518" t="str">
        <f t="shared" si="5"/>
        <v/>
      </c>
      <c r="EI9" s="471" t="str">
        <f t="shared" si="76"/>
        <v/>
      </c>
      <c r="EJ9" s="472" t="str">
        <f t="shared" si="77"/>
        <v/>
      </c>
      <c r="EK9" s="472" t="str">
        <f t="shared" si="78"/>
        <v/>
      </c>
      <c r="EL9" s="472" t="str">
        <f t="shared" si="79"/>
        <v/>
      </c>
      <c r="EM9" s="473" t="str">
        <f t="shared" si="80"/>
        <v/>
      </c>
      <c r="EN9" s="495" t="str">
        <f t="shared" si="81"/>
        <v/>
      </c>
      <c r="EO9" s="496" t="str">
        <f t="shared" si="82"/>
        <v/>
      </c>
      <c r="EP9" s="496" t="str">
        <f t="shared" si="83"/>
        <v/>
      </c>
      <c r="EQ9" s="496" t="str">
        <f t="shared" si="84"/>
        <v/>
      </c>
      <c r="ER9" s="497" t="str">
        <f t="shared" si="85"/>
        <v/>
      </c>
      <c r="ET9" s="83" t="s">
        <v>80</v>
      </c>
    </row>
    <row r="10" spans="1:150" ht="34.5" x14ac:dyDescent="0.2">
      <c r="A10" s="27" t="str">
        <f>IF(O10="","",COUNTA(O$9:$O10))</f>
        <v/>
      </c>
      <c r="B10" s="28"/>
      <c r="C10" s="29" t="e">
        <f t="shared" si="6"/>
        <v>#VALUE!</v>
      </c>
      <c r="D10" s="30" t="e">
        <f t="shared" si="7"/>
        <v>#VALUE!</v>
      </c>
      <c r="E10" s="31" t="e">
        <f t="shared" si="8"/>
        <v>#VALUE!</v>
      </c>
      <c r="F10" s="29" t="str">
        <f t="shared" si="9"/>
        <v/>
      </c>
      <c r="G10" s="30" t="str">
        <f t="shared" si="10"/>
        <v/>
      </c>
      <c r="H10" s="31" t="str">
        <f t="shared" si="11"/>
        <v/>
      </c>
      <c r="I10" s="32" t="e">
        <f t="shared" si="12"/>
        <v>#VALUE!</v>
      </c>
      <c r="J10" s="33"/>
      <c r="K10" s="34"/>
      <c r="L10" s="35" t="str">
        <f t="shared" si="13"/>
        <v/>
      </c>
      <c r="M10" s="35" t="str">
        <f t="shared" si="14"/>
        <v/>
      </c>
      <c r="N10" s="34"/>
      <c r="O10" s="545"/>
      <c r="P10" s="36"/>
      <c r="Q10" s="37"/>
      <c r="R10" s="38"/>
      <c r="S10" s="38"/>
      <c r="T10" s="39">
        <f t="shared" si="15"/>
        <v>0</v>
      </c>
      <c r="U10" s="40" t="str">
        <f t="shared" si="16"/>
        <v>راسب</v>
      </c>
      <c r="V10" s="37"/>
      <c r="W10" s="38"/>
      <c r="X10" s="38"/>
      <c r="Y10" s="39">
        <f t="shared" si="17"/>
        <v>0</v>
      </c>
      <c r="Z10" s="40" t="str">
        <f t="shared" si="18"/>
        <v>راسب</v>
      </c>
      <c r="AA10" s="37"/>
      <c r="AB10" s="38"/>
      <c r="AC10" s="38"/>
      <c r="AD10" s="39">
        <f t="shared" si="19"/>
        <v>0</v>
      </c>
      <c r="AE10" s="40" t="str">
        <f t="shared" si="20"/>
        <v>راسب</v>
      </c>
      <c r="AF10" s="37"/>
      <c r="AG10" s="38"/>
      <c r="AH10" s="38"/>
      <c r="AI10" s="39">
        <f t="shared" si="21"/>
        <v>0</v>
      </c>
      <c r="AJ10" s="40" t="str">
        <f t="shared" si="22"/>
        <v>راسب</v>
      </c>
      <c r="AK10" s="37"/>
      <c r="AL10" s="38"/>
      <c r="AM10" s="38"/>
      <c r="AN10" s="39">
        <f t="shared" si="23"/>
        <v>0</v>
      </c>
      <c r="AO10" s="40" t="str">
        <f t="shared" si="24"/>
        <v>راسب</v>
      </c>
      <c r="AP10" s="27">
        <f t="shared" si="25"/>
        <v>0</v>
      </c>
      <c r="AQ10" s="37">
        <f t="shared" si="26"/>
        <v>5</v>
      </c>
      <c r="AR10" s="39" t="str">
        <f t="shared" si="27"/>
        <v>ومجموع</v>
      </c>
      <c r="AS10" s="27" t="str">
        <f t="shared" si="28"/>
        <v>راسب</v>
      </c>
      <c r="AT10" s="41">
        <f t="shared" si="29"/>
        <v>9</v>
      </c>
      <c r="AU10" s="42" t="str">
        <f t="shared" si="30"/>
        <v>راسب</v>
      </c>
      <c r="AV10" s="37"/>
      <c r="AW10" s="38"/>
      <c r="AX10" s="38"/>
      <c r="AY10" s="39">
        <f t="shared" si="31"/>
        <v>0</v>
      </c>
      <c r="AZ10" s="40" t="str">
        <f t="shared" si="32"/>
        <v>راسب</v>
      </c>
      <c r="BA10" s="37"/>
      <c r="BB10" s="38"/>
      <c r="BC10" s="38"/>
      <c r="BD10" s="39">
        <f t="shared" si="33"/>
        <v>0</v>
      </c>
      <c r="BE10" s="86" t="str">
        <f t="shared" si="34"/>
        <v>غيرجدير</v>
      </c>
      <c r="BF10" s="37"/>
      <c r="BG10" s="38"/>
      <c r="BH10" s="38"/>
      <c r="BI10" s="39">
        <f t="shared" si="35"/>
        <v>0</v>
      </c>
      <c r="BJ10" s="86" t="str">
        <f t="shared" si="36"/>
        <v>غيرجدير</v>
      </c>
      <c r="BK10" s="37"/>
      <c r="BL10" s="38"/>
      <c r="BM10" s="38"/>
      <c r="BN10" s="38"/>
      <c r="BO10" s="39"/>
      <c r="BP10" s="41">
        <f t="shared" si="37"/>
        <v>0</v>
      </c>
      <c r="BQ10" s="86" t="str">
        <f t="shared" si="38"/>
        <v>غيرجدير</v>
      </c>
      <c r="BR10" s="37"/>
      <c r="BS10" s="38"/>
      <c r="BT10" s="38"/>
      <c r="BU10" s="38"/>
      <c r="BV10" s="39">
        <f t="shared" si="39"/>
        <v>0</v>
      </c>
      <c r="BW10" s="86" t="str">
        <f t="shared" si="40"/>
        <v>غيرجدير</v>
      </c>
      <c r="BX10" s="37"/>
      <c r="BY10" s="38"/>
      <c r="BZ10" s="38"/>
      <c r="CA10" s="38"/>
      <c r="CB10" s="38"/>
      <c r="CC10" s="39">
        <f t="shared" si="41"/>
        <v>0</v>
      </c>
      <c r="CD10" s="86" t="str">
        <f t="shared" si="42"/>
        <v>غيرجدير</v>
      </c>
      <c r="CE10" s="37">
        <f t="shared" si="43"/>
        <v>5</v>
      </c>
      <c r="CF10" s="39" t="str">
        <f t="shared" si="44"/>
        <v>راسب</v>
      </c>
      <c r="CG10" s="37"/>
      <c r="CH10" s="38"/>
      <c r="CI10" s="38"/>
      <c r="CJ10" s="38"/>
      <c r="CK10" s="38"/>
      <c r="CL10" s="39">
        <f t="shared" si="45"/>
        <v>0</v>
      </c>
      <c r="CM10" s="86" t="str">
        <f t="shared" si="46"/>
        <v>غيرجدير</v>
      </c>
      <c r="CN10" s="37"/>
      <c r="CO10" s="38"/>
      <c r="CP10" s="38"/>
      <c r="CQ10" s="38"/>
      <c r="CR10" s="39">
        <f t="shared" si="47"/>
        <v>0</v>
      </c>
      <c r="CS10" s="86" t="str">
        <f t="shared" si="48"/>
        <v>غيرجدير</v>
      </c>
      <c r="CT10" s="37"/>
      <c r="CU10" s="38"/>
      <c r="CV10" s="39">
        <f t="shared" si="49"/>
        <v>0</v>
      </c>
      <c r="CW10" s="86" t="str">
        <f t="shared" si="50"/>
        <v>غيرجدير</v>
      </c>
      <c r="CX10" s="37"/>
      <c r="CY10" s="38"/>
      <c r="CZ10" s="38"/>
      <c r="DA10" s="38"/>
      <c r="DB10" s="38"/>
      <c r="DC10" s="39">
        <f t="shared" si="51"/>
        <v>0</v>
      </c>
      <c r="DD10" s="86" t="str">
        <f t="shared" si="52"/>
        <v>غيرجدير</v>
      </c>
      <c r="DE10" s="37"/>
      <c r="DF10" s="38"/>
      <c r="DG10" s="38"/>
      <c r="DH10" s="38"/>
      <c r="DI10" s="38"/>
      <c r="DJ10" s="39">
        <f t="shared" si="53"/>
        <v>0</v>
      </c>
      <c r="DK10" s="86" t="str">
        <f t="shared" si="54"/>
        <v>غيرجدير</v>
      </c>
      <c r="DL10" s="37">
        <f t="shared" si="55"/>
        <v>4</v>
      </c>
      <c r="DM10" s="39" t="str">
        <f t="shared" si="56"/>
        <v>راسب</v>
      </c>
      <c r="DN10" s="27">
        <f t="shared" si="57"/>
        <v>0</v>
      </c>
      <c r="DO10" s="37">
        <f t="shared" si="58"/>
        <v>5</v>
      </c>
      <c r="DP10" s="39" t="str">
        <f t="shared" si="59"/>
        <v>ومجموع</v>
      </c>
      <c r="DQ10" s="27" t="str">
        <f t="shared" si="60"/>
        <v>راسب</v>
      </c>
      <c r="DR10" s="37">
        <f t="shared" si="61"/>
        <v>10</v>
      </c>
      <c r="DS10" s="39" t="str">
        <f t="shared" si="62"/>
        <v>راسب</v>
      </c>
      <c r="DT10" s="40" t="str">
        <f t="shared" si="63"/>
        <v>راسب</v>
      </c>
      <c r="DU10" s="27"/>
      <c r="DV10" s="37">
        <f t="shared" si="64"/>
        <v>15</v>
      </c>
      <c r="DW10" s="38" t="str">
        <f t="shared" si="65"/>
        <v>راسب</v>
      </c>
      <c r="DX10" s="39" t="str">
        <f t="shared" si="66"/>
        <v>ودين</v>
      </c>
      <c r="DY10" s="537" t="str">
        <f t="shared" si="67"/>
        <v/>
      </c>
      <c r="DZ10" s="532" t="str">
        <f t="shared" si="68"/>
        <v/>
      </c>
      <c r="EA10" s="527" t="str">
        <f t="shared" si="69"/>
        <v/>
      </c>
      <c r="EB10" s="519" t="str">
        <f t="shared" si="70"/>
        <v/>
      </c>
      <c r="EC10" s="520" t="str">
        <f t="shared" si="71"/>
        <v/>
      </c>
      <c r="ED10" s="520" t="str">
        <f t="shared" si="72"/>
        <v/>
      </c>
      <c r="EE10" s="520" t="str">
        <f t="shared" si="73"/>
        <v/>
      </c>
      <c r="EF10" s="520" t="str">
        <f t="shared" si="74"/>
        <v/>
      </c>
      <c r="EG10" s="520" t="str">
        <f t="shared" si="75"/>
        <v/>
      </c>
      <c r="EH10" s="518" t="str">
        <f t="shared" si="5"/>
        <v/>
      </c>
      <c r="EI10" s="471" t="str">
        <f t="shared" si="76"/>
        <v/>
      </c>
      <c r="EJ10" s="472" t="str">
        <f t="shared" si="77"/>
        <v/>
      </c>
      <c r="EK10" s="472" t="str">
        <f t="shared" si="78"/>
        <v/>
      </c>
      <c r="EL10" s="472" t="str">
        <f t="shared" si="79"/>
        <v/>
      </c>
      <c r="EM10" s="473" t="str">
        <f t="shared" si="80"/>
        <v/>
      </c>
      <c r="EN10" s="495" t="str">
        <f t="shared" si="81"/>
        <v/>
      </c>
      <c r="EO10" s="496" t="str">
        <f t="shared" si="82"/>
        <v/>
      </c>
      <c r="EP10" s="496" t="str">
        <f t="shared" si="83"/>
        <v/>
      </c>
      <c r="EQ10" s="496" t="str">
        <f t="shared" si="84"/>
        <v/>
      </c>
      <c r="ER10" s="497" t="str">
        <f t="shared" si="85"/>
        <v/>
      </c>
    </row>
    <row r="11" spans="1:150" ht="34.5" x14ac:dyDescent="0.2">
      <c r="A11" s="27" t="str">
        <f>IF(O11="","",COUNTA(O$9:$O11))</f>
        <v/>
      </c>
      <c r="B11" s="28"/>
      <c r="C11" s="29" t="e">
        <f t="shared" si="6"/>
        <v>#VALUE!</v>
      </c>
      <c r="D11" s="30" t="e">
        <f t="shared" si="7"/>
        <v>#VALUE!</v>
      </c>
      <c r="E11" s="31" t="e">
        <f t="shared" si="8"/>
        <v>#VALUE!</v>
      </c>
      <c r="F11" s="29" t="str">
        <f t="shared" si="9"/>
        <v/>
      </c>
      <c r="G11" s="30" t="str">
        <f t="shared" si="10"/>
        <v/>
      </c>
      <c r="H11" s="31" t="str">
        <f t="shared" si="11"/>
        <v/>
      </c>
      <c r="I11" s="32" t="e">
        <f t="shared" si="12"/>
        <v>#VALUE!</v>
      </c>
      <c r="J11" s="33"/>
      <c r="K11" s="34"/>
      <c r="L11" s="35" t="str">
        <f t="shared" si="13"/>
        <v/>
      </c>
      <c r="M11" s="35" t="str">
        <f t="shared" si="14"/>
        <v/>
      </c>
      <c r="N11" s="34"/>
      <c r="O11" s="545"/>
      <c r="P11" s="36"/>
      <c r="Q11" s="37"/>
      <c r="R11" s="38"/>
      <c r="S11" s="38"/>
      <c r="T11" s="39">
        <f t="shared" si="15"/>
        <v>0</v>
      </c>
      <c r="U11" s="40" t="str">
        <f t="shared" si="16"/>
        <v>راسب</v>
      </c>
      <c r="V11" s="37"/>
      <c r="W11" s="38"/>
      <c r="X11" s="38"/>
      <c r="Y11" s="39">
        <f t="shared" si="17"/>
        <v>0</v>
      </c>
      <c r="Z11" s="40" t="str">
        <f t="shared" si="18"/>
        <v>راسب</v>
      </c>
      <c r="AA11" s="37"/>
      <c r="AB11" s="38"/>
      <c r="AC11" s="38"/>
      <c r="AD11" s="39">
        <f t="shared" si="19"/>
        <v>0</v>
      </c>
      <c r="AE11" s="40" t="str">
        <f t="shared" si="20"/>
        <v>راسب</v>
      </c>
      <c r="AF11" s="37"/>
      <c r="AG11" s="38"/>
      <c r="AH11" s="38"/>
      <c r="AI11" s="39">
        <f t="shared" si="21"/>
        <v>0</v>
      </c>
      <c r="AJ11" s="40" t="str">
        <f t="shared" si="22"/>
        <v>راسب</v>
      </c>
      <c r="AK11" s="37"/>
      <c r="AL11" s="38"/>
      <c r="AM11" s="38"/>
      <c r="AN11" s="39">
        <f t="shared" si="23"/>
        <v>0</v>
      </c>
      <c r="AO11" s="40" t="str">
        <f t="shared" si="24"/>
        <v>راسب</v>
      </c>
      <c r="AP11" s="27">
        <f t="shared" si="25"/>
        <v>0</v>
      </c>
      <c r="AQ11" s="37">
        <f t="shared" si="26"/>
        <v>5</v>
      </c>
      <c r="AR11" s="39" t="str">
        <f t="shared" si="27"/>
        <v>ومجموع</v>
      </c>
      <c r="AS11" s="27" t="str">
        <f t="shared" si="28"/>
        <v>راسب</v>
      </c>
      <c r="AT11" s="41">
        <f t="shared" si="29"/>
        <v>9</v>
      </c>
      <c r="AU11" s="42" t="str">
        <f t="shared" si="30"/>
        <v>راسب</v>
      </c>
      <c r="AV11" s="37"/>
      <c r="AW11" s="38"/>
      <c r="AX11" s="38"/>
      <c r="AY11" s="39">
        <f t="shared" si="31"/>
        <v>0</v>
      </c>
      <c r="AZ11" s="40" t="str">
        <f t="shared" si="32"/>
        <v>راسب</v>
      </c>
      <c r="BA11" s="37"/>
      <c r="BB11" s="38"/>
      <c r="BC11" s="38"/>
      <c r="BD11" s="39">
        <f t="shared" si="33"/>
        <v>0</v>
      </c>
      <c r="BE11" s="86" t="str">
        <f t="shared" si="34"/>
        <v>غيرجدير</v>
      </c>
      <c r="BF11" s="37"/>
      <c r="BG11" s="38"/>
      <c r="BH11" s="38"/>
      <c r="BI11" s="39">
        <f t="shared" si="35"/>
        <v>0</v>
      </c>
      <c r="BJ11" s="86" t="str">
        <f t="shared" si="36"/>
        <v>غيرجدير</v>
      </c>
      <c r="BK11" s="37"/>
      <c r="BL11" s="38"/>
      <c r="BM11" s="38"/>
      <c r="BN11" s="38"/>
      <c r="BO11" s="39"/>
      <c r="BP11" s="41">
        <f t="shared" si="37"/>
        <v>0</v>
      </c>
      <c r="BQ11" s="86" t="str">
        <f t="shared" si="38"/>
        <v>غيرجدير</v>
      </c>
      <c r="BR11" s="37"/>
      <c r="BS11" s="38"/>
      <c r="BT11" s="38"/>
      <c r="BU11" s="38"/>
      <c r="BV11" s="39">
        <f t="shared" si="39"/>
        <v>0</v>
      </c>
      <c r="BW11" s="86" t="str">
        <f t="shared" si="40"/>
        <v>غيرجدير</v>
      </c>
      <c r="BX11" s="37"/>
      <c r="BY11" s="38"/>
      <c r="BZ11" s="38"/>
      <c r="CA11" s="38"/>
      <c r="CB11" s="38"/>
      <c r="CC11" s="39">
        <f t="shared" si="41"/>
        <v>0</v>
      </c>
      <c r="CD11" s="86" t="str">
        <f t="shared" si="42"/>
        <v>غيرجدير</v>
      </c>
      <c r="CE11" s="37">
        <f t="shared" si="43"/>
        <v>5</v>
      </c>
      <c r="CF11" s="39" t="str">
        <f t="shared" si="44"/>
        <v>راسب</v>
      </c>
      <c r="CG11" s="37"/>
      <c r="CH11" s="38"/>
      <c r="CI11" s="38"/>
      <c r="CJ11" s="38"/>
      <c r="CK11" s="38"/>
      <c r="CL11" s="39">
        <f t="shared" si="45"/>
        <v>0</v>
      </c>
      <c r="CM11" s="86" t="str">
        <f t="shared" si="46"/>
        <v>غيرجدير</v>
      </c>
      <c r="CN11" s="37"/>
      <c r="CO11" s="38"/>
      <c r="CP11" s="38"/>
      <c r="CQ11" s="38"/>
      <c r="CR11" s="39">
        <f t="shared" si="47"/>
        <v>0</v>
      </c>
      <c r="CS11" s="86" t="str">
        <f t="shared" si="48"/>
        <v>غيرجدير</v>
      </c>
      <c r="CT11" s="37"/>
      <c r="CU11" s="38"/>
      <c r="CV11" s="39">
        <f t="shared" si="49"/>
        <v>0</v>
      </c>
      <c r="CW11" s="86" t="str">
        <f t="shared" si="50"/>
        <v>غيرجدير</v>
      </c>
      <c r="CX11" s="37"/>
      <c r="CY11" s="38"/>
      <c r="CZ11" s="38"/>
      <c r="DA11" s="38"/>
      <c r="DB11" s="38"/>
      <c r="DC11" s="39">
        <f t="shared" si="51"/>
        <v>0</v>
      </c>
      <c r="DD11" s="86" t="str">
        <f t="shared" si="52"/>
        <v>غيرجدير</v>
      </c>
      <c r="DE11" s="37"/>
      <c r="DF11" s="38"/>
      <c r="DG11" s="38"/>
      <c r="DH11" s="38"/>
      <c r="DI11" s="38"/>
      <c r="DJ11" s="39">
        <f t="shared" si="53"/>
        <v>0</v>
      </c>
      <c r="DK11" s="86" t="str">
        <f t="shared" si="54"/>
        <v>غيرجدير</v>
      </c>
      <c r="DL11" s="37">
        <f t="shared" si="55"/>
        <v>4</v>
      </c>
      <c r="DM11" s="39" t="str">
        <f t="shared" si="56"/>
        <v>راسب</v>
      </c>
      <c r="DN11" s="27">
        <f t="shared" si="57"/>
        <v>0</v>
      </c>
      <c r="DO11" s="37">
        <f t="shared" si="58"/>
        <v>5</v>
      </c>
      <c r="DP11" s="39" t="str">
        <f t="shared" si="59"/>
        <v>ومجموع</v>
      </c>
      <c r="DQ11" s="27" t="str">
        <f t="shared" si="60"/>
        <v>راسب</v>
      </c>
      <c r="DR11" s="37">
        <f t="shared" si="61"/>
        <v>10</v>
      </c>
      <c r="DS11" s="39" t="str">
        <f t="shared" si="62"/>
        <v>راسب</v>
      </c>
      <c r="DT11" s="40" t="str">
        <f t="shared" si="63"/>
        <v>راسب</v>
      </c>
      <c r="DU11" s="27"/>
      <c r="DV11" s="37">
        <f t="shared" si="64"/>
        <v>15</v>
      </c>
      <c r="DW11" s="38" t="str">
        <f t="shared" si="65"/>
        <v>راسب</v>
      </c>
      <c r="DX11" s="39" t="str">
        <f t="shared" si="66"/>
        <v>ودين</v>
      </c>
      <c r="DY11" s="537" t="str">
        <f t="shared" si="67"/>
        <v/>
      </c>
      <c r="DZ11" s="532" t="str">
        <f t="shared" si="68"/>
        <v/>
      </c>
      <c r="EA11" s="527" t="str">
        <f t="shared" si="69"/>
        <v/>
      </c>
      <c r="EB11" s="519" t="str">
        <f t="shared" si="70"/>
        <v/>
      </c>
      <c r="EC11" s="520" t="str">
        <f t="shared" si="71"/>
        <v/>
      </c>
      <c r="ED11" s="520" t="str">
        <f t="shared" si="72"/>
        <v/>
      </c>
      <c r="EE11" s="520" t="str">
        <f t="shared" si="73"/>
        <v/>
      </c>
      <c r="EF11" s="520" t="str">
        <f t="shared" si="74"/>
        <v/>
      </c>
      <c r="EG11" s="520" t="str">
        <f t="shared" si="75"/>
        <v/>
      </c>
      <c r="EH11" s="518" t="str">
        <f t="shared" si="5"/>
        <v/>
      </c>
      <c r="EI11" s="474" t="str">
        <f t="shared" si="76"/>
        <v/>
      </c>
      <c r="EJ11" s="475" t="str">
        <f t="shared" si="77"/>
        <v/>
      </c>
      <c r="EK11" s="475" t="str">
        <f t="shared" si="78"/>
        <v/>
      </c>
      <c r="EL11" s="475" t="str">
        <f t="shared" si="79"/>
        <v/>
      </c>
      <c r="EM11" s="476" t="str">
        <f t="shared" si="80"/>
        <v/>
      </c>
      <c r="EN11" s="498" t="str">
        <f t="shared" si="81"/>
        <v/>
      </c>
      <c r="EO11" s="499" t="str">
        <f t="shared" si="82"/>
        <v/>
      </c>
      <c r="EP11" s="499" t="str">
        <f t="shared" si="83"/>
        <v/>
      </c>
      <c r="EQ11" s="499" t="str">
        <f t="shared" si="84"/>
        <v/>
      </c>
      <c r="ER11" s="500" t="str">
        <f t="shared" si="85"/>
        <v/>
      </c>
    </row>
    <row r="12" spans="1:150" ht="34.5" x14ac:dyDescent="0.2">
      <c r="A12" s="27" t="str">
        <f>IF(O12="","",COUNTA(O$9:$O12))</f>
        <v/>
      </c>
      <c r="B12" s="28"/>
      <c r="C12" s="29" t="e">
        <f t="shared" si="6"/>
        <v>#VALUE!</v>
      </c>
      <c r="D12" s="30" t="e">
        <f t="shared" si="7"/>
        <v>#VALUE!</v>
      </c>
      <c r="E12" s="31" t="e">
        <f t="shared" si="8"/>
        <v>#VALUE!</v>
      </c>
      <c r="F12" s="29" t="str">
        <f t="shared" si="9"/>
        <v/>
      </c>
      <c r="G12" s="30" t="str">
        <f t="shared" si="10"/>
        <v/>
      </c>
      <c r="H12" s="31" t="str">
        <f t="shared" si="11"/>
        <v/>
      </c>
      <c r="I12" s="32" t="e">
        <f t="shared" si="12"/>
        <v>#VALUE!</v>
      </c>
      <c r="J12" s="33"/>
      <c r="K12" s="34"/>
      <c r="L12" s="35" t="str">
        <f t="shared" si="13"/>
        <v/>
      </c>
      <c r="M12" s="35" t="str">
        <f t="shared" si="14"/>
        <v/>
      </c>
      <c r="N12" s="34"/>
      <c r="O12" s="545"/>
      <c r="P12" s="36"/>
      <c r="Q12" s="37"/>
      <c r="R12" s="38"/>
      <c r="S12" s="38"/>
      <c r="T12" s="39">
        <f t="shared" si="15"/>
        <v>0</v>
      </c>
      <c r="U12" s="40" t="str">
        <f t="shared" si="16"/>
        <v>راسب</v>
      </c>
      <c r="V12" s="37"/>
      <c r="W12" s="38"/>
      <c r="X12" s="38"/>
      <c r="Y12" s="39">
        <f t="shared" si="17"/>
        <v>0</v>
      </c>
      <c r="Z12" s="40" t="str">
        <f t="shared" si="18"/>
        <v>راسب</v>
      </c>
      <c r="AA12" s="37"/>
      <c r="AB12" s="38"/>
      <c r="AC12" s="38"/>
      <c r="AD12" s="39">
        <f t="shared" si="19"/>
        <v>0</v>
      </c>
      <c r="AE12" s="40" t="str">
        <f t="shared" si="20"/>
        <v>راسب</v>
      </c>
      <c r="AF12" s="37"/>
      <c r="AG12" s="38"/>
      <c r="AH12" s="38"/>
      <c r="AI12" s="39">
        <f t="shared" si="21"/>
        <v>0</v>
      </c>
      <c r="AJ12" s="40" t="str">
        <f t="shared" si="22"/>
        <v>راسب</v>
      </c>
      <c r="AK12" s="37"/>
      <c r="AL12" s="38"/>
      <c r="AM12" s="38"/>
      <c r="AN12" s="39">
        <f t="shared" si="23"/>
        <v>0</v>
      </c>
      <c r="AO12" s="40" t="str">
        <f t="shared" si="24"/>
        <v>راسب</v>
      </c>
      <c r="AP12" s="27">
        <f t="shared" si="25"/>
        <v>0</v>
      </c>
      <c r="AQ12" s="37">
        <f t="shared" si="26"/>
        <v>5</v>
      </c>
      <c r="AR12" s="39" t="str">
        <f t="shared" si="27"/>
        <v>ومجموع</v>
      </c>
      <c r="AS12" s="27" t="str">
        <f t="shared" si="28"/>
        <v>راسب</v>
      </c>
      <c r="AT12" s="41">
        <f t="shared" si="29"/>
        <v>9</v>
      </c>
      <c r="AU12" s="42" t="str">
        <f t="shared" si="30"/>
        <v>راسب</v>
      </c>
      <c r="AV12" s="37"/>
      <c r="AW12" s="38"/>
      <c r="AX12" s="38"/>
      <c r="AY12" s="39">
        <f t="shared" si="31"/>
        <v>0</v>
      </c>
      <c r="AZ12" s="40" t="str">
        <f t="shared" si="32"/>
        <v>راسب</v>
      </c>
      <c r="BA12" s="37"/>
      <c r="BB12" s="38"/>
      <c r="BC12" s="38"/>
      <c r="BD12" s="39">
        <f t="shared" si="33"/>
        <v>0</v>
      </c>
      <c r="BE12" s="86" t="str">
        <f t="shared" si="34"/>
        <v>غيرجدير</v>
      </c>
      <c r="BF12" s="37"/>
      <c r="BG12" s="38"/>
      <c r="BH12" s="38"/>
      <c r="BI12" s="39">
        <f t="shared" si="35"/>
        <v>0</v>
      </c>
      <c r="BJ12" s="86" t="str">
        <f t="shared" si="36"/>
        <v>غيرجدير</v>
      </c>
      <c r="BK12" s="37"/>
      <c r="BL12" s="38"/>
      <c r="BM12" s="38"/>
      <c r="BN12" s="38"/>
      <c r="BO12" s="39"/>
      <c r="BP12" s="41">
        <f t="shared" si="37"/>
        <v>0</v>
      </c>
      <c r="BQ12" s="86" t="str">
        <f t="shared" si="38"/>
        <v>غيرجدير</v>
      </c>
      <c r="BR12" s="37"/>
      <c r="BS12" s="38"/>
      <c r="BT12" s="38"/>
      <c r="BU12" s="38"/>
      <c r="BV12" s="39">
        <f t="shared" si="39"/>
        <v>0</v>
      </c>
      <c r="BW12" s="86" t="str">
        <f t="shared" si="40"/>
        <v>غيرجدير</v>
      </c>
      <c r="BX12" s="37"/>
      <c r="BY12" s="38"/>
      <c r="BZ12" s="38"/>
      <c r="CA12" s="38"/>
      <c r="CB12" s="38"/>
      <c r="CC12" s="39">
        <f t="shared" si="41"/>
        <v>0</v>
      </c>
      <c r="CD12" s="86" t="str">
        <f t="shared" si="42"/>
        <v>غيرجدير</v>
      </c>
      <c r="CE12" s="37">
        <f t="shared" si="43"/>
        <v>5</v>
      </c>
      <c r="CF12" s="39" t="str">
        <f t="shared" si="44"/>
        <v>راسب</v>
      </c>
      <c r="CG12" s="37"/>
      <c r="CH12" s="38"/>
      <c r="CI12" s="38"/>
      <c r="CJ12" s="38"/>
      <c r="CK12" s="38"/>
      <c r="CL12" s="39">
        <f t="shared" si="45"/>
        <v>0</v>
      </c>
      <c r="CM12" s="86" t="str">
        <f t="shared" si="46"/>
        <v>غيرجدير</v>
      </c>
      <c r="CN12" s="37"/>
      <c r="CO12" s="38"/>
      <c r="CP12" s="38"/>
      <c r="CQ12" s="38"/>
      <c r="CR12" s="39">
        <f t="shared" si="47"/>
        <v>0</v>
      </c>
      <c r="CS12" s="86" t="str">
        <f t="shared" si="48"/>
        <v>غيرجدير</v>
      </c>
      <c r="CT12" s="37"/>
      <c r="CU12" s="38"/>
      <c r="CV12" s="39">
        <f t="shared" si="49"/>
        <v>0</v>
      </c>
      <c r="CW12" s="86" t="str">
        <f t="shared" si="50"/>
        <v>غيرجدير</v>
      </c>
      <c r="CX12" s="37"/>
      <c r="CY12" s="38"/>
      <c r="CZ12" s="38"/>
      <c r="DA12" s="38"/>
      <c r="DB12" s="38"/>
      <c r="DC12" s="39">
        <f t="shared" si="51"/>
        <v>0</v>
      </c>
      <c r="DD12" s="86" t="str">
        <f t="shared" si="52"/>
        <v>غيرجدير</v>
      </c>
      <c r="DE12" s="37"/>
      <c r="DF12" s="38"/>
      <c r="DG12" s="38"/>
      <c r="DH12" s="38"/>
      <c r="DI12" s="38"/>
      <c r="DJ12" s="39">
        <f t="shared" si="53"/>
        <v>0</v>
      </c>
      <c r="DK12" s="86" t="str">
        <f t="shared" si="54"/>
        <v>غيرجدير</v>
      </c>
      <c r="DL12" s="37">
        <f t="shared" si="55"/>
        <v>4</v>
      </c>
      <c r="DM12" s="39" t="str">
        <f t="shared" si="56"/>
        <v>راسب</v>
      </c>
      <c r="DN12" s="27">
        <f t="shared" si="57"/>
        <v>0</v>
      </c>
      <c r="DO12" s="37">
        <f t="shared" si="58"/>
        <v>5</v>
      </c>
      <c r="DP12" s="39" t="str">
        <f t="shared" si="59"/>
        <v>ومجموع</v>
      </c>
      <c r="DQ12" s="27" t="str">
        <f t="shared" si="60"/>
        <v>راسب</v>
      </c>
      <c r="DR12" s="37">
        <f t="shared" si="61"/>
        <v>10</v>
      </c>
      <c r="DS12" s="39" t="str">
        <f t="shared" si="62"/>
        <v>راسب</v>
      </c>
      <c r="DT12" s="40" t="str">
        <f t="shared" si="63"/>
        <v>راسب</v>
      </c>
      <c r="DU12" s="27"/>
      <c r="DV12" s="37">
        <f t="shared" si="64"/>
        <v>15</v>
      </c>
      <c r="DW12" s="38" t="str">
        <f t="shared" si="65"/>
        <v>راسب</v>
      </c>
      <c r="DX12" s="39" t="str">
        <f t="shared" si="66"/>
        <v>ودين</v>
      </c>
      <c r="DY12" s="537" t="str">
        <f t="shared" si="67"/>
        <v/>
      </c>
      <c r="DZ12" s="532" t="str">
        <f t="shared" si="68"/>
        <v/>
      </c>
      <c r="EA12" s="527" t="str">
        <f t="shared" si="69"/>
        <v/>
      </c>
      <c r="EB12" s="519" t="str">
        <f t="shared" si="70"/>
        <v/>
      </c>
      <c r="EC12" s="520" t="str">
        <f t="shared" si="71"/>
        <v/>
      </c>
      <c r="ED12" s="520" t="str">
        <f t="shared" si="72"/>
        <v/>
      </c>
      <c r="EE12" s="520" t="str">
        <f t="shared" si="73"/>
        <v/>
      </c>
      <c r="EF12" s="520" t="str">
        <f t="shared" si="74"/>
        <v/>
      </c>
      <c r="EG12" s="520" t="str">
        <f t="shared" si="75"/>
        <v/>
      </c>
      <c r="EH12" s="518" t="str">
        <f t="shared" si="5"/>
        <v/>
      </c>
      <c r="EI12" s="474" t="str">
        <f t="shared" si="76"/>
        <v/>
      </c>
      <c r="EJ12" s="475" t="str">
        <f t="shared" si="77"/>
        <v/>
      </c>
      <c r="EK12" s="475" t="str">
        <f t="shared" si="78"/>
        <v/>
      </c>
      <c r="EL12" s="475" t="str">
        <f t="shared" si="79"/>
        <v/>
      </c>
      <c r="EM12" s="476" t="str">
        <f t="shared" si="80"/>
        <v/>
      </c>
      <c r="EN12" s="498" t="str">
        <f t="shared" si="81"/>
        <v/>
      </c>
      <c r="EO12" s="499" t="str">
        <f t="shared" si="82"/>
        <v/>
      </c>
      <c r="EP12" s="499" t="str">
        <f t="shared" si="83"/>
        <v/>
      </c>
      <c r="EQ12" s="499" t="str">
        <f t="shared" si="84"/>
        <v/>
      </c>
      <c r="ER12" s="500" t="str">
        <f t="shared" si="85"/>
        <v/>
      </c>
    </row>
    <row r="13" spans="1:150" ht="34.5" x14ac:dyDescent="0.2">
      <c r="A13" s="27" t="str">
        <f>IF(O13="","",COUNTA(O$9:$O13))</f>
        <v/>
      </c>
      <c r="B13" s="28"/>
      <c r="C13" s="29" t="e">
        <f t="shared" si="6"/>
        <v>#VALUE!</v>
      </c>
      <c r="D13" s="30" t="e">
        <f t="shared" si="7"/>
        <v>#VALUE!</v>
      </c>
      <c r="E13" s="31" t="e">
        <f t="shared" si="8"/>
        <v>#VALUE!</v>
      </c>
      <c r="F13" s="29" t="str">
        <f t="shared" si="9"/>
        <v/>
      </c>
      <c r="G13" s="30" t="str">
        <f t="shared" si="10"/>
        <v/>
      </c>
      <c r="H13" s="31" t="str">
        <f t="shared" si="11"/>
        <v/>
      </c>
      <c r="I13" s="32" t="e">
        <f t="shared" si="12"/>
        <v>#VALUE!</v>
      </c>
      <c r="J13" s="33"/>
      <c r="K13" s="34"/>
      <c r="L13" s="35" t="str">
        <f t="shared" si="13"/>
        <v/>
      </c>
      <c r="M13" s="35" t="str">
        <f t="shared" si="14"/>
        <v/>
      </c>
      <c r="N13" s="34"/>
      <c r="O13" s="545"/>
      <c r="P13" s="36"/>
      <c r="Q13" s="37"/>
      <c r="R13" s="38"/>
      <c r="S13" s="38"/>
      <c r="T13" s="39">
        <f t="shared" si="15"/>
        <v>0</v>
      </c>
      <c r="U13" s="40" t="str">
        <f t="shared" si="16"/>
        <v>راسب</v>
      </c>
      <c r="V13" s="37"/>
      <c r="W13" s="38"/>
      <c r="X13" s="38"/>
      <c r="Y13" s="39">
        <f t="shared" si="17"/>
        <v>0</v>
      </c>
      <c r="Z13" s="40" t="str">
        <f t="shared" si="18"/>
        <v>راسب</v>
      </c>
      <c r="AA13" s="37"/>
      <c r="AB13" s="38"/>
      <c r="AC13" s="38"/>
      <c r="AD13" s="39">
        <f t="shared" si="19"/>
        <v>0</v>
      </c>
      <c r="AE13" s="40" t="str">
        <f t="shared" si="20"/>
        <v>راسب</v>
      </c>
      <c r="AF13" s="37"/>
      <c r="AG13" s="38"/>
      <c r="AH13" s="38"/>
      <c r="AI13" s="39">
        <f t="shared" si="21"/>
        <v>0</v>
      </c>
      <c r="AJ13" s="40" t="str">
        <f t="shared" si="22"/>
        <v>راسب</v>
      </c>
      <c r="AK13" s="37"/>
      <c r="AL13" s="38"/>
      <c r="AM13" s="38"/>
      <c r="AN13" s="39">
        <f t="shared" si="23"/>
        <v>0</v>
      </c>
      <c r="AO13" s="40" t="str">
        <f t="shared" si="24"/>
        <v>راسب</v>
      </c>
      <c r="AP13" s="27">
        <f t="shared" si="25"/>
        <v>0</v>
      </c>
      <c r="AQ13" s="37">
        <f t="shared" si="26"/>
        <v>5</v>
      </c>
      <c r="AR13" s="39" t="str">
        <f t="shared" si="27"/>
        <v>ومجموع</v>
      </c>
      <c r="AS13" s="27" t="str">
        <f t="shared" si="28"/>
        <v>راسب</v>
      </c>
      <c r="AT13" s="41">
        <f t="shared" si="29"/>
        <v>9</v>
      </c>
      <c r="AU13" s="42" t="str">
        <f t="shared" si="30"/>
        <v>راسب</v>
      </c>
      <c r="AV13" s="37"/>
      <c r="AW13" s="38"/>
      <c r="AX13" s="38"/>
      <c r="AY13" s="39">
        <f t="shared" si="31"/>
        <v>0</v>
      </c>
      <c r="AZ13" s="40" t="str">
        <f t="shared" si="32"/>
        <v>راسب</v>
      </c>
      <c r="BA13" s="37"/>
      <c r="BB13" s="38"/>
      <c r="BC13" s="38"/>
      <c r="BD13" s="39">
        <f t="shared" si="33"/>
        <v>0</v>
      </c>
      <c r="BE13" s="86" t="str">
        <f t="shared" si="34"/>
        <v>غيرجدير</v>
      </c>
      <c r="BF13" s="37"/>
      <c r="BG13" s="38"/>
      <c r="BH13" s="38"/>
      <c r="BI13" s="39">
        <f t="shared" si="35"/>
        <v>0</v>
      </c>
      <c r="BJ13" s="86" t="str">
        <f t="shared" si="36"/>
        <v>غيرجدير</v>
      </c>
      <c r="BK13" s="37"/>
      <c r="BL13" s="38"/>
      <c r="BM13" s="38"/>
      <c r="BN13" s="38"/>
      <c r="BO13" s="39"/>
      <c r="BP13" s="41">
        <f t="shared" si="37"/>
        <v>0</v>
      </c>
      <c r="BQ13" s="86" t="str">
        <f t="shared" si="38"/>
        <v>غيرجدير</v>
      </c>
      <c r="BR13" s="37"/>
      <c r="BS13" s="38"/>
      <c r="BT13" s="38"/>
      <c r="BU13" s="38"/>
      <c r="BV13" s="39">
        <f t="shared" si="39"/>
        <v>0</v>
      </c>
      <c r="BW13" s="86" t="str">
        <f t="shared" si="40"/>
        <v>غيرجدير</v>
      </c>
      <c r="BX13" s="37"/>
      <c r="BY13" s="38"/>
      <c r="BZ13" s="38"/>
      <c r="CA13" s="38"/>
      <c r="CB13" s="38"/>
      <c r="CC13" s="39">
        <f t="shared" si="41"/>
        <v>0</v>
      </c>
      <c r="CD13" s="86" t="str">
        <f t="shared" si="42"/>
        <v>غيرجدير</v>
      </c>
      <c r="CE13" s="37">
        <f t="shared" si="43"/>
        <v>5</v>
      </c>
      <c r="CF13" s="39" t="str">
        <f t="shared" si="44"/>
        <v>راسب</v>
      </c>
      <c r="CG13" s="37"/>
      <c r="CH13" s="38"/>
      <c r="CI13" s="38"/>
      <c r="CJ13" s="38"/>
      <c r="CK13" s="38"/>
      <c r="CL13" s="39">
        <f t="shared" si="45"/>
        <v>0</v>
      </c>
      <c r="CM13" s="86" t="str">
        <f t="shared" si="46"/>
        <v>غيرجدير</v>
      </c>
      <c r="CN13" s="37"/>
      <c r="CO13" s="38"/>
      <c r="CP13" s="38"/>
      <c r="CQ13" s="38"/>
      <c r="CR13" s="39">
        <f t="shared" si="47"/>
        <v>0</v>
      </c>
      <c r="CS13" s="86" t="str">
        <f t="shared" si="48"/>
        <v>غيرجدير</v>
      </c>
      <c r="CT13" s="37"/>
      <c r="CU13" s="38"/>
      <c r="CV13" s="39">
        <f t="shared" si="49"/>
        <v>0</v>
      </c>
      <c r="CW13" s="86" t="str">
        <f t="shared" si="50"/>
        <v>غيرجدير</v>
      </c>
      <c r="CX13" s="37"/>
      <c r="CY13" s="38"/>
      <c r="CZ13" s="38"/>
      <c r="DA13" s="38"/>
      <c r="DB13" s="38"/>
      <c r="DC13" s="39">
        <f t="shared" si="51"/>
        <v>0</v>
      </c>
      <c r="DD13" s="86" t="str">
        <f t="shared" si="52"/>
        <v>غيرجدير</v>
      </c>
      <c r="DE13" s="37"/>
      <c r="DF13" s="38"/>
      <c r="DG13" s="38"/>
      <c r="DH13" s="38"/>
      <c r="DI13" s="38"/>
      <c r="DJ13" s="39">
        <f t="shared" si="53"/>
        <v>0</v>
      </c>
      <c r="DK13" s="86" t="str">
        <f t="shared" si="54"/>
        <v>غيرجدير</v>
      </c>
      <c r="DL13" s="37">
        <f t="shared" si="55"/>
        <v>4</v>
      </c>
      <c r="DM13" s="39" t="str">
        <f t="shared" si="56"/>
        <v>راسب</v>
      </c>
      <c r="DN13" s="27">
        <f t="shared" si="57"/>
        <v>0</v>
      </c>
      <c r="DO13" s="37">
        <f t="shared" si="58"/>
        <v>5</v>
      </c>
      <c r="DP13" s="39" t="str">
        <f t="shared" si="59"/>
        <v>ومجموع</v>
      </c>
      <c r="DQ13" s="27" t="str">
        <f t="shared" si="60"/>
        <v>راسب</v>
      </c>
      <c r="DR13" s="37">
        <f t="shared" si="61"/>
        <v>10</v>
      </c>
      <c r="DS13" s="39" t="str">
        <f t="shared" si="62"/>
        <v>راسب</v>
      </c>
      <c r="DT13" s="40" t="str">
        <f t="shared" si="63"/>
        <v>راسب</v>
      </c>
      <c r="DU13" s="27"/>
      <c r="DV13" s="37">
        <f t="shared" si="64"/>
        <v>15</v>
      </c>
      <c r="DW13" s="38" t="str">
        <f t="shared" si="65"/>
        <v>راسب</v>
      </c>
      <c r="DX13" s="39" t="str">
        <f t="shared" si="66"/>
        <v>ودين</v>
      </c>
      <c r="DY13" s="537" t="str">
        <f t="shared" si="67"/>
        <v/>
      </c>
      <c r="DZ13" s="532" t="str">
        <f t="shared" si="68"/>
        <v/>
      </c>
      <c r="EA13" s="527" t="str">
        <f t="shared" si="69"/>
        <v/>
      </c>
      <c r="EB13" s="519" t="str">
        <f t="shared" si="70"/>
        <v/>
      </c>
      <c r="EC13" s="520" t="str">
        <f t="shared" si="71"/>
        <v/>
      </c>
      <c r="ED13" s="520" t="str">
        <f t="shared" si="72"/>
        <v/>
      </c>
      <c r="EE13" s="520" t="str">
        <f t="shared" si="73"/>
        <v/>
      </c>
      <c r="EF13" s="520" t="str">
        <f t="shared" si="74"/>
        <v/>
      </c>
      <c r="EG13" s="520" t="str">
        <f t="shared" si="75"/>
        <v/>
      </c>
      <c r="EH13" s="518" t="str">
        <f t="shared" si="5"/>
        <v/>
      </c>
      <c r="EI13" s="474" t="str">
        <f t="shared" si="76"/>
        <v/>
      </c>
      <c r="EJ13" s="475" t="str">
        <f t="shared" si="77"/>
        <v/>
      </c>
      <c r="EK13" s="475" t="str">
        <f t="shared" si="78"/>
        <v/>
      </c>
      <c r="EL13" s="475" t="str">
        <f t="shared" si="79"/>
        <v/>
      </c>
      <c r="EM13" s="476" t="str">
        <f t="shared" si="80"/>
        <v/>
      </c>
      <c r="EN13" s="498" t="str">
        <f t="shared" si="81"/>
        <v/>
      </c>
      <c r="EO13" s="499" t="str">
        <f t="shared" si="82"/>
        <v/>
      </c>
      <c r="EP13" s="499" t="str">
        <f t="shared" si="83"/>
        <v/>
      </c>
      <c r="EQ13" s="499" t="str">
        <f t="shared" si="84"/>
        <v/>
      </c>
      <c r="ER13" s="500" t="str">
        <f t="shared" si="85"/>
        <v/>
      </c>
    </row>
    <row r="14" spans="1:150" ht="34.5" x14ac:dyDescent="0.2">
      <c r="A14" s="27" t="str">
        <f>IF(O14="","",COUNTA(O$9:$O14))</f>
        <v/>
      </c>
      <c r="B14" s="28"/>
      <c r="C14" s="29" t="e">
        <f t="shared" si="6"/>
        <v>#VALUE!</v>
      </c>
      <c r="D14" s="30" t="e">
        <f t="shared" si="7"/>
        <v>#VALUE!</v>
      </c>
      <c r="E14" s="31" t="e">
        <f t="shared" si="8"/>
        <v>#VALUE!</v>
      </c>
      <c r="F14" s="29" t="str">
        <f t="shared" si="9"/>
        <v/>
      </c>
      <c r="G14" s="30" t="str">
        <f t="shared" si="10"/>
        <v/>
      </c>
      <c r="H14" s="31" t="str">
        <f t="shared" si="11"/>
        <v/>
      </c>
      <c r="I14" s="32" t="e">
        <f t="shared" si="12"/>
        <v>#VALUE!</v>
      </c>
      <c r="J14" s="33"/>
      <c r="K14" s="34"/>
      <c r="L14" s="35" t="str">
        <f t="shared" si="13"/>
        <v/>
      </c>
      <c r="M14" s="35" t="str">
        <f t="shared" si="14"/>
        <v/>
      </c>
      <c r="N14" s="34"/>
      <c r="O14" s="545"/>
      <c r="P14" s="36"/>
      <c r="Q14" s="37"/>
      <c r="R14" s="38"/>
      <c r="S14" s="38"/>
      <c r="T14" s="39">
        <f t="shared" si="15"/>
        <v>0</v>
      </c>
      <c r="U14" s="40" t="str">
        <f t="shared" si="16"/>
        <v>راسب</v>
      </c>
      <c r="V14" s="37"/>
      <c r="W14" s="38"/>
      <c r="X14" s="38"/>
      <c r="Y14" s="39">
        <f t="shared" si="17"/>
        <v>0</v>
      </c>
      <c r="Z14" s="40" t="str">
        <f t="shared" si="18"/>
        <v>راسب</v>
      </c>
      <c r="AA14" s="37"/>
      <c r="AB14" s="38"/>
      <c r="AC14" s="38"/>
      <c r="AD14" s="39">
        <f t="shared" si="19"/>
        <v>0</v>
      </c>
      <c r="AE14" s="40" t="str">
        <f t="shared" si="20"/>
        <v>راسب</v>
      </c>
      <c r="AF14" s="37"/>
      <c r="AG14" s="38"/>
      <c r="AH14" s="38"/>
      <c r="AI14" s="39">
        <f t="shared" si="21"/>
        <v>0</v>
      </c>
      <c r="AJ14" s="40" t="str">
        <f t="shared" si="22"/>
        <v>راسب</v>
      </c>
      <c r="AK14" s="37"/>
      <c r="AL14" s="38"/>
      <c r="AM14" s="38"/>
      <c r="AN14" s="39">
        <f t="shared" si="23"/>
        <v>0</v>
      </c>
      <c r="AO14" s="40" t="str">
        <f t="shared" si="24"/>
        <v>راسب</v>
      </c>
      <c r="AP14" s="27">
        <f t="shared" si="25"/>
        <v>0</v>
      </c>
      <c r="AQ14" s="37">
        <f t="shared" si="26"/>
        <v>5</v>
      </c>
      <c r="AR14" s="39" t="str">
        <f t="shared" si="27"/>
        <v>ومجموع</v>
      </c>
      <c r="AS14" s="27" t="str">
        <f t="shared" si="28"/>
        <v>راسب</v>
      </c>
      <c r="AT14" s="41">
        <f t="shared" si="29"/>
        <v>9</v>
      </c>
      <c r="AU14" s="42" t="str">
        <f t="shared" si="30"/>
        <v>راسب</v>
      </c>
      <c r="AV14" s="37"/>
      <c r="AW14" s="38"/>
      <c r="AX14" s="38"/>
      <c r="AY14" s="39">
        <f t="shared" si="31"/>
        <v>0</v>
      </c>
      <c r="AZ14" s="40" t="str">
        <f t="shared" si="32"/>
        <v>راسب</v>
      </c>
      <c r="BA14" s="37"/>
      <c r="BB14" s="38"/>
      <c r="BC14" s="38"/>
      <c r="BD14" s="39">
        <f t="shared" si="33"/>
        <v>0</v>
      </c>
      <c r="BE14" s="86" t="str">
        <f t="shared" si="34"/>
        <v>غيرجدير</v>
      </c>
      <c r="BF14" s="37"/>
      <c r="BG14" s="38"/>
      <c r="BH14" s="38"/>
      <c r="BI14" s="39">
        <f t="shared" si="35"/>
        <v>0</v>
      </c>
      <c r="BJ14" s="86" t="str">
        <f t="shared" si="36"/>
        <v>غيرجدير</v>
      </c>
      <c r="BK14" s="37"/>
      <c r="BL14" s="38"/>
      <c r="BM14" s="38"/>
      <c r="BN14" s="38"/>
      <c r="BO14" s="39"/>
      <c r="BP14" s="41">
        <f t="shared" si="37"/>
        <v>0</v>
      </c>
      <c r="BQ14" s="86" t="str">
        <f t="shared" si="38"/>
        <v>غيرجدير</v>
      </c>
      <c r="BR14" s="37"/>
      <c r="BS14" s="38"/>
      <c r="BT14" s="38"/>
      <c r="BU14" s="38"/>
      <c r="BV14" s="39">
        <f t="shared" si="39"/>
        <v>0</v>
      </c>
      <c r="BW14" s="86" t="str">
        <f t="shared" si="40"/>
        <v>غيرجدير</v>
      </c>
      <c r="BX14" s="37"/>
      <c r="BY14" s="38"/>
      <c r="BZ14" s="38"/>
      <c r="CA14" s="38"/>
      <c r="CB14" s="38"/>
      <c r="CC14" s="39">
        <f t="shared" si="41"/>
        <v>0</v>
      </c>
      <c r="CD14" s="86" t="str">
        <f t="shared" si="42"/>
        <v>غيرجدير</v>
      </c>
      <c r="CE14" s="37">
        <f t="shared" si="43"/>
        <v>5</v>
      </c>
      <c r="CF14" s="39" t="str">
        <f t="shared" si="44"/>
        <v>راسب</v>
      </c>
      <c r="CG14" s="37"/>
      <c r="CH14" s="38"/>
      <c r="CI14" s="38"/>
      <c r="CJ14" s="38"/>
      <c r="CK14" s="38"/>
      <c r="CL14" s="39">
        <f t="shared" si="45"/>
        <v>0</v>
      </c>
      <c r="CM14" s="86" t="str">
        <f t="shared" si="46"/>
        <v>غيرجدير</v>
      </c>
      <c r="CN14" s="37"/>
      <c r="CO14" s="38"/>
      <c r="CP14" s="38"/>
      <c r="CQ14" s="38"/>
      <c r="CR14" s="39">
        <f t="shared" si="47"/>
        <v>0</v>
      </c>
      <c r="CS14" s="86" t="str">
        <f t="shared" si="48"/>
        <v>غيرجدير</v>
      </c>
      <c r="CT14" s="37"/>
      <c r="CU14" s="38"/>
      <c r="CV14" s="39">
        <f t="shared" si="49"/>
        <v>0</v>
      </c>
      <c r="CW14" s="86" t="str">
        <f t="shared" si="50"/>
        <v>غيرجدير</v>
      </c>
      <c r="CX14" s="37"/>
      <c r="CY14" s="38"/>
      <c r="CZ14" s="38"/>
      <c r="DA14" s="38"/>
      <c r="DB14" s="38"/>
      <c r="DC14" s="39">
        <f t="shared" si="51"/>
        <v>0</v>
      </c>
      <c r="DD14" s="86" t="str">
        <f t="shared" si="52"/>
        <v>غيرجدير</v>
      </c>
      <c r="DE14" s="37"/>
      <c r="DF14" s="38"/>
      <c r="DG14" s="38"/>
      <c r="DH14" s="38"/>
      <c r="DI14" s="38"/>
      <c r="DJ14" s="39">
        <f t="shared" si="53"/>
        <v>0</v>
      </c>
      <c r="DK14" s="86" t="str">
        <f t="shared" si="54"/>
        <v>غيرجدير</v>
      </c>
      <c r="DL14" s="37">
        <f t="shared" si="55"/>
        <v>4</v>
      </c>
      <c r="DM14" s="39" t="str">
        <f t="shared" si="56"/>
        <v>راسب</v>
      </c>
      <c r="DN14" s="27">
        <f t="shared" si="57"/>
        <v>0</v>
      </c>
      <c r="DO14" s="37">
        <f t="shared" si="58"/>
        <v>5</v>
      </c>
      <c r="DP14" s="39" t="str">
        <f t="shared" si="59"/>
        <v>ومجموع</v>
      </c>
      <c r="DQ14" s="27" t="str">
        <f t="shared" si="60"/>
        <v>راسب</v>
      </c>
      <c r="DR14" s="37">
        <f t="shared" si="61"/>
        <v>10</v>
      </c>
      <c r="DS14" s="39" t="str">
        <f t="shared" si="62"/>
        <v>راسب</v>
      </c>
      <c r="DT14" s="40" t="str">
        <f t="shared" si="63"/>
        <v>راسب</v>
      </c>
      <c r="DU14" s="27"/>
      <c r="DV14" s="37">
        <f t="shared" si="64"/>
        <v>15</v>
      </c>
      <c r="DW14" s="38" t="str">
        <f t="shared" si="65"/>
        <v>راسب</v>
      </c>
      <c r="DX14" s="39" t="str">
        <f t="shared" si="66"/>
        <v>ودين</v>
      </c>
      <c r="DY14" s="537" t="str">
        <f t="shared" si="67"/>
        <v/>
      </c>
      <c r="DZ14" s="532" t="str">
        <f t="shared" si="68"/>
        <v/>
      </c>
      <c r="EA14" s="527" t="str">
        <f t="shared" si="69"/>
        <v/>
      </c>
      <c r="EB14" s="519" t="str">
        <f t="shared" si="70"/>
        <v/>
      </c>
      <c r="EC14" s="520" t="str">
        <f t="shared" si="71"/>
        <v/>
      </c>
      <c r="ED14" s="520" t="str">
        <f t="shared" si="72"/>
        <v/>
      </c>
      <c r="EE14" s="520" t="str">
        <f t="shared" si="73"/>
        <v/>
      </c>
      <c r="EF14" s="520" t="str">
        <f t="shared" si="74"/>
        <v/>
      </c>
      <c r="EG14" s="520" t="str">
        <f t="shared" si="75"/>
        <v/>
      </c>
      <c r="EH14" s="518" t="str">
        <f t="shared" si="5"/>
        <v/>
      </c>
      <c r="EI14" s="474" t="str">
        <f t="shared" si="76"/>
        <v/>
      </c>
      <c r="EJ14" s="475" t="str">
        <f t="shared" si="77"/>
        <v/>
      </c>
      <c r="EK14" s="475" t="str">
        <f t="shared" si="78"/>
        <v/>
      </c>
      <c r="EL14" s="475" t="str">
        <f t="shared" si="79"/>
        <v/>
      </c>
      <c r="EM14" s="476" t="str">
        <f t="shared" si="80"/>
        <v/>
      </c>
      <c r="EN14" s="498" t="str">
        <f t="shared" si="81"/>
        <v/>
      </c>
      <c r="EO14" s="499" t="str">
        <f t="shared" si="82"/>
        <v/>
      </c>
      <c r="EP14" s="499" t="str">
        <f t="shared" si="83"/>
        <v/>
      </c>
      <c r="EQ14" s="499" t="str">
        <f t="shared" si="84"/>
        <v/>
      </c>
      <c r="ER14" s="500" t="str">
        <f t="shared" si="85"/>
        <v/>
      </c>
    </row>
    <row r="15" spans="1:150" ht="34.5" x14ac:dyDescent="0.2">
      <c r="A15" s="27" t="str">
        <f>IF(O15="","",COUNTA(O$9:$O15))</f>
        <v/>
      </c>
      <c r="B15" s="28"/>
      <c r="C15" s="29" t="e">
        <f t="shared" si="6"/>
        <v>#VALUE!</v>
      </c>
      <c r="D15" s="30" t="e">
        <f t="shared" si="7"/>
        <v>#VALUE!</v>
      </c>
      <c r="E15" s="31" t="e">
        <f t="shared" si="8"/>
        <v>#VALUE!</v>
      </c>
      <c r="F15" s="29" t="str">
        <f t="shared" si="9"/>
        <v/>
      </c>
      <c r="G15" s="30" t="str">
        <f t="shared" si="10"/>
        <v/>
      </c>
      <c r="H15" s="31" t="str">
        <f t="shared" si="11"/>
        <v/>
      </c>
      <c r="I15" s="32" t="e">
        <f t="shared" si="12"/>
        <v>#VALUE!</v>
      </c>
      <c r="J15" s="33"/>
      <c r="K15" s="34"/>
      <c r="L15" s="35" t="str">
        <f t="shared" si="13"/>
        <v/>
      </c>
      <c r="M15" s="35" t="str">
        <f t="shared" si="14"/>
        <v/>
      </c>
      <c r="N15" s="34"/>
      <c r="O15" s="545"/>
      <c r="P15" s="36"/>
      <c r="Q15" s="37"/>
      <c r="R15" s="38"/>
      <c r="S15" s="38"/>
      <c r="T15" s="39">
        <f t="shared" si="15"/>
        <v>0</v>
      </c>
      <c r="U15" s="40" t="str">
        <f t="shared" si="16"/>
        <v>راسب</v>
      </c>
      <c r="V15" s="37"/>
      <c r="W15" s="38"/>
      <c r="X15" s="38"/>
      <c r="Y15" s="39">
        <f t="shared" si="17"/>
        <v>0</v>
      </c>
      <c r="Z15" s="40" t="str">
        <f t="shared" si="18"/>
        <v>راسب</v>
      </c>
      <c r="AA15" s="37"/>
      <c r="AB15" s="38"/>
      <c r="AC15" s="38"/>
      <c r="AD15" s="39">
        <f t="shared" si="19"/>
        <v>0</v>
      </c>
      <c r="AE15" s="40" t="str">
        <f t="shared" si="20"/>
        <v>راسب</v>
      </c>
      <c r="AF15" s="37"/>
      <c r="AG15" s="38"/>
      <c r="AH15" s="38"/>
      <c r="AI15" s="39">
        <f t="shared" si="21"/>
        <v>0</v>
      </c>
      <c r="AJ15" s="40" t="str">
        <f t="shared" si="22"/>
        <v>راسب</v>
      </c>
      <c r="AK15" s="37"/>
      <c r="AL15" s="38"/>
      <c r="AM15" s="38"/>
      <c r="AN15" s="39">
        <f t="shared" si="23"/>
        <v>0</v>
      </c>
      <c r="AO15" s="40" t="str">
        <f t="shared" si="24"/>
        <v>راسب</v>
      </c>
      <c r="AP15" s="27">
        <f t="shared" si="25"/>
        <v>0</v>
      </c>
      <c r="AQ15" s="37">
        <f t="shared" si="26"/>
        <v>5</v>
      </c>
      <c r="AR15" s="39" t="str">
        <f t="shared" si="27"/>
        <v>ومجموع</v>
      </c>
      <c r="AS15" s="27" t="str">
        <f t="shared" si="28"/>
        <v>راسب</v>
      </c>
      <c r="AT15" s="41">
        <f t="shared" si="29"/>
        <v>9</v>
      </c>
      <c r="AU15" s="42" t="str">
        <f t="shared" si="30"/>
        <v>راسب</v>
      </c>
      <c r="AV15" s="37"/>
      <c r="AW15" s="38"/>
      <c r="AX15" s="38"/>
      <c r="AY15" s="39">
        <f t="shared" si="31"/>
        <v>0</v>
      </c>
      <c r="AZ15" s="40" t="str">
        <f t="shared" si="32"/>
        <v>راسب</v>
      </c>
      <c r="BA15" s="37"/>
      <c r="BB15" s="38"/>
      <c r="BC15" s="38"/>
      <c r="BD15" s="39">
        <f t="shared" si="33"/>
        <v>0</v>
      </c>
      <c r="BE15" s="86" t="str">
        <f t="shared" si="34"/>
        <v>غيرجدير</v>
      </c>
      <c r="BF15" s="37"/>
      <c r="BG15" s="38"/>
      <c r="BH15" s="38"/>
      <c r="BI15" s="39">
        <f t="shared" si="35"/>
        <v>0</v>
      </c>
      <c r="BJ15" s="86" t="str">
        <f t="shared" si="36"/>
        <v>غيرجدير</v>
      </c>
      <c r="BK15" s="37"/>
      <c r="BL15" s="38"/>
      <c r="BM15" s="38"/>
      <c r="BN15" s="38"/>
      <c r="BO15" s="39"/>
      <c r="BP15" s="41">
        <f t="shared" si="37"/>
        <v>0</v>
      </c>
      <c r="BQ15" s="86" t="str">
        <f t="shared" si="38"/>
        <v>غيرجدير</v>
      </c>
      <c r="BR15" s="37"/>
      <c r="BS15" s="38"/>
      <c r="BT15" s="38"/>
      <c r="BU15" s="38"/>
      <c r="BV15" s="39">
        <f t="shared" si="39"/>
        <v>0</v>
      </c>
      <c r="BW15" s="86" t="str">
        <f t="shared" si="40"/>
        <v>غيرجدير</v>
      </c>
      <c r="BX15" s="37"/>
      <c r="BY15" s="38"/>
      <c r="BZ15" s="38"/>
      <c r="CA15" s="38"/>
      <c r="CB15" s="38"/>
      <c r="CC15" s="39">
        <f t="shared" si="41"/>
        <v>0</v>
      </c>
      <c r="CD15" s="86" t="str">
        <f t="shared" si="42"/>
        <v>غيرجدير</v>
      </c>
      <c r="CE15" s="37">
        <f t="shared" si="43"/>
        <v>5</v>
      </c>
      <c r="CF15" s="39" t="str">
        <f t="shared" si="44"/>
        <v>راسب</v>
      </c>
      <c r="CG15" s="37"/>
      <c r="CH15" s="38"/>
      <c r="CI15" s="38"/>
      <c r="CJ15" s="38"/>
      <c r="CK15" s="38"/>
      <c r="CL15" s="39">
        <f t="shared" si="45"/>
        <v>0</v>
      </c>
      <c r="CM15" s="86" t="str">
        <f t="shared" si="46"/>
        <v>غيرجدير</v>
      </c>
      <c r="CN15" s="37"/>
      <c r="CO15" s="38"/>
      <c r="CP15" s="38"/>
      <c r="CQ15" s="38"/>
      <c r="CR15" s="39">
        <f t="shared" si="47"/>
        <v>0</v>
      </c>
      <c r="CS15" s="86" t="str">
        <f t="shared" si="48"/>
        <v>غيرجدير</v>
      </c>
      <c r="CT15" s="37"/>
      <c r="CU15" s="38"/>
      <c r="CV15" s="39">
        <f t="shared" si="49"/>
        <v>0</v>
      </c>
      <c r="CW15" s="86" t="str">
        <f t="shared" si="50"/>
        <v>غيرجدير</v>
      </c>
      <c r="CX15" s="37"/>
      <c r="CY15" s="38"/>
      <c r="CZ15" s="38"/>
      <c r="DA15" s="38"/>
      <c r="DB15" s="38"/>
      <c r="DC15" s="39">
        <f t="shared" si="51"/>
        <v>0</v>
      </c>
      <c r="DD15" s="86" t="str">
        <f t="shared" si="52"/>
        <v>غيرجدير</v>
      </c>
      <c r="DE15" s="37"/>
      <c r="DF15" s="38"/>
      <c r="DG15" s="38"/>
      <c r="DH15" s="38"/>
      <c r="DI15" s="38"/>
      <c r="DJ15" s="39">
        <f t="shared" si="53"/>
        <v>0</v>
      </c>
      <c r="DK15" s="86" t="str">
        <f t="shared" si="54"/>
        <v>غيرجدير</v>
      </c>
      <c r="DL15" s="37">
        <f t="shared" si="55"/>
        <v>4</v>
      </c>
      <c r="DM15" s="39" t="str">
        <f t="shared" si="56"/>
        <v>راسب</v>
      </c>
      <c r="DN15" s="27">
        <f t="shared" si="57"/>
        <v>0</v>
      </c>
      <c r="DO15" s="37">
        <f t="shared" si="58"/>
        <v>5</v>
      </c>
      <c r="DP15" s="39" t="str">
        <f t="shared" si="59"/>
        <v>ومجموع</v>
      </c>
      <c r="DQ15" s="27" t="str">
        <f t="shared" si="60"/>
        <v>راسب</v>
      </c>
      <c r="DR15" s="37">
        <f t="shared" si="61"/>
        <v>10</v>
      </c>
      <c r="DS15" s="39" t="str">
        <f t="shared" si="62"/>
        <v>راسب</v>
      </c>
      <c r="DT15" s="40" t="str">
        <f t="shared" si="63"/>
        <v>راسب</v>
      </c>
      <c r="DU15" s="27"/>
      <c r="DV15" s="37">
        <f t="shared" si="64"/>
        <v>15</v>
      </c>
      <c r="DW15" s="38" t="str">
        <f t="shared" si="65"/>
        <v>راسب</v>
      </c>
      <c r="DX15" s="39" t="str">
        <f t="shared" si="66"/>
        <v>ودين</v>
      </c>
      <c r="DY15" s="537" t="str">
        <f t="shared" si="67"/>
        <v/>
      </c>
      <c r="DZ15" s="532" t="str">
        <f t="shared" si="68"/>
        <v/>
      </c>
      <c r="EA15" s="527" t="str">
        <f t="shared" si="69"/>
        <v/>
      </c>
      <c r="EB15" s="519" t="str">
        <f t="shared" si="70"/>
        <v/>
      </c>
      <c r="EC15" s="520" t="str">
        <f t="shared" si="71"/>
        <v/>
      </c>
      <c r="ED15" s="520" t="str">
        <f t="shared" si="72"/>
        <v/>
      </c>
      <c r="EE15" s="520" t="str">
        <f t="shared" si="73"/>
        <v/>
      </c>
      <c r="EF15" s="520" t="str">
        <f t="shared" si="74"/>
        <v/>
      </c>
      <c r="EG15" s="520" t="str">
        <f t="shared" si="75"/>
        <v/>
      </c>
      <c r="EH15" s="518" t="str">
        <f t="shared" si="5"/>
        <v/>
      </c>
      <c r="EI15" s="474" t="str">
        <f t="shared" si="76"/>
        <v/>
      </c>
      <c r="EJ15" s="475" t="str">
        <f t="shared" si="77"/>
        <v/>
      </c>
      <c r="EK15" s="475" t="str">
        <f t="shared" si="78"/>
        <v/>
      </c>
      <c r="EL15" s="475" t="str">
        <f t="shared" si="79"/>
        <v/>
      </c>
      <c r="EM15" s="476" t="str">
        <f t="shared" si="80"/>
        <v/>
      </c>
      <c r="EN15" s="498" t="str">
        <f t="shared" si="81"/>
        <v/>
      </c>
      <c r="EO15" s="499" t="str">
        <f t="shared" si="82"/>
        <v/>
      </c>
      <c r="EP15" s="499" t="str">
        <f t="shared" si="83"/>
        <v/>
      </c>
      <c r="EQ15" s="499" t="str">
        <f t="shared" si="84"/>
        <v/>
      </c>
      <c r="ER15" s="500" t="str">
        <f t="shared" si="85"/>
        <v/>
      </c>
    </row>
    <row r="16" spans="1:150" ht="34.5" x14ac:dyDescent="0.2">
      <c r="A16" s="27" t="str">
        <f>IF(O16="","",COUNTA(O$9:$O16))</f>
        <v/>
      </c>
      <c r="B16" s="28"/>
      <c r="C16" s="29" t="e">
        <f t="shared" si="6"/>
        <v>#VALUE!</v>
      </c>
      <c r="D16" s="30" t="e">
        <f t="shared" si="7"/>
        <v>#VALUE!</v>
      </c>
      <c r="E16" s="31" t="e">
        <f t="shared" si="8"/>
        <v>#VALUE!</v>
      </c>
      <c r="F16" s="29" t="str">
        <f t="shared" si="9"/>
        <v/>
      </c>
      <c r="G16" s="30" t="str">
        <f t="shared" si="10"/>
        <v/>
      </c>
      <c r="H16" s="31" t="str">
        <f t="shared" si="11"/>
        <v/>
      </c>
      <c r="I16" s="32" t="e">
        <f t="shared" si="12"/>
        <v>#VALUE!</v>
      </c>
      <c r="J16" s="33"/>
      <c r="K16" s="34"/>
      <c r="L16" s="35" t="str">
        <f t="shared" si="13"/>
        <v/>
      </c>
      <c r="M16" s="35" t="str">
        <f t="shared" si="14"/>
        <v/>
      </c>
      <c r="N16" s="34"/>
      <c r="O16" s="545"/>
      <c r="P16" s="36"/>
      <c r="Q16" s="37"/>
      <c r="R16" s="38"/>
      <c r="S16" s="38"/>
      <c r="T16" s="39">
        <f t="shared" si="15"/>
        <v>0</v>
      </c>
      <c r="U16" s="40" t="str">
        <f t="shared" si="16"/>
        <v>راسب</v>
      </c>
      <c r="V16" s="37"/>
      <c r="W16" s="38"/>
      <c r="X16" s="38"/>
      <c r="Y16" s="39">
        <f t="shared" si="17"/>
        <v>0</v>
      </c>
      <c r="Z16" s="40" t="str">
        <f t="shared" si="18"/>
        <v>راسب</v>
      </c>
      <c r="AA16" s="37"/>
      <c r="AB16" s="38"/>
      <c r="AC16" s="38"/>
      <c r="AD16" s="39">
        <f t="shared" si="19"/>
        <v>0</v>
      </c>
      <c r="AE16" s="40" t="str">
        <f t="shared" si="20"/>
        <v>راسب</v>
      </c>
      <c r="AF16" s="37"/>
      <c r="AG16" s="38"/>
      <c r="AH16" s="38"/>
      <c r="AI16" s="39">
        <f t="shared" si="21"/>
        <v>0</v>
      </c>
      <c r="AJ16" s="40" t="str">
        <f t="shared" si="22"/>
        <v>راسب</v>
      </c>
      <c r="AK16" s="37"/>
      <c r="AL16" s="38"/>
      <c r="AM16" s="38"/>
      <c r="AN16" s="39">
        <f t="shared" si="23"/>
        <v>0</v>
      </c>
      <c r="AO16" s="40" t="str">
        <f t="shared" si="24"/>
        <v>راسب</v>
      </c>
      <c r="AP16" s="27">
        <f t="shared" si="25"/>
        <v>0</v>
      </c>
      <c r="AQ16" s="37">
        <f t="shared" si="26"/>
        <v>5</v>
      </c>
      <c r="AR16" s="39" t="str">
        <f t="shared" si="27"/>
        <v>ومجموع</v>
      </c>
      <c r="AS16" s="27" t="str">
        <f t="shared" si="28"/>
        <v>راسب</v>
      </c>
      <c r="AT16" s="41">
        <f t="shared" si="29"/>
        <v>9</v>
      </c>
      <c r="AU16" s="42" t="str">
        <f t="shared" si="30"/>
        <v>راسب</v>
      </c>
      <c r="AV16" s="37"/>
      <c r="AW16" s="38"/>
      <c r="AX16" s="38"/>
      <c r="AY16" s="39">
        <f t="shared" si="31"/>
        <v>0</v>
      </c>
      <c r="AZ16" s="40" t="str">
        <f t="shared" si="32"/>
        <v>راسب</v>
      </c>
      <c r="BA16" s="37"/>
      <c r="BB16" s="38"/>
      <c r="BC16" s="38"/>
      <c r="BD16" s="39">
        <f t="shared" si="33"/>
        <v>0</v>
      </c>
      <c r="BE16" s="86" t="str">
        <f t="shared" si="34"/>
        <v>غيرجدير</v>
      </c>
      <c r="BF16" s="37"/>
      <c r="BG16" s="38"/>
      <c r="BH16" s="38"/>
      <c r="BI16" s="39">
        <f t="shared" si="35"/>
        <v>0</v>
      </c>
      <c r="BJ16" s="86" t="str">
        <f t="shared" si="36"/>
        <v>غيرجدير</v>
      </c>
      <c r="BK16" s="37"/>
      <c r="BL16" s="38"/>
      <c r="BM16" s="38"/>
      <c r="BN16" s="38"/>
      <c r="BO16" s="39"/>
      <c r="BP16" s="41">
        <f t="shared" si="37"/>
        <v>0</v>
      </c>
      <c r="BQ16" s="86" t="str">
        <f t="shared" si="38"/>
        <v>غيرجدير</v>
      </c>
      <c r="BR16" s="37"/>
      <c r="BS16" s="38"/>
      <c r="BT16" s="38"/>
      <c r="BU16" s="38"/>
      <c r="BV16" s="39">
        <f t="shared" si="39"/>
        <v>0</v>
      </c>
      <c r="BW16" s="86" t="str">
        <f t="shared" si="40"/>
        <v>غيرجدير</v>
      </c>
      <c r="BX16" s="37"/>
      <c r="BY16" s="38"/>
      <c r="BZ16" s="38"/>
      <c r="CA16" s="38"/>
      <c r="CB16" s="38"/>
      <c r="CC16" s="39">
        <f t="shared" si="41"/>
        <v>0</v>
      </c>
      <c r="CD16" s="86" t="str">
        <f t="shared" si="42"/>
        <v>غيرجدير</v>
      </c>
      <c r="CE16" s="37">
        <f t="shared" si="43"/>
        <v>5</v>
      </c>
      <c r="CF16" s="39" t="str">
        <f t="shared" si="44"/>
        <v>راسب</v>
      </c>
      <c r="CG16" s="37"/>
      <c r="CH16" s="38"/>
      <c r="CI16" s="38"/>
      <c r="CJ16" s="38"/>
      <c r="CK16" s="38"/>
      <c r="CL16" s="39">
        <f t="shared" si="45"/>
        <v>0</v>
      </c>
      <c r="CM16" s="86" t="str">
        <f t="shared" si="46"/>
        <v>غيرجدير</v>
      </c>
      <c r="CN16" s="37"/>
      <c r="CO16" s="38"/>
      <c r="CP16" s="38"/>
      <c r="CQ16" s="38"/>
      <c r="CR16" s="39">
        <f t="shared" si="47"/>
        <v>0</v>
      </c>
      <c r="CS16" s="86" t="str">
        <f t="shared" si="48"/>
        <v>غيرجدير</v>
      </c>
      <c r="CT16" s="37"/>
      <c r="CU16" s="38"/>
      <c r="CV16" s="39">
        <f t="shared" si="49"/>
        <v>0</v>
      </c>
      <c r="CW16" s="86" t="str">
        <f t="shared" si="50"/>
        <v>غيرجدير</v>
      </c>
      <c r="CX16" s="37"/>
      <c r="CY16" s="38"/>
      <c r="CZ16" s="38"/>
      <c r="DA16" s="38"/>
      <c r="DB16" s="38"/>
      <c r="DC16" s="39">
        <f t="shared" si="51"/>
        <v>0</v>
      </c>
      <c r="DD16" s="86" t="str">
        <f t="shared" si="52"/>
        <v>غيرجدير</v>
      </c>
      <c r="DE16" s="37"/>
      <c r="DF16" s="38"/>
      <c r="DG16" s="38"/>
      <c r="DH16" s="38"/>
      <c r="DI16" s="38"/>
      <c r="DJ16" s="39">
        <f t="shared" si="53"/>
        <v>0</v>
      </c>
      <c r="DK16" s="86" t="str">
        <f t="shared" si="54"/>
        <v>غيرجدير</v>
      </c>
      <c r="DL16" s="37">
        <f t="shared" si="55"/>
        <v>4</v>
      </c>
      <c r="DM16" s="39" t="str">
        <f t="shared" si="56"/>
        <v>راسب</v>
      </c>
      <c r="DN16" s="27">
        <f t="shared" si="57"/>
        <v>0</v>
      </c>
      <c r="DO16" s="37">
        <f t="shared" si="58"/>
        <v>5</v>
      </c>
      <c r="DP16" s="39" t="str">
        <f t="shared" si="59"/>
        <v>ومجموع</v>
      </c>
      <c r="DQ16" s="27" t="str">
        <f t="shared" si="60"/>
        <v>راسب</v>
      </c>
      <c r="DR16" s="37">
        <f t="shared" si="61"/>
        <v>10</v>
      </c>
      <c r="DS16" s="39" t="str">
        <f t="shared" si="62"/>
        <v>راسب</v>
      </c>
      <c r="DT16" s="40" t="str">
        <f t="shared" si="63"/>
        <v>راسب</v>
      </c>
      <c r="DU16" s="27"/>
      <c r="DV16" s="37">
        <f t="shared" si="64"/>
        <v>15</v>
      </c>
      <c r="DW16" s="38" t="str">
        <f t="shared" si="65"/>
        <v>راسب</v>
      </c>
      <c r="DX16" s="39" t="str">
        <f t="shared" si="66"/>
        <v>ودين</v>
      </c>
      <c r="DY16" s="537" t="str">
        <f t="shared" si="67"/>
        <v/>
      </c>
      <c r="DZ16" s="532" t="str">
        <f t="shared" si="68"/>
        <v/>
      </c>
      <c r="EA16" s="527" t="str">
        <f t="shared" si="69"/>
        <v/>
      </c>
      <c r="EB16" s="519" t="str">
        <f t="shared" si="70"/>
        <v/>
      </c>
      <c r="EC16" s="520" t="str">
        <f t="shared" si="71"/>
        <v/>
      </c>
      <c r="ED16" s="520" t="str">
        <f t="shared" si="72"/>
        <v/>
      </c>
      <c r="EE16" s="520" t="str">
        <f t="shared" si="73"/>
        <v/>
      </c>
      <c r="EF16" s="520" t="str">
        <f t="shared" si="74"/>
        <v/>
      </c>
      <c r="EG16" s="520" t="str">
        <f t="shared" si="75"/>
        <v/>
      </c>
      <c r="EH16" s="518" t="str">
        <f t="shared" si="5"/>
        <v/>
      </c>
      <c r="EI16" s="474" t="str">
        <f t="shared" si="76"/>
        <v/>
      </c>
      <c r="EJ16" s="475" t="str">
        <f t="shared" si="77"/>
        <v/>
      </c>
      <c r="EK16" s="475" t="str">
        <f t="shared" si="78"/>
        <v/>
      </c>
      <c r="EL16" s="475" t="str">
        <f t="shared" si="79"/>
        <v/>
      </c>
      <c r="EM16" s="476" t="str">
        <f t="shared" si="80"/>
        <v/>
      </c>
      <c r="EN16" s="498" t="str">
        <f t="shared" si="81"/>
        <v/>
      </c>
      <c r="EO16" s="499" t="str">
        <f t="shared" si="82"/>
        <v/>
      </c>
      <c r="EP16" s="499" t="str">
        <f t="shared" si="83"/>
        <v/>
      </c>
      <c r="EQ16" s="499" t="str">
        <f t="shared" si="84"/>
        <v/>
      </c>
      <c r="ER16" s="500" t="str">
        <f t="shared" si="85"/>
        <v/>
      </c>
    </row>
    <row r="17" spans="1:148" ht="34.5" x14ac:dyDescent="0.2">
      <c r="A17" s="27" t="str">
        <f>IF(O17="","",COUNTA(O$9:$O17))</f>
        <v/>
      </c>
      <c r="B17" s="28"/>
      <c r="C17" s="29" t="e">
        <f t="shared" si="6"/>
        <v>#VALUE!</v>
      </c>
      <c r="D17" s="30" t="e">
        <f t="shared" si="7"/>
        <v>#VALUE!</v>
      </c>
      <c r="E17" s="31" t="e">
        <f t="shared" si="8"/>
        <v>#VALUE!</v>
      </c>
      <c r="F17" s="29" t="str">
        <f t="shared" si="9"/>
        <v/>
      </c>
      <c r="G17" s="30" t="str">
        <f t="shared" si="10"/>
        <v/>
      </c>
      <c r="H17" s="31" t="str">
        <f t="shared" si="11"/>
        <v/>
      </c>
      <c r="I17" s="32" t="e">
        <f t="shared" si="12"/>
        <v>#VALUE!</v>
      </c>
      <c r="J17" s="33"/>
      <c r="K17" s="34"/>
      <c r="L17" s="35" t="str">
        <f t="shared" si="13"/>
        <v/>
      </c>
      <c r="M17" s="35" t="str">
        <f t="shared" si="14"/>
        <v/>
      </c>
      <c r="N17" s="34"/>
      <c r="O17" s="545"/>
      <c r="P17" s="36"/>
      <c r="Q17" s="37"/>
      <c r="R17" s="38"/>
      <c r="S17" s="38"/>
      <c r="T17" s="39">
        <f t="shared" si="15"/>
        <v>0</v>
      </c>
      <c r="U17" s="40" t="str">
        <f t="shared" si="16"/>
        <v>راسب</v>
      </c>
      <c r="V17" s="37"/>
      <c r="W17" s="38"/>
      <c r="X17" s="38"/>
      <c r="Y17" s="39">
        <f t="shared" si="17"/>
        <v>0</v>
      </c>
      <c r="Z17" s="40" t="str">
        <f t="shared" si="18"/>
        <v>راسب</v>
      </c>
      <c r="AA17" s="37"/>
      <c r="AB17" s="38"/>
      <c r="AC17" s="38"/>
      <c r="AD17" s="39">
        <f t="shared" si="19"/>
        <v>0</v>
      </c>
      <c r="AE17" s="40" t="str">
        <f t="shared" si="20"/>
        <v>راسب</v>
      </c>
      <c r="AF17" s="37"/>
      <c r="AG17" s="38"/>
      <c r="AH17" s="38"/>
      <c r="AI17" s="39">
        <f t="shared" si="21"/>
        <v>0</v>
      </c>
      <c r="AJ17" s="40" t="str">
        <f t="shared" si="22"/>
        <v>راسب</v>
      </c>
      <c r="AK17" s="37"/>
      <c r="AL17" s="38"/>
      <c r="AM17" s="38"/>
      <c r="AN17" s="39">
        <f t="shared" si="23"/>
        <v>0</v>
      </c>
      <c r="AO17" s="40" t="str">
        <f t="shared" si="24"/>
        <v>راسب</v>
      </c>
      <c r="AP17" s="27">
        <f t="shared" si="25"/>
        <v>0</v>
      </c>
      <c r="AQ17" s="37">
        <f t="shared" si="26"/>
        <v>5</v>
      </c>
      <c r="AR17" s="39" t="str">
        <f t="shared" si="27"/>
        <v>ومجموع</v>
      </c>
      <c r="AS17" s="27" t="str">
        <f t="shared" si="28"/>
        <v>راسب</v>
      </c>
      <c r="AT17" s="41">
        <f t="shared" si="29"/>
        <v>9</v>
      </c>
      <c r="AU17" s="42" t="str">
        <f t="shared" si="30"/>
        <v>راسب</v>
      </c>
      <c r="AV17" s="37"/>
      <c r="AW17" s="38"/>
      <c r="AX17" s="38"/>
      <c r="AY17" s="39">
        <f t="shared" si="31"/>
        <v>0</v>
      </c>
      <c r="AZ17" s="40" t="str">
        <f t="shared" si="32"/>
        <v>راسب</v>
      </c>
      <c r="BA17" s="37"/>
      <c r="BB17" s="38"/>
      <c r="BC17" s="38"/>
      <c r="BD17" s="39">
        <f t="shared" si="33"/>
        <v>0</v>
      </c>
      <c r="BE17" s="86" t="str">
        <f t="shared" si="34"/>
        <v>غيرجدير</v>
      </c>
      <c r="BF17" s="37"/>
      <c r="BG17" s="38"/>
      <c r="BH17" s="38"/>
      <c r="BI17" s="39">
        <f t="shared" si="35"/>
        <v>0</v>
      </c>
      <c r="BJ17" s="86" t="str">
        <f t="shared" si="36"/>
        <v>غيرجدير</v>
      </c>
      <c r="BK17" s="37"/>
      <c r="BL17" s="38"/>
      <c r="BM17" s="38"/>
      <c r="BN17" s="38"/>
      <c r="BO17" s="39"/>
      <c r="BP17" s="41">
        <f t="shared" si="37"/>
        <v>0</v>
      </c>
      <c r="BQ17" s="86" t="str">
        <f t="shared" si="38"/>
        <v>غيرجدير</v>
      </c>
      <c r="BR17" s="37"/>
      <c r="BS17" s="38"/>
      <c r="BT17" s="38"/>
      <c r="BU17" s="38"/>
      <c r="BV17" s="39">
        <f t="shared" si="39"/>
        <v>0</v>
      </c>
      <c r="BW17" s="86" t="str">
        <f t="shared" si="40"/>
        <v>غيرجدير</v>
      </c>
      <c r="BX17" s="37"/>
      <c r="BY17" s="38"/>
      <c r="BZ17" s="38"/>
      <c r="CA17" s="38"/>
      <c r="CB17" s="38"/>
      <c r="CC17" s="39">
        <f t="shared" si="41"/>
        <v>0</v>
      </c>
      <c r="CD17" s="86" t="str">
        <f t="shared" si="42"/>
        <v>غيرجدير</v>
      </c>
      <c r="CE17" s="37">
        <f t="shared" si="43"/>
        <v>5</v>
      </c>
      <c r="CF17" s="39" t="str">
        <f t="shared" si="44"/>
        <v>راسب</v>
      </c>
      <c r="CG17" s="37"/>
      <c r="CH17" s="38"/>
      <c r="CI17" s="38"/>
      <c r="CJ17" s="38"/>
      <c r="CK17" s="38"/>
      <c r="CL17" s="39">
        <f t="shared" si="45"/>
        <v>0</v>
      </c>
      <c r="CM17" s="86" t="str">
        <f t="shared" si="46"/>
        <v>غيرجدير</v>
      </c>
      <c r="CN17" s="37"/>
      <c r="CO17" s="38"/>
      <c r="CP17" s="38"/>
      <c r="CQ17" s="38"/>
      <c r="CR17" s="39">
        <f t="shared" si="47"/>
        <v>0</v>
      </c>
      <c r="CS17" s="86" t="str">
        <f t="shared" si="48"/>
        <v>غيرجدير</v>
      </c>
      <c r="CT17" s="37"/>
      <c r="CU17" s="38"/>
      <c r="CV17" s="39">
        <f t="shared" si="49"/>
        <v>0</v>
      </c>
      <c r="CW17" s="86" t="str">
        <f t="shared" si="50"/>
        <v>غيرجدير</v>
      </c>
      <c r="CX17" s="37"/>
      <c r="CY17" s="38"/>
      <c r="CZ17" s="38"/>
      <c r="DA17" s="38"/>
      <c r="DB17" s="38"/>
      <c r="DC17" s="39">
        <f t="shared" si="51"/>
        <v>0</v>
      </c>
      <c r="DD17" s="86" t="str">
        <f t="shared" si="52"/>
        <v>غيرجدير</v>
      </c>
      <c r="DE17" s="37"/>
      <c r="DF17" s="38"/>
      <c r="DG17" s="38"/>
      <c r="DH17" s="38"/>
      <c r="DI17" s="38"/>
      <c r="DJ17" s="39">
        <f t="shared" si="53"/>
        <v>0</v>
      </c>
      <c r="DK17" s="86" t="str">
        <f t="shared" si="54"/>
        <v>غيرجدير</v>
      </c>
      <c r="DL17" s="37">
        <f t="shared" si="55"/>
        <v>4</v>
      </c>
      <c r="DM17" s="39" t="str">
        <f t="shared" si="56"/>
        <v>راسب</v>
      </c>
      <c r="DN17" s="27">
        <f t="shared" si="57"/>
        <v>0</v>
      </c>
      <c r="DO17" s="37">
        <f t="shared" si="58"/>
        <v>5</v>
      </c>
      <c r="DP17" s="39" t="str">
        <f t="shared" si="59"/>
        <v>ومجموع</v>
      </c>
      <c r="DQ17" s="27" t="str">
        <f t="shared" si="60"/>
        <v>راسب</v>
      </c>
      <c r="DR17" s="37">
        <f t="shared" si="61"/>
        <v>10</v>
      </c>
      <c r="DS17" s="39" t="str">
        <f t="shared" si="62"/>
        <v>راسب</v>
      </c>
      <c r="DT17" s="40" t="str">
        <f t="shared" si="63"/>
        <v>راسب</v>
      </c>
      <c r="DU17" s="27"/>
      <c r="DV17" s="37">
        <f t="shared" si="64"/>
        <v>15</v>
      </c>
      <c r="DW17" s="38" t="str">
        <f t="shared" si="65"/>
        <v>راسب</v>
      </c>
      <c r="DX17" s="39" t="str">
        <f t="shared" si="66"/>
        <v>ودين</v>
      </c>
      <c r="DY17" s="537" t="str">
        <f t="shared" si="67"/>
        <v/>
      </c>
      <c r="DZ17" s="532" t="str">
        <f t="shared" si="68"/>
        <v/>
      </c>
      <c r="EA17" s="527" t="str">
        <f t="shared" si="69"/>
        <v/>
      </c>
      <c r="EB17" s="519" t="str">
        <f t="shared" si="70"/>
        <v/>
      </c>
      <c r="EC17" s="520" t="str">
        <f t="shared" si="71"/>
        <v/>
      </c>
      <c r="ED17" s="520" t="str">
        <f t="shared" si="72"/>
        <v/>
      </c>
      <c r="EE17" s="520" t="str">
        <f t="shared" si="73"/>
        <v/>
      </c>
      <c r="EF17" s="520" t="str">
        <f t="shared" si="74"/>
        <v/>
      </c>
      <c r="EG17" s="520" t="str">
        <f t="shared" si="75"/>
        <v/>
      </c>
      <c r="EH17" s="518" t="str">
        <f t="shared" si="5"/>
        <v/>
      </c>
      <c r="EI17" s="474" t="str">
        <f t="shared" si="76"/>
        <v/>
      </c>
      <c r="EJ17" s="475" t="str">
        <f t="shared" si="77"/>
        <v/>
      </c>
      <c r="EK17" s="475" t="str">
        <f t="shared" si="78"/>
        <v/>
      </c>
      <c r="EL17" s="475" t="str">
        <f t="shared" si="79"/>
        <v/>
      </c>
      <c r="EM17" s="476" t="str">
        <f t="shared" si="80"/>
        <v/>
      </c>
      <c r="EN17" s="498" t="str">
        <f t="shared" si="81"/>
        <v/>
      </c>
      <c r="EO17" s="499" t="str">
        <f t="shared" si="82"/>
        <v/>
      </c>
      <c r="EP17" s="499" t="str">
        <f t="shared" si="83"/>
        <v/>
      </c>
      <c r="EQ17" s="499" t="str">
        <f t="shared" si="84"/>
        <v/>
      </c>
      <c r="ER17" s="500" t="str">
        <f t="shared" si="85"/>
        <v/>
      </c>
    </row>
    <row r="18" spans="1:148" ht="34.5" x14ac:dyDescent="0.2">
      <c r="A18" s="27" t="str">
        <f>IF(O18="","",COUNTA(O$9:$O18))</f>
        <v/>
      </c>
      <c r="B18" s="28"/>
      <c r="C18" s="29" t="e">
        <f t="shared" si="6"/>
        <v>#VALUE!</v>
      </c>
      <c r="D18" s="30" t="e">
        <f t="shared" si="7"/>
        <v>#VALUE!</v>
      </c>
      <c r="E18" s="31" t="e">
        <f t="shared" si="8"/>
        <v>#VALUE!</v>
      </c>
      <c r="F18" s="29" t="str">
        <f t="shared" si="9"/>
        <v/>
      </c>
      <c r="G18" s="30" t="str">
        <f t="shared" si="10"/>
        <v/>
      </c>
      <c r="H18" s="31" t="str">
        <f t="shared" si="11"/>
        <v/>
      </c>
      <c r="I18" s="32" t="e">
        <f t="shared" si="12"/>
        <v>#VALUE!</v>
      </c>
      <c r="J18" s="33"/>
      <c r="K18" s="34"/>
      <c r="L18" s="35" t="str">
        <f t="shared" si="13"/>
        <v/>
      </c>
      <c r="M18" s="35" t="str">
        <f t="shared" si="14"/>
        <v/>
      </c>
      <c r="N18" s="34"/>
      <c r="O18" s="545"/>
      <c r="P18" s="36"/>
      <c r="Q18" s="37"/>
      <c r="R18" s="38"/>
      <c r="S18" s="38"/>
      <c r="T18" s="39">
        <f t="shared" si="15"/>
        <v>0</v>
      </c>
      <c r="U18" s="40" t="str">
        <f t="shared" si="16"/>
        <v>راسب</v>
      </c>
      <c r="V18" s="37"/>
      <c r="W18" s="38"/>
      <c r="X18" s="38"/>
      <c r="Y18" s="39">
        <f t="shared" si="17"/>
        <v>0</v>
      </c>
      <c r="Z18" s="40" t="str">
        <f t="shared" si="18"/>
        <v>راسب</v>
      </c>
      <c r="AA18" s="37"/>
      <c r="AB18" s="38"/>
      <c r="AC18" s="38"/>
      <c r="AD18" s="39">
        <f t="shared" si="19"/>
        <v>0</v>
      </c>
      <c r="AE18" s="40" t="str">
        <f t="shared" si="20"/>
        <v>راسب</v>
      </c>
      <c r="AF18" s="37"/>
      <c r="AG18" s="38"/>
      <c r="AH18" s="38"/>
      <c r="AI18" s="39">
        <f t="shared" si="21"/>
        <v>0</v>
      </c>
      <c r="AJ18" s="40" t="str">
        <f t="shared" si="22"/>
        <v>راسب</v>
      </c>
      <c r="AK18" s="37"/>
      <c r="AL18" s="38"/>
      <c r="AM18" s="38"/>
      <c r="AN18" s="39">
        <f t="shared" si="23"/>
        <v>0</v>
      </c>
      <c r="AO18" s="40" t="str">
        <f t="shared" si="24"/>
        <v>راسب</v>
      </c>
      <c r="AP18" s="27">
        <f t="shared" si="25"/>
        <v>0</v>
      </c>
      <c r="AQ18" s="37">
        <f t="shared" si="26"/>
        <v>5</v>
      </c>
      <c r="AR18" s="39" t="str">
        <f t="shared" si="27"/>
        <v>ومجموع</v>
      </c>
      <c r="AS18" s="27" t="str">
        <f t="shared" si="28"/>
        <v>راسب</v>
      </c>
      <c r="AT18" s="41">
        <f t="shared" si="29"/>
        <v>9</v>
      </c>
      <c r="AU18" s="42" t="str">
        <f t="shared" si="30"/>
        <v>راسب</v>
      </c>
      <c r="AV18" s="37"/>
      <c r="AW18" s="38"/>
      <c r="AX18" s="38"/>
      <c r="AY18" s="39">
        <f t="shared" si="31"/>
        <v>0</v>
      </c>
      <c r="AZ18" s="40" t="str">
        <f t="shared" si="32"/>
        <v>راسب</v>
      </c>
      <c r="BA18" s="37"/>
      <c r="BB18" s="38"/>
      <c r="BC18" s="38"/>
      <c r="BD18" s="39">
        <f t="shared" si="33"/>
        <v>0</v>
      </c>
      <c r="BE18" s="86" t="str">
        <f t="shared" si="34"/>
        <v>غيرجدير</v>
      </c>
      <c r="BF18" s="37"/>
      <c r="BG18" s="38"/>
      <c r="BH18" s="38"/>
      <c r="BI18" s="39">
        <f t="shared" si="35"/>
        <v>0</v>
      </c>
      <c r="BJ18" s="86" t="str">
        <f t="shared" si="36"/>
        <v>غيرجدير</v>
      </c>
      <c r="BK18" s="37"/>
      <c r="BL18" s="38"/>
      <c r="BM18" s="38"/>
      <c r="BN18" s="38"/>
      <c r="BO18" s="39"/>
      <c r="BP18" s="41">
        <f t="shared" si="37"/>
        <v>0</v>
      </c>
      <c r="BQ18" s="86" t="str">
        <f t="shared" si="38"/>
        <v>غيرجدير</v>
      </c>
      <c r="BR18" s="37"/>
      <c r="BS18" s="38"/>
      <c r="BT18" s="38"/>
      <c r="BU18" s="38"/>
      <c r="BV18" s="39">
        <f t="shared" si="39"/>
        <v>0</v>
      </c>
      <c r="BW18" s="86" t="str">
        <f t="shared" si="40"/>
        <v>غيرجدير</v>
      </c>
      <c r="BX18" s="37"/>
      <c r="BY18" s="38"/>
      <c r="BZ18" s="38"/>
      <c r="CA18" s="38"/>
      <c r="CB18" s="38"/>
      <c r="CC18" s="39">
        <f t="shared" si="41"/>
        <v>0</v>
      </c>
      <c r="CD18" s="86" t="str">
        <f t="shared" si="42"/>
        <v>غيرجدير</v>
      </c>
      <c r="CE18" s="37">
        <f t="shared" si="43"/>
        <v>5</v>
      </c>
      <c r="CF18" s="39" t="str">
        <f t="shared" si="44"/>
        <v>راسب</v>
      </c>
      <c r="CG18" s="37"/>
      <c r="CH18" s="38"/>
      <c r="CI18" s="38"/>
      <c r="CJ18" s="38"/>
      <c r="CK18" s="38"/>
      <c r="CL18" s="39">
        <f t="shared" si="45"/>
        <v>0</v>
      </c>
      <c r="CM18" s="86" t="str">
        <f t="shared" si="46"/>
        <v>غيرجدير</v>
      </c>
      <c r="CN18" s="37"/>
      <c r="CO18" s="38"/>
      <c r="CP18" s="38"/>
      <c r="CQ18" s="38"/>
      <c r="CR18" s="39">
        <f t="shared" si="47"/>
        <v>0</v>
      </c>
      <c r="CS18" s="86" t="str">
        <f t="shared" si="48"/>
        <v>غيرجدير</v>
      </c>
      <c r="CT18" s="37"/>
      <c r="CU18" s="38"/>
      <c r="CV18" s="39">
        <f t="shared" si="49"/>
        <v>0</v>
      </c>
      <c r="CW18" s="86" t="str">
        <f t="shared" si="50"/>
        <v>غيرجدير</v>
      </c>
      <c r="CX18" s="37"/>
      <c r="CY18" s="38"/>
      <c r="CZ18" s="38"/>
      <c r="DA18" s="38"/>
      <c r="DB18" s="38"/>
      <c r="DC18" s="39">
        <f t="shared" si="51"/>
        <v>0</v>
      </c>
      <c r="DD18" s="86" t="str">
        <f t="shared" si="52"/>
        <v>غيرجدير</v>
      </c>
      <c r="DE18" s="37"/>
      <c r="DF18" s="38"/>
      <c r="DG18" s="38"/>
      <c r="DH18" s="38"/>
      <c r="DI18" s="38"/>
      <c r="DJ18" s="39">
        <f t="shared" si="53"/>
        <v>0</v>
      </c>
      <c r="DK18" s="86" t="str">
        <f t="shared" si="54"/>
        <v>غيرجدير</v>
      </c>
      <c r="DL18" s="37">
        <f t="shared" si="55"/>
        <v>4</v>
      </c>
      <c r="DM18" s="39" t="str">
        <f t="shared" si="56"/>
        <v>راسب</v>
      </c>
      <c r="DN18" s="27">
        <f t="shared" si="57"/>
        <v>0</v>
      </c>
      <c r="DO18" s="37">
        <f t="shared" si="58"/>
        <v>5</v>
      </c>
      <c r="DP18" s="39" t="str">
        <f t="shared" si="59"/>
        <v>ومجموع</v>
      </c>
      <c r="DQ18" s="27" t="str">
        <f t="shared" si="60"/>
        <v>راسب</v>
      </c>
      <c r="DR18" s="37">
        <f t="shared" si="61"/>
        <v>10</v>
      </c>
      <c r="DS18" s="39" t="str">
        <f t="shared" si="62"/>
        <v>راسب</v>
      </c>
      <c r="DT18" s="40" t="str">
        <f t="shared" si="63"/>
        <v>راسب</v>
      </c>
      <c r="DU18" s="27"/>
      <c r="DV18" s="37">
        <f t="shared" si="64"/>
        <v>15</v>
      </c>
      <c r="DW18" s="38" t="str">
        <f t="shared" si="65"/>
        <v>راسب</v>
      </c>
      <c r="DX18" s="39" t="str">
        <f t="shared" si="66"/>
        <v>ودين</v>
      </c>
      <c r="DY18" s="537" t="str">
        <f t="shared" si="67"/>
        <v/>
      </c>
      <c r="DZ18" s="532" t="str">
        <f t="shared" si="68"/>
        <v/>
      </c>
      <c r="EA18" s="527" t="str">
        <f t="shared" si="69"/>
        <v/>
      </c>
      <c r="EB18" s="519" t="str">
        <f t="shared" si="70"/>
        <v/>
      </c>
      <c r="EC18" s="520" t="str">
        <f t="shared" si="71"/>
        <v/>
      </c>
      <c r="ED18" s="520" t="str">
        <f t="shared" si="72"/>
        <v/>
      </c>
      <c r="EE18" s="520" t="str">
        <f t="shared" si="73"/>
        <v/>
      </c>
      <c r="EF18" s="520" t="str">
        <f t="shared" si="74"/>
        <v/>
      </c>
      <c r="EG18" s="520" t="str">
        <f t="shared" si="75"/>
        <v/>
      </c>
      <c r="EH18" s="518" t="str">
        <f t="shared" si="5"/>
        <v/>
      </c>
      <c r="EI18" s="474" t="str">
        <f t="shared" si="76"/>
        <v/>
      </c>
      <c r="EJ18" s="475" t="str">
        <f t="shared" si="77"/>
        <v/>
      </c>
      <c r="EK18" s="475" t="str">
        <f t="shared" si="78"/>
        <v/>
      </c>
      <c r="EL18" s="475" t="str">
        <f t="shared" si="79"/>
        <v/>
      </c>
      <c r="EM18" s="476" t="str">
        <f t="shared" si="80"/>
        <v/>
      </c>
      <c r="EN18" s="498" t="str">
        <f t="shared" si="81"/>
        <v/>
      </c>
      <c r="EO18" s="499" t="str">
        <f t="shared" si="82"/>
        <v/>
      </c>
      <c r="EP18" s="499" t="str">
        <f t="shared" si="83"/>
        <v/>
      </c>
      <c r="EQ18" s="499" t="str">
        <f t="shared" si="84"/>
        <v/>
      </c>
      <c r="ER18" s="500" t="str">
        <f t="shared" si="85"/>
        <v/>
      </c>
    </row>
    <row r="19" spans="1:148" ht="34.5" x14ac:dyDescent="0.2">
      <c r="A19" s="27" t="str">
        <f>IF(O19="","",COUNTA(O$9:$O19))</f>
        <v/>
      </c>
      <c r="B19" s="28"/>
      <c r="C19" s="29" t="e">
        <f t="shared" si="6"/>
        <v>#VALUE!</v>
      </c>
      <c r="D19" s="30" t="e">
        <f t="shared" si="7"/>
        <v>#VALUE!</v>
      </c>
      <c r="E19" s="31" t="e">
        <f t="shared" si="8"/>
        <v>#VALUE!</v>
      </c>
      <c r="F19" s="29" t="str">
        <f t="shared" si="9"/>
        <v/>
      </c>
      <c r="G19" s="30" t="str">
        <f t="shared" si="10"/>
        <v/>
      </c>
      <c r="H19" s="31" t="str">
        <f t="shared" si="11"/>
        <v/>
      </c>
      <c r="I19" s="32" t="e">
        <f t="shared" si="12"/>
        <v>#VALUE!</v>
      </c>
      <c r="J19" s="33"/>
      <c r="K19" s="34"/>
      <c r="L19" s="35" t="str">
        <f t="shared" si="13"/>
        <v/>
      </c>
      <c r="M19" s="35" t="str">
        <f t="shared" si="14"/>
        <v/>
      </c>
      <c r="N19" s="34"/>
      <c r="O19" s="545"/>
      <c r="P19" s="36"/>
      <c r="Q19" s="37"/>
      <c r="R19" s="38"/>
      <c r="S19" s="38"/>
      <c r="T19" s="39">
        <f t="shared" si="15"/>
        <v>0</v>
      </c>
      <c r="U19" s="40" t="str">
        <f t="shared" si="16"/>
        <v>راسب</v>
      </c>
      <c r="V19" s="37"/>
      <c r="W19" s="38"/>
      <c r="X19" s="38"/>
      <c r="Y19" s="39">
        <f t="shared" si="17"/>
        <v>0</v>
      </c>
      <c r="Z19" s="40" t="str">
        <f t="shared" si="18"/>
        <v>راسب</v>
      </c>
      <c r="AA19" s="37"/>
      <c r="AB19" s="38"/>
      <c r="AC19" s="38"/>
      <c r="AD19" s="39">
        <f t="shared" si="19"/>
        <v>0</v>
      </c>
      <c r="AE19" s="40" t="str">
        <f t="shared" si="20"/>
        <v>راسب</v>
      </c>
      <c r="AF19" s="37"/>
      <c r="AG19" s="38"/>
      <c r="AH19" s="38"/>
      <c r="AI19" s="39">
        <f t="shared" si="21"/>
        <v>0</v>
      </c>
      <c r="AJ19" s="40" t="str">
        <f t="shared" si="22"/>
        <v>راسب</v>
      </c>
      <c r="AK19" s="37"/>
      <c r="AL19" s="38"/>
      <c r="AM19" s="38"/>
      <c r="AN19" s="39">
        <f t="shared" si="23"/>
        <v>0</v>
      </c>
      <c r="AO19" s="40" t="str">
        <f t="shared" si="24"/>
        <v>راسب</v>
      </c>
      <c r="AP19" s="27">
        <f t="shared" si="25"/>
        <v>0</v>
      </c>
      <c r="AQ19" s="37">
        <f t="shared" si="26"/>
        <v>5</v>
      </c>
      <c r="AR19" s="39" t="str">
        <f t="shared" si="27"/>
        <v>ومجموع</v>
      </c>
      <c r="AS19" s="27" t="str">
        <f t="shared" si="28"/>
        <v>راسب</v>
      </c>
      <c r="AT19" s="41">
        <f t="shared" si="29"/>
        <v>9</v>
      </c>
      <c r="AU19" s="42" t="str">
        <f t="shared" si="30"/>
        <v>راسب</v>
      </c>
      <c r="AV19" s="37"/>
      <c r="AW19" s="38"/>
      <c r="AX19" s="38"/>
      <c r="AY19" s="39">
        <f t="shared" si="31"/>
        <v>0</v>
      </c>
      <c r="AZ19" s="40" t="str">
        <f t="shared" si="32"/>
        <v>راسب</v>
      </c>
      <c r="BA19" s="37"/>
      <c r="BB19" s="38"/>
      <c r="BC19" s="38"/>
      <c r="BD19" s="39">
        <f t="shared" si="33"/>
        <v>0</v>
      </c>
      <c r="BE19" s="86" t="str">
        <f t="shared" si="34"/>
        <v>غيرجدير</v>
      </c>
      <c r="BF19" s="37"/>
      <c r="BG19" s="38"/>
      <c r="BH19" s="38"/>
      <c r="BI19" s="39">
        <f t="shared" si="35"/>
        <v>0</v>
      </c>
      <c r="BJ19" s="86" t="str">
        <f t="shared" si="36"/>
        <v>غيرجدير</v>
      </c>
      <c r="BK19" s="37"/>
      <c r="BL19" s="38"/>
      <c r="BM19" s="38"/>
      <c r="BN19" s="38"/>
      <c r="BO19" s="39"/>
      <c r="BP19" s="41">
        <f t="shared" si="37"/>
        <v>0</v>
      </c>
      <c r="BQ19" s="86" t="str">
        <f t="shared" si="38"/>
        <v>غيرجدير</v>
      </c>
      <c r="BR19" s="37"/>
      <c r="BS19" s="38"/>
      <c r="BT19" s="38"/>
      <c r="BU19" s="38"/>
      <c r="BV19" s="39">
        <f t="shared" si="39"/>
        <v>0</v>
      </c>
      <c r="BW19" s="86" t="str">
        <f t="shared" si="40"/>
        <v>غيرجدير</v>
      </c>
      <c r="BX19" s="37"/>
      <c r="BY19" s="38"/>
      <c r="BZ19" s="38"/>
      <c r="CA19" s="38"/>
      <c r="CB19" s="38"/>
      <c r="CC19" s="39">
        <f t="shared" si="41"/>
        <v>0</v>
      </c>
      <c r="CD19" s="86" t="str">
        <f t="shared" si="42"/>
        <v>غيرجدير</v>
      </c>
      <c r="CE19" s="37">
        <f t="shared" si="43"/>
        <v>5</v>
      </c>
      <c r="CF19" s="39" t="str">
        <f t="shared" si="44"/>
        <v>راسب</v>
      </c>
      <c r="CG19" s="37"/>
      <c r="CH19" s="38"/>
      <c r="CI19" s="38"/>
      <c r="CJ19" s="38"/>
      <c r="CK19" s="38"/>
      <c r="CL19" s="39">
        <f t="shared" si="45"/>
        <v>0</v>
      </c>
      <c r="CM19" s="86" t="str">
        <f t="shared" si="46"/>
        <v>غيرجدير</v>
      </c>
      <c r="CN19" s="37"/>
      <c r="CO19" s="38"/>
      <c r="CP19" s="38"/>
      <c r="CQ19" s="38"/>
      <c r="CR19" s="39">
        <f t="shared" si="47"/>
        <v>0</v>
      </c>
      <c r="CS19" s="86" t="str">
        <f t="shared" si="48"/>
        <v>غيرجدير</v>
      </c>
      <c r="CT19" s="37"/>
      <c r="CU19" s="38"/>
      <c r="CV19" s="39">
        <f t="shared" si="49"/>
        <v>0</v>
      </c>
      <c r="CW19" s="86" t="str">
        <f t="shared" si="50"/>
        <v>غيرجدير</v>
      </c>
      <c r="CX19" s="37"/>
      <c r="CY19" s="38"/>
      <c r="CZ19" s="38"/>
      <c r="DA19" s="38"/>
      <c r="DB19" s="38"/>
      <c r="DC19" s="39">
        <f t="shared" si="51"/>
        <v>0</v>
      </c>
      <c r="DD19" s="86" t="str">
        <f t="shared" si="52"/>
        <v>غيرجدير</v>
      </c>
      <c r="DE19" s="37"/>
      <c r="DF19" s="38"/>
      <c r="DG19" s="38"/>
      <c r="DH19" s="38"/>
      <c r="DI19" s="38"/>
      <c r="DJ19" s="39">
        <f t="shared" si="53"/>
        <v>0</v>
      </c>
      <c r="DK19" s="86" t="str">
        <f t="shared" si="54"/>
        <v>غيرجدير</v>
      </c>
      <c r="DL19" s="37">
        <f t="shared" si="55"/>
        <v>4</v>
      </c>
      <c r="DM19" s="39" t="str">
        <f t="shared" si="56"/>
        <v>راسب</v>
      </c>
      <c r="DN19" s="27">
        <f t="shared" si="57"/>
        <v>0</v>
      </c>
      <c r="DO19" s="37">
        <f t="shared" si="58"/>
        <v>5</v>
      </c>
      <c r="DP19" s="39" t="str">
        <f t="shared" si="59"/>
        <v>ومجموع</v>
      </c>
      <c r="DQ19" s="27" t="str">
        <f t="shared" si="60"/>
        <v>راسب</v>
      </c>
      <c r="DR19" s="37">
        <f t="shared" si="61"/>
        <v>10</v>
      </c>
      <c r="DS19" s="39" t="str">
        <f t="shared" si="62"/>
        <v>راسب</v>
      </c>
      <c r="DT19" s="40" t="str">
        <f t="shared" si="63"/>
        <v>راسب</v>
      </c>
      <c r="DU19" s="27"/>
      <c r="DV19" s="37">
        <f t="shared" si="64"/>
        <v>15</v>
      </c>
      <c r="DW19" s="38" t="str">
        <f t="shared" si="65"/>
        <v>راسب</v>
      </c>
      <c r="DX19" s="39" t="str">
        <f t="shared" si="66"/>
        <v>ودين</v>
      </c>
      <c r="DY19" s="537" t="str">
        <f t="shared" si="67"/>
        <v/>
      </c>
      <c r="DZ19" s="532" t="str">
        <f t="shared" si="68"/>
        <v/>
      </c>
      <c r="EA19" s="527" t="str">
        <f t="shared" si="69"/>
        <v/>
      </c>
      <c r="EB19" s="519" t="str">
        <f t="shared" si="70"/>
        <v/>
      </c>
      <c r="EC19" s="520" t="str">
        <f t="shared" si="71"/>
        <v/>
      </c>
      <c r="ED19" s="520" t="str">
        <f t="shared" si="72"/>
        <v/>
      </c>
      <c r="EE19" s="520" t="str">
        <f t="shared" si="73"/>
        <v/>
      </c>
      <c r="EF19" s="520" t="str">
        <f t="shared" si="74"/>
        <v/>
      </c>
      <c r="EG19" s="520" t="str">
        <f t="shared" si="75"/>
        <v/>
      </c>
      <c r="EH19" s="518" t="str">
        <f t="shared" si="5"/>
        <v/>
      </c>
      <c r="EI19" s="474" t="str">
        <f t="shared" si="76"/>
        <v/>
      </c>
      <c r="EJ19" s="475" t="str">
        <f t="shared" si="77"/>
        <v/>
      </c>
      <c r="EK19" s="475" t="str">
        <f t="shared" si="78"/>
        <v/>
      </c>
      <c r="EL19" s="475" t="str">
        <f t="shared" si="79"/>
        <v/>
      </c>
      <c r="EM19" s="476" t="str">
        <f t="shared" si="80"/>
        <v/>
      </c>
      <c r="EN19" s="498" t="str">
        <f t="shared" si="81"/>
        <v/>
      </c>
      <c r="EO19" s="499" t="str">
        <f t="shared" si="82"/>
        <v/>
      </c>
      <c r="EP19" s="499" t="str">
        <f t="shared" si="83"/>
        <v/>
      </c>
      <c r="EQ19" s="499" t="str">
        <f t="shared" si="84"/>
        <v/>
      </c>
      <c r="ER19" s="500" t="str">
        <f t="shared" si="85"/>
        <v/>
      </c>
    </row>
    <row r="20" spans="1:148" ht="34.5" x14ac:dyDescent="0.2">
      <c r="A20" s="27" t="str">
        <f>IF(O20="","",COUNTA(O$9:$O20))</f>
        <v/>
      </c>
      <c r="B20" s="28"/>
      <c r="C20" s="29" t="e">
        <f t="shared" si="6"/>
        <v>#VALUE!</v>
      </c>
      <c r="D20" s="30" t="e">
        <f t="shared" si="7"/>
        <v>#VALUE!</v>
      </c>
      <c r="E20" s="31" t="e">
        <f t="shared" si="8"/>
        <v>#VALUE!</v>
      </c>
      <c r="F20" s="29" t="str">
        <f t="shared" si="9"/>
        <v/>
      </c>
      <c r="G20" s="30" t="str">
        <f t="shared" si="10"/>
        <v/>
      </c>
      <c r="H20" s="31" t="str">
        <f t="shared" si="11"/>
        <v/>
      </c>
      <c r="I20" s="32" t="e">
        <f t="shared" si="12"/>
        <v>#VALUE!</v>
      </c>
      <c r="J20" s="33"/>
      <c r="K20" s="34"/>
      <c r="L20" s="35" t="str">
        <f t="shared" si="13"/>
        <v/>
      </c>
      <c r="M20" s="35" t="str">
        <f t="shared" si="14"/>
        <v/>
      </c>
      <c r="N20" s="34"/>
      <c r="O20" s="545"/>
      <c r="P20" s="36"/>
      <c r="Q20" s="37"/>
      <c r="R20" s="38"/>
      <c r="S20" s="38"/>
      <c r="T20" s="39">
        <f t="shared" si="15"/>
        <v>0</v>
      </c>
      <c r="U20" s="40" t="str">
        <f t="shared" si="16"/>
        <v>راسب</v>
      </c>
      <c r="V20" s="37"/>
      <c r="W20" s="38"/>
      <c r="X20" s="38"/>
      <c r="Y20" s="39">
        <f t="shared" si="17"/>
        <v>0</v>
      </c>
      <c r="Z20" s="40" t="str">
        <f t="shared" si="18"/>
        <v>راسب</v>
      </c>
      <c r="AA20" s="37"/>
      <c r="AB20" s="38"/>
      <c r="AC20" s="38"/>
      <c r="AD20" s="39">
        <f t="shared" si="19"/>
        <v>0</v>
      </c>
      <c r="AE20" s="40" t="str">
        <f t="shared" si="20"/>
        <v>راسب</v>
      </c>
      <c r="AF20" s="37"/>
      <c r="AG20" s="38"/>
      <c r="AH20" s="38"/>
      <c r="AI20" s="39">
        <f t="shared" si="21"/>
        <v>0</v>
      </c>
      <c r="AJ20" s="40" t="str">
        <f t="shared" si="22"/>
        <v>راسب</v>
      </c>
      <c r="AK20" s="37"/>
      <c r="AL20" s="38"/>
      <c r="AM20" s="38"/>
      <c r="AN20" s="39">
        <f t="shared" si="23"/>
        <v>0</v>
      </c>
      <c r="AO20" s="40" t="str">
        <f t="shared" si="24"/>
        <v>راسب</v>
      </c>
      <c r="AP20" s="27">
        <f t="shared" si="25"/>
        <v>0</v>
      </c>
      <c r="AQ20" s="37">
        <f t="shared" si="26"/>
        <v>5</v>
      </c>
      <c r="AR20" s="39" t="str">
        <f t="shared" si="27"/>
        <v>ومجموع</v>
      </c>
      <c r="AS20" s="27" t="str">
        <f t="shared" si="28"/>
        <v>راسب</v>
      </c>
      <c r="AT20" s="41">
        <f t="shared" si="29"/>
        <v>9</v>
      </c>
      <c r="AU20" s="42" t="str">
        <f t="shared" si="30"/>
        <v>راسب</v>
      </c>
      <c r="AV20" s="37"/>
      <c r="AW20" s="38"/>
      <c r="AX20" s="38"/>
      <c r="AY20" s="39">
        <f t="shared" si="31"/>
        <v>0</v>
      </c>
      <c r="AZ20" s="40" t="str">
        <f t="shared" si="32"/>
        <v>راسب</v>
      </c>
      <c r="BA20" s="37"/>
      <c r="BB20" s="38"/>
      <c r="BC20" s="38"/>
      <c r="BD20" s="39">
        <f t="shared" si="33"/>
        <v>0</v>
      </c>
      <c r="BE20" s="86" t="str">
        <f t="shared" si="34"/>
        <v>غيرجدير</v>
      </c>
      <c r="BF20" s="37"/>
      <c r="BG20" s="38"/>
      <c r="BH20" s="38"/>
      <c r="BI20" s="39">
        <f t="shared" si="35"/>
        <v>0</v>
      </c>
      <c r="BJ20" s="86" t="str">
        <f t="shared" si="36"/>
        <v>غيرجدير</v>
      </c>
      <c r="BK20" s="37"/>
      <c r="BL20" s="38"/>
      <c r="BM20" s="38"/>
      <c r="BN20" s="38"/>
      <c r="BO20" s="39"/>
      <c r="BP20" s="41">
        <f t="shared" si="37"/>
        <v>0</v>
      </c>
      <c r="BQ20" s="86" t="str">
        <f t="shared" si="38"/>
        <v>غيرجدير</v>
      </c>
      <c r="BR20" s="37"/>
      <c r="BS20" s="38"/>
      <c r="BT20" s="38"/>
      <c r="BU20" s="38"/>
      <c r="BV20" s="39">
        <f t="shared" si="39"/>
        <v>0</v>
      </c>
      <c r="BW20" s="86" t="str">
        <f t="shared" si="40"/>
        <v>غيرجدير</v>
      </c>
      <c r="BX20" s="37"/>
      <c r="BY20" s="38"/>
      <c r="BZ20" s="38"/>
      <c r="CA20" s="38"/>
      <c r="CB20" s="38"/>
      <c r="CC20" s="39">
        <f t="shared" si="41"/>
        <v>0</v>
      </c>
      <c r="CD20" s="86" t="str">
        <f t="shared" si="42"/>
        <v>غيرجدير</v>
      </c>
      <c r="CE20" s="37">
        <f t="shared" si="43"/>
        <v>5</v>
      </c>
      <c r="CF20" s="39" t="str">
        <f t="shared" si="44"/>
        <v>راسب</v>
      </c>
      <c r="CG20" s="37"/>
      <c r="CH20" s="38"/>
      <c r="CI20" s="38"/>
      <c r="CJ20" s="38"/>
      <c r="CK20" s="38"/>
      <c r="CL20" s="39">
        <f t="shared" si="45"/>
        <v>0</v>
      </c>
      <c r="CM20" s="86" t="str">
        <f t="shared" si="46"/>
        <v>غيرجدير</v>
      </c>
      <c r="CN20" s="37"/>
      <c r="CO20" s="38"/>
      <c r="CP20" s="38"/>
      <c r="CQ20" s="38"/>
      <c r="CR20" s="39">
        <f t="shared" si="47"/>
        <v>0</v>
      </c>
      <c r="CS20" s="86" t="str">
        <f t="shared" si="48"/>
        <v>غيرجدير</v>
      </c>
      <c r="CT20" s="37"/>
      <c r="CU20" s="38"/>
      <c r="CV20" s="39">
        <f t="shared" si="49"/>
        <v>0</v>
      </c>
      <c r="CW20" s="86" t="str">
        <f t="shared" si="50"/>
        <v>غيرجدير</v>
      </c>
      <c r="CX20" s="37"/>
      <c r="CY20" s="38"/>
      <c r="CZ20" s="38"/>
      <c r="DA20" s="38"/>
      <c r="DB20" s="38"/>
      <c r="DC20" s="39">
        <f t="shared" si="51"/>
        <v>0</v>
      </c>
      <c r="DD20" s="86" t="str">
        <f t="shared" si="52"/>
        <v>غيرجدير</v>
      </c>
      <c r="DE20" s="37"/>
      <c r="DF20" s="38"/>
      <c r="DG20" s="38"/>
      <c r="DH20" s="38"/>
      <c r="DI20" s="38"/>
      <c r="DJ20" s="39">
        <f t="shared" si="53"/>
        <v>0</v>
      </c>
      <c r="DK20" s="86" t="str">
        <f t="shared" si="54"/>
        <v>غيرجدير</v>
      </c>
      <c r="DL20" s="37">
        <f t="shared" si="55"/>
        <v>4</v>
      </c>
      <c r="DM20" s="39" t="str">
        <f t="shared" si="56"/>
        <v>راسب</v>
      </c>
      <c r="DN20" s="27">
        <f t="shared" si="57"/>
        <v>0</v>
      </c>
      <c r="DO20" s="37">
        <f t="shared" si="58"/>
        <v>5</v>
      </c>
      <c r="DP20" s="39" t="str">
        <f t="shared" si="59"/>
        <v>ومجموع</v>
      </c>
      <c r="DQ20" s="27" t="str">
        <f t="shared" si="60"/>
        <v>راسب</v>
      </c>
      <c r="DR20" s="37">
        <f t="shared" si="61"/>
        <v>10</v>
      </c>
      <c r="DS20" s="39" t="str">
        <f t="shared" si="62"/>
        <v>راسب</v>
      </c>
      <c r="DT20" s="40" t="str">
        <f t="shared" si="63"/>
        <v>راسب</v>
      </c>
      <c r="DU20" s="27"/>
      <c r="DV20" s="37">
        <f t="shared" si="64"/>
        <v>15</v>
      </c>
      <c r="DW20" s="38" t="str">
        <f t="shared" si="65"/>
        <v>راسب</v>
      </c>
      <c r="DX20" s="39" t="str">
        <f t="shared" si="66"/>
        <v>ودين</v>
      </c>
      <c r="DY20" s="537" t="str">
        <f t="shared" si="67"/>
        <v/>
      </c>
      <c r="DZ20" s="532" t="str">
        <f t="shared" si="68"/>
        <v/>
      </c>
      <c r="EA20" s="527" t="str">
        <f t="shared" si="69"/>
        <v/>
      </c>
      <c r="EB20" s="519" t="str">
        <f t="shared" si="70"/>
        <v/>
      </c>
      <c r="EC20" s="520" t="str">
        <f t="shared" si="71"/>
        <v/>
      </c>
      <c r="ED20" s="520" t="str">
        <f t="shared" si="72"/>
        <v/>
      </c>
      <c r="EE20" s="520" t="str">
        <f t="shared" si="73"/>
        <v/>
      </c>
      <c r="EF20" s="520" t="str">
        <f t="shared" si="74"/>
        <v/>
      </c>
      <c r="EG20" s="520" t="str">
        <f t="shared" si="75"/>
        <v/>
      </c>
      <c r="EH20" s="518" t="str">
        <f t="shared" si="5"/>
        <v/>
      </c>
      <c r="EI20" s="474" t="str">
        <f t="shared" si="76"/>
        <v/>
      </c>
      <c r="EJ20" s="475" t="str">
        <f t="shared" si="77"/>
        <v/>
      </c>
      <c r="EK20" s="475" t="str">
        <f t="shared" si="78"/>
        <v/>
      </c>
      <c r="EL20" s="475" t="str">
        <f t="shared" si="79"/>
        <v/>
      </c>
      <c r="EM20" s="476" t="str">
        <f t="shared" si="80"/>
        <v/>
      </c>
      <c r="EN20" s="498" t="str">
        <f t="shared" si="81"/>
        <v/>
      </c>
      <c r="EO20" s="499" t="str">
        <f t="shared" si="82"/>
        <v/>
      </c>
      <c r="EP20" s="499" t="str">
        <f t="shared" si="83"/>
        <v/>
      </c>
      <c r="EQ20" s="499" t="str">
        <f t="shared" si="84"/>
        <v/>
      </c>
      <c r="ER20" s="500" t="str">
        <f t="shared" si="85"/>
        <v/>
      </c>
    </row>
    <row r="21" spans="1:148" ht="34.5" x14ac:dyDescent="0.2">
      <c r="A21" s="27" t="str">
        <f>IF(O21="","",COUNTA(O$9:$O21))</f>
        <v/>
      </c>
      <c r="B21" s="28"/>
      <c r="C21" s="29" t="e">
        <f t="shared" si="6"/>
        <v>#VALUE!</v>
      </c>
      <c r="D21" s="30" t="e">
        <f t="shared" si="7"/>
        <v>#VALUE!</v>
      </c>
      <c r="E21" s="31" t="e">
        <f t="shared" si="8"/>
        <v>#VALUE!</v>
      </c>
      <c r="F21" s="29" t="str">
        <f t="shared" si="9"/>
        <v/>
      </c>
      <c r="G21" s="30" t="str">
        <f t="shared" si="10"/>
        <v/>
      </c>
      <c r="H21" s="31" t="str">
        <f t="shared" si="11"/>
        <v/>
      </c>
      <c r="I21" s="32" t="e">
        <f t="shared" si="12"/>
        <v>#VALUE!</v>
      </c>
      <c r="J21" s="33"/>
      <c r="K21" s="34"/>
      <c r="L21" s="35" t="str">
        <f t="shared" si="13"/>
        <v/>
      </c>
      <c r="M21" s="35" t="str">
        <f t="shared" si="14"/>
        <v/>
      </c>
      <c r="N21" s="34"/>
      <c r="O21" s="545"/>
      <c r="P21" s="36"/>
      <c r="Q21" s="37"/>
      <c r="R21" s="38"/>
      <c r="S21" s="38"/>
      <c r="T21" s="39">
        <f t="shared" si="15"/>
        <v>0</v>
      </c>
      <c r="U21" s="40" t="str">
        <f t="shared" si="16"/>
        <v>راسب</v>
      </c>
      <c r="V21" s="37"/>
      <c r="W21" s="38"/>
      <c r="X21" s="38"/>
      <c r="Y21" s="39">
        <f t="shared" si="17"/>
        <v>0</v>
      </c>
      <c r="Z21" s="40" t="str">
        <f t="shared" si="18"/>
        <v>راسب</v>
      </c>
      <c r="AA21" s="37"/>
      <c r="AB21" s="38"/>
      <c r="AC21" s="38"/>
      <c r="AD21" s="39">
        <f t="shared" si="19"/>
        <v>0</v>
      </c>
      <c r="AE21" s="40" t="str">
        <f t="shared" si="20"/>
        <v>راسب</v>
      </c>
      <c r="AF21" s="37"/>
      <c r="AG21" s="38"/>
      <c r="AH21" s="38"/>
      <c r="AI21" s="39">
        <f t="shared" si="21"/>
        <v>0</v>
      </c>
      <c r="AJ21" s="40" t="str">
        <f t="shared" si="22"/>
        <v>راسب</v>
      </c>
      <c r="AK21" s="37"/>
      <c r="AL21" s="38"/>
      <c r="AM21" s="38"/>
      <c r="AN21" s="39">
        <f t="shared" si="23"/>
        <v>0</v>
      </c>
      <c r="AO21" s="40" t="str">
        <f t="shared" si="24"/>
        <v>راسب</v>
      </c>
      <c r="AP21" s="27">
        <f t="shared" si="25"/>
        <v>0</v>
      </c>
      <c r="AQ21" s="37">
        <f t="shared" si="26"/>
        <v>5</v>
      </c>
      <c r="AR21" s="39" t="str">
        <f t="shared" si="27"/>
        <v>ومجموع</v>
      </c>
      <c r="AS21" s="27" t="str">
        <f t="shared" si="28"/>
        <v>راسب</v>
      </c>
      <c r="AT21" s="41">
        <f t="shared" si="29"/>
        <v>9</v>
      </c>
      <c r="AU21" s="42" t="str">
        <f t="shared" si="30"/>
        <v>راسب</v>
      </c>
      <c r="AV21" s="37"/>
      <c r="AW21" s="38"/>
      <c r="AX21" s="38"/>
      <c r="AY21" s="39">
        <f t="shared" si="31"/>
        <v>0</v>
      </c>
      <c r="AZ21" s="40" t="str">
        <f t="shared" si="32"/>
        <v>راسب</v>
      </c>
      <c r="BA21" s="37"/>
      <c r="BB21" s="38"/>
      <c r="BC21" s="38"/>
      <c r="BD21" s="39">
        <f t="shared" si="33"/>
        <v>0</v>
      </c>
      <c r="BE21" s="86" t="str">
        <f t="shared" si="34"/>
        <v>غيرجدير</v>
      </c>
      <c r="BF21" s="37"/>
      <c r="BG21" s="38"/>
      <c r="BH21" s="38"/>
      <c r="BI21" s="39">
        <f t="shared" si="35"/>
        <v>0</v>
      </c>
      <c r="BJ21" s="86" t="str">
        <f t="shared" si="36"/>
        <v>غيرجدير</v>
      </c>
      <c r="BK21" s="37"/>
      <c r="BL21" s="38"/>
      <c r="BM21" s="38"/>
      <c r="BN21" s="38"/>
      <c r="BO21" s="39"/>
      <c r="BP21" s="41">
        <f t="shared" si="37"/>
        <v>0</v>
      </c>
      <c r="BQ21" s="86" t="str">
        <f t="shared" si="38"/>
        <v>غيرجدير</v>
      </c>
      <c r="BR21" s="37"/>
      <c r="BS21" s="38"/>
      <c r="BT21" s="38"/>
      <c r="BU21" s="38"/>
      <c r="BV21" s="39">
        <f t="shared" si="39"/>
        <v>0</v>
      </c>
      <c r="BW21" s="86" t="str">
        <f t="shared" si="40"/>
        <v>غيرجدير</v>
      </c>
      <c r="BX21" s="37"/>
      <c r="BY21" s="38"/>
      <c r="BZ21" s="38"/>
      <c r="CA21" s="38"/>
      <c r="CB21" s="38"/>
      <c r="CC21" s="39">
        <f t="shared" si="41"/>
        <v>0</v>
      </c>
      <c r="CD21" s="86" t="str">
        <f t="shared" si="42"/>
        <v>غيرجدير</v>
      </c>
      <c r="CE21" s="37">
        <f t="shared" si="43"/>
        <v>5</v>
      </c>
      <c r="CF21" s="39" t="str">
        <f t="shared" si="44"/>
        <v>راسب</v>
      </c>
      <c r="CG21" s="37"/>
      <c r="CH21" s="38"/>
      <c r="CI21" s="38"/>
      <c r="CJ21" s="38"/>
      <c r="CK21" s="38"/>
      <c r="CL21" s="39">
        <f t="shared" si="45"/>
        <v>0</v>
      </c>
      <c r="CM21" s="86" t="str">
        <f t="shared" si="46"/>
        <v>غيرجدير</v>
      </c>
      <c r="CN21" s="37"/>
      <c r="CO21" s="38"/>
      <c r="CP21" s="38"/>
      <c r="CQ21" s="38"/>
      <c r="CR21" s="39">
        <f t="shared" si="47"/>
        <v>0</v>
      </c>
      <c r="CS21" s="86" t="str">
        <f t="shared" si="48"/>
        <v>غيرجدير</v>
      </c>
      <c r="CT21" s="37"/>
      <c r="CU21" s="38"/>
      <c r="CV21" s="39">
        <f t="shared" si="49"/>
        <v>0</v>
      </c>
      <c r="CW21" s="86" t="str">
        <f t="shared" si="50"/>
        <v>غيرجدير</v>
      </c>
      <c r="CX21" s="37"/>
      <c r="CY21" s="38"/>
      <c r="CZ21" s="38"/>
      <c r="DA21" s="38"/>
      <c r="DB21" s="38"/>
      <c r="DC21" s="39">
        <f t="shared" si="51"/>
        <v>0</v>
      </c>
      <c r="DD21" s="86" t="str">
        <f t="shared" si="52"/>
        <v>غيرجدير</v>
      </c>
      <c r="DE21" s="37"/>
      <c r="DF21" s="38"/>
      <c r="DG21" s="38"/>
      <c r="DH21" s="38"/>
      <c r="DI21" s="38"/>
      <c r="DJ21" s="39">
        <f t="shared" si="53"/>
        <v>0</v>
      </c>
      <c r="DK21" s="86" t="str">
        <f t="shared" si="54"/>
        <v>غيرجدير</v>
      </c>
      <c r="DL21" s="37">
        <f t="shared" si="55"/>
        <v>4</v>
      </c>
      <c r="DM21" s="39" t="str">
        <f t="shared" si="56"/>
        <v>راسب</v>
      </c>
      <c r="DN21" s="27">
        <f t="shared" si="57"/>
        <v>0</v>
      </c>
      <c r="DO21" s="37">
        <f t="shared" si="58"/>
        <v>5</v>
      </c>
      <c r="DP21" s="39" t="str">
        <f t="shared" si="59"/>
        <v>ومجموع</v>
      </c>
      <c r="DQ21" s="27" t="str">
        <f t="shared" si="60"/>
        <v>راسب</v>
      </c>
      <c r="DR21" s="37">
        <f t="shared" si="61"/>
        <v>10</v>
      </c>
      <c r="DS21" s="39" t="str">
        <f t="shared" si="62"/>
        <v>راسب</v>
      </c>
      <c r="DT21" s="40" t="str">
        <f t="shared" si="63"/>
        <v>راسب</v>
      </c>
      <c r="DU21" s="27"/>
      <c r="DV21" s="37">
        <f t="shared" si="64"/>
        <v>15</v>
      </c>
      <c r="DW21" s="38" t="str">
        <f t="shared" si="65"/>
        <v>راسب</v>
      </c>
      <c r="DX21" s="39" t="str">
        <f t="shared" si="66"/>
        <v>ودين</v>
      </c>
      <c r="DY21" s="537" t="str">
        <f t="shared" si="67"/>
        <v/>
      </c>
      <c r="DZ21" s="532" t="str">
        <f t="shared" si="68"/>
        <v/>
      </c>
      <c r="EA21" s="527" t="str">
        <f t="shared" si="69"/>
        <v/>
      </c>
      <c r="EB21" s="519" t="str">
        <f t="shared" si="70"/>
        <v/>
      </c>
      <c r="EC21" s="520" t="str">
        <f t="shared" si="71"/>
        <v/>
      </c>
      <c r="ED21" s="520" t="str">
        <f t="shared" si="72"/>
        <v/>
      </c>
      <c r="EE21" s="520" t="str">
        <f t="shared" si="73"/>
        <v/>
      </c>
      <c r="EF21" s="520" t="str">
        <f t="shared" si="74"/>
        <v/>
      </c>
      <c r="EG21" s="520" t="str">
        <f t="shared" si="75"/>
        <v/>
      </c>
      <c r="EH21" s="518" t="str">
        <f t="shared" si="5"/>
        <v/>
      </c>
      <c r="EI21" s="474" t="str">
        <f t="shared" si="76"/>
        <v/>
      </c>
      <c r="EJ21" s="475" t="str">
        <f t="shared" si="77"/>
        <v/>
      </c>
      <c r="EK21" s="475" t="str">
        <f t="shared" si="78"/>
        <v/>
      </c>
      <c r="EL21" s="475" t="str">
        <f t="shared" si="79"/>
        <v/>
      </c>
      <c r="EM21" s="476" t="str">
        <f t="shared" si="80"/>
        <v/>
      </c>
      <c r="EN21" s="498" t="str">
        <f t="shared" si="81"/>
        <v/>
      </c>
      <c r="EO21" s="499" t="str">
        <f t="shared" si="82"/>
        <v/>
      </c>
      <c r="EP21" s="499" t="str">
        <f t="shared" si="83"/>
        <v/>
      </c>
      <c r="EQ21" s="499" t="str">
        <f t="shared" si="84"/>
        <v/>
      </c>
      <c r="ER21" s="500" t="str">
        <f t="shared" si="85"/>
        <v/>
      </c>
    </row>
    <row r="22" spans="1:148" ht="34.5" x14ac:dyDescent="0.2">
      <c r="A22" s="27" t="str">
        <f>IF(O22="","",COUNTA(O$9:$O22))</f>
        <v/>
      </c>
      <c r="B22" s="28"/>
      <c r="C22" s="29" t="e">
        <f t="shared" si="6"/>
        <v>#VALUE!</v>
      </c>
      <c r="D22" s="30" t="e">
        <f t="shared" si="7"/>
        <v>#VALUE!</v>
      </c>
      <c r="E22" s="31" t="e">
        <f t="shared" si="8"/>
        <v>#VALUE!</v>
      </c>
      <c r="F22" s="29" t="str">
        <f t="shared" si="9"/>
        <v/>
      </c>
      <c r="G22" s="30" t="str">
        <f t="shared" si="10"/>
        <v/>
      </c>
      <c r="H22" s="31" t="str">
        <f t="shared" si="11"/>
        <v/>
      </c>
      <c r="I22" s="32" t="e">
        <f t="shared" si="12"/>
        <v>#VALUE!</v>
      </c>
      <c r="J22" s="33"/>
      <c r="K22" s="34"/>
      <c r="L22" s="35" t="str">
        <f t="shared" si="13"/>
        <v/>
      </c>
      <c r="M22" s="35" t="str">
        <f t="shared" si="14"/>
        <v/>
      </c>
      <c r="N22" s="34"/>
      <c r="O22" s="545"/>
      <c r="P22" s="36"/>
      <c r="Q22" s="37"/>
      <c r="R22" s="38"/>
      <c r="S22" s="38"/>
      <c r="T22" s="39">
        <f t="shared" si="15"/>
        <v>0</v>
      </c>
      <c r="U22" s="40" t="str">
        <f t="shared" si="16"/>
        <v>راسب</v>
      </c>
      <c r="V22" s="37"/>
      <c r="W22" s="38"/>
      <c r="X22" s="38"/>
      <c r="Y22" s="39">
        <f t="shared" si="17"/>
        <v>0</v>
      </c>
      <c r="Z22" s="40" t="str">
        <f t="shared" si="18"/>
        <v>راسب</v>
      </c>
      <c r="AA22" s="37"/>
      <c r="AB22" s="38"/>
      <c r="AC22" s="38"/>
      <c r="AD22" s="39">
        <f t="shared" si="19"/>
        <v>0</v>
      </c>
      <c r="AE22" s="40" t="str">
        <f t="shared" si="20"/>
        <v>راسب</v>
      </c>
      <c r="AF22" s="37"/>
      <c r="AG22" s="38"/>
      <c r="AH22" s="38"/>
      <c r="AI22" s="39">
        <f t="shared" si="21"/>
        <v>0</v>
      </c>
      <c r="AJ22" s="40" t="str">
        <f t="shared" si="22"/>
        <v>راسب</v>
      </c>
      <c r="AK22" s="37"/>
      <c r="AL22" s="38"/>
      <c r="AM22" s="38"/>
      <c r="AN22" s="39">
        <f t="shared" si="23"/>
        <v>0</v>
      </c>
      <c r="AO22" s="40" t="str">
        <f t="shared" si="24"/>
        <v>راسب</v>
      </c>
      <c r="AP22" s="27">
        <f t="shared" si="25"/>
        <v>0</v>
      </c>
      <c r="AQ22" s="37">
        <f t="shared" si="26"/>
        <v>5</v>
      </c>
      <c r="AR22" s="39" t="str">
        <f t="shared" si="27"/>
        <v>ومجموع</v>
      </c>
      <c r="AS22" s="27" t="str">
        <f t="shared" si="28"/>
        <v>راسب</v>
      </c>
      <c r="AT22" s="41">
        <f t="shared" si="29"/>
        <v>9</v>
      </c>
      <c r="AU22" s="42" t="str">
        <f t="shared" si="30"/>
        <v>راسب</v>
      </c>
      <c r="AV22" s="37"/>
      <c r="AW22" s="38"/>
      <c r="AX22" s="38"/>
      <c r="AY22" s="39">
        <f t="shared" si="31"/>
        <v>0</v>
      </c>
      <c r="AZ22" s="40" t="str">
        <f t="shared" si="32"/>
        <v>راسب</v>
      </c>
      <c r="BA22" s="37"/>
      <c r="BB22" s="38"/>
      <c r="BC22" s="38"/>
      <c r="BD22" s="39">
        <f t="shared" si="33"/>
        <v>0</v>
      </c>
      <c r="BE22" s="86" t="str">
        <f t="shared" si="34"/>
        <v>غيرجدير</v>
      </c>
      <c r="BF22" s="37"/>
      <c r="BG22" s="38"/>
      <c r="BH22" s="38"/>
      <c r="BI22" s="39">
        <f t="shared" si="35"/>
        <v>0</v>
      </c>
      <c r="BJ22" s="86" t="str">
        <f t="shared" si="36"/>
        <v>غيرجدير</v>
      </c>
      <c r="BK22" s="37"/>
      <c r="BL22" s="38"/>
      <c r="BM22" s="38"/>
      <c r="BN22" s="38"/>
      <c r="BO22" s="39"/>
      <c r="BP22" s="41">
        <f t="shared" si="37"/>
        <v>0</v>
      </c>
      <c r="BQ22" s="86" t="str">
        <f t="shared" si="38"/>
        <v>غيرجدير</v>
      </c>
      <c r="BR22" s="37"/>
      <c r="BS22" s="38"/>
      <c r="BT22" s="38"/>
      <c r="BU22" s="38"/>
      <c r="BV22" s="39">
        <f t="shared" si="39"/>
        <v>0</v>
      </c>
      <c r="BW22" s="86" t="str">
        <f t="shared" si="40"/>
        <v>غيرجدير</v>
      </c>
      <c r="BX22" s="37"/>
      <c r="BY22" s="38"/>
      <c r="BZ22" s="38"/>
      <c r="CA22" s="38"/>
      <c r="CB22" s="38"/>
      <c r="CC22" s="39">
        <f t="shared" si="41"/>
        <v>0</v>
      </c>
      <c r="CD22" s="86" t="str">
        <f t="shared" si="42"/>
        <v>غيرجدير</v>
      </c>
      <c r="CE22" s="37">
        <f t="shared" si="43"/>
        <v>5</v>
      </c>
      <c r="CF22" s="39" t="str">
        <f t="shared" si="44"/>
        <v>راسب</v>
      </c>
      <c r="CG22" s="37"/>
      <c r="CH22" s="38"/>
      <c r="CI22" s="38"/>
      <c r="CJ22" s="38"/>
      <c r="CK22" s="38"/>
      <c r="CL22" s="39">
        <f t="shared" si="45"/>
        <v>0</v>
      </c>
      <c r="CM22" s="86" t="str">
        <f t="shared" si="46"/>
        <v>غيرجدير</v>
      </c>
      <c r="CN22" s="37"/>
      <c r="CO22" s="38"/>
      <c r="CP22" s="38"/>
      <c r="CQ22" s="38"/>
      <c r="CR22" s="39">
        <f t="shared" si="47"/>
        <v>0</v>
      </c>
      <c r="CS22" s="86" t="str">
        <f t="shared" si="48"/>
        <v>غيرجدير</v>
      </c>
      <c r="CT22" s="37"/>
      <c r="CU22" s="38"/>
      <c r="CV22" s="39">
        <f t="shared" si="49"/>
        <v>0</v>
      </c>
      <c r="CW22" s="86" t="str">
        <f t="shared" si="50"/>
        <v>غيرجدير</v>
      </c>
      <c r="CX22" s="37"/>
      <c r="CY22" s="38"/>
      <c r="CZ22" s="38"/>
      <c r="DA22" s="38"/>
      <c r="DB22" s="38"/>
      <c r="DC22" s="39">
        <f t="shared" si="51"/>
        <v>0</v>
      </c>
      <c r="DD22" s="86" t="str">
        <f t="shared" si="52"/>
        <v>غيرجدير</v>
      </c>
      <c r="DE22" s="37"/>
      <c r="DF22" s="38"/>
      <c r="DG22" s="38"/>
      <c r="DH22" s="38"/>
      <c r="DI22" s="38"/>
      <c r="DJ22" s="39">
        <f t="shared" si="53"/>
        <v>0</v>
      </c>
      <c r="DK22" s="86" t="str">
        <f t="shared" si="54"/>
        <v>غيرجدير</v>
      </c>
      <c r="DL22" s="37">
        <f t="shared" si="55"/>
        <v>4</v>
      </c>
      <c r="DM22" s="39" t="str">
        <f t="shared" si="56"/>
        <v>راسب</v>
      </c>
      <c r="DN22" s="27">
        <f t="shared" si="57"/>
        <v>0</v>
      </c>
      <c r="DO22" s="37">
        <f t="shared" si="58"/>
        <v>5</v>
      </c>
      <c r="DP22" s="39" t="str">
        <f t="shared" si="59"/>
        <v>ومجموع</v>
      </c>
      <c r="DQ22" s="27" t="str">
        <f t="shared" si="60"/>
        <v>راسب</v>
      </c>
      <c r="DR22" s="37">
        <f t="shared" si="61"/>
        <v>10</v>
      </c>
      <c r="DS22" s="39" t="str">
        <f t="shared" si="62"/>
        <v>راسب</v>
      </c>
      <c r="DT22" s="40" t="str">
        <f t="shared" si="63"/>
        <v>راسب</v>
      </c>
      <c r="DU22" s="27"/>
      <c r="DV22" s="37">
        <f t="shared" si="64"/>
        <v>15</v>
      </c>
      <c r="DW22" s="38" t="str">
        <f t="shared" si="65"/>
        <v>راسب</v>
      </c>
      <c r="DX22" s="39" t="str">
        <f t="shared" si="66"/>
        <v>ودين</v>
      </c>
      <c r="DY22" s="537" t="str">
        <f t="shared" si="67"/>
        <v/>
      </c>
      <c r="DZ22" s="532" t="str">
        <f t="shared" si="68"/>
        <v/>
      </c>
      <c r="EA22" s="527" t="str">
        <f t="shared" si="69"/>
        <v/>
      </c>
      <c r="EB22" s="519" t="str">
        <f t="shared" si="70"/>
        <v/>
      </c>
      <c r="EC22" s="520" t="str">
        <f t="shared" si="71"/>
        <v/>
      </c>
      <c r="ED22" s="520" t="str">
        <f t="shared" si="72"/>
        <v/>
      </c>
      <c r="EE22" s="520" t="str">
        <f t="shared" si="73"/>
        <v/>
      </c>
      <c r="EF22" s="520" t="str">
        <f t="shared" si="74"/>
        <v/>
      </c>
      <c r="EG22" s="520" t="str">
        <f t="shared" si="75"/>
        <v/>
      </c>
      <c r="EH22" s="518" t="str">
        <f t="shared" si="5"/>
        <v/>
      </c>
      <c r="EI22" s="474" t="str">
        <f t="shared" si="76"/>
        <v/>
      </c>
      <c r="EJ22" s="475" t="str">
        <f t="shared" si="77"/>
        <v/>
      </c>
      <c r="EK22" s="475" t="str">
        <f t="shared" si="78"/>
        <v/>
      </c>
      <c r="EL22" s="475" t="str">
        <f t="shared" si="79"/>
        <v/>
      </c>
      <c r="EM22" s="476" t="str">
        <f t="shared" si="80"/>
        <v/>
      </c>
      <c r="EN22" s="498" t="str">
        <f t="shared" si="81"/>
        <v/>
      </c>
      <c r="EO22" s="499" t="str">
        <f t="shared" si="82"/>
        <v/>
      </c>
      <c r="EP22" s="499" t="str">
        <f t="shared" si="83"/>
        <v/>
      </c>
      <c r="EQ22" s="499" t="str">
        <f t="shared" si="84"/>
        <v/>
      </c>
      <c r="ER22" s="500" t="str">
        <f t="shared" si="85"/>
        <v/>
      </c>
    </row>
    <row r="23" spans="1:148" ht="34.5" x14ac:dyDescent="0.2">
      <c r="A23" s="27" t="str">
        <f>IF(O23="","",COUNTA(O$9:$O23))</f>
        <v/>
      </c>
      <c r="B23" s="28"/>
      <c r="C23" s="29" t="e">
        <f t="shared" si="6"/>
        <v>#VALUE!</v>
      </c>
      <c r="D23" s="30" t="e">
        <f t="shared" si="7"/>
        <v>#VALUE!</v>
      </c>
      <c r="E23" s="31" t="e">
        <f t="shared" si="8"/>
        <v>#VALUE!</v>
      </c>
      <c r="F23" s="29" t="str">
        <f t="shared" si="9"/>
        <v/>
      </c>
      <c r="G23" s="30" t="str">
        <f t="shared" si="10"/>
        <v/>
      </c>
      <c r="H23" s="31" t="str">
        <f t="shared" si="11"/>
        <v/>
      </c>
      <c r="I23" s="32" t="e">
        <f t="shared" si="12"/>
        <v>#VALUE!</v>
      </c>
      <c r="J23" s="33"/>
      <c r="K23" s="34"/>
      <c r="L23" s="35" t="str">
        <f t="shared" si="13"/>
        <v/>
      </c>
      <c r="M23" s="35" t="str">
        <f t="shared" si="14"/>
        <v/>
      </c>
      <c r="N23" s="34"/>
      <c r="O23" s="545"/>
      <c r="P23" s="36"/>
      <c r="Q23" s="37"/>
      <c r="R23" s="38"/>
      <c r="S23" s="38"/>
      <c r="T23" s="39">
        <f t="shared" si="15"/>
        <v>0</v>
      </c>
      <c r="U23" s="40" t="str">
        <f t="shared" si="16"/>
        <v>راسب</v>
      </c>
      <c r="V23" s="37"/>
      <c r="W23" s="38"/>
      <c r="X23" s="38"/>
      <c r="Y23" s="39">
        <f t="shared" si="17"/>
        <v>0</v>
      </c>
      <c r="Z23" s="40" t="str">
        <f t="shared" si="18"/>
        <v>راسب</v>
      </c>
      <c r="AA23" s="37"/>
      <c r="AB23" s="38"/>
      <c r="AC23" s="38"/>
      <c r="AD23" s="39">
        <f t="shared" si="19"/>
        <v>0</v>
      </c>
      <c r="AE23" s="40" t="str">
        <f t="shared" si="20"/>
        <v>راسب</v>
      </c>
      <c r="AF23" s="37"/>
      <c r="AG23" s="38"/>
      <c r="AH23" s="38"/>
      <c r="AI23" s="39">
        <f t="shared" si="21"/>
        <v>0</v>
      </c>
      <c r="AJ23" s="40" t="str">
        <f t="shared" si="22"/>
        <v>راسب</v>
      </c>
      <c r="AK23" s="37"/>
      <c r="AL23" s="38"/>
      <c r="AM23" s="38"/>
      <c r="AN23" s="39">
        <f t="shared" si="23"/>
        <v>0</v>
      </c>
      <c r="AO23" s="40" t="str">
        <f t="shared" si="24"/>
        <v>راسب</v>
      </c>
      <c r="AP23" s="27">
        <f t="shared" si="25"/>
        <v>0</v>
      </c>
      <c r="AQ23" s="37">
        <f t="shared" si="26"/>
        <v>5</v>
      </c>
      <c r="AR23" s="39" t="str">
        <f t="shared" si="27"/>
        <v>ومجموع</v>
      </c>
      <c r="AS23" s="27" t="str">
        <f t="shared" si="28"/>
        <v>راسب</v>
      </c>
      <c r="AT23" s="41">
        <f t="shared" si="29"/>
        <v>9</v>
      </c>
      <c r="AU23" s="42" t="str">
        <f t="shared" si="30"/>
        <v>راسب</v>
      </c>
      <c r="AV23" s="37"/>
      <c r="AW23" s="38"/>
      <c r="AX23" s="38"/>
      <c r="AY23" s="39">
        <f t="shared" si="31"/>
        <v>0</v>
      </c>
      <c r="AZ23" s="40" t="str">
        <f t="shared" si="32"/>
        <v>راسب</v>
      </c>
      <c r="BA23" s="37"/>
      <c r="BB23" s="38"/>
      <c r="BC23" s="38"/>
      <c r="BD23" s="39">
        <f t="shared" si="33"/>
        <v>0</v>
      </c>
      <c r="BE23" s="86" t="str">
        <f t="shared" si="34"/>
        <v>غيرجدير</v>
      </c>
      <c r="BF23" s="37"/>
      <c r="BG23" s="38"/>
      <c r="BH23" s="38"/>
      <c r="BI23" s="39">
        <f t="shared" si="35"/>
        <v>0</v>
      </c>
      <c r="BJ23" s="86" t="str">
        <f t="shared" si="36"/>
        <v>غيرجدير</v>
      </c>
      <c r="BK23" s="37"/>
      <c r="BL23" s="38"/>
      <c r="BM23" s="38"/>
      <c r="BN23" s="38"/>
      <c r="BO23" s="39"/>
      <c r="BP23" s="41">
        <f t="shared" si="37"/>
        <v>0</v>
      </c>
      <c r="BQ23" s="86" t="str">
        <f t="shared" si="38"/>
        <v>غيرجدير</v>
      </c>
      <c r="BR23" s="37"/>
      <c r="BS23" s="38"/>
      <c r="BT23" s="38"/>
      <c r="BU23" s="38"/>
      <c r="BV23" s="39">
        <f t="shared" si="39"/>
        <v>0</v>
      </c>
      <c r="BW23" s="86" t="str">
        <f t="shared" si="40"/>
        <v>غيرجدير</v>
      </c>
      <c r="BX23" s="37"/>
      <c r="BY23" s="38"/>
      <c r="BZ23" s="38"/>
      <c r="CA23" s="38"/>
      <c r="CB23" s="38"/>
      <c r="CC23" s="39">
        <f t="shared" si="41"/>
        <v>0</v>
      </c>
      <c r="CD23" s="86" t="str">
        <f t="shared" si="42"/>
        <v>غيرجدير</v>
      </c>
      <c r="CE23" s="37">
        <f t="shared" si="43"/>
        <v>5</v>
      </c>
      <c r="CF23" s="39" t="str">
        <f t="shared" si="44"/>
        <v>راسب</v>
      </c>
      <c r="CG23" s="37"/>
      <c r="CH23" s="38"/>
      <c r="CI23" s="38"/>
      <c r="CJ23" s="38"/>
      <c r="CK23" s="38"/>
      <c r="CL23" s="39">
        <f t="shared" si="45"/>
        <v>0</v>
      </c>
      <c r="CM23" s="86" t="str">
        <f t="shared" si="46"/>
        <v>غيرجدير</v>
      </c>
      <c r="CN23" s="37"/>
      <c r="CO23" s="38"/>
      <c r="CP23" s="38"/>
      <c r="CQ23" s="38"/>
      <c r="CR23" s="39">
        <f t="shared" si="47"/>
        <v>0</v>
      </c>
      <c r="CS23" s="86" t="str">
        <f t="shared" si="48"/>
        <v>غيرجدير</v>
      </c>
      <c r="CT23" s="37"/>
      <c r="CU23" s="38"/>
      <c r="CV23" s="39">
        <f t="shared" si="49"/>
        <v>0</v>
      </c>
      <c r="CW23" s="86" t="str">
        <f t="shared" si="50"/>
        <v>غيرجدير</v>
      </c>
      <c r="CX23" s="37"/>
      <c r="CY23" s="38"/>
      <c r="CZ23" s="38"/>
      <c r="DA23" s="38"/>
      <c r="DB23" s="38"/>
      <c r="DC23" s="39">
        <f t="shared" si="51"/>
        <v>0</v>
      </c>
      <c r="DD23" s="86" t="str">
        <f t="shared" si="52"/>
        <v>غيرجدير</v>
      </c>
      <c r="DE23" s="37"/>
      <c r="DF23" s="38"/>
      <c r="DG23" s="38"/>
      <c r="DH23" s="38"/>
      <c r="DI23" s="38"/>
      <c r="DJ23" s="39">
        <f t="shared" si="53"/>
        <v>0</v>
      </c>
      <c r="DK23" s="86" t="str">
        <f t="shared" si="54"/>
        <v>غيرجدير</v>
      </c>
      <c r="DL23" s="37">
        <f t="shared" si="55"/>
        <v>4</v>
      </c>
      <c r="DM23" s="39" t="str">
        <f t="shared" si="56"/>
        <v>راسب</v>
      </c>
      <c r="DN23" s="27">
        <f t="shared" si="57"/>
        <v>0</v>
      </c>
      <c r="DO23" s="37">
        <f t="shared" si="58"/>
        <v>5</v>
      </c>
      <c r="DP23" s="39" t="str">
        <f t="shared" si="59"/>
        <v>ومجموع</v>
      </c>
      <c r="DQ23" s="27" t="str">
        <f t="shared" si="60"/>
        <v>راسب</v>
      </c>
      <c r="DR23" s="37">
        <f t="shared" si="61"/>
        <v>10</v>
      </c>
      <c r="DS23" s="39" t="str">
        <f t="shared" si="62"/>
        <v>راسب</v>
      </c>
      <c r="DT23" s="40" t="str">
        <f t="shared" si="63"/>
        <v>راسب</v>
      </c>
      <c r="DU23" s="27"/>
      <c r="DV23" s="37">
        <f t="shared" si="64"/>
        <v>15</v>
      </c>
      <c r="DW23" s="38" t="str">
        <f t="shared" si="65"/>
        <v>راسب</v>
      </c>
      <c r="DX23" s="39" t="str">
        <f t="shared" si="66"/>
        <v>ودين</v>
      </c>
      <c r="DY23" s="537" t="str">
        <f t="shared" si="67"/>
        <v/>
      </c>
      <c r="DZ23" s="532" t="str">
        <f t="shared" si="68"/>
        <v/>
      </c>
      <c r="EA23" s="527" t="str">
        <f t="shared" si="69"/>
        <v/>
      </c>
      <c r="EB23" s="519" t="str">
        <f t="shared" si="70"/>
        <v/>
      </c>
      <c r="EC23" s="520" t="str">
        <f t="shared" si="71"/>
        <v/>
      </c>
      <c r="ED23" s="520" t="str">
        <f t="shared" si="72"/>
        <v/>
      </c>
      <c r="EE23" s="520" t="str">
        <f t="shared" si="73"/>
        <v/>
      </c>
      <c r="EF23" s="520" t="str">
        <f t="shared" si="74"/>
        <v/>
      </c>
      <c r="EG23" s="520" t="str">
        <f t="shared" si="75"/>
        <v/>
      </c>
      <c r="EH23" s="518" t="str">
        <f t="shared" si="5"/>
        <v/>
      </c>
      <c r="EI23" s="474" t="str">
        <f t="shared" si="76"/>
        <v/>
      </c>
      <c r="EJ23" s="475" t="str">
        <f t="shared" si="77"/>
        <v/>
      </c>
      <c r="EK23" s="475" t="str">
        <f t="shared" si="78"/>
        <v/>
      </c>
      <c r="EL23" s="475" t="str">
        <f t="shared" si="79"/>
        <v/>
      </c>
      <c r="EM23" s="476" t="str">
        <f t="shared" si="80"/>
        <v/>
      </c>
      <c r="EN23" s="498" t="str">
        <f t="shared" si="81"/>
        <v/>
      </c>
      <c r="EO23" s="499" t="str">
        <f t="shared" si="82"/>
        <v/>
      </c>
      <c r="EP23" s="499" t="str">
        <f t="shared" si="83"/>
        <v/>
      </c>
      <c r="EQ23" s="499" t="str">
        <f t="shared" si="84"/>
        <v/>
      </c>
      <c r="ER23" s="500" t="str">
        <f t="shared" si="85"/>
        <v/>
      </c>
    </row>
    <row r="24" spans="1:148" ht="34.5" x14ac:dyDescent="0.2">
      <c r="A24" s="27" t="str">
        <f>IF(O24="","",COUNTA(O$9:$O24))</f>
        <v/>
      </c>
      <c r="B24" s="28"/>
      <c r="C24" s="29" t="e">
        <f t="shared" si="6"/>
        <v>#VALUE!</v>
      </c>
      <c r="D24" s="30" t="e">
        <f t="shared" si="7"/>
        <v>#VALUE!</v>
      </c>
      <c r="E24" s="31" t="e">
        <f t="shared" si="8"/>
        <v>#VALUE!</v>
      </c>
      <c r="F24" s="29" t="str">
        <f t="shared" si="9"/>
        <v/>
      </c>
      <c r="G24" s="30" t="str">
        <f t="shared" si="10"/>
        <v/>
      </c>
      <c r="H24" s="31" t="str">
        <f t="shared" si="11"/>
        <v/>
      </c>
      <c r="I24" s="32" t="e">
        <f t="shared" si="12"/>
        <v>#VALUE!</v>
      </c>
      <c r="J24" s="33"/>
      <c r="K24" s="34"/>
      <c r="L24" s="35" t="str">
        <f t="shared" si="13"/>
        <v/>
      </c>
      <c r="M24" s="35" t="str">
        <f t="shared" si="14"/>
        <v/>
      </c>
      <c r="N24" s="34"/>
      <c r="O24" s="545"/>
      <c r="P24" s="36"/>
      <c r="Q24" s="37"/>
      <c r="R24" s="38"/>
      <c r="S24" s="38"/>
      <c r="T24" s="39">
        <f t="shared" si="15"/>
        <v>0</v>
      </c>
      <c r="U24" s="40" t="str">
        <f t="shared" si="16"/>
        <v>راسب</v>
      </c>
      <c r="V24" s="37"/>
      <c r="W24" s="38"/>
      <c r="X24" s="38"/>
      <c r="Y24" s="39">
        <f t="shared" si="17"/>
        <v>0</v>
      </c>
      <c r="Z24" s="40" t="str">
        <f t="shared" si="18"/>
        <v>راسب</v>
      </c>
      <c r="AA24" s="37"/>
      <c r="AB24" s="38"/>
      <c r="AC24" s="38"/>
      <c r="AD24" s="39">
        <f t="shared" si="19"/>
        <v>0</v>
      </c>
      <c r="AE24" s="40" t="str">
        <f t="shared" si="20"/>
        <v>راسب</v>
      </c>
      <c r="AF24" s="37"/>
      <c r="AG24" s="38"/>
      <c r="AH24" s="38"/>
      <c r="AI24" s="39">
        <f t="shared" si="21"/>
        <v>0</v>
      </c>
      <c r="AJ24" s="40" t="str">
        <f t="shared" si="22"/>
        <v>راسب</v>
      </c>
      <c r="AK24" s="37"/>
      <c r="AL24" s="38"/>
      <c r="AM24" s="38"/>
      <c r="AN24" s="39">
        <f t="shared" si="23"/>
        <v>0</v>
      </c>
      <c r="AO24" s="40" t="str">
        <f t="shared" si="24"/>
        <v>راسب</v>
      </c>
      <c r="AP24" s="27">
        <f t="shared" si="25"/>
        <v>0</v>
      </c>
      <c r="AQ24" s="37">
        <f t="shared" si="26"/>
        <v>5</v>
      </c>
      <c r="AR24" s="39" t="str">
        <f t="shared" si="27"/>
        <v>ومجموع</v>
      </c>
      <c r="AS24" s="27" t="str">
        <f t="shared" si="28"/>
        <v>راسب</v>
      </c>
      <c r="AT24" s="41">
        <f t="shared" si="29"/>
        <v>9</v>
      </c>
      <c r="AU24" s="42" t="str">
        <f t="shared" si="30"/>
        <v>راسب</v>
      </c>
      <c r="AV24" s="37"/>
      <c r="AW24" s="38"/>
      <c r="AX24" s="38"/>
      <c r="AY24" s="39">
        <f t="shared" si="31"/>
        <v>0</v>
      </c>
      <c r="AZ24" s="40" t="str">
        <f t="shared" si="32"/>
        <v>راسب</v>
      </c>
      <c r="BA24" s="37"/>
      <c r="BB24" s="38"/>
      <c r="BC24" s="38"/>
      <c r="BD24" s="39">
        <f t="shared" si="33"/>
        <v>0</v>
      </c>
      <c r="BE24" s="86" t="str">
        <f t="shared" si="34"/>
        <v>غيرجدير</v>
      </c>
      <c r="BF24" s="37"/>
      <c r="BG24" s="38"/>
      <c r="BH24" s="38"/>
      <c r="BI24" s="39">
        <f t="shared" si="35"/>
        <v>0</v>
      </c>
      <c r="BJ24" s="86" t="str">
        <f t="shared" si="36"/>
        <v>غيرجدير</v>
      </c>
      <c r="BK24" s="37"/>
      <c r="BL24" s="38"/>
      <c r="BM24" s="38"/>
      <c r="BN24" s="38"/>
      <c r="BO24" s="39"/>
      <c r="BP24" s="41">
        <f t="shared" si="37"/>
        <v>0</v>
      </c>
      <c r="BQ24" s="86" t="str">
        <f t="shared" si="38"/>
        <v>غيرجدير</v>
      </c>
      <c r="BR24" s="37"/>
      <c r="BS24" s="38"/>
      <c r="BT24" s="38"/>
      <c r="BU24" s="38"/>
      <c r="BV24" s="39">
        <f t="shared" si="39"/>
        <v>0</v>
      </c>
      <c r="BW24" s="86" t="str">
        <f t="shared" si="40"/>
        <v>غيرجدير</v>
      </c>
      <c r="BX24" s="37"/>
      <c r="BY24" s="38"/>
      <c r="BZ24" s="38"/>
      <c r="CA24" s="38"/>
      <c r="CB24" s="38"/>
      <c r="CC24" s="39">
        <f t="shared" si="41"/>
        <v>0</v>
      </c>
      <c r="CD24" s="86" t="str">
        <f t="shared" si="42"/>
        <v>غيرجدير</v>
      </c>
      <c r="CE24" s="37">
        <f t="shared" si="43"/>
        <v>5</v>
      </c>
      <c r="CF24" s="39" t="str">
        <f t="shared" si="44"/>
        <v>راسب</v>
      </c>
      <c r="CG24" s="37"/>
      <c r="CH24" s="38"/>
      <c r="CI24" s="38"/>
      <c r="CJ24" s="38"/>
      <c r="CK24" s="38"/>
      <c r="CL24" s="39">
        <f t="shared" si="45"/>
        <v>0</v>
      </c>
      <c r="CM24" s="86" t="str">
        <f t="shared" si="46"/>
        <v>غيرجدير</v>
      </c>
      <c r="CN24" s="37"/>
      <c r="CO24" s="38"/>
      <c r="CP24" s="38"/>
      <c r="CQ24" s="38"/>
      <c r="CR24" s="39">
        <f t="shared" si="47"/>
        <v>0</v>
      </c>
      <c r="CS24" s="86" t="str">
        <f t="shared" si="48"/>
        <v>غيرجدير</v>
      </c>
      <c r="CT24" s="37"/>
      <c r="CU24" s="38"/>
      <c r="CV24" s="39">
        <f t="shared" si="49"/>
        <v>0</v>
      </c>
      <c r="CW24" s="86" t="str">
        <f t="shared" si="50"/>
        <v>غيرجدير</v>
      </c>
      <c r="CX24" s="37"/>
      <c r="CY24" s="38"/>
      <c r="CZ24" s="38"/>
      <c r="DA24" s="38"/>
      <c r="DB24" s="38"/>
      <c r="DC24" s="39">
        <f t="shared" si="51"/>
        <v>0</v>
      </c>
      <c r="DD24" s="86" t="str">
        <f t="shared" si="52"/>
        <v>غيرجدير</v>
      </c>
      <c r="DE24" s="37"/>
      <c r="DF24" s="38"/>
      <c r="DG24" s="38"/>
      <c r="DH24" s="38"/>
      <c r="DI24" s="38"/>
      <c r="DJ24" s="39">
        <f t="shared" si="53"/>
        <v>0</v>
      </c>
      <c r="DK24" s="86" t="str">
        <f t="shared" si="54"/>
        <v>غيرجدير</v>
      </c>
      <c r="DL24" s="37">
        <f t="shared" si="55"/>
        <v>4</v>
      </c>
      <c r="DM24" s="39" t="str">
        <f t="shared" si="56"/>
        <v>راسب</v>
      </c>
      <c r="DN24" s="27">
        <f t="shared" si="57"/>
        <v>0</v>
      </c>
      <c r="DO24" s="37">
        <f t="shared" si="58"/>
        <v>5</v>
      </c>
      <c r="DP24" s="39" t="str">
        <f t="shared" si="59"/>
        <v>ومجموع</v>
      </c>
      <c r="DQ24" s="27" t="str">
        <f t="shared" si="60"/>
        <v>راسب</v>
      </c>
      <c r="DR24" s="37">
        <f t="shared" si="61"/>
        <v>10</v>
      </c>
      <c r="DS24" s="39" t="str">
        <f t="shared" si="62"/>
        <v>راسب</v>
      </c>
      <c r="DT24" s="40" t="str">
        <f t="shared" si="63"/>
        <v>راسب</v>
      </c>
      <c r="DU24" s="27"/>
      <c r="DV24" s="37">
        <f t="shared" si="64"/>
        <v>15</v>
      </c>
      <c r="DW24" s="38" t="str">
        <f t="shared" si="65"/>
        <v>راسب</v>
      </c>
      <c r="DX24" s="39" t="str">
        <f t="shared" si="66"/>
        <v>ودين</v>
      </c>
      <c r="DY24" s="537" t="str">
        <f t="shared" si="67"/>
        <v/>
      </c>
      <c r="DZ24" s="532" t="str">
        <f t="shared" si="68"/>
        <v/>
      </c>
      <c r="EA24" s="527" t="str">
        <f t="shared" si="69"/>
        <v/>
      </c>
      <c r="EB24" s="519" t="str">
        <f t="shared" si="70"/>
        <v/>
      </c>
      <c r="EC24" s="520" t="str">
        <f t="shared" si="71"/>
        <v/>
      </c>
      <c r="ED24" s="520" t="str">
        <f t="shared" si="72"/>
        <v/>
      </c>
      <c r="EE24" s="520" t="str">
        <f t="shared" si="73"/>
        <v/>
      </c>
      <c r="EF24" s="520" t="str">
        <f t="shared" si="74"/>
        <v/>
      </c>
      <c r="EG24" s="520" t="str">
        <f t="shared" si="75"/>
        <v/>
      </c>
      <c r="EH24" s="518" t="str">
        <f t="shared" si="5"/>
        <v/>
      </c>
      <c r="EI24" s="474" t="str">
        <f t="shared" si="76"/>
        <v/>
      </c>
      <c r="EJ24" s="475" t="str">
        <f t="shared" si="77"/>
        <v/>
      </c>
      <c r="EK24" s="475" t="str">
        <f t="shared" si="78"/>
        <v/>
      </c>
      <c r="EL24" s="475" t="str">
        <f t="shared" si="79"/>
        <v/>
      </c>
      <c r="EM24" s="476" t="str">
        <f t="shared" si="80"/>
        <v/>
      </c>
      <c r="EN24" s="498" t="str">
        <f t="shared" si="81"/>
        <v/>
      </c>
      <c r="EO24" s="499" t="str">
        <f t="shared" si="82"/>
        <v/>
      </c>
      <c r="EP24" s="499" t="str">
        <f t="shared" si="83"/>
        <v/>
      </c>
      <c r="EQ24" s="499" t="str">
        <f t="shared" si="84"/>
        <v/>
      </c>
      <c r="ER24" s="500" t="str">
        <f t="shared" si="85"/>
        <v/>
      </c>
    </row>
    <row r="25" spans="1:148" ht="34.5" x14ac:dyDescent="0.2">
      <c r="A25" s="27" t="str">
        <f>IF(O25="","",COUNTA(O$9:$O25))</f>
        <v/>
      </c>
      <c r="B25" s="28"/>
      <c r="C25" s="29" t="e">
        <f t="shared" si="6"/>
        <v>#VALUE!</v>
      </c>
      <c r="D25" s="30" t="e">
        <f t="shared" si="7"/>
        <v>#VALUE!</v>
      </c>
      <c r="E25" s="31" t="e">
        <f t="shared" si="8"/>
        <v>#VALUE!</v>
      </c>
      <c r="F25" s="29" t="str">
        <f t="shared" si="9"/>
        <v/>
      </c>
      <c r="G25" s="30" t="str">
        <f t="shared" si="10"/>
        <v/>
      </c>
      <c r="H25" s="31" t="str">
        <f t="shared" si="11"/>
        <v/>
      </c>
      <c r="I25" s="32" t="e">
        <f t="shared" si="12"/>
        <v>#VALUE!</v>
      </c>
      <c r="J25" s="33"/>
      <c r="K25" s="34"/>
      <c r="L25" s="35" t="str">
        <f t="shared" si="13"/>
        <v/>
      </c>
      <c r="M25" s="35" t="str">
        <f t="shared" si="14"/>
        <v/>
      </c>
      <c r="N25" s="34"/>
      <c r="O25" s="545"/>
      <c r="P25" s="36"/>
      <c r="Q25" s="37"/>
      <c r="R25" s="38"/>
      <c r="S25" s="38"/>
      <c r="T25" s="39">
        <f t="shared" si="15"/>
        <v>0</v>
      </c>
      <c r="U25" s="40" t="str">
        <f t="shared" si="16"/>
        <v>راسب</v>
      </c>
      <c r="V25" s="37"/>
      <c r="W25" s="38"/>
      <c r="X25" s="38"/>
      <c r="Y25" s="39">
        <f t="shared" si="17"/>
        <v>0</v>
      </c>
      <c r="Z25" s="40" t="str">
        <f t="shared" si="18"/>
        <v>راسب</v>
      </c>
      <c r="AA25" s="37"/>
      <c r="AB25" s="38"/>
      <c r="AC25" s="38"/>
      <c r="AD25" s="39">
        <f t="shared" si="19"/>
        <v>0</v>
      </c>
      <c r="AE25" s="40" t="str">
        <f t="shared" si="20"/>
        <v>راسب</v>
      </c>
      <c r="AF25" s="37"/>
      <c r="AG25" s="38"/>
      <c r="AH25" s="38"/>
      <c r="AI25" s="39">
        <f t="shared" si="21"/>
        <v>0</v>
      </c>
      <c r="AJ25" s="40" t="str">
        <f t="shared" si="22"/>
        <v>راسب</v>
      </c>
      <c r="AK25" s="37"/>
      <c r="AL25" s="38"/>
      <c r="AM25" s="38"/>
      <c r="AN25" s="39">
        <f t="shared" si="23"/>
        <v>0</v>
      </c>
      <c r="AO25" s="40" t="str">
        <f t="shared" si="24"/>
        <v>راسب</v>
      </c>
      <c r="AP25" s="27">
        <f t="shared" si="25"/>
        <v>0</v>
      </c>
      <c r="AQ25" s="37">
        <f t="shared" si="26"/>
        <v>5</v>
      </c>
      <c r="AR25" s="39" t="str">
        <f t="shared" si="27"/>
        <v>ومجموع</v>
      </c>
      <c r="AS25" s="27" t="str">
        <f t="shared" si="28"/>
        <v>راسب</v>
      </c>
      <c r="AT25" s="41">
        <f t="shared" si="29"/>
        <v>9</v>
      </c>
      <c r="AU25" s="42" t="str">
        <f t="shared" si="30"/>
        <v>راسب</v>
      </c>
      <c r="AV25" s="37"/>
      <c r="AW25" s="38"/>
      <c r="AX25" s="38"/>
      <c r="AY25" s="39">
        <f t="shared" si="31"/>
        <v>0</v>
      </c>
      <c r="AZ25" s="40" t="str">
        <f t="shared" si="32"/>
        <v>راسب</v>
      </c>
      <c r="BA25" s="37"/>
      <c r="BB25" s="38"/>
      <c r="BC25" s="38"/>
      <c r="BD25" s="39">
        <f t="shared" si="33"/>
        <v>0</v>
      </c>
      <c r="BE25" s="86" t="str">
        <f t="shared" si="34"/>
        <v>غيرجدير</v>
      </c>
      <c r="BF25" s="37"/>
      <c r="BG25" s="38"/>
      <c r="BH25" s="38"/>
      <c r="BI25" s="39">
        <f t="shared" si="35"/>
        <v>0</v>
      </c>
      <c r="BJ25" s="86" t="str">
        <f t="shared" si="36"/>
        <v>غيرجدير</v>
      </c>
      <c r="BK25" s="37"/>
      <c r="BL25" s="38"/>
      <c r="BM25" s="38"/>
      <c r="BN25" s="38"/>
      <c r="BO25" s="39"/>
      <c r="BP25" s="41">
        <f t="shared" si="37"/>
        <v>0</v>
      </c>
      <c r="BQ25" s="86" t="str">
        <f t="shared" si="38"/>
        <v>غيرجدير</v>
      </c>
      <c r="BR25" s="37"/>
      <c r="BS25" s="38"/>
      <c r="BT25" s="38"/>
      <c r="BU25" s="38"/>
      <c r="BV25" s="39">
        <f t="shared" si="39"/>
        <v>0</v>
      </c>
      <c r="BW25" s="86" t="str">
        <f t="shared" si="40"/>
        <v>غيرجدير</v>
      </c>
      <c r="BX25" s="37"/>
      <c r="BY25" s="38"/>
      <c r="BZ25" s="38"/>
      <c r="CA25" s="38"/>
      <c r="CB25" s="38"/>
      <c r="CC25" s="39">
        <f t="shared" si="41"/>
        <v>0</v>
      </c>
      <c r="CD25" s="86" t="str">
        <f t="shared" si="42"/>
        <v>غيرجدير</v>
      </c>
      <c r="CE25" s="37">
        <f t="shared" si="43"/>
        <v>5</v>
      </c>
      <c r="CF25" s="39" t="str">
        <f t="shared" si="44"/>
        <v>راسب</v>
      </c>
      <c r="CG25" s="37"/>
      <c r="CH25" s="38"/>
      <c r="CI25" s="38"/>
      <c r="CJ25" s="38"/>
      <c r="CK25" s="38"/>
      <c r="CL25" s="39">
        <f t="shared" si="45"/>
        <v>0</v>
      </c>
      <c r="CM25" s="86" t="str">
        <f t="shared" si="46"/>
        <v>غيرجدير</v>
      </c>
      <c r="CN25" s="37"/>
      <c r="CO25" s="38"/>
      <c r="CP25" s="38"/>
      <c r="CQ25" s="38"/>
      <c r="CR25" s="39">
        <f t="shared" si="47"/>
        <v>0</v>
      </c>
      <c r="CS25" s="86" t="str">
        <f t="shared" si="48"/>
        <v>غيرجدير</v>
      </c>
      <c r="CT25" s="37"/>
      <c r="CU25" s="38"/>
      <c r="CV25" s="39">
        <f t="shared" si="49"/>
        <v>0</v>
      </c>
      <c r="CW25" s="86" t="str">
        <f t="shared" si="50"/>
        <v>غيرجدير</v>
      </c>
      <c r="CX25" s="37"/>
      <c r="CY25" s="38"/>
      <c r="CZ25" s="38"/>
      <c r="DA25" s="38"/>
      <c r="DB25" s="38"/>
      <c r="DC25" s="39">
        <f t="shared" si="51"/>
        <v>0</v>
      </c>
      <c r="DD25" s="86" t="str">
        <f t="shared" si="52"/>
        <v>غيرجدير</v>
      </c>
      <c r="DE25" s="37"/>
      <c r="DF25" s="38"/>
      <c r="DG25" s="38"/>
      <c r="DH25" s="38"/>
      <c r="DI25" s="38"/>
      <c r="DJ25" s="39">
        <f t="shared" si="53"/>
        <v>0</v>
      </c>
      <c r="DK25" s="86" t="str">
        <f t="shared" si="54"/>
        <v>غيرجدير</v>
      </c>
      <c r="DL25" s="37">
        <f t="shared" si="55"/>
        <v>4</v>
      </c>
      <c r="DM25" s="39" t="str">
        <f t="shared" si="56"/>
        <v>راسب</v>
      </c>
      <c r="DN25" s="27">
        <f t="shared" si="57"/>
        <v>0</v>
      </c>
      <c r="DO25" s="37">
        <f t="shared" si="58"/>
        <v>5</v>
      </c>
      <c r="DP25" s="39" t="str">
        <f t="shared" si="59"/>
        <v>ومجموع</v>
      </c>
      <c r="DQ25" s="27" t="str">
        <f t="shared" si="60"/>
        <v>راسب</v>
      </c>
      <c r="DR25" s="37">
        <f t="shared" si="61"/>
        <v>10</v>
      </c>
      <c r="DS25" s="39" t="str">
        <f t="shared" si="62"/>
        <v>راسب</v>
      </c>
      <c r="DT25" s="40" t="str">
        <f t="shared" si="63"/>
        <v>راسب</v>
      </c>
      <c r="DU25" s="27"/>
      <c r="DV25" s="37">
        <f t="shared" si="64"/>
        <v>15</v>
      </c>
      <c r="DW25" s="38" t="str">
        <f t="shared" si="65"/>
        <v>راسب</v>
      </c>
      <c r="DX25" s="39" t="str">
        <f t="shared" si="66"/>
        <v>ودين</v>
      </c>
      <c r="DY25" s="537" t="str">
        <f t="shared" si="67"/>
        <v/>
      </c>
      <c r="DZ25" s="532" t="str">
        <f t="shared" si="68"/>
        <v/>
      </c>
      <c r="EA25" s="527" t="str">
        <f t="shared" si="69"/>
        <v/>
      </c>
      <c r="EB25" s="519" t="str">
        <f t="shared" si="70"/>
        <v/>
      </c>
      <c r="EC25" s="520" t="str">
        <f t="shared" si="71"/>
        <v/>
      </c>
      <c r="ED25" s="520" t="str">
        <f t="shared" si="72"/>
        <v/>
      </c>
      <c r="EE25" s="520" t="str">
        <f t="shared" si="73"/>
        <v/>
      </c>
      <c r="EF25" s="520" t="str">
        <f t="shared" si="74"/>
        <v/>
      </c>
      <c r="EG25" s="520" t="str">
        <f t="shared" si="75"/>
        <v/>
      </c>
      <c r="EH25" s="518" t="str">
        <f t="shared" si="5"/>
        <v/>
      </c>
      <c r="EI25" s="474" t="str">
        <f t="shared" si="76"/>
        <v/>
      </c>
      <c r="EJ25" s="475" t="str">
        <f t="shared" si="77"/>
        <v/>
      </c>
      <c r="EK25" s="475" t="str">
        <f t="shared" si="78"/>
        <v/>
      </c>
      <c r="EL25" s="475" t="str">
        <f t="shared" si="79"/>
        <v/>
      </c>
      <c r="EM25" s="476" t="str">
        <f t="shared" si="80"/>
        <v/>
      </c>
      <c r="EN25" s="498" t="str">
        <f t="shared" si="81"/>
        <v/>
      </c>
      <c r="EO25" s="499" t="str">
        <f t="shared" si="82"/>
        <v/>
      </c>
      <c r="EP25" s="499" t="str">
        <f t="shared" si="83"/>
        <v/>
      </c>
      <c r="EQ25" s="499" t="str">
        <f t="shared" si="84"/>
        <v/>
      </c>
      <c r="ER25" s="500" t="str">
        <f t="shared" si="85"/>
        <v/>
      </c>
    </row>
    <row r="26" spans="1:148" ht="34.5" x14ac:dyDescent="0.2">
      <c r="A26" s="27" t="str">
        <f>IF(O26="","",COUNTA(O$9:$O26))</f>
        <v/>
      </c>
      <c r="B26" s="28"/>
      <c r="C26" s="29" t="e">
        <f t="shared" si="6"/>
        <v>#VALUE!</v>
      </c>
      <c r="D26" s="30" t="e">
        <f t="shared" si="7"/>
        <v>#VALUE!</v>
      </c>
      <c r="E26" s="31" t="e">
        <f t="shared" si="8"/>
        <v>#VALUE!</v>
      </c>
      <c r="F26" s="29" t="str">
        <f t="shared" si="9"/>
        <v/>
      </c>
      <c r="G26" s="30" t="str">
        <f t="shared" si="10"/>
        <v/>
      </c>
      <c r="H26" s="31" t="str">
        <f t="shared" si="11"/>
        <v/>
      </c>
      <c r="I26" s="32" t="e">
        <f t="shared" si="12"/>
        <v>#VALUE!</v>
      </c>
      <c r="J26" s="33"/>
      <c r="K26" s="34"/>
      <c r="L26" s="35" t="str">
        <f t="shared" si="13"/>
        <v/>
      </c>
      <c r="M26" s="35" t="str">
        <f t="shared" si="14"/>
        <v/>
      </c>
      <c r="N26" s="34"/>
      <c r="O26" s="545"/>
      <c r="P26" s="36"/>
      <c r="Q26" s="37"/>
      <c r="R26" s="38"/>
      <c r="S26" s="38"/>
      <c r="T26" s="39">
        <f t="shared" si="15"/>
        <v>0</v>
      </c>
      <c r="U26" s="40" t="str">
        <f t="shared" si="16"/>
        <v>راسب</v>
      </c>
      <c r="V26" s="37"/>
      <c r="W26" s="38"/>
      <c r="X26" s="38"/>
      <c r="Y26" s="39">
        <f t="shared" si="17"/>
        <v>0</v>
      </c>
      <c r="Z26" s="40" t="str">
        <f t="shared" si="18"/>
        <v>راسب</v>
      </c>
      <c r="AA26" s="37"/>
      <c r="AB26" s="38"/>
      <c r="AC26" s="38"/>
      <c r="AD26" s="39">
        <f t="shared" si="19"/>
        <v>0</v>
      </c>
      <c r="AE26" s="40" t="str">
        <f t="shared" si="20"/>
        <v>راسب</v>
      </c>
      <c r="AF26" s="37"/>
      <c r="AG26" s="38"/>
      <c r="AH26" s="38"/>
      <c r="AI26" s="39">
        <f t="shared" si="21"/>
        <v>0</v>
      </c>
      <c r="AJ26" s="40" t="str">
        <f t="shared" si="22"/>
        <v>راسب</v>
      </c>
      <c r="AK26" s="37"/>
      <c r="AL26" s="38"/>
      <c r="AM26" s="38"/>
      <c r="AN26" s="39">
        <f t="shared" si="23"/>
        <v>0</v>
      </c>
      <c r="AO26" s="40" t="str">
        <f t="shared" si="24"/>
        <v>راسب</v>
      </c>
      <c r="AP26" s="27">
        <f t="shared" si="25"/>
        <v>0</v>
      </c>
      <c r="AQ26" s="37">
        <f t="shared" si="26"/>
        <v>5</v>
      </c>
      <c r="AR26" s="39" t="str">
        <f t="shared" si="27"/>
        <v>ومجموع</v>
      </c>
      <c r="AS26" s="27" t="str">
        <f t="shared" si="28"/>
        <v>راسب</v>
      </c>
      <c r="AT26" s="41">
        <f t="shared" si="29"/>
        <v>9</v>
      </c>
      <c r="AU26" s="42" t="str">
        <f t="shared" si="30"/>
        <v>راسب</v>
      </c>
      <c r="AV26" s="37"/>
      <c r="AW26" s="38"/>
      <c r="AX26" s="38"/>
      <c r="AY26" s="39">
        <f t="shared" si="31"/>
        <v>0</v>
      </c>
      <c r="AZ26" s="40" t="str">
        <f t="shared" si="32"/>
        <v>راسب</v>
      </c>
      <c r="BA26" s="37"/>
      <c r="BB26" s="38"/>
      <c r="BC26" s="38"/>
      <c r="BD26" s="39">
        <f t="shared" si="33"/>
        <v>0</v>
      </c>
      <c r="BE26" s="86" t="str">
        <f t="shared" si="34"/>
        <v>غيرجدير</v>
      </c>
      <c r="BF26" s="37"/>
      <c r="BG26" s="38"/>
      <c r="BH26" s="38"/>
      <c r="BI26" s="39">
        <f t="shared" si="35"/>
        <v>0</v>
      </c>
      <c r="BJ26" s="86" t="str">
        <f t="shared" si="36"/>
        <v>غيرجدير</v>
      </c>
      <c r="BK26" s="37"/>
      <c r="BL26" s="38"/>
      <c r="BM26" s="38"/>
      <c r="BN26" s="38"/>
      <c r="BO26" s="39"/>
      <c r="BP26" s="41">
        <f t="shared" si="37"/>
        <v>0</v>
      </c>
      <c r="BQ26" s="86" t="str">
        <f t="shared" si="38"/>
        <v>غيرجدير</v>
      </c>
      <c r="BR26" s="37"/>
      <c r="BS26" s="38"/>
      <c r="BT26" s="38"/>
      <c r="BU26" s="38"/>
      <c r="BV26" s="39">
        <f t="shared" si="39"/>
        <v>0</v>
      </c>
      <c r="BW26" s="86" t="str">
        <f t="shared" si="40"/>
        <v>غيرجدير</v>
      </c>
      <c r="BX26" s="37"/>
      <c r="BY26" s="38"/>
      <c r="BZ26" s="38"/>
      <c r="CA26" s="38"/>
      <c r="CB26" s="38"/>
      <c r="CC26" s="39">
        <f t="shared" si="41"/>
        <v>0</v>
      </c>
      <c r="CD26" s="86" t="str">
        <f t="shared" si="42"/>
        <v>غيرجدير</v>
      </c>
      <c r="CE26" s="37">
        <f t="shared" si="43"/>
        <v>5</v>
      </c>
      <c r="CF26" s="39" t="str">
        <f t="shared" si="44"/>
        <v>راسب</v>
      </c>
      <c r="CG26" s="37"/>
      <c r="CH26" s="38"/>
      <c r="CI26" s="38"/>
      <c r="CJ26" s="38"/>
      <c r="CK26" s="38"/>
      <c r="CL26" s="39">
        <f t="shared" si="45"/>
        <v>0</v>
      </c>
      <c r="CM26" s="86" t="str">
        <f t="shared" si="46"/>
        <v>غيرجدير</v>
      </c>
      <c r="CN26" s="37"/>
      <c r="CO26" s="38"/>
      <c r="CP26" s="38"/>
      <c r="CQ26" s="38"/>
      <c r="CR26" s="39">
        <f t="shared" si="47"/>
        <v>0</v>
      </c>
      <c r="CS26" s="86" t="str">
        <f t="shared" si="48"/>
        <v>غيرجدير</v>
      </c>
      <c r="CT26" s="37"/>
      <c r="CU26" s="38"/>
      <c r="CV26" s="39">
        <f t="shared" si="49"/>
        <v>0</v>
      </c>
      <c r="CW26" s="86" t="str">
        <f t="shared" si="50"/>
        <v>غيرجدير</v>
      </c>
      <c r="CX26" s="37"/>
      <c r="CY26" s="38"/>
      <c r="CZ26" s="38"/>
      <c r="DA26" s="38"/>
      <c r="DB26" s="38"/>
      <c r="DC26" s="39">
        <f t="shared" si="51"/>
        <v>0</v>
      </c>
      <c r="DD26" s="86" t="str">
        <f t="shared" si="52"/>
        <v>غيرجدير</v>
      </c>
      <c r="DE26" s="37"/>
      <c r="DF26" s="38"/>
      <c r="DG26" s="38"/>
      <c r="DH26" s="38"/>
      <c r="DI26" s="38"/>
      <c r="DJ26" s="39">
        <f t="shared" si="53"/>
        <v>0</v>
      </c>
      <c r="DK26" s="86" t="str">
        <f t="shared" si="54"/>
        <v>غيرجدير</v>
      </c>
      <c r="DL26" s="37">
        <f t="shared" si="55"/>
        <v>4</v>
      </c>
      <c r="DM26" s="39" t="str">
        <f t="shared" si="56"/>
        <v>راسب</v>
      </c>
      <c r="DN26" s="27">
        <f t="shared" si="57"/>
        <v>0</v>
      </c>
      <c r="DO26" s="37">
        <f t="shared" si="58"/>
        <v>5</v>
      </c>
      <c r="DP26" s="39" t="str">
        <f t="shared" si="59"/>
        <v>ومجموع</v>
      </c>
      <c r="DQ26" s="27" t="str">
        <f t="shared" si="60"/>
        <v>راسب</v>
      </c>
      <c r="DR26" s="37">
        <f t="shared" si="61"/>
        <v>10</v>
      </c>
      <c r="DS26" s="39" t="str">
        <f t="shared" si="62"/>
        <v>راسب</v>
      </c>
      <c r="DT26" s="40" t="str">
        <f t="shared" si="63"/>
        <v>راسب</v>
      </c>
      <c r="DU26" s="27"/>
      <c r="DV26" s="37">
        <f t="shared" si="64"/>
        <v>15</v>
      </c>
      <c r="DW26" s="38" t="str">
        <f t="shared" si="65"/>
        <v>راسب</v>
      </c>
      <c r="DX26" s="39" t="str">
        <f t="shared" si="66"/>
        <v>ودين</v>
      </c>
      <c r="DY26" s="537" t="str">
        <f t="shared" si="67"/>
        <v/>
      </c>
      <c r="DZ26" s="532" t="str">
        <f t="shared" si="68"/>
        <v/>
      </c>
      <c r="EA26" s="527" t="str">
        <f t="shared" si="69"/>
        <v/>
      </c>
      <c r="EB26" s="519" t="str">
        <f t="shared" si="70"/>
        <v/>
      </c>
      <c r="EC26" s="520" t="str">
        <f t="shared" si="71"/>
        <v/>
      </c>
      <c r="ED26" s="520" t="str">
        <f t="shared" si="72"/>
        <v/>
      </c>
      <c r="EE26" s="520" t="str">
        <f t="shared" si="73"/>
        <v/>
      </c>
      <c r="EF26" s="520" t="str">
        <f t="shared" si="74"/>
        <v/>
      </c>
      <c r="EG26" s="520" t="str">
        <f t="shared" si="75"/>
        <v/>
      </c>
      <c r="EH26" s="518" t="str">
        <f t="shared" si="5"/>
        <v/>
      </c>
      <c r="EI26" s="474" t="str">
        <f t="shared" si="76"/>
        <v/>
      </c>
      <c r="EJ26" s="475" t="str">
        <f t="shared" si="77"/>
        <v/>
      </c>
      <c r="EK26" s="475" t="str">
        <f t="shared" si="78"/>
        <v/>
      </c>
      <c r="EL26" s="475" t="str">
        <f t="shared" si="79"/>
        <v/>
      </c>
      <c r="EM26" s="476" t="str">
        <f t="shared" si="80"/>
        <v/>
      </c>
      <c r="EN26" s="498" t="str">
        <f t="shared" si="81"/>
        <v/>
      </c>
      <c r="EO26" s="499" t="str">
        <f t="shared" si="82"/>
        <v/>
      </c>
      <c r="EP26" s="499" t="str">
        <f t="shared" si="83"/>
        <v/>
      </c>
      <c r="EQ26" s="499" t="str">
        <f t="shared" si="84"/>
        <v/>
      </c>
      <c r="ER26" s="500" t="str">
        <f t="shared" si="85"/>
        <v/>
      </c>
    </row>
    <row r="27" spans="1:148" ht="34.5" x14ac:dyDescent="0.2">
      <c r="A27" s="27" t="str">
        <f>IF(O27="","",COUNTA(O$9:$O27))</f>
        <v/>
      </c>
      <c r="B27" s="28"/>
      <c r="C27" s="29" t="e">
        <f t="shared" si="6"/>
        <v>#VALUE!</v>
      </c>
      <c r="D27" s="30" t="e">
        <f t="shared" si="7"/>
        <v>#VALUE!</v>
      </c>
      <c r="E27" s="31" t="e">
        <f t="shared" si="8"/>
        <v>#VALUE!</v>
      </c>
      <c r="F27" s="29" t="str">
        <f t="shared" si="9"/>
        <v/>
      </c>
      <c r="G27" s="30" t="str">
        <f t="shared" si="10"/>
        <v/>
      </c>
      <c r="H27" s="31" t="str">
        <f t="shared" si="11"/>
        <v/>
      </c>
      <c r="I27" s="32" t="e">
        <f t="shared" si="12"/>
        <v>#VALUE!</v>
      </c>
      <c r="J27" s="33"/>
      <c r="K27" s="34"/>
      <c r="L27" s="35" t="str">
        <f t="shared" si="13"/>
        <v/>
      </c>
      <c r="M27" s="35" t="str">
        <f t="shared" si="14"/>
        <v/>
      </c>
      <c r="N27" s="34"/>
      <c r="O27" s="545"/>
      <c r="P27" s="36"/>
      <c r="Q27" s="37"/>
      <c r="R27" s="38"/>
      <c r="S27" s="38"/>
      <c r="T27" s="39">
        <f t="shared" si="15"/>
        <v>0</v>
      </c>
      <c r="U27" s="40" t="str">
        <f t="shared" si="16"/>
        <v>راسب</v>
      </c>
      <c r="V27" s="37"/>
      <c r="W27" s="38"/>
      <c r="X27" s="38"/>
      <c r="Y27" s="39">
        <f t="shared" si="17"/>
        <v>0</v>
      </c>
      <c r="Z27" s="40" t="str">
        <f t="shared" si="18"/>
        <v>راسب</v>
      </c>
      <c r="AA27" s="37"/>
      <c r="AB27" s="38"/>
      <c r="AC27" s="38"/>
      <c r="AD27" s="39">
        <f t="shared" si="19"/>
        <v>0</v>
      </c>
      <c r="AE27" s="40" t="str">
        <f t="shared" si="20"/>
        <v>راسب</v>
      </c>
      <c r="AF27" s="37"/>
      <c r="AG27" s="38"/>
      <c r="AH27" s="38"/>
      <c r="AI27" s="39">
        <f t="shared" si="21"/>
        <v>0</v>
      </c>
      <c r="AJ27" s="40" t="str">
        <f t="shared" si="22"/>
        <v>راسب</v>
      </c>
      <c r="AK27" s="37"/>
      <c r="AL27" s="38"/>
      <c r="AM27" s="38"/>
      <c r="AN27" s="39">
        <f t="shared" si="23"/>
        <v>0</v>
      </c>
      <c r="AO27" s="40" t="str">
        <f t="shared" si="24"/>
        <v>راسب</v>
      </c>
      <c r="AP27" s="27">
        <f t="shared" si="25"/>
        <v>0</v>
      </c>
      <c r="AQ27" s="37">
        <f t="shared" si="26"/>
        <v>5</v>
      </c>
      <c r="AR27" s="39" t="str">
        <f t="shared" si="27"/>
        <v>ومجموع</v>
      </c>
      <c r="AS27" s="27" t="str">
        <f t="shared" si="28"/>
        <v>راسب</v>
      </c>
      <c r="AT27" s="41">
        <f t="shared" si="29"/>
        <v>9</v>
      </c>
      <c r="AU27" s="42" t="str">
        <f t="shared" si="30"/>
        <v>راسب</v>
      </c>
      <c r="AV27" s="37"/>
      <c r="AW27" s="38"/>
      <c r="AX27" s="38"/>
      <c r="AY27" s="39">
        <f t="shared" si="31"/>
        <v>0</v>
      </c>
      <c r="AZ27" s="40" t="str">
        <f t="shared" si="32"/>
        <v>راسب</v>
      </c>
      <c r="BA27" s="37"/>
      <c r="BB27" s="38"/>
      <c r="BC27" s="38"/>
      <c r="BD27" s="39">
        <f t="shared" si="33"/>
        <v>0</v>
      </c>
      <c r="BE27" s="86" t="str">
        <f t="shared" si="34"/>
        <v>غيرجدير</v>
      </c>
      <c r="BF27" s="37"/>
      <c r="BG27" s="38"/>
      <c r="BH27" s="38"/>
      <c r="BI27" s="39">
        <f t="shared" si="35"/>
        <v>0</v>
      </c>
      <c r="BJ27" s="86" t="str">
        <f t="shared" si="36"/>
        <v>غيرجدير</v>
      </c>
      <c r="BK27" s="37"/>
      <c r="BL27" s="38"/>
      <c r="BM27" s="38"/>
      <c r="BN27" s="38"/>
      <c r="BO27" s="39"/>
      <c r="BP27" s="41">
        <f t="shared" si="37"/>
        <v>0</v>
      </c>
      <c r="BQ27" s="86" t="str">
        <f t="shared" si="38"/>
        <v>غيرجدير</v>
      </c>
      <c r="BR27" s="37"/>
      <c r="BS27" s="38"/>
      <c r="BT27" s="38"/>
      <c r="BU27" s="38"/>
      <c r="BV27" s="39">
        <f t="shared" si="39"/>
        <v>0</v>
      </c>
      <c r="BW27" s="86" t="str">
        <f t="shared" si="40"/>
        <v>غيرجدير</v>
      </c>
      <c r="BX27" s="37"/>
      <c r="BY27" s="38"/>
      <c r="BZ27" s="38"/>
      <c r="CA27" s="38"/>
      <c r="CB27" s="38"/>
      <c r="CC27" s="39">
        <f t="shared" si="41"/>
        <v>0</v>
      </c>
      <c r="CD27" s="86" t="str">
        <f t="shared" si="42"/>
        <v>غيرجدير</v>
      </c>
      <c r="CE27" s="37">
        <f t="shared" si="43"/>
        <v>5</v>
      </c>
      <c r="CF27" s="39" t="str">
        <f t="shared" si="44"/>
        <v>راسب</v>
      </c>
      <c r="CG27" s="37"/>
      <c r="CH27" s="38"/>
      <c r="CI27" s="38"/>
      <c r="CJ27" s="38"/>
      <c r="CK27" s="38"/>
      <c r="CL27" s="39">
        <f t="shared" si="45"/>
        <v>0</v>
      </c>
      <c r="CM27" s="86" t="str">
        <f t="shared" si="46"/>
        <v>غيرجدير</v>
      </c>
      <c r="CN27" s="37"/>
      <c r="CO27" s="38"/>
      <c r="CP27" s="38"/>
      <c r="CQ27" s="38"/>
      <c r="CR27" s="39">
        <f t="shared" si="47"/>
        <v>0</v>
      </c>
      <c r="CS27" s="86" t="str">
        <f t="shared" si="48"/>
        <v>غيرجدير</v>
      </c>
      <c r="CT27" s="37"/>
      <c r="CU27" s="38"/>
      <c r="CV27" s="39">
        <f t="shared" si="49"/>
        <v>0</v>
      </c>
      <c r="CW27" s="86" t="str">
        <f t="shared" si="50"/>
        <v>غيرجدير</v>
      </c>
      <c r="CX27" s="37"/>
      <c r="CY27" s="38"/>
      <c r="CZ27" s="38"/>
      <c r="DA27" s="38"/>
      <c r="DB27" s="38"/>
      <c r="DC27" s="39">
        <f t="shared" si="51"/>
        <v>0</v>
      </c>
      <c r="DD27" s="86" t="str">
        <f t="shared" si="52"/>
        <v>غيرجدير</v>
      </c>
      <c r="DE27" s="37"/>
      <c r="DF27" s="38"/>
      <c r="DG27" s="38"/>
      <c r="DH27" s="38"/>
      <c r="DI27" s="38"/>
      <c r="DJ27" s="39">
        <f t="shared" si="53"/>
        <v>0</v>
      </c>
      <c r="DK27" s="86" t="str">
        <f t="shared" si="54"/>
        <v>غيرجدير</v>
      </c>
      <c r="DL27" s="37">
        <f t="shared" si="55"/>
        <v>4</v>
      </c>
      <c r="DM27" s="39" t="str">
        <f t="shared" si="56"/>
        <v>راسب</v>
      </c>
      <c r="DN27" s="27">
        <f t="shared" si="57"/>
        <v>0</v>
      </c>
      <c r="DO27" s="37">
        <f t="shared" si="58"/>
        <v>5</v>
      </c>
      <c r="DP27" s="39" t="str">
        <f t="shared" si="59"/>
        <v>ومجموع</v>
      </c>
      <c r="DQ27" s="27" t="str">
        <f t="shared" si="60"/>
        <v>راسب</v>
      </c>
      <c r="DR27" s="37">
        <f t="shared" si="61"/>
        <v>10</v>
      </c>
      <c r="DS27" s="39" t="str">
        <f t="shared" si="62"/>
        <v>راسب</v>
      </c>
      <c r="DT27" s="40" t="str">
        <f t="shared" si="63"/>
        <v>راسب</v>
      </c>
      <c r="DU27" s="27"/>
      <c r="DV27" s="37">
        <f t="shared" si="64"/>
        <v>15</v>
      </c>
      <c r="DW27" s="38" t="str">
        <f t="shared" si="65"/>
        <v>راسب</v>
      </c>
      <c r="DX27" s="39" t="str">
        <f t="shared" si="66"/>
        <v>ودين</v>
      </c>
      <c r="DY27" s="537" t="str">
        <f t="shared" si="67"/>
        <v/>
      </c>
      <c r="DZ27" s="532" t="str">
        <f t="shared" si="68"/>
        <v/>
      </c>
      <c r="EA27" s="527" t="str">
        <f t="shared" si="69"/>
        <v/>
      </c>
      <c r="EB27" s="519" t="str">
        <f t="shared" si="70"/>
        <v/>
      </c>
      <c r="EC27" s="520" t="str">
        <f t="shared" si="71"/>
        <v/>
      </c>
      <c r="ED27" s="520" t="str">
        <f t="shared" si="72"/>
        <v/>
      </c>
      <c r="EE27" s="520" t="str">
        <f t="shared" si="73"/>
        <v/>
      </c>
      <c r="EF27" s="520" t="str">
        <f t="shared" si="74"/>
        <v/>
      </c>
      <c r="EG27" s="520" t="str">
        <f t="shared" si="75"/>
        <v/>
      </c>
      <c r="EH27" s="518" t="str">
        <f t="shared" si="5"/>
        <v/>
      </c>
      <c r="EI27" s="474" t="str">
        <f t="shared" si="76"/>
        <v/>
      </c>
      <c r="EJ27" s="475" t="str">
        <f t="shared" si="77"/>
        <v/>
      </c>
      <c r="EK27" s="475" t="str">
        <f t="shared" si="78"/>
        <v/>
      </c>
      <c r="EL27" s="475" t="str">
        <f t="shared" si="79"/>
        <v/>
      </c>
      <c r="EM27" s="476" t="str">
        <f t="shared" si="80"/>
        <v/>
      </c>
      <c r="EN27" s="498" t="str">
        <f t="shared" si="81"/>
        <v/>
      </c>
      <c r="EO27" s="499" t="str">
        <f t="shared" si="82"/>
        <v/>
      </c>
      <c r="EP27" s="499" t="str">
        <f t="shared" si="83"/>
        <v/>
      </c>
      <c r="EQ27" s="499" t="str">
        <f t="shared" si="84"/>
        <v/>
      </c>
      <c r="ER27" s="500" t="str">
        <f t="shared" si="85"/>
        <v/>
      </c>
    </row>
    <row r="28" spans="1:148" ht="34.5" x14ac:dyDescent="0.2">
      <c r="A28" s="27" t="str">
        <f>IF(O28="","",COUNTA(O$9:$O28))</f>
        <v/>
      </c>
      <c r="B28" s="28"/>
      <c r="C28" s="29" t="e">
        <f t="shared" si="6"/>
        <v>#VALUE!</v>
      </c>
      <c r="D28" s="30" t="e">
        <f t="shared" si="7"/>
        <v>#VALUE!</v>
      </c>
      <c r="E28" s="31" t="e">
        <f t="shared" si="8"/>
        <v>#VALUE!</v>
      </c>
      <c r="F28" s="29" t="str">
        <f t="shared" si="9"/>
        <v/>
      </c>
      <c r="G28" s="30" t="str">
        <f t="shared" si="10"/>
        <v/>
      </c>
      <c r="H28" s="31" t="str">
        <f t="shared" si="11"/>
        <v/>
      </c>
      <c r="I28" s="32" t="e">
        <f t="shared" si="12"/>
        <v>#VALUE!</v>
      </c>
      <c r="J28" s="33"/>
      <c r="K28" s="34"/>
      <c r="L28" s="35" t="str">
        <f t="shared" si="13"/>
        <v/>
      </c>
      <c r="M28" s="35" t="str">
        <f t="shared" si="14"/>
        <v/>
      </c>
      <c r="N28" s="34"/>
      <c r="O28" s="545"/>
      <c r="P28" s="36"/>
      <c r="Q28" s="37"/>
      <c r="R28" s="38"/>
      <c r="S28" s="38"/>
      <c r="T28" s="39">
        <f t="shared" si="15"/>
        <v>0</v>
      </c>
      <c r="U28" s="40" t="str">
        <f t="shared" si="16"/>
        <v>راسب</v>
      </c>
      <c r="V28" s="37"/>
      <c r="W28" s="38"/>
      <c r="X28" s="38"/>
      <c r="Y28" s="39">
        <f t="shared" si="17"/>
        <v>0</v>
      </c>
      <c r="Z28" s="40" t="str">
        <f t="shared" si="18"/>
        <v>راسب</v>
      </c>
      <c r="AA28" s="37"/>
      <c r="AB28" s="38"/>
      <c r="AC28" s="38"/>
      <c r="AD28" s="39">
        <f t="shared" si="19"/>
        <v>0</v>
      </c>
      <c r="AE28" s="40" t="str">
        <f t="shared" si="20"/>
        <v>راسب</v>
      </c>
      <c r="AF28" s="37"/>
      <c r="AG28" s="38"/>
      <c r="AH28" s="38"/>
      <c r="AI28" s="39">
        <f t="shared" si="21"/>
        <v>0</v>
      </c>
      <c r="AJ28" s="40" t="str">
        <f t="shared" si="22"/>
        <v>راسب</v>
      </c>
      <c r="AK28" s="37"/>
      <c r="AL28" s="38"/>
      <c r="AM28" s="38"/>
      <c r="AN28" s="39">
        <f t="shared" si="23"/>
        <v>0</v>
      </c>
      <c r="AO28" s="40" t="str">
        <f t="shared" si="24"/>
        <v>راسب</v>
      </c>
      <c r="AP28" s="27">
        <f t="shared" si="25"/>
        <v>0</v>
      </c>
      <c r="AQ28" s="37">
        <f t="shared" si="26"/>
        <v>5</v>
      </c>
      <c r="AR28" s="39" t="str">
        <f t="shared" si="27"/>
        <v>ومجموع</v>
      </c>
      <c r="AS28" s="27" t="str">
        <f t="shared" si="28"/>
        <v>راسب</v>
      </c>
      <c r="AT28" s="41">
        <f t="shared" si="29"/>
        <v>9</v>
      </c>
      <c r="AU28" s="42" t="str">
        <f t="shared" si="30"/>
        <v>راسب</v>
      </c>
      <c r="AV28" s="37"/>
      <c r="AW28" s="38"/>
      <c r="AX28" s="38"/>
      <c r="AY28" s="39">
        <f t="shared" si="31"/>
        <v>0</v>
      </c>
      <c r="AZ28" s="40" t="str">
        <f t="shared" si="32"/>
        <v>راسب</v>
      </c>
      <c r="BA28" s="37"/>
      <c r="BB28" s="38"/>
      <c r="BC28" s="38"/>
      <c r="BD28" s="39">
        <f t="shared" si="33"/>
        <v>0</v>
      </c>
      <c r="BE28" s="86" t="str">
        <f t="shared" si="34"/>
        <v>غيرجدير</v>
      </c>
      <c r="BF28" s="37"/>
      <c r="BG28" s="38"/>
      <c r="BH28" s="38"/>
      <c r="BI28" s="39">
        <f t="shared" si="35"/>
        <v>0</v>
      </c>
      <c r="BJ28" s="86" t="str">
        <f t="shared" si="36"/>
        <v>غيرجدير</v>
      </c>
      <c r="BK28" s="37"/>
      <c r="BL28" s="38"/>
      <c r="BM28" s="38"/>
      <c r="BN28" s="38"/>
      <c r="BO28" s="39"/>
      <c r="BP28" s="41">
        <f t="shared" si="37"/>
        <v>0</v>
      </c>
      <c r="BQ28" s="86" t="str">
        <f t="shared" si="38"/>
        <v>غيرجدير</v>
      </c>
      <c r="BR28" s="37"/>
      <c r="BS28" s="38"/>
      <c r="BT28" s="38"/>
      <c r="BU28" s="38"/>
      <c r="BV28" s="39">
        <f t="shared" si="39"/>
        <v>0</v>
      </c>
      <c r="BW28" s="86" t="str">
        <f t="shared" si="40"/>
        <v>غيرجدير</v>
      </c>
      <c r="BX28" s="37"/>
      <c r="BY28" s="38"/>
      <c r="BZ28" s="38"/>
      <c r="CA28" s="38"/>
      <c r="CB28" s="38"/>
      <c r="CC28" s="39">
        <f t="shared" si="41"/>
        <v>0</v>
      </c>
      <c r="CD28" s="86" t="str">
        <f t="shared" si="42"/>
        <v>غيرجدير</v>
      </c>
      <c r="CE28" s="37">
        <f t="shared" si="43"/>
        <v>5</v>
      </c>
      <c r="CF28" s="39" t="str">
        <f t="shared" si="44"/>
        <v>راسب</v>
      </c>
      <c r="CG28" s="37"/>
      <c r="CH28" s="38"/>
      <c r="CI28" s="38"/>
      <c r="CJ28" s="38"/>
      <c r="CK28" s="38"/>
      <c r="CL28" s="39">
        <f t="shared" si="45"/>
        <v>0</v>
      </c>
      <c r="CM28" s="86" t="str">
        <f t="shared" si="46"/>
        <v>غيرجدير</v>
      </c>
      <c r="CN28" s="37"/>
      <c r="CO28" s="38"/>
      <c r="CP28" s="38"/>
      <c r="CQ28" s="38"/>
      <c r="CR28" s="39">
        <f t="shared" si="47"/>
        <v>0</v>
      </c>
      <c r="CS28" s="86" t="str">
        <f t="shared" si="48"/>
        <v>غيرجدير</v>
      </c>
      <c r="CT28" s="37"/>
      <c r="CU28" s="38"/>
      <c r="CV28" s="39">
        <f t="shared" si="49"/>
        <v>0</v>
      </c>
      <c r="CW28" s="86" t="str">
        <f t="shared" si="50"/>
        <v>غيرجدير</v>
      </c>
      <c r="CX28" s="37"/>
      <c r="CY28" s="38"/>
      <c r="CZ28" s="38"/>
      <c r="DA28" s="38"/>
      <c r="DB28" s="38"/>
      <c r="DC28" s="39">
        <f t="shared" si="51"/>
        <v>0</v>
      </c>
      <c r="DD28" s="86" t="str">
        <f t="shared" si="52"/>
        <v>غيرجدير</v>
      </c>
      <c r="DE28" s="37"/>
      <c r="DF28" s="38"/>
      <c r="DG28" s="38"/>
      <c r="DH28" s="38"/>
      <c r="DI28" s="38"/>
      <c r="DJ28" s="39">
        <f t="shared" si="53"/>
        <v>0</v>
      </c>
      <c r="DK28" s="86" t="str">
        <f t="shared" si="54"/>
        <v>غيرجدير</v>
      </c>
      <c r="DL28" s="37">
        <f t="shared" si="55"/>
        <v>4</v>
      </c>
      <c r="DM28" s="39" t="str">
        <f t="shared" si="56"/>
        <v>راسب</v>
      </c>
      <c r="DN28" s="27">
        <f t="shared" si="57"/>
        <v>0</v>
      </c>
      <c r="DO28" s="37">
        <f t="shared" si="58"/>
        <v>5</v>
      </c>
      <c r="DP28" s="39" t="str">
        <f t="shared" si="59"/>
        <v>ومجموع</v>
      </c>
      <c r="DQ28" s="27" t="str">
        <f t="shared" si="60"/>
        <v>راسب</v>
      </c>
      <c r="DR28" s="37">
        <f t="shared" si="61"/>
        <v>10</v>
      </c>
      <c r="DS28" s="39" t="str">
        <f t="shared" si="62"/>
        <v>راسب</v>
      </c>
      <c r="DT28" s="40" t="str">
        <f t="shared" si="63"/>
        <v>راسب</v>
      </c>
      <c r="DU28" s="27"/>
      <c r="DV28" s="37">
        <f t="shared" si="64"/>
        <v>15</v>
      </c>
      <c r="DW28" s="38" t="str">
        <f t="shared" si="65"/>
        <v>راسب</v>
      </c>
      <c r="DX28" s="39" t="str">
        <f t="shared" si="66"/>
        <v>ودين</v>
      </c>
      <c r="DY28" s="537" t="str">
        <f t="shared" si="67"/>
        <v/>
      </c>
      <c r="DZ28" s="532" t="str">
        <f t="shared" si="68"/>
        <v/>
      </c>
      <c r="EA28" s="527" t="str">
        <f t="shared" si="69"/>
        <v/>
      </c>
      <c r="EB28" s="519" t="str">
        <f t="shared" si="70"/>
        <v/>
      </c>
      <c r="EC28" s="520" t="str">
        <f t="shared" si="71"/>
        <v/>
      </c>
      <c r="ED28" s="520" t="str">
        <f t="shared" si="72"/>
        <v/>
      </c>
      <c r="EE28" s="520" t="str">
        <f t="shared" si="73"/>
        <v/>
      </c>
      <c r="EF28" s="520" t="str">
        <f t="shared" si="74"/>
        <v/>
      </c>
      <c r="EG28" s="520" t="str">
        <f t="shared" si="75"/>
        <v/>
      </c>
      <c r="EH28" s="518" t="str">
        <f t="shared" si="5"/>
        <v/>
      </c>
      <c r="EI28" s="474" t="str">
        <f t="shared" si="76"/>
        <v/>
      </c>
      <c r="EJ28" s="475" t="str">
        <f t="shared" si="77"/>
        <v/>
      </c>
      <c r="EK28" s="475" t="str">
        <f t="shared" si="78"/>
        <v/>
      </c>
      <c r="EL28" s="475" t="str">
        <f t="shared" si="79"/>
        <v/>
      </c>
      <c r="EM28" s="476" t="str">
        <f t="shared" si="80"/>
        <v/>
      </c>
      <c r="EN28" s="498" t="str">
        <f t="shared" si="81"/>
        <v/>
      </c>
      <c r="EO28" s="499" t="str">
        <f t="shared" si="82"/>
        <v/>
      </c>
      <c r="EP28" s="499" t="str">
        <f t="shared" si="83"/>
        <v/>
      </c>
      <c r="EQ28" s="499" t="str">
        <f t="shared" si="84"/>
        <v/>
      </c>
      <c r="ER28" s="500" t="str">
        <f t="shared" si="85"/>
        <v/>
      </c>
    </row>
    <row r="29" spans="1:148" ht="34.5" x14ac:dyDescent="0.2">
      <c r="A29" s="27" t="str">
        <f>IF(O29="","",COUNTA(O$9:$O29))</f>
        <v/>
      </c>
      <c r="B29" s="28"/>
      <c r="C29" s="29" t="e">
        <f t="shared" si="6"/>
        <v>#VALUE!</v>
      </c>
      <c r="D29" s="30" t="e">
        <f t="shared" si="7"/>
        <v>#VALUE!</v>
      </c>
      <c r="E29" s="31" t="e">
        <f t="shared" si="8"/>
        <v>#VALUE!</v>
      </c>
      <c r="F29" s="29" t="str">
        <f t="shared" si="9"/>
        <v/>
      </c>
      <c r="G29" s="30" t="str">
        <f t="shared" si="10"/>
        <v/>
      </c>
      <c r="H29" s="31" t="str">
        <f t="shared" si="11"/>
        <v/>
      </c>
      <c r="I29" s="32" t="e">
        <f t="shared" si="12"/>
        <v>#VALUE!</v>
      </c>
      <c r="J29" s="33"/>
      <c r="K29" s="34"/>
      <c r="L29" s="35" t="str">
        <f t="shared" si="13"/>
        <v/>
      </c>
      <c r="M29" s="35" t="str">
        <f t="shared" si="14"/>
        <v/>
      </c>
      <c r="N29" s="34"/>
      <c r="O29" s="545"/>
      <c r="P29" s="36"/>
      <c r="Q29" s="37"/>
      <c r="R29" s="38"/>
      <c r="S29" s="38"/>
      <c r="T29" s="39">
        <f t="shared" si="15"/>
        <v>0</v>
      </c>
      <c r="U29" s="40" t="str">
        <f t="shared" si="16"/>
        <v>راسب</v>
      </c>
      <c r="V29" s="37"/>
      <c r="W29" s="38"/>
      <c r="X29" s="38"/>
      <c r="Y29" s="39">
        <f t="shared" si="17"/>
        <v>0</v>
      </c>
      <c r="Z29" s="40" t="str">
        <f t="shared" si="18"/>
        <v>راسب</v>
      </c>
      <c r="AA29" s="37"/>
      <c r="AB29" s="38"/>
      <c r="AC29" s="38"/>
      <c r="AD29" s="39">
        <f t="shared" si="19"/>
        <v>0</v>
      </c>
      <c r="AE29" s="40" t="str">
        <f t="shared" si="20"/>
        <v>راسب</v>
      </c>
      <c r="AF29" s="37"/>
      <c r="AG29" s="38"/>
      <c r="AH29" s="38"/>
      <c r="AI29" s="39">
        <f t="shared" si="21"/>
        <v>0</v>
      </c>
      <c r="AJ29" s="40" t="str">
        <f t="shared" si="22"/>
        <v>راسب</v>
      </c>
      <c r="AK29" s="37"/>
      <c r="AL29" s="38"/>
      <c r="AM29" s="38"/>
      <c r="AN29" s="39">
        <f t="shared" si="23"/>
        <v>0</v>
      </c>
      <c r="AO29" s="40" t="str">
        <f t="shared" si="24"/>
        <v>راسب</v>
      </c>
      <c r="AP29" s="27">
        <f t="shared" si="25"/>
        <v>0</v>
      </c>
      <c r="AQ29" s="37">
        <f t="shared" si="26"/>
        <v>5</v>
      </c>
      <c r="AR29" s="39" t="str">
        <f t="shared" si="27"/>
        <v>ومجموع</v>
      </c>
      <c r="AS29" s="27" t="str">
        <f t="shared" si="28"/>
        <v>راسب</v>
      </c>
      <c r="AT29" s="41">
        <f t="shared" si="29"/>
        <v>9</v>
      </c>
      <c r="AU29" s="42" t="str">
        <f t="shared" si="30"/>
        <v>راسب</v>
      </c>
      <c r="AV29" s="37"/>
      <c r="AW29" s="38"/>
      <c r="AX29" s="38"/>
      <c r="AY29" s="39">
        <f t="shared" si="31"/>
        <v>0</v>
      </c>
      <c r="AZ29" s="40" t="str">
        <f t="shared" si="32"/>
        <v>راسب</v>
      </c>
      <c r="BA29" s="37"/>
      <c r="BB29" s="38"/>
      <c r="BC29" s="38"/>
      <c r="BD29" s="39">
        <f t="shared" si="33"/>
        <v>0</v>
      </c>
      <c r="BE29" s="86" t="str">
        <f t="shared" si="34"/>
        <v>غيرجدير</v>
      </c>
      <c r="BF29" s="37"/>
      <c r="BG29" s="38"/>
      <c r="BH29" s="38"/>
      <c r="BI29" s="39">
        <f t="shared" si="35"/>
        <v>0</v>
      </c>
      <c r="BJ29" s="86" t="str">
        <f t="shared" si="36"/>
        <v>غيرجدير</v>
      </c>
      <c r="BK29" s="37"/>
      <c r="BL29" s="38"/>
      <c r="BM29" s="38"/>
      <c r="BN29" s="38"/>
      <c r="BO29" s="39"/>
      <c r="BP29" s="41">
        <f t="shared" si="37"/>
        <v>0</v>
      </c>
      <c r="BQ29" s="86" t="str">
        <f t="shared" si="38"/>
        <v>غيرجدير</v>
      </c>
      <c r="BR29" s="37"/>
      <c r="BS29" s="38"/>
      <c r="BT29" s="38"/>
      <c r="BU29" s="38"/>
      <c r="BV29" s="39">
        <f t="shared" si="39"/>
        <v>0</v>
      </c>
      <c r="BW29" s="86" t="str">
        <f t="shared" si="40"/>
        <v>غيرجدير</v>
      </c>
      <c r="BX29" s="37"/>
      <c r="BY29" s="38"/>
      <c r="BZ29" s="38"/>
      <c r="CA29" s="38"/>
      <c r="CB29" s="38"/>
      <c r="CC29" s="39">
        <f t="shared" si="41"/>
        <v>0</v>
      </c>
      <c r="CD29" s="86" t="str">
        <f t="shared" si="42"/>
        <v>غيرجدير</v>
      </c>
      <c r="CE29" s="37">
        <f t="shared" si="43"/>
        <v>5</v>
      </c>
      <c r="CF29" s="39" t="str">
        <f t="shared" si="44"/>
        <v>راسب</v>
      </c>
      <c r="CG29" s="37"/>
      <c r="CH29" s="38"/>
      <c r="CI29" s="38"/>
      <c r="CJ29" s="38"/>
      <c r="CK29" s="38"/>
      <c r="CL29" s="39">
        <f t="shared" si="45"/>
        <v>0</v>
      </c>
      <c r="CM29" s="86" t="str">
        <f t="shared" si="46"/>
        <v>غيرجدير</v>
      </c>
      <c r="CN29" s="37"/>
      <c r="CO29" s="38"/>
      <c r="CP29" s="38"/>
      <c r="CQ29" s="38"/>
      <c r="CR29" s="39">
        <f t="shared" si="47"/>
        <v>0</v>
      </c>
      <c r="CS29" s="86" t="str">
        <f t="shared" si="48"/>
        <v>غيرجدير</v>
      </c>
      <c r="CT29" s="37"/>
      <c r="CU29" s="38"/>
      <c r="CV29" s="39">
        <f t="shared" si="49"/>
        <v>0</v>
      </c>
      <c r="CW29" s="86" t="str">
        <f t="shared" si="50"/>
        <v>غيرجدير</v>
      </c>
      <c r="CX29" s="37"/>
      <c r="CY29" s="38"/>
      <c r="CZ29" s="38"/>
      <c r="DA29" s="38"/>
      <c r="DB29" s="38"/>
      <c r="DC29" s="39">
        <f t="shared" si="51"/>
        <v>0</v>
      </c>
      <c r="DD29" s="86" t="str">
        <f t="shared" si="52"/>
        <v>غيرجدير</v>
      </c>
      <c r="DE29" s="37"/>
      <c r="DF29" s="38"/>
      <c r="DG29" s="38"/>
      <c r="DH29" s="38"/>
      <c r="DI29" s="38"/>
      <c r="DJ29" s="39">
        <f t="shared" si="53"/>
        <v>0</v>
      </c>
      <c r="DK29" s="86" t="str">
        <f t="shared" si="54"/>
        <v>غيرجدير</v>
      </c>
      <c r="DL29" s="37">
        <f t="shared" si="55"/>
        <v>4</v>
      </c>
      <c r="DM29" s="39" t="str">
        <f t="shared" si="56"/>
        <v>راسب</v>
      </c>
      <c r="DN29" s="27">
        <f t="shared" si="57"/>
        <v>0</v>
      </c>
      <c r="DO29" s="37">
        <f t="shared" si="58"/>
        <v>5</v>
      </c>
      <c r="DP29" s="39" t="str">
        <f t="shared" si="59"/>
        <v>ومجموع</v>
      </c>
      <c r="DQ29" s="27" t="str">
        <f t="shared" si="60"/>
        <v>راسب</v>
      </c>
      <c r="DR29" s="37">
        <f t="shared" si="61"/>
        <v>10</v>
      </c>
      <c r="DS29" s="39" t="str">
        <f t="shared" si="62"/>
        <v>راسب</v>
      </c>
      <c r="DT29" s="40" t="str">
        <f t="shared" si="63"/>
        <v>راسب</v>
      </c>
      <c r="DU29" s="27"/>
      <c r="DV29" s="37">
        <f t="shared" si="64"/>
        <v>15</v>
      </c>
      <c r="DW29" s="38" t="str">
        <f t="shared" si="65"/>
        <v>راسب</v>
      </c>
      <c r="DX29" s="39" t="str">
        <f t="shared" si="66"/>
        <v>ودين</v>
      </c>
      <c r="DY29" s="537" t="str">
        <f t="shared" si="67"/>
        <v/>
      </c>
      <c r="DZ29" s="532" t="str">
        <f t="shared" si="68"/>
        <v/>
      </c>
      <c r="EA29" s="527" t="str">
        <f t="shared" si="69"/>
        <v/>
      </c>
      <c r="EB29" s="519" t="str">
        <f t="shared" si="70"/>
        <v/>
      </c>
      <c r="EC29" s="520" t="str">
        <f t="shared" si="71"/>
        <v/>
      </c>
      <c r="ED29" s="520" t="str">
        <f t="shared" si="72"/>
        <v/>
      </c>
      <c r="EE29" s="520" t="str">
        <f t="shared" si="73"/>
        <v/>
      </c>
      <c r="EF29" s="520" t="str">
        <f t="shared" si="74"/>
        <v/>
      </c>
      <c r="EG29" s="520" t="str">
        <f t="shared" si="75"/>
        <v/>
      </c>
      <c r="EH29" s="518" t="str">
        <f t="shared" si="5"/>
        <v/>
      </c>
      <c r="EI29" s="474" t="str">
        <f t="shared" si="76"/>
        <v/>
      </c>
      <c r="EJ29" s="475" t="str">
        <f t="shared" si="77"/>
        <v/>
      </c>
      <c r="EK29" s="475" t="str">
        <f t="shared" si="78"/>
        <v/>
      </c>
      <c r="EL29" s="475" t="str">
        <f t="shared" si="79"/>
        <v/>
      </c>
      <c r="EM29" s="476" t="str">
        <f t="shared" si="80"/>
        <v/>
      </c>
      <c r="EN29" s="498" t="str">
        <f t="shared" si="81"/>
        <v/>
      </c>
      <c r="EO29" s="499" t="str">
        <f t="shared" si="82"/>
        <v/>
      </c>
      <c r="EP29" s="499" t="str">
        <f t="shared" si="83"/>
        <v/>
      </c>
      <c r="EQ29" s="499" t="str">
        <f t="shared" si="84"/>
        <v/>
      </c>
      <c r="ER29" s="500" t="str">
        <f t="shared" si="85"/>
        <v/>
      </c>
    </row>
    <row r="30" spans="1:148" ht="34.5" x14ac:dyDescent="0.2">
      <c r="A30" s="27" t="str">
        <f>IF(O30="","",COUNTA(O$9:$O30))</f>
        <v/>
      </c>
      <c r="B30" s="28"/>
      <c r="C30" s="29" t="e">
        <f t="shared" si="6"/>
        <v>#VALUE!</v>
      </c>
      <c r="D30" s="30" t="e">
        <f t="shared" si="7"/>
        <v>#VALUE!</v>
      </c>
      <c r="E30" s="31" t="e">
        <f t="shared" si="8"/>
        <v>#VALUE!</v>
      </c>
      <c r="F30" s="29" t="str">
        <f t="shared" si="9"/>
        <v/>
      </c>
      <c r="G30" s="30" t="str">
        <f t="shared" si="10"/>
        <v/>
      </c>
      <c r="H30" s="31" t="str">
        <f t="shared" si="11"/>
        <v/>
      </c>
      <c r="I30" s="32" t="e">
        <f t="shared" si="12"/>
        <v>#VALUE!</v>
      </c>
      <c r="J30" s="33"/>
      <c r="K30" s="34"/>
      <c r="L30" s="35" t="str">
        <f t="shared" si="13"/>
        <v/>
      </c>
      <c r="M30" s="35" t="str">
        <f t="shared" si="14"/>
        <v/>
      </c>
      <c r="N30" s="34"/>
      <c r="O30" s="545"/>
      <c r="P30" s="36"/>
      <c r="Q30" s="37"/>
      <c r="R30" s="38"/>
      <c r="S30" s="38"/>
      <c r="T30" s="39">
        <f t="shared" si="15"/>
        <v>0</v>
      </c>
      <c r="U30" s="40" t="str">
        <f t="shared" si="16"/>
        <v>راسب</v>
      </c>
      <c r="V30" s="37"/>
      <c r="W30" s="38"/>
      <c r="X30" s="38"/>
      <c r="Y30" s="39">
        <f t="shared" si="17"/>
        <v>0</v>
      </c>
      <c r="Z30" s="40" t="str">
        <f t="shared" si="18"/>
        <v>راسب</v>
      </c>
      <c r="AA30" s="37"/>
      <c r="AB30" s="38"/>
      <c r="AC30" s="38"/>
      <c r="AD30" s="39">
        <f t="shared" si="19"/>
        <v>0</v>
      </c>
      <c r="AE30" s="40" t="str">
        <f t="shared" si="20"/>
        <v>راسب</v>
      </c>
      <c r="AF30" s="37"/>
      <c r="AG30" s="38"/>
      <c r="AH30" s="38"/>
      <c r="AI30" s="39">
        <f t="shared" si="21"/>
        <v>0</v>
      </c>
      <c r="AJ30" s="40" t="str">
        <f t="shared" si="22"/>
        <v>راسب</v>
      </c>
      <c r="AK30" s="37"/>
      <c r="AL30" s="38"/>
      <c r="AM30" s="38"/>
      <c r="AN30" s="39">
        <f t="shared" si="23"/>
        <v>0</v>
      </c>
      <c r="AO30" s="40" t="str">
        <f t="shared" si="24"/>
        <v>راسب</v>
      </c>
      <c r="AP30" s="27">
        <f t="shared" si="25"/>
        <v>0</v>
      </c>
      <c r="AQ30" s="37">
        <f t="shared" si="26"/>
        <v>5</v>
      </c>
      <c r="AR30" s="39" t="str">
        <f t="shared" si="27"/>
        <v>ومجموع</v>
      </c>
      <c r="AS30" s="27" t="str">
        <f t="shared" si="28"/>
        <v>راسب</v>
      </c>
      <c r="AT30" s="41">
        <f t="shared" si="29"/>
        <v>9</v>
      </c>
      <c r="AU30" s="42" t="str">
        <f t="shared" si="30"/>
        <v>راسب</v>
      </c>
      <c r="AV30" s="37"/>
      <c r="AW30" s="38"/>
      <c r="AX30" s="38"/>
      <c r="AY30" s="39">
        <f t="shared" si="31"/>
        <v>0</v>
      </c>
      <c r="AZ30" s="40" t="str">
        <f t="shared" si="32"/>
        <v>راسب</v>
      </c>
      <c r="BA30" s="37"/>
      <c r="BB30" s="38"/>
      <c r="BC30" s="38"/>
      <c r="BD30" s="39">
        <f t="shared" si="33"/>
        <v>0</v>
      </c>
      <c r="BE30" s="86" t="str">
        <f t="shared" si="34"/>
        <v>غيرجدير</v>
      </c>
      <c r="BF30" s="37"/>
      <c r="BG30" s="38"/>
      <c r="BH30" s="38"/>
      <c r="BI30" s="39">
        <f t="shared" si="35"/>
        <v>0</v>
      </c>
      <c r="BJ30" s="86" t="str">
        <f t="shared" si="36"/>
        <v>غيرجدير</v>
      </c>
      <c r="BK30" s="37"/>
      <c r="BL30" s="38"/>
      <c r="BM30" s="38"/>
      <c r="BN30" s="38"/>
      <c r="BO30" s="39"/>
      <c r="BP30" s="41">
        <f t="shared" si="37"/>
        <v>0</v>
      </c>
      <c r="BQ30" s="86" t="str">
        <f t="shared" si="38"/>
        <v>غيرجدير</v>
      </c>
      <c r="BR30" s="37"/>
      <c r="BS30" s="38"/>
      <c r="BT30" s="38"/>
      <c r="BU30" s="38"/>
      <c r="BV30" s="39">
        <f t="shared" si="39"/>
        <v>0</v>
      </c>
      <c r="BW30" s="86" t="str">
        <f t="shared" si="40"/>
        <v>غيرجدير</v>
      </c>
      <c r="BX30" s="37"/>
      <c r="BY30" s="38"/>
      <c r="BZ30" s="38"/>
      <c r="CA30" s="38"/>
      <c r="CB30" s="38"/>
      <c r="CC30" s="39">
        <f t="shared" si="41"/>
        <v>0</v>
      </c>
      <c r="CD30" s="86" t="str">
        <f t="shared" si="42"/>
        <v>غيرجدير</v>
      </c>
      <c r="CE30" s="37">
        <f t="shared" si="43"/>
        <v>5</v>
      </c>
      <c r="CF30" s="39" t="str">
        <f t="shared" si="44"/>
        <v>راسب</v>
      </c>
      <c r="CG30" s="37"/>
      <c r="CH30" s="38"/>
      <c r="CI30" s="38"/>
      <c r="CJ30" s="38"/>
      <c r="CK30" s="38"/>
      <c r="CL30" s="39">
        <f t="shared" si="45"/>
        <v>0</v>
      </c>
      <c r="CM30" s="86" t="str">
        <f t="shared" si="46"/>
        <v>غيرجدير</v>
      </c>
      <c r="CN30" s="37"/>
      <c r="CO30" s="38"/>
      <c r="CP30" s="38"/>
      <c r="CQ30" s="38"/>
      <c r="CR30" s="39">
        <f t="shared" si="47"/>
        <v>0</v>
      </c>
      <c r="CS30" s="86" t="str">
        <f t="shared" si="48"/>
        <v>غيرجدير</v>
      </c>
      <c r="CT30" s="37"/>
      <c r="CU30" s="38"/>
      <c r="CV30" s="39">
        <f t="shared" si="49"/>
        <v>0</v>
      </c>
      <c r="CW30" s="86" t="str">
        <f t="shared" si="50"/>
        <v>غيرجدير</v>
      </c>
      <c r="CX30" s="37"/>
      <c r="CY30" s="38"/>
      <c r="CZ30" s="38"/>
      <c r="DA30" s="38"/>
      <c r="DB30" s="38"/>
      <c r="DC30" s="39">
        <f t="shared" si="51"/>
        <v>0</v>
      </c>
      <c r="DD30" s="86" t="str">
        <f t="shared" si="52"/>
        <v>غيرجدير</v>
      </c>
      <c r="DE30" s="37"/>
      <c r="DF30" s="38"/>
      <c r="DG30" s="38"/>
      <c r="DH30" s="38"/>
      <c r="DI30" s="38"/>
      <c r="DJ30" s="39">
        <f t="shared" si="53"/>
        <v>0</v>
      </c>
      <c r="DK30" s="86" t="str">
        <f t="shared" si="54"/>
        <v>غيرجدير</v>
      </c>
      <c r="DL30" s="37">
        <f t="shared" si="55"/>
        <v>4</v>
      </c>
      <c r="DM30" s="39" t="str">
        <f t="shared" si="56"/>
        <v>راسب</v>
      </c>
      <c r="DN30" s="27">
        <f t="shared" si="57"/>
        <v>0</v>
      </c>
      <c r="DO30" s="37">
        <f t="shared" si="58"/>
        <v>5</v>
      </c>
      <c r="DP30" s="39" t="str">
        <f t="shared" si="59"/>
        <v>ومجموع</v>
      </c>
      <c r="DQ30" s="27" t="str">
        <f t="shared" si="60"/>
        <v>راسب</v>
      </c>
      <c r="DR30" s="37">
        <f t="shared" si="61"/>
        <v>10</v>
      </c>
      <c r="DS30" s="39" t="str">
        <f t="shared" si="62"/>
        <v>راسب</v>
      </c>
      <c r="DT30" s="40" t="str">
        <f t="shared" si="63"/>
        <v>راسب</v>
      </c>
      <c r="DU30" s="27"/>
      <c r="DV30" s="37">
        <f t="shared" si="64"/>
        <v>15</v>
      </c>
      <c r="DW30" s="38" t="str">
        <f t="shared" si="65"/>
        <v>راسب</v>
      </c>
      <c r="DX30" s="39" t="str">
        <f t="shared" si="66"/>
        <v>ودين</v>
      </c>
      <c r="DY30" s="537" t="str">
        <f t="shared" si="67"/>
        <v/>
      </c>
      <c r="DZ30" s="532" t="str">
        <f t="shared" si="68"/>
        <v/>
      </c>
      <c r="EA30" s="527" t="str">
        <f t="shared" si="69"/>
        <v/>
      </c>
      <c r="EB30" s="519" t="str">
        <f t="shared" si="70"/>
        <v/>
      </c>
      <c r="EC30" s="520" t="str">
        <f t="shared" si="71"/>
        <v/>
      </c>
      <c r="ED30" s="520" t="str">
        <f t="shared" si="72"/>
        <v/>
      </c>
      <c r="EE30" s="520" t="str">
        <f t="shared" si="73"/>
        <v/>
      </c>
      <c r="EF30" s="520" t="str">
        <f t="shared" si="74"/>
        <v/>
      </c>
      <c r="EG30" s="520" t="str">
        <f t="shared" si="75"/>
        <v/>
      </c>
      <c r="EH30" s="518" t="str">
        <f t="shared" si="5"/>
        <v/>
      </c>
      <c r="EI30" s="474" t="str">
        <f t="shared" si="76"/>
        <v/>
      </c>
      <c r="EJ30" s="475" t="str">
        <f t="shared" si="77"/>
        <v/>
      </c>
      <c r="EK30" s="475" t="str">
        <f t="shared" si="78"/>
        <v/>
      </c>
      <c r="EL30" s="475" t="str">
        <f t="shared" si="79"/>
        <v/>
      </c>
      <c r="EM30" s="476" t="str">
        <f t="shared" si="80"/>
        <v/>
      </c>
      <c r="EN30" s="498" t="str">
        <f t="shared" si="81"/>
        <v/>
      </c>
      <c r="EO30" s="499" t="str">
        <f t="shared" si="82"/>
        <v/>
      </c>
      <c r="EP30" s="499" t="str">
        <f t="shared" si="83"/>
        <v/>
      </c>
      <c r="EQ30" s="499" t="str">
        <f t="shared" si="84"/>
        <v/>
      </c>
      <c r="ER30" s="500" t="str">
        <f t="shared" si="85"/>
        <v/>
      </c>
    </row>
    <row r="31" spans="1:148" ht="34.5" x14ac:dyDescent="0.2">
      <c r="A31" s="27" t="str">
        <f>IF(O31="","",COUNTA(O$9:$O31))</f>
        <v/>
      </c>
      <c r="B31" s="28"/>
      <c r="C31" s="29" t="e">
        <f t="shared" si="6"/>
        <v>#VALUE!</v>
      </c>
      <c r="D31" s="30" t="e">
        <f t="shared" si="7"/>
        <v>#VALUE!</v>
      </c>
      <c r="E31" s="31" t="e">
        <f t="shared" si="8"/>
        <v>#VALUE!</v>
      </c>
      <c r="F31" s="29" t="str">
        <f t="shared" si="9"/>
        <v/>
      </c>
      <c r="G31" s="30" t="str">
        <f t="shared" si="10"/>
        <v/>
      </c>
      <c r="H31" s="31" t="str">
        <f t="shared" si="11"/>
        <v/>
      </c>
      <c r="I31" s="32" t="e">
        <f t="shared" si="12"/>
        <v>#VALUE!</v>
      </c>
      <c r="J31" s="33"/>
      <c r="K31" s="34"/>
      <c r="L31" s="35" t="str">
        <f t="shared" si="13"/>
        <v/>
      </c>
      <c r="M31" s="35" t="str">
        <f t="shared" si="14"/>
        <v/>
      </c>
      <c r="N31" s="34"/>
      <c r="O31" s="545"/>
      <c r="P31" s="36"/>
      <c r="Q31" s="37"/>
      <c r="R31" s="38"/>
      <c r="S31" s="38"/>
      <c r="T31" s="39">
        <f t="shared" si="15"/>
        <v>0</v>
      </c>
      <c r="U31" s="40" t="str">
        <f t="shared" si="16"/>
        <v>راسب</v>
      </c>
      <c r="V31" s="37"/>
      <c r="W31" s="38"/>
      <c r="X31" s="38"/>
      <c r="Y31" s="39">
        <f t="shared" si="17"/>
        <v>0</v>
      </c>
      <c r="Z31" s="40" t="str">
        <f t="shared" si="18"/>
        <v>راسب</v>
      </c>
      <c r="AA31" s="37"/>
      <c r="AB31" s="38"/>
      <c r="AC31" s="38"/>
      <c r="AD31" s="39">
        <f t="shared" si="19"/>
        <v>0</v>
      </c>
      <c r="AE31" s="40" t="str">
        <f t="shared" si="20"/>
        <v>راسب</v>
      </c>
      <c r="AF31" s="37"/>
      <c r="AG31" s="38"/>
      <c r="AH31" s="38"/>
      <c r="AI31" s="39">
        <f t="shared" si="21"/>
        <v>0</v>
      </c>
      <c r="AJ31" s="40" t="str">
        <f t="shared" si="22"/>
        <v>راسب</v>
      </c>
      <c r="AK31" s="37"/>
      <c r="AL31" s="38"/>
      <c r="AM31" s="38"/>
      <c r="AN31" s="39">
        <f t="shared" si="23"/>
        <v>0</v>
      </c>
      <c r="AO31" s="40" t="str">
        <f t="shared" si="24"/>
        <v>راسب</v>
      </c>
      <c r="AP31" s="27">
        <f t="shared" si="25"/>
        <v>0</v>
      </c>
      <c r="AQ31" s="37">
        <f t="shared" si="26"/>
        <v>5</v>
      </c>
      <c r="AR31" s="39" t="str">
        <f t="shared" si="27"/>
        <v>ومجموع</v>
      </c>
      <c r="AS31" s="27" t="str">
        <f t="shared" si="28"/>
        <v>راسب</v>
      </c>
      <c r="AT31" s="41">
        <f t="shared" si="29"/>
        <v>9</v>
      </c>
      <c r="AU31" s="42" t="str">
        <f t="shared" si="30"/>
        <v>راسب</v>
      </c>
      <c r="AV31" s="37"/>
      <c r="AW31" s="38"/>
      <c r="AX31" s="38"/>
      <c r="AY31" s="39">
        <f t="shared" si="31"/>
        <v>0</v>
      </c>
      <c r="AZ31" s="40" t="str">
        <f t="shared" si="32"/>
        <v>راسب</v>
      </c>
      <c r="BA31" s="37"/>
      <c r="BB31" s="38"/>
      <c r="BC31" s="38"/>
      <c r="BD31" s="39">
        <f t="shared" si="33"/>
        <v>0</v>
      </c>
      <c r="BE31" s="86" t="str">
        <f t="shared" si="34"/>
        <v>غيرجدير</v>
      </c>
      <c r="BF31" s="37"/>
      <c r="BG31" s="38"/>
      <c r="BH31" s="38"/>
      <c r="BI31" s="39">
        <f t="shared" si="35"/>
        <v>0</v>
      </c>
      <c r="BJ31" s="86" t="str">
        <f t="shared" si="36"/>
        <v>غيرجدير</v>
      </c>
      <c r="BK31" s="37"/>
      <c r="BL31" s="38"/>
      <c r="BM31" s="38"/>
      <c r="BN31" s="38"/>
      <c r="BO31" s="39"/>
      <c r="BP31" s="41">
        <f t="shared" si="37"/>
        <v>0</v>
      </c>
      <c r="BQ31" s="86" t="str">
        <f t="shared" si="38"/>
        <v>غيرجدير</v>
      </c>
      <c r="BR31" s="37"/>
      <c r="BS31" s="38"/>
      <c r="BT31" s="38"/>
      <c r="BU31" s="38"/>
      <c r="BV31" s="39">
        <f t="shared" si="39"/>
        <v>0</v>
      </c>
      <c r="BW31" s="86" t="str">
        <f t="shared" si="40"/>
        <v>غيرجدير</v>
      </c>
      <c r="BX31" s="37"/>
      <c r="BY31" s="38"/>
      <c r="BZ31" s="38"/>
      <c r="CA31" s="38"/>
      <c r="CB31" s="38"/>
      <c r="CC31" s="39">
        <f t="shared" si="41"/>
        <v>0</v>
      </c>
      <c r="CD31" s="86" t="str">
        <f t="shared" si="42"/>
        <v>غيرجدير</v>
      </c>
      <c r="CE31" s="37">
        <f t="shared" si="43"/>
        <v>5</v>
      </c>
      <c r="CF31" s="39" t="str">
        <f t="shared" si="44"/>
        <v>راسب</v>
      </c>
      <c r="CG31" s="37"/>
      <c r="CH31" s="38"/>
      <c r="CI31" s="38"/>
      <c r="CJ31" s="38"/>
      <c r="CK31" s="38"/>
      <c r="CL31" s="39">
        <f t="shared" si="45"/>
        <v>0</v>
      </c>
      <c r="CM31" s="86" t="str">
        <f t="shared" si="46"/>
        <v>غيرجدير</v>
      </c>
      <c r="CN31" s="37"/>
      <c r="CO31" s="38"/>
      <c r="CP31" s="38"/>
      <c r="CQ31" s="38"/>
      <c r="CR31" s="39">
        <f t="shared" si="47"/>
        <v>0</v>
      </c>
      <c r="CS31" s="86" t="str">
        <f t="shared" si="48"/>
        <v>غيرجدير</v>
      </c>
      <c r="CT31" s="37"/>
      <c r="CU31" s="38"/>
      <c r="CV31" s="39">
        <f t="shared" si="49"/>
        <v>0</v>
      </c>
      <c r="CW31" s="86" t="str">
        <f t="shared" si="50"/>
        <v>غيرجدير</v>
      </c>
      <c r="CX31" s="37"/>
      <c r="CY31" s="38"/>
      <c r="CZ31" s="38"/>
      <c r="DA31" s="38"/>
      <c r="DB31" s="38"/>
      <c r="DC31" s="39">
        <f t="shared" si="51"/>
        <v>0</v>
      </c>
      <c r="DD31" s="86" t="str">
        <f t="shared" si="52"/>
        <v>غيرجدير</v>
      </c>
      <c r="DE31" s="37"/>
      <c r="DF31" s="38"/>
      <c r="DG31" s="38"/>
      <c r="DH31" s="38"/>
      <c r="DI31" s="38"/>
      <c r="DJ31" s="39">
        <f t="shared" si="53"/>
        <v>0</v>
      </c>
      <c r="DK31" s="86" t="str">
        <f t="shared" si="54"/>
        <v>غيرجدير</v>
      </c>
      <c r="DL31" s="37">
        <f t="shared" si="55"/>
        <v>4</v>
      </c>
      <c r="DM31" s="39" t="str">
        <f t="shared" si="56"/>
        <v>راسب</v>
      </c>
      <c r="DN31" s="27">
        <f t="shared" si="57"/>
        <v>0</v>
      </c>
      <c r="DO31" s="37">
        <f t="shared" si="58"/>
        <v>5</v>
      </c>
      <c r="DP31" s="39" t="str">
        <f t="shared" si="59"/>
        <v>ومجموع</v>
      </c>
      <c r="DQ31" s="27" t="str">
        <f t="shared" si="60"/>
        <v>راسب</v>
      </c>
      <c r="DR31" s="37">
        <f t="shared" si="61"/>
        <v>10</v>
      </c>
      <c r="DS31" s="39" t="str">
        <f t="shared" si="62"/>
        <v>راسب</v>
      </c>
      <c r="DT31" s="40" t="str">
        <f t="shared" si="63"/>
        <v>راسب</v>
      </c>
      <c r="DU31" s="27"/>
      <c r="DV31" s="37">
        <f t="shared" si="64"/>
        <v>15</v>
      </c>
      <c r="DW31" s="38" t="str">
        <f t="shared" si="65"/>
        <v>راسب</v>
      </c>
      <c r="DX31" s="39" t="str">
        <f t="shared" si="66"/>
        <v>ودين</v>
      </c>
      <c r="DY31" s="537" t="str">
        <f t="shared" si="67"/>
        <v/>
      </c>
      <c r="DZ31" s="532" t="str">
        <f t="shared" si="68"/>
        <v/>
      </c>
      <c r="EA31" s="527" t="str">
        <f t="shared" si="69"/>
        <v/>
      </c>
      <c r="EB31" s="519" t="str">
        <f t="shared" si="70"/>
        <v/>
      </c>
      <c r="EC31" s="520" t="str">
        <f t="shared" si="71"/>
        <v/>
      </c>
      <c r="ED31" s="520" t="str">
        <f t="shared" si="72"/>
        <v/>
      </c>
      <c r="EE31" s="520" t="str">
        <f t="shared" si="73"/>
        <v/>
      </c>
      <c r="EF31" s="520" t="str">
        <f t="shared" si="74"/>
        <v/>
      </c>
      <c r="EG31" s="520" t="str">
        <f t="shared" si="75"/>
        <v/>
      </c>
      <c r="EH31" s="518" t="str">
        <f t="shared" si="5"/>
        <v/>
      </c>
      <c r="EI31" s="474" t="str">
        <f t="shared" si="76"/>
        <v/>
      </c>
      <c r="EJ31" s="475" t="str">
        <f t="shared" si="77"/>
        <v/>
      </c>
      <c r="EK31" s="475" t="str">
        <f t="shared" si="78"/>
        <v/>
      </c>
      <c r="EL31" s="475" t="str">
        <f t="shared" si="79"/>
        <v/>
      </c>
      <c r="EM31" s="476" t="str">
        <f t="shared" si="80"/>
        <v/>
      </c>
      <c r="EN31" s="498" t="str">
        <f t="shared" si="81"/>
        <v/>
      </c>
      <c r="EO31" s="499" t="str">
        <f t="shared" si="82"/>
        <v/>
      </c>
      <c r="EP31" s="499" t="str">
        <f t="shared" si="83"/>
        <v/>
      </c>
      <c r="EQ31" s="499" t="str">
        <f t="shared" si="84"/>
        <v/>
      </c>
      <c r="ER31" s="500" t="str">
        <f t="shared" si="85"/>
        <v/>
      </c>
    </row>
    <row r="32" spans="1:148" ht="34.5" x14ac:dyDescent="0.2">
      <c r="A32" s="27" t="str">
        <f>IF(O32="","",COUNTA(O$9:$O32))</f>
        <v/>
      </c>
      <c r="B32" s="28"/>
      <c r="C32" s="29" t="e">
        <f t="shared" si="6"/>
        <v>#VALUE!</v>
      </c>
      <c r="D32" s="30" t="e">
        <f t="shared" si="7"/>
        <v>#VALUE!</v>
      </c>
      <c r="E32" s="31" t="e">
        <f t="shared" si="8"/>
        <v>#VALUE!</v>
      </c>
      <c r="F32" s="29" t="str">
        <f t="shared" si="9"/>
        <v/>
      </c>
      <c r="G32" s="30" t="str">
        <f t="shared" si="10"/>
        <v/>
      </c>
      <c r="H32" s="31" t="str">
        <f t="shared" si="11"/>
        <v/>
      </c>
      <c r="I32" s="32" t="e">
        <f t="shared" si="12"/>
        <v>#VALUE!</v>
      </c>
      <c r="J32" s="33"/>
      <c r="K32" s="34"/>
      <c r="L32" s="35" t="str">
        <f t="shared" si="13"/>
        <v/>
      </c>
      <c r="M32" s="35" t="str">
        <f t="shared" si="14"/>
        <v/>
      </c>
      <c r="N32" s="34"/>
      <c r="O32" s="545"/>
      <c r="P32" s="36"/>
      <c r="Q32" s="37"/>
      <c r="R32" s="38"/>
      <c r="S32" s="38"/>
      <c r="T32" s="39">
        <f t="shared" si="15"/>
        <v>0</v>
      </c>
      <c r="U32" s="40" t="str">
        <f t="shared" si="16"/>
        <v>راسب</v>
      </c>
      <c r="V32" s="37"/>
      <c r="W32" s="38"/>
      <c r="X32" s="38"/>
      <c r="Y32" s="39">
        <f t="shared" si="17"/>
        <v>0</v>
      </c>
      <c r="Z32" s="40" t="str">
        <f t="shared" si="18"/>
        <v>راسب</v>
      </c>
      <c r="AA32" s="37"/>
      <c r="AB32" s="38"/>
      <c r="AC32" s="38"/>
      <c r="AD32" s="39">
        <f t="shared" si="19"/>
        <v>0</v>
      </c>
      <c r="AE32" s="40" t="str">
        <f t="shared" si="20"/>
        <v>راسب</v>
      </c>
      <c r="AF32" s="37"/>
      <c r="AG32" s="38"/>
      <c r="AH32" s="38"/>
      <c r="AI32" s="39">
        <f t="shared" si="21"/>
        <v>0</v>
      </c>
      <c r="AJ32" s="40" t="str">
        <f t="shared" si="22"/>
        <v>راسب</v>
      </c>
      <c r="AK32" s="37"/>
      <c r="AL32" s="38"/>
      <c r="AM32" s="38"/>
      <c r="AN32" s="39">
        <f t="shared" si="23"/>
        <v>0</v>
      </c>
      <c r="AO32" s="40" t="str">
        <f t="shared" si="24"/>
        <v>راسب</v>
      </c>
      <c r="AP32" s="27">
        <f t="shared" si="25"/>
        <v>0</v>
      </c>
      <c r="AQ32" s="37">
        <f t="shared" si="26"/>
        <v>5</v>
      </c>
      <c r="AR32" s="39" t="str">
        <f t="shared" si="27"/>
        <v>ومجموع</v>
      </c>
      <c r="AS32" s="27" t="str">
        <f t="shared" si="28"/>
        <v>راسب</v>
      </c>
      <c r="AT32" s="41">
        <f t="shared" si="29"/>
        <v>9</v>
      </c>
      <c r="AU32" s="42" t="str">
        <f t="shared" si="30"/>
        <v>راسب</v>
      </c>
      <c r="AV32" s="37"/>
      <c r="AW32" s="38"/>
      <c r="AX32" s="38"/>
      <c r="AY32" s="39">
        <f t="shared" si="31"/>
        <v>0</v>
      </c>
      <c r="AZ32" s="40" t="str">
        <f t="shared" si="32"/>
        <v>راسب</v>
      </c>
      <c r="BA32" s="37"/>
      <c r="BB32" s="38"/>
      <c r="BC32" s="38"/>
      <c r="BD32" s="39">
        <f t="shared" si="33"/>
        <v>0</v>
      </c>
      <c r="BE32" s="86" t="str">
        <f t="shared" si="34"/>
        <v>غيرجدير</v>
      </c>
      <c r="BF32" s="37"/>
      <c r="BG32" s="38"/>
      <c r="BH32" s="38"/>
      <c r="BI32" s="39">
        <f t="shared" si="35"/>
        <v>0</v>
      </c>
      <c r="BJ32" s="86" t="str">
        <f t="shared" si="36"/>
        <v>غيرجدير</v>
      </c>
      <c r="BK32" s="37"/>
      <c r="BL32" s="38"/>
      <c r="BM32" s="38"/>
      <c r="BN32" s="38"/>
      <c r="BO32" s="39"/>
      <c r="BP32" s="41">
        <f t="shared" si="37"/>
        <v>0</v>
      </c>
      <c r="BQ32" s="86" t="str">
        <f t="shared" si="38"/>
        <v>غيرجدير</v>
      </c>
      <c r="BR32" s="37"/>
      <c r="BS32" s="38"/>
      <c r="BT32" s="38"/>
      <c r="BU32" s="38"/>
      <c r="BV32" s="39">
        <f t="shared" si="39"/>
        <v>0</v>
      </c>
      <c r="BW32" s="86" t="str">
        <f t="shared" si="40"/>
        <v>غيرجدير</v>
      </c>
      <c r="BX32" s="37"/>
      <c r="BY32" s="38"/>
      <c r="BZ32" s="38"/>
      <c r="CA32" s="38"/>
      <c r="CB32" s="38"/>
      <c r="CC32" s="39">
        <f t="shared" si="41"/>
        <v>0</v>
      </c>
      <c r="CD32" s="86" t="str">
        <f t="shared" si="42"/>
        <v>غيرجدير</v>
      </c>
      <c r="CE32" s="37">
        <f t="shared" si="43"/>
        <v>5</v>
      </c>
      <c r="CF32" s="39" t="str">
        <f t="shared" si="44"/>
        <v>راسب</v>
      </c>
      <c r="CG32" s="37"/>
      <c r="CH32" s="38"/>
      <c r="CI32" s="38"/>
      <c r="CJ32" s="38"/>
      <c r="CK32" s="38"/>
      <c r="CL32" s="39">
        <f t="shared" si="45"/>
        <v>0</v>
      </c>
      <c r="CM32" s="86" t="str">
        <f t="shared" si="46"/>
        <v>غيرجدير</v>
      </c>
      <c r="CN32" s="37"/>
      <c r="CO32" s="38"/>
      <c r="CP32" s="38"/>
      <c r="CQ32" s="38"/>
      <c r="CR32" s="39">
        <f t="shared" si="47"/>
        <v>0</v>
      </c>
      <c r="CS32" s="86" t="str">
        <f t="shared" si="48"/>
        <v>غيرجدير</v>
      </c>
      <c r="CT32" s="37"/>
      <c r="CU32" s="38"/>
      <c r="CV32" s="39">
        <f t="shared" si="49"/>
        <v>0</v>
      </c>
      <c r="CW32" s="86" t="str">
        <f t="shared" si="50"/>
        <v>غيرجدير</v>
      </c>
      <c r="CX32" s="37"/>
      <c r="CY32" s="38"/>
      <c r="CZ32" s="38"/>
      <c r="DA32" s="38"/>
      <c r="DB32" s="38"/>
      <c r="DC32" s="39">
        <f t="shared" si="51"/>
        <v>0</v>
      </c>
      <c r="DD32" s="86" t="str">
        <f t="shared" si="52"/>
        <v>غيرجدير</v>
      </c>
      <c r="DE32" s="37"/>
      <c r="DF32" s="38"/>
      <c r="DG32" s="38"/>
      <c r="DH32" s="38"/>
      <c r="DI32" s="38"/>
      <c r="DJ32" s="39">
        <f t="shared" si="53"/>
        <v>0</v>
      </c>
      <c r="DK32" s="86" t="str">
        <f t="shared" si="54"/>
        <v>غيرجدير</v>
      </c>
      <c r="DL32" s="37">
        <f t="shared" si="55"/>
        <v>4</v>
      </c>
      <c r="DM32" s="39" t="str">
        <f t="shared" si="56"/>
        <v>راسب</v>
      </c>
      <c r="DN32" s="27">
        <f t="shared" si="57"/>
        <v>0</v>
      </c>
      <c r="DO32" s="37">
        <f t="shared" si="58"/>
        <v>5</v>
      </c>
      <c r="DP32" s="39" t="str">
        <f t="shared" si="59"/>
        <v>ومجموع</v>
      </c>
      <c r="DQ32" s="27" t="str">
        <f t="shared" si="60"/>
        <v>راسب</v>
      </c>
      <c r="DR32" s="37">
        <f t="shared" si="61"/>
        <v>10</v>
      </c>
      <c r="DS32" s="39" t="str">
        <f t="shared" si="62"/>
        <v>راسب</v>
      </c>
      <c r="DT32" s="40" t="str">
        <f t="shared" si="63"/>
        <v>راسب</v>
      </c>
      <c r="DU32" s="27"/>
      <c r="DV32" s="37">
        <f t="shared" si="64"/>
        <v>15</v>
      </c>
      <c r="DW32" s="38" t="str">
        <f t="shared" si="65"/>
        <v>راسب</v>
      </c>
      <c r="DX32" s="39" t="str">
        <f t="shared" si="66"/>
        <v>ودين</v>
      </c>
      <c r="DY32" s="537" t="str">
        <f t="shared" si="67"/>
        <v/>
      </c>
      <c r="DZ32" s="532" t="str">
        <f t="shared" si="68"/>
        <v/>
      </c>
      <c r="EA32" s="527" t="str">
        <f t="shared" si="69"/>
        <v/>
      </c>
      <c r="EB32" s="519" t="str">
        <f t="shared" si="70"/>
        <v/>
      </c>
      <c r="EC32" s="520" t="str">
        <f t="shared" si="71"/>
        <v/>
      </c>
      <c r="ED32" s="520" t="str">
        <f t="shared" si="72"/>
        <v/>
      </c>
      <c r="EE32" s="520" t="str">
        <f t="shared" si="73"/>
        <v/>
      </c>
      <c r="EF32" s="520" t="str">
        <f t="shared" si="74"/>
        <v/>
      </c>
      <c r="EG32" s="520" t="str">
        <f t="shared" si="75"/>
        <v/>
      </c>
      <c r="EH32" s="518" t="str">
        <f t="shared" si="5"/>
        <v/>
      </c>
      <c r="EI32" s="474" t="str">
        <f t="shared" si="76"/>
        <v/>
      </c>
      <c r="EJ32" s="475" t="str">
        <f t="shared" si="77"/>
        <v/>
      </c>
      <c r="EK32" s="475" t="str">
        <f t="shared" si="78"/>
        <v/>
      </c>
      <c r="EL32" s="475" t="str">
        <f t="shared" si="79"/>
        <v/>
      </c>
      <c r="EM32" s="476" t="str">
        <f t="shared" si="80"/>
        <v/>
      </c>
      <c r="EN32" s="498" t="str">
        <f t="shared" si="81"/>
        <v/>
      </c>
      <c r="EO32" s="499" t="str">
        <f t="shared" si="82"/>
        <v/>
      </c>
      <c r="EP32" s="499" t="str">
        <f t="shared" si="83"/>
        <v/>
      </c>
      <c r="EQ32" s="499" t="str">
        <f t="shared" si="84"/>
        <v/>
      </c>
      <c r="ER32" s="500" t="str">
        <f t="shared" si="85"/>
        <v/>
      </c>
    </row>
    <row r="33" spans="1:148" ht="34.5" x14ac:dyDescent="0.2">
      <c r="A33" s="27" t="str">
        <f>IF(O33="","",COUNTA(O$9:$O33))</f>
        <v/>
      </c>
      <c r="B33" s="28"/>
      <c r="C33" s="29" t="e">
        <f t="shared" si="6"/>
        <v>#VALUE!</v>
      </c>
      <c r="D33" s="30" t="e">
        <f t="shared" si="7"/>
        <v>#VALUE!</v>
      </c>
      <c r="E33" s="31" t="e">
        <f t="shared" si="8"/>
        <v>#VALUE!</v>
      </c>
      <c r="F33" s="29" t="str">
        <f t="shared" si="9"/>
        <v/>
      </c>
      <c r="G33" s="30" t="str">
        <f t="shared" si="10"/>
        <v/>
      </c>
      <c r="H33" s="31" t="str">
        <f t="shared" si="11"/>
        <v/>
      </c>
      <c r="I33" s="32" t="e">
        <f t="shared" si="12"/>
        <v>#VALUE!</v>
      </c>
      <c r="J33" s="33"/>
      <c r="K33" s="34"/>
      <c r="L33" s="35" t="str">
        <f t="shared" si="13"/>
        <v/>
      </c>
      <c r="M33" s="35" t="str">
        <f t="shared" si="14"/>
        <v/>
      </c>
      <c r="N33" s="34"/>
      <c r="O33" s="545"/>
      <c r="P33" s="36"/>
      <c r="Q33" s="37"/>
      <c r="R33" s="38"/>
      <c r="S33" s="38"/>
      <c r="T33" s="39">
        <f t="shared" si="15"/>
        <v>0</v>
      </c>
      <c r="U33" s="40" t="str">
        <f t="shared" si="16"/>
        <v>راسب</v>
      </c>
      <c r="V33" s="37"/>
      <c r="W33" s="38"/>
      <c r="X33" s="38"/>
      <c r="Y33" s="39">
        <f t="shared" si="17"/>
        <v>0</v>
      </c>
      <c r="Z33" s="40" t="str">
        <f t="shared" si="18"/>
        <v>راسب</v>
      </c>
      <c r="AA33" s="37"/>
      <c r="AB33" s="38"/>
      <c r="AC33" s="38"/>
      <c r="AD33" s="39">
        <f t="shared" si="19"/>
        <v>0</v>
      </c>
      <c r="AE33" s="40" t="str">
        <f t="shared" si="20"/>
        <v>راسب</v>
      </c>
      <c r="AF33" s="37"/>
      <c r="AG33" s="38"/>
      <c r="AH33" s="38"/>
      <c r="AI33" s="39">
        <f t="shared" si="21"/>
        <v>0</v>
      </c>
      <c r="AJ33" s="40" t="str">
        <f t="shared" si="22"/>
        <v>راسب</v>
      </c>
      <c r="AK33" s="37"/>
      <c r="AL33" s="38"/>
      <c r="AM33" s="38"/>
      <c r="AN33" s="39">
        <f t="shared" si="23"/>
        <v>0</v>
      </c>
      <c r="AO33" s="40" t="str">
        <f t="shared" si="24"/>
        <v>راسب</v>
      </c>
      <c r="AP33" s="27">
        <f t="shared" si="25"/>
        <v>0</v>
      </c>
      <c r="AQ33" s="37">
        <f t="shared" si="26"/>
        <v>5</v>
      </c>
      <c r="AR33" s="39" t="str">
        <f t="shared" si="27"/>
        <v>ومجموع</v>
      </c>
      <c r="AS33" s="27" t="str">
        <f t="shared" si="28"/>
        <v>راسب</v>
      </c>
      <c r="AT33" s="41">
        <f t="shared" si="29"/>
        <v>9</v>
      </c>
      <c r="AU33" s="42" t="str">
        <f t="shared" si="30"/>
        <v>راسب</v>
      </c>
      <c r="AV33" s="37"/>
      <c r="AW33" s="38"/>
      <c r="AX33" s="38"/>
      <c r="AY33" s="39">
        <f t="shared" si="31"/>
        <v>0</v>
      </c>
      <c r="AZ33" s="40" t="str">
        <f t="shared" si="32"/>
        <v>راسب</v>
      </c>
      <c r="BA33" s="37"/>
      <c r="BB33" s="38"/>
      <c r="BC33" s="38"/>
      <c r="BD33" s="39">
        <f t="shared" si="33"/>
        <v>0</v>
      </c>
      <c r="BE33" s="86" t="str">
        <f t="shared" si="34"/>
        <v>غيرجدير</v>
      </c>
      <c r="BF33" s="37"/>
      <c r="BG33" s="38"/>
      <c r="BH33" s="38"/>
      <c r="BI33" s="39">
        <f t="shared" si="35"/>
        <v>0</v>
      </c>
      <c r="BJ33" s="86" t="str">
        <f t="shared" si="36"/>
        <v>غيرجدير</v>
      </c>
      <c r="BK33" s="37"/>
      <c r="BL33" s="38"/>
      <c r="BM33" s="38"/>
      <c r="BN33" s="38"/>
      <c r="BO33" s="39"/>
      <c r="BP33" s="41">
        <f t="shared" si="37"/>
        <v>0</v>
      </c>
      <c r="BQ33" s="86" t="str">
        <f t="shared" si="38"/>
        <v>غيرجدير</v>
      </c>
      <c r="BR33" s="37"/>
      <c r="BS33" s="38"/>
      <c r="BT33" s="38"/>
      <c r="BU33" s="38"/>
      <c r="BV33" s="39">
        <f t="shared" si="39"/>
        <v>0</v>
      </c>
      <c r="BW33" s="86" t="str">
        <f t="shared" si="40"/>
        <v>غيرجدير</v>
      </c>
      <c r="BX33" s="37"/>
      <c r="BY33" s="38"/>
      <c r="BZ33" s="38"/>
      <c r="CA33" s="38"/>
      <c r="CB33" s="38"/>
      <c r="CC33" s="39">
        <f t="shared" si="41"/>
        <v>0</v>
      </c>
      <c r="CD33" s="86" t="str">
        <f t="shared" si="42"/>
        <v>غيرجدير</v>
      </c>
      <c r="CE33" s="37">
        <f t="shared" si="43"/>
        <v>5</v>
      </c>
      <c r="CF33" s="39" t="str">
        <f t="shared" si="44"/>
        <v>راسب</v>
      </c>
      <c r="CG33" s="37"/>
      <c r="CH33" s="38"/>
      <c r="CI33" s="38"/>
      <c r="CJ33" s="38"/>
      <c r="CK33" s="38"/>
      <c r="CL33" s="39">
        <f t="shared" si="45"/>
        <v>0</v>
      </c>
      <c r="CM33" s="86" t="str">
        <f t="shared" si="46"/>
        <v>غيرجدير</v>
      </c>
      <c r="CN33" s="37"/>
      <c r="CO33" s="38"/>
      <c r="CP33" s="38"/>
      <c r="CQ33" s="38"/>
      <c r="CR33" s="39">
        <f t="shared" si="47"/>
        <v>0</v>
      </c>
      <c r="CS33" s="86" t="str">
        <f t="shared" si="48"/>
        <v>غيرجدير</v>
      </c>
      <c r="CT33" s="37"/>
      <c r="CU33" s="38"/>
      <c r="CV33" s="39">
        <f t="shared" si="49"/>
        <v>0</v>
      </c>
      <c r="CW33" s="86" t="str">
        <f t="shared" si="50"/>
        <v>غيرجدير</v>
      </c>
      <c r="CX33" s="37"/>
      <c r="CY33" s="38"/>
      <c r="CZ33" s="38"/>
      <c r="DA33" s="38"/>
      <c r="DB33" s="38"/>
      <c r="DC33" s="39">
        <f t="shared" si="51"/>
        <v>0</v>
      </c>
      <c r="DD33" s="86" t="str">
        <f t="shared" si="52"/>
        <v>غيرجدير</v>
      </c>
      <c r="DE33" s="37"/>
      <c r="DF33" s="38"/>
      <c r="DG33" s="38"/>
      <c r="DH33" s="38"/>
      <c r="DI33" s="38"/>
      <c r="DJ33" s="39">
        <f t="shared" si="53"/>
        <v>0</v>
      </c>
      <c r="DK33" s="86" t="str">
        <f t="shared" si="54"/>
        <v>غيرجدير</v>
      </c>
      <c r="DL33" s="37">
        <f t="shared" si="55"/>
        <v>4</v>
      </c>
      <c r="DM33" s="39" t="str">
        <f t="shared" si="56"/>
        <v>راسب</v>
      </c>
      <c r="DN33" s="27">
        <f t="shared" si="57"/>
        <v>0</v>
      </c>
      <c r="DO33" s="37">
        <f t="shared" si="58"/>
        <v>5</v>
      </c>
      <c r="DP33" s="39" t="str">
        <f t="shared" si="59"/>
        <v>ومجموع</v>
      </c>
      <c r="DQ33" s="27" t="str">
        <f t="shared" si="60"/>
        <v>راسب</v>
      </c>
      <c r="DR33" s="37">
        <f t="shared" si="61"/>
        <v>10</v>
      </c>
      <c r="DS33" s="39" t="str">
        <f t="shared" si="62"/>
        <v>راسب</v>
      </c>
      <c r="DT33" s="40" t="str">
        <f t="shared" si="63"/>
        <v>راسب</v>
      </c>
      <c r="DU33" s="27"/>
      <c r="DV33" s="37">
        <f t="shared" si="64"/>
        <v>15</v>
      </c>
      <c r="DW33" s="38" t="str">
        <f t="shared" si="65"/>
        <v>راسب</v>
      </c>
      <c r="DX33" s="39" t="str">
        <f t="shared" si="66"/>
        <v>ودين</v>
      </c>
      <c r="DY33" s="537" t="str">
        <f t="shared" si="67"/>
        <v/>
      </c>
      <c r="DZ33" s="532" t="str">
        <f t="shared" si="68"/>
        <v/>
      </c>
      <c r="EA33" s="527" t="str">
        <f t="shared" si="69"/>
        <v/>
      </c>
      <c r="EB33" s="519" t="str">
        <f t="shared" si="70"/>
        <v/>
      </c>
      <c r="EC33" s="520" t="str">
        <f t="shared" si="71"/>
        <v/>
      </c>
      <c r="ED33" s="520" t="str">
        <f t="shared" si="72"/>
        <v/>
      </c>
      <c r="EE33" s="520" t="str">
        <f t="shared" si="73"/>
        <v/>
      </c>
      <c r="EF33" s="520" t="str">
        <f t="shared" si="74"/>
        <v/>
      </c>
      <c r="EG33" s="520" t="str">
        <f t="shared" si="75"/>
        <v/>
      </c>
      <c r="EH33" s="518" t="str">
        <f t="shared" si="5"/>
        <v/>
      </c>
      <c r="EI33" s="474" t="str">
        <f t="shared" si="76"/>
        <v/>
      </c>
      <c r="EJ33" s="475" t="str">
        <f t="shared" si="77"/>
        <v/>
      </c>
      <c r="EK33" s="475" t="str">
        <f t="shared" si="78"/>
        <v/>
      </c>
      <c r="EL33" s="475" t="str">
        <f t="shared" si="79"/>
        <v/>
      </c>
      <c r="EM33" s="476" t="str">
        <f t="shared" si="80"/>
        <v/>
      </c>
      <c r="EN33" s="498" t="str">
        <f t="shared" si="81"/>
        <v/>
      </c>
      <c r="EO33" s="499" t="str">
        <f t="shared" si="82"/>
        <v/>
      </c>
      <c r="EP33" s="499" t="str">
        <f t="shared" si="83"/>
        <v/>
      </c>
      <c r="EQ33" s="499" t="str">
        <f t="shared" si="84"/>
        <v/>
      </c>
      <c r="ER33" s="500" t="str">
        <f t="shared" si="85"/>
        <v/>
      </c>
    </row>
    <row r="34" spans="1:148" ht="34.5" x14ac:dyDescent="0.2">
      <c r="A34" s="27" t="str">
        <f>IF(O34="","",COUNTA(O$9:$O34))</f>
        <v/>
      </c>
      <c r="B34" s="28"/>
      <c r="C34" s="29" t="e">
        <f t="shared" si="6"/>
        <v>#VALUE!</v>
      </c>
      <c r="D34" s="30" t="e">
        <f t="shared" si="7"/>
        <v>#VALUE!</v>
      </c>
      <c r="E34" s="31" t="e">
        <f t="shared" si="8"/>
        <v>#VALUE!</v>
      </c>
      <c r="F34" s="29" t="str">
        <f t="shared" si="9"/>
        <v/>
      </c>
      <c r="G34" s="30" t="str">
        <f t="shared" si="10"/>
        <v/>
      </c>
      <c r="H34" s="31" t="str">
        <f t="shared" si="11"/>
        <v/>
      </c>
      <c r="I34" s="32" t="e">
        <f t="shared" si="12"/>
        <v>#VALUE!</v>
      </c>
      <c r="J34" s="33"/>
      <c r="K34" s="34"/>
      <c r="L34" s="35" t="str">
        <f t="shared" si="13"/>
        <v/>
      </c>
      <c r="M34" s="35" t="str">
        <f t="shared" si="14"/>
        <v/>
      </c>
      <c r="N34" s="34"/>
      <c r="O34" s="545"/>
      <c r="P34" s="36"/>
      <c r="Q34" s="37"/>
      <c r="R34" s="38"/>
      <c r="S34" s="38"/>
      <c r="T34" s="39">
        <f t="shared" si="15"/>
        <v>0</v>
      </c>
      <c r="U34" s="40" t="str">
        <f t="shared" si="16"/>
        <v>راسب</v>
      </c>
      <c r="V34" s="37"/>
      <c r="W34" s="38"/>
      <c r="X34" s="38"/>
      <c r="Y34" s="39">
        <f t="shared" si="17"/>
        <v>0</v>
      </c>
      <c r="Z34" s="40" t="str">
        <f t="shared" si="18"/>
        <v>راسب</v>
      </c>
      <c r="AA34" s="37"/>
      <c r="AB34" s="38"/>
      <c r="AC34" s="38"/>
      <c r="AD34" s="39">
        <f t="shared" si="19"/>
        <v>0</v>
      </c>
      <c r="AE34" s="40" t="str">
        <f t="shared" si="20"/>
        <v>راسب</v>
      </c>
      <c r="AF34" s="37"/>
      <c r="AG34" s="38"/>
      <c r="AH34" s="38"/>
      <c r="AI34" s="39">
        <f t="shared" si="21"/>
        <v>0</v>
      </c>
      <c r="AJ34" s="40" t="str">
        <f t="shared" si="22"/>
        <v>راسب</v>
      </c>
      <c r="AK34" s="37"/>
      <c r="AL34" s="38"/>
      <c r="AM34" s="38"/>
      <c r="AN34" s="39">
        <f t="shared" si="23"/>
        <v>0</v>
      </c>
      <c r="AO34" s="40" t="str">
        <f t="shared" si="24"/>
        <v>راسب</v>
      </c>
      <c r="AP34" s="27">
        <f t="shared" si="25"/>
        <v>0</v>
      </c>
      <c r="AQ34" s="37">
        <f t="shared" si="26"/>
        <v>5</v>
      </c>
      <c r="AR34" s="39" t="str">
        <f t="shared" si="27"/>
        <v>ومجموع</v>
      </c>
      <c r="AS34" s="27" t="str">
        <f t="shared" si="28"/>
        <v>راسب</v>
      </c>
      <c r="AT34" s="41">
        <f t="shared" si="29"/>
        <v>9</v>
      </c>
      <c r="AU34" s="42" t="str">
        <f t="shared" si="30"/>
        <v>راسب</v>
      </c>
      <c r="AV34" s="37"/>
      <c r="AW34" s="38"/>
      <c r="AX34" s="38"/>
      <c r="AY34" s="39">
        <f t="shared" si="31"/>
        <v>0</v>
      </c>
      <c r="AZ34" s="40" t="str">
        <f t="shared" si="32"/>
        <v>راسب</v>
      </c>
      <c r="BA34" s="37"/>
      <c r="BB34" s="38"/>
      <c r="BC34" s="38"/>
      <c r="BD34" s="39">
        <f t="shared" si="33"/>
        <v>0</v>
      </c>
      <c r="BE34" s="86" t="str">
        <f t="shared" si="34"/>
        <v>غيرجدير</v>
      </c>
      <c r="BF34" s="37"/>
      <c r="BG34" s="38"/>
      <c r="BH34" s="38"/>
      <c r="BI34" s="39">
        <f t="shared" si="35"/>
        <v>0</v>
      </c>
      <c r="BJ34" s="86" t="str">
        <f t="shared" si="36"/>
        <v>غيرجدير</v>
      </c>
      <c r="BK34" s="37"/>
      <c r="BL34" s="38"/>
      <c r="BM34" s="38"/>
      <c r="BN34" s="38"/>
      <c r="BO34" s="39"/>
      <c r="BP34" s="41">
        <f t="shared" si="37"/>
        <v>0</v>
      </c>
      <c r="BQ34" s="86" t="str">
        <f t="shared" si="38"/>
        <v>غيرجدير</v>
      </c>
      <c r="BR34" s="37"/>
      <c r="BS34" s="38"/>
      <c r="BT34" s="38"/>
      <c r="BU34" s="38"/>
      <c r="BV34" s="39">
        <f t="shared" si="39"/>
        <v>0</v>
      </c>
      <c r="BW34" s="86" t="str">
        <f t="shared" si="40"/>
        <v>غيرجدير</v>
      </c>
      <c r="BX34" s="37"/>
      <c r="BY34" s="38"/>
      <c r="BZ34" s="38"/>
      <c r="CA34" s="38"/>
      <c r="CB34" s="38"/>
      <c r="CC34" s="39">
        <f t="shared" si="41"/>
        <v>0</v>
      </c>
      <c r="CD34" s="86" t="str">
        <f t="shared" si="42"/>
        <v>غيرجدير</v>
      </c>
      <c r="CE34" s="37">
        <f t="shared" si="43"/>
        <v>5</v>
      </c>
      <c r="CF34" s="39" t="str">
        <f t="shared" si="44"/>
        <v>راسب</v>
      </c>
      <c r="CG34" s="37"/>
      <c r="CH34" s="38"/>
      <c r="CI34" s="38"/>
      <c r="CJ34" s="38"/>
      <c r="CK34" s="38"/>
      <c r="CL34" s="39">
        <f t="shared" si="45"/>
        <v>0</v>
      </c>
      <c r="CM34" s="86" t="str">
        <f t="shared" si="46"/>
        <v>غيرجدير</v>
      </c>
      <c r="CN34" s="37"/>
      <c r="CO34" s="38"/>
      <c r="CP34" s="38"/>
      <c r="CQ34" s="38"/>
      <c r="CR34" s="39">
        <f t="shared" si="47"/>
        <v>0</v>
      </c>
      <c r="CS34" s="86" t="str">
        <f t="shared" si="48"/>
        <v>غيرجدير</v>
      </c>
      <c r="CT34" s="37"/>
      <c r="CU34" s="38"/>
      <c r="CV34" s="39">
        <f t="shared" si="49"/>
        <v>0</v>
      </c>
      <c r="CW34" s="86" t="str">
        <f t="shared" si="50"/>
        <v>غيرجدير</v>
      </c>
      <c r="CX34" s="37"/>
      <c r="CY34" s="38"/>
      <c r="CZ34" s="38"/>
      <c r="DA34" s="38"/>
      <c r="DB34" s="38"/>
      <c r="DC34" s="39">
        <f t="shared" si="51"/>
        <v>0</v>
      </c>
      <c r="DD34" s="86" t="str">
        <f t="shared" si="52"/>
        <v>غيرجدير</v>
      </c>
      <c r="DE34" s="37"/>
      <c r="DF34" s="38"/>
      <c r="DG34" s="38"/>
      <c r="DH34" s="38"/>
      <c r="DI34" s="38"/>
      <c r="DJ34" s="39">
        <f t="shared" si="53"/>
        <v>0</v>
      </c>
      <c r="DK34" s="86" t="str">
        <f t="shared" si="54"/>
        <v>غيرجدير</v>
      </c>
      <c r="DL34" s="37">
        <f t="shared" si="55"/>
        <v>4</v>
      </c>
      <c r="DM34" s="39" t="str">
        <f t="shared" si="56"/>
        <v>راسب</v>
      </c>
      <c r="DN34" s="27">
        <f t="shared" si="57"/>
        <v>0</v>
      </c>
      <c r="DO34" s="37">
        <f t="shared" si="58"/>
        <v>5</v>
      </c>
      <c r="DP34" s="39" t="str">
        <f t="shared" si="59"/>
        <v>ومجموع</v>
      </c>
      <c r="DQ34" s="27" t="str">
        <f t="shared" si="60"/>
        <v>راسب</v>
      </c>
      <c r="DR34" s="37">
        <f t="shared" si="61"/>
        <v>10</v>
      </c>
      <c r="DS34" s="39" t="str">
        <f t="shared" si="62"/>
        <v>راسب</v>
      </c>
      <c r="DT34" s="40" t="str">
        <f t="shared" si="63"/>
        <v>راسب</v>
      </c>
      <c r="DU34" s="27"/>
      <c r="DV34" s="37">
        <f t="shared" si="64"/>
        <v>15</v>
      </c>
      <c r="DW34" s="38" t="str">
        <f t="shared" si="65"/>
        <v>راسب</v>
      </c>
      <c r="DX34" s="39" t="str">
        <f t="shared" si="66"/>
        <v>ودين</v>
      </c>
      <c r="DY34" s="537" t="str">
        <f t="shared" si="67"/>
        <v/>
      </c>
      <c r="DZ34" s="532" t="str">
        <f t="shared" si="68"/>
        <v/>
      </c>
      <c r="EA34" s="527" t="str">
        <f t="shared" si="69"/>
        <v/>
      </c>
      <c r="EB34" s="519" t="str">
        <f t="shared" si="70"/>
        <v/>
      </c>
      <c r="EC34" s="520" t="str">
        <f t="shared" si="71"/>
        <v/>
      </c>
      <c r="ED34" s="520" t="str">
        <f t="shared" si="72"/>
        <v/>
      </c>
      <c r="EE34" s="520" t="str">
        <f t="shared" si="73"/>
        <v/>
      </c>
      <c r="EF34" s="520" t="str">
        <f t="shared" si="74"/>
        <v/>
      </c>
      <c r="EG34" s="520" t="str">
        <f t="shared" si="75"/>
        <v/>
      </c>
      <c r="EH34" s="518" t="str">
        <f t="shared" si="5"/>
        <v/>
      </c>
      <c r="EI34" s="474" t="str">
        <f t="shared" si="76"/>
        <v/>
      </c>
      <c r="EJ34" s="475" t="str">
        <f t="shared" si="77"/>
        <v/>
      </c>
      <c r="EK34" s="475" t="str">
        <f t="shared" si="78"/>
        <v/>
      </c>
      <c r="EL34" s="475" t="str">
        <f t="shared" si="79"/>
        <v/>
      </c>
      <c r="EM34" s="476" t="str">
        <f t="shared" si="80"/>
        <v/>
      </c>
      <c r="EN34" s="498" t="str">
        <f t="shared" si="81"/>
        <v/>
      </c>
      <c r="EO34" s="499" t="str">
        <f t="shared" si="82"/>
        <v/>
      </c>
      <c r="EP34" s="499" t="str">
        <f t="shared" si="83"/>
        <v/>
      </c>
      <c r="EQ34" s="499" t="str">
        <f t="shared" si="84"/>
        <v/>
      </c>
      <c r="ER34" s="500" t="str">
        <f t="shared" si="85"/>
        <v/>
      </c>
    </row>
    <row r="35" spans="1:148" ht="34.5" x14ac:dyDescent="0.2">
      <c r="A35" s="27" t="str">
        <f>IF(O35="","",COUNTA(O$9:$O35))</f>
        <v/>
      </c>
      <c r="B35" s="28"/>
      <c r="C35" s="29" t="e">
        <f t="shared" si="6"/>
        <v>#VALUE!</v>
      </c>
      <c r="D35" s="30" t="e">
        <f t="shared" si="7"/>
        <v>#VALUE!</v>
      </c>
      <c r="E35" s="31" t="e">
        <f t="shared" si="8"/>
        <v>#VALUE!</v>
      </c>
      <c r="F35" s="29" t="str">
        <f t="shared" si="9"/>
        <v/>
      </c>
      <c r="G35" s="30" t="str">
        <f t="shared" si="10"/>
        <v/>
      </c>
      <c r="H35" s="31" t="str">
        <f t="shared" si="11"/>
        <v/>
      </c>
      <c r="I35" s="32" t="e">
        <f t="shared" si="12"/>
        <v>#VALUE!</v>
      </c>
      <c r="J35" s="33"/>
      <c r="K35" s="34"/>
      <c r="L35" s="35" t="str">
        <f t="shared" si="13"/>
        <v/>
      </c>
      <c r="M35" s="35" t="str">
        <f t="shared" si="14"/>
        <v/>
      </c>
      <c r="N35" s="34"/>
      <c r="O35" s="545"/>
      <c r="P35" s="36"/>
      <c r="Q35" s="37"/>
      <c r="R35" s="38"/>
      <c r="S35" s="38"/>
      <c r="T35" s="39">
        <f t="shared" si="15"/>
        <v>0</v>
      </c>
      <c r="U35" s="40" t="str">
        <f t="shared" si="16"/>
        <v>راسب</v>
      </c>
      <c r="V35" s="37"/>
      <c r="W35" s="38"/>
      <c r="X35" s="38"/>
      <c r="Y35" s="39">
        <f t="shared" si="17"/>
        <v>0</v>
      </c>
      <c r="Z35" s="40" t="str">
        <f t="shared" si="18"/>
        <v>راسب</v>
      </c>
      <c r="AA35" s="37"/>
      <c r="AB35" s="38"/>
      <c r="AC35" s="38"/>
      <c r="AD35" s="39">
        <f t="shared" si="19"/>
        <v>0</v>
      </c>
      <c r="AE35" s="40" t="str">
        <f t="shared" si="20"/>
        <v>راسب</v>
      </c>
      <c r="AF35" s="37"/>
      <c r="AG35" s="38"/>
      <c r="AH35" s="38"/>
      <c r="AI35" s="39">
        <f t="shared" si="21"/>
        <v>0</v>
      </c>
      <c r="AJ35" s="40" t="str">
        <f t="shared" si="22"/>
        <v>راسب</v>
      </c>
      <c r="AK35" s="37"/>
      <c r="AL35" s="38"/>
      <c r="AM35" s="38"/>
      <c r="AN35" s="39">
        <f t="shared" si="23"/>
        <v>0</v>
      </c>
      <c r="AO35" s="40" t="str">
        <f t="shared" si="24"/>
        <v>راسب</v>
      </c>
      <c r="AP35" s="27">
        <f t="shared" si="25"/>
        <v>0</v>
      </c>
      <c r="AQ35" s="37">
        <f t="shared" si="26"/>
        <v>5</v>
      </c>
      <c r="AR35" s="39" t="str">
        <f t="shared" si="27"/>
        <v>ومجموع</v>
      </c>
      <c r="AS35" s="27" t="str">
        <f t="shared" si="28"/>
        <v>راسب</v>
      </c>
      <c r="AT35" s="41">
        <f t="shared" si="29"/>
        <v>9</v>
      </c>
      <c r="AU35" s="42" t="str">
        <f t="shared" si="30"/>
        <v>راسب</v>
      </c>
      <c r="AV35" s="37"/>
      <c r="AW35" s="38"/>
      <c r="AX35" s="38"/>
      <c r="AY35" s="39">
        <f t="shared" si="31"/>
        <v>0</v>
      </c>
      <c r="AZ35" s="40" t="str">
        <f t="shared" si="32"/>
        <v>راسب</v>
      </c>
      <c r="BA35" s="37"/>
      <c r="BB35" s="38"/>
      <c r="BC35" s="38"/>
      <c r="BD35" s="39">
        <f t="shared" si="33"/>
        <v>0</v>
      </c>
      <c r="BE35" s="86" t="str">
        <f t="shared" si="34"/>
        <v>غيرجدير</v>
      </c>
      <c r="BF35" s="37"/>
      <c r="BG35" s="38"/>
      <c r="BH35" s="38"/>
      <c r="BI35" s="39">
        <f t="shared" si="35"/>
        <v>0</v>
      </c>
      <c r="BJ35" s="86" t="str">
        <f t="shared" si="36"/>
        <v>غيرجدير</v>
      </c>
      <c r="BK35" s="37"/>
      <c r="BL35" s="38"/>
      <c r="BM35" s="38"/>
      <c r="BN35" s="38"/>
      <c r="BO35" s="39"/>
      <c r="BP35" s="41">
        <f t="shared" si="37"/>
        <v>0</v>
      </c>
      <c r="BQ35" s="86" t="str">
        <f t="shared" si="38"/>
        <v>غيرجدير</v>
      </c>
      <c r="BR35" s="37"/>
      <c r="BS35" s="38"/>
      <c r="BT35" s="38"/>
      <c r="BU35" s="38"/>
      <c r="BV35" s="39">
        <f t="shared" si="39"/>
        <v>0</v>
      </c>
      <c r="BW35" s="86" t="str">
        <f t="shared" si="40"/>
        <v>غيرجدير</v>
      </c>
      <c r="BX35" s="37"/>
      <c r="BY35" s="38"/>
      <c r="BZ35" s="38"/>
      <c r="CA35" s="38"/>
      <c r="CB35" s="38"/>
      <c r="CC35" s="39">
        <f t="shared" si="41"/>
        <v>0</v>
      </c>
      <c r="CD35" s="86" t="str">
        <f t="shared" si="42"/>
        <v>غيرجدير</v>
      </c>
      <c r="CE35" s="37">
        <f t="shared" si="43"/>
        <v>5</v>
      </c>
      <c r="CF35" s="39" t="str">
        <f t="shared" si="44"/>
        <v>راسب</v>
      </c>
      <c r="CG35" s="37"/>
      <c r="CH35" s="38"/>
      <c r="CI35" s="38"/>
      <c r="CJ35" s="38"/>
      <c r="CK35" s="38"/>
      <c r="CL35" s="39">
        <f t="shared" si="45"/>
        <v>0</v>
      </c>
      <c r="CM35" s="86" t="str">
        <f t="shared" si="46"/>
        <v>غيرجدير</v>
      </c>
      <c r="CN35" s="37"/>
      <c r="CO35" s="38"/>
      <c r="CP35" s="38"/>
      <c r="CQ35" s="38"/>
      <c r="CR35" s="39">
        <f t="shared" si="47"/>
        <v>0</v>
      </c>
      <c r="CS35" s="86" t="str">
        <f t="shared" si="48"/>
        <v>غيرجدير</v>
      </c>
      <c r="CT35" s="37"/>
      <c r="CU35" s="38"/>
      <c r="CV35" s="39">
        <f t="shared" si="49"/>
        <v>0</v>
      </c>
      <c r="CW35" s="86" t="str">
        <f t="shared" si="50"/>
        <v>غيرجدير</v>
      </c>
      <c r="CX35" s="37"/>
      <c r="CY35" s="38"/>
      <c r="CZ35" s="38"/>
      <c r="DA35" s="38"/>
      <c r="DB35" s="38"/>
      <c r="DC35" s="39">
        <f t="shared" si="51"/>
        <v>0</v>
      </c>
      <c r="DD35" s="86" t="str">
        <f t="shared" si="52"/>
        <v>غيرجدير</v>
      </c>
      <c r="DE35" s="37"/>
      <c r="DF35" s="38"/>
      <c r="DG35" s="38"/>
      <c r="DH35" s="38"/>
      <c r="DI35" s="38"/>
      <c r="DJ35" s="39">
        <f t="shared" si="53"/>
        <v>0</v>
      </c>
      <c r="DK35" s="86" t="str">
        <f t="shared" si="54"/>
        <v>غيرجدير</v>
      </c>
      <c r="DL35" s="37">
        <f t="shared" si="55"/>
        <v>4</v>
      </c>
      <c r="DM35" s="39" t="str">
        <f t="shared" si="56"/>
        <v>راسب</v>
      </c>
      <c r="DN35" s="27">
        <f t="shared" si="57"/>
        <v>0</v>
      </c>
      <c r="DO35" s="37">
        <f t="shared" si="58"/>
        <v>5</v>
      </c>
      <c r="DP35" s="39" t="str">
        <f t="shared" si="59"/>
        <v>ومجموع</v>
      </c>
      <c r="DQ35" s="27" t="str">
        <f t="shared" si="60"/>
        <v>راسب</v>
      </c>
      <c r="DR35" s="37">
        <f t="shared" si="61"/>
        <v>10</v>
      </c>
      <c r="DS35" s="39" t="str">
        <f t="shared" si="62"/>
        <v>راسب</v>
      </c>
      <c r="DT35" s="40" t="str">
        <f t="shared" si="63"/>
        <v>راسب</v>
      </c>
      <c r="DU35" s="27"/>
      <c r="DV35" s="37">
        <f t="shared" si="64"/>
        <v>15</v>
      </c>
      <c r="DW35" s="38" t="str">
        <f t="shared" si="65"/>
        <v>راسب</v>
      </c>
      <c r="DX35" s="39" t="str">
        <f t="shared" si="66"/>
        <v>ودين</v>
      </c>
      <c r="DY35" s="537" t="str">
        <f t="shared" si="67"/>
        <v/>
      </c>
      <c r="DZ35" s="532" t="str">
        <f t="shared" si="68"/>
        <v/>
      </c>
      <c r="EA35" s="527" t="str">
        <f t="shared" si="69"/>
        <v/>
      </c>
      <c r="EB35" s="519" t="str">
        <f t="shared" si="70"/>
        <v/>
      </c>
      <c r="EC35" s="520" t="str">
        <f t="shared" si="71"/>
        <v/>
      </c>
      <c r="ED35" s="520" t="str">
        <f t="shared" si="72"/>
        <v/>
      </c>
      <c r="EE35" s="520" t="str">
        <f t="shared" si="73"/>
        <v/>
      </c>
      <c r="EF35" s="520" t="str">
        <f t="shared" si="74"/>
        <v/>
      </c>
      <c r="EG35" s="520" t="str">
        <f t="shared" si="75"/>
        <v/>
      </c>
      <c r="EH35" s="518" t="str">
        <f t="shared" si="5"/>
        <v/>
      </c>
      <c r="EI35" s="474" t="str">
        <f t="shared" si="76"/>
        <v/>
      </c>
      <c r="EJ35" s="475" t="str">
        <f t="shared" si="77"/>
        <v/>
      </c>
      <c r="EK35" s="475" t="str">
        <f t="shared" si="78"/>
        <v/>
      </c>
      <c r="EL35" s="475" t="str">
        <f t="shared" si="79"/>
        <v/>
      </c>
      <c r="EM35" s="476" t="str">
        <f t="shared" si="80"/>
        <v/>
      </c>
      <c r="EN35" s="498" t="str">
        <f t="shared" si="81"/>
        <v/>
      </c>
      <c r="EO35" s="499" t="str">
        <f t="shared" si="82"/>
        <v/>
      </c>
      <c r="EP35" s="499" t="str">
        <f t="shared" si="83"/>
        <v/>
      </c>
      <c r="EQ35" s="499" t="str">
        <f t="shared" si="84"/>
        <v/>
      </c>
      <c r="ER35" s="500" t="str">
        <f t="shared" si="85"/>
        <v/>
      </c>
    </row>
    <row r="36" spans="1:148" ht="34.5" x14ac:dyDescent="0.2">
      <c r="A36" s="27" t="str">
        <f>IF(O36="","",COUNTA(O$9:$O36))</f>
        <v/>
      </c>
      <c r="B36" s="28"/>
      <c r="C36" s="29" t="e">
        <f t="shared" si="6"/>
        <v>#VALUE!</v>
      </c>
      <c r="D36" s="30" t="e">
        <f t="shared" si="7"/>
        <v>#VALUE!</v>
      </c>
      <c r="E36" s="31" t="e">
        <f t="shared" si="8"/>
        <v>#VALUE!</v>
      </c>
      <c r="F36" s="29" t="str">
        <f t="shared" si="9"/>
        <v/>
      </c>
      <c r="G36" s="30" t="str">
        <f t="shared" si="10"/>
        <v/>
      </c>
      <c r="H36" s="31" t="str">
        <f t="shared" si="11"/>
        <v/>
      </c>
      <c r="I36" s="32" t="e">
        <f t="shared" si="12"/>
        <v>#VALUE!</v>
      </c>
      <c r="J36" s="33"/>
      <c r="K36" s="34"/>
      <c r="L36" s="35" t="str">
        <f t="shared" si="13"/>
        <v/>
      </c>
      <c r="M36" s="35" t="str">
        <f t="shared" si="14"/>
        <v/>
      </c>
      <c r="N36" s="34"/>
      <c r="O36" s="545"/>
      <c r="P36" s="36"/>
      <c r="Q36" s="37"/>
      <c r="R36" s="38"/>
      <c r="S36" s="38"/>
      <c r="T36" s="39">
        <f t="shared" si="15"/>
        <v>0</v>
      </c>
      <c r="U36" s="40" t="str">
        <f t="shared" si="16"/>
        <v>راسب</v>
      </c>
      <c r="V36" s="37"/>
      <c r="W36" s="38"/>
      <c r="X36" s="38"/>
      <c r="Y36" s="39">
        <f t="shared" si="17"/>
        <v>0</v>
      </c>
      <c r="Z36" s="40" t="str">
        <f t="shared" si="18"/>
        <v>راسب</v>
      </c>
      <c r="AA36" s="37"/>
      <c r="AB36" s="38"/>
      <c r="AC36" s="38"/>
      <c r="AD36" s="39">
        <f t="shared" si="19"/>
        <v>0</v>
      </c>
      <c r="AE36" s="40" t="str">
        <f t="shared" si="20"/>
        <v>راسب</v>
      </c>
      <c r="AF36" s="37"/>
      <c r="AG36" s="38"/>
      <c r="AH36" s="38"/>
      <c r="AI36" s="39">
        <f t="shared" si="21"/>
        <v>0</v>
      </c>
      <c r="AJ36" s="40" t="str">
        <f t="shared" si="22"/>
        <v>راسب</v>
      </c>
      <c r="AK36" s="37"/>
      <c r="AL36" s="38"/>
      <c r="AM36" s="38"/>
      <c r="AN36" s="39">
        <f t="shared" si="23"/>
        <v>0</v>
      </c>
      <c r="AO36" s="40" t="str">
        <f t="shared" si="24"/>
        <v>راسب</v>
      </c>
      <c r="AP36" s="27">
        <f t="shared" si="25"/>
        <v>0</v>
      </c>
      <c r="AQ36" s="37">
        <f t="shared" si="26"/>
        <v>5</v>
      </c>
      <c r="AR36" s="39" t="str">
        <f t="shared" si="27"/>
        <v>ومجموع</v>
      </c>
      <c r="AS36" s="27" t="str">
        <f t="shared" si="28"/>
        <v>راسب</v>
      </c>
      <c r="AT36" s="41">
        <f t="shared" si="29"/>
        <v>9</v>
      </c>
      <c r="AU36" s="42" t="str">
        <f t="shared" si="30"/>
        <v>راسب</v>
      </c>
      <c r="AV36" s="37"/>
      <c r="AW36" s="38"/>
      <c r="AX36" s="38"/>
      <c r="AY36" s="39">
        <f t="shared" si="31"/>
        <v>0</v>
      </c>
      <c r="AZ36" s="40" t="str">
        <f t="shared" si="32"/>
        <v>راسب</v>
      </c>
      <c r="BA36" s="37"/>
      <c r="BB36" s="38"/>
      <c r="BC36" s="38"/>
      <c r="BD36" s="39">
        <f t="shared" si="33"/>
        <v>0</v>
      </c>
      <c r="BE36" s="86" t="str">
        <f t="shared" si="34"/>
        <v>غيرجدير</v>
      </c>
      <c r="BF36" s="37"/>
      <c r="BG36" s="38"/>
      <c r="BH36" s="38"/>
      <c r="BI36" s="39">
        <f t="shared" si="35"/>
        <v>0</v>
      </c>
      <c r="BJ36" s="86" t="str">
        <f t="shared" si="36"/>
        <v>غيرجدير</v>
      </c>
      <c r="BK36" s="37"/>
      <c r="BL36" s="38"/>
      <c r="BM36" s="38"/>
      <c r="BN36" s="38"/>
      <c r="BO36" s="39"/>
      <c r="BP36" s="41">
        <f t="shared" si="37"/>
        <v>0</v>
      </c>
      <c r="BQ36" s="86" t="str">
        <f t="shared" si="38"/>
        <v>غيرجدير</v>
      </c>
      <c r="BR36" s="37"/>
      <c r="BS36" s="38"/>
      <c r="BT36" s="38"/>
      <c r="BU36" s="38"/>
      <c r="BV36" s="39">
        <f t="shared" si="39"/>
        <v>0</v>
      </c>
      <c r="BW36" s="86" t="str">
        <f t="shared" si="40"/>
        <v>غيرجدير</v>
      </c>
      <c r="BX36" s="37"/>
      <c r="BY36" s="38"/>
      <c r="BZ36" s="38"/>
      <c r="CA36" s="38"/>
      <c r="CB36" s="38"/>
      <c r="CC36" s="39">
        <f t="shared" si="41"/>
        <v>0</v>
      </c>
      <c r="CD36" s="86" t="str">
        <f t="shared" si="42"/>
        <v>غيرجدير</v>
      </c>
      <c r="CE36" s="37">
        <f t="shared" si="43"/>
        <v>5</v>
      </c>
      <c r="CF36" s="39" t="str">
        <f t="shared" si="44"/>
        <v>راسب</v>
      </c>
      <c r="CG36" s="37"/>
      <c r="CH36" s="38"/>
      <c r="CI36" s="38"/>
      <c r="CJ36" s="38"/>
      <c r="CK36" s="38"/>
      <c r="CL36" s="39">
        <f t="shared" si="45"/>
        <v>0</v>
      </c>
      <c r="CM36" s="86" t="str">
        <f t="shared" si="46"/>
        <v>غيرجدير</v>
      </c>
      <c r="CN36" s="37"/>
      <c r="CO36" s="38"/>
      <c r="CP36" s="38"/>
      <c r="CQ36" s="38"/>
      <c r="CR36" s="39">
        <f t="shared" si="47"/>
        <v>0</v>
      </c>
      <c r="CS36" s="86" t="str">
        <f t="shared" si="48"/>
        <v>غيرجدير</v>
      </c>
      <c r="CT36" s="37"/>
      <c r="CU36" s="38"/>
      <c r="CV36" s="39">
        <f t="shared" si="49"/>
        <v>0</v>
      </c>
      <c r="CW36" s="86" t="str">
        <f t="shared" si="50"/>
        <v>غيرجدير</v>
      </c>
      <c r="CX36" s="37"/>
      <c r="CY36" s="38"/>
      <c r="CZ36" s="38"/>
      <c r="DA36" s="38"/>
      <c r="DB36" s="38"/>
      <c r="DC36" s="39">
        <f t="shared" si="51"/>
        <v>0</v>
      </c>
      <c r="DD36" s="86" t="str">
        <f t="shared" si="52"/>
        <v>غيرجدير</v>
      </c>
      <c r="DE36" s="37"/>
      <c r="DF36" s="38"/>
      <c r="DG36" s="38"/>
      <c r="DH36" s="38"/>
      <c r="DI36" s="38"/>
      <c r="DJ36" s="39">
        <f t="shared" si="53"/>
        <v>0</v>
      </c>
      <c r="DK36" s="86" t="str">
        <f t="shared" si="54"/>
        <v>غيرجدير</v>
      </c>
      <c r="DL36" s="37">
        <f t="shared" si="55"/>
        <v>4</v>
      </c>
      <c r="DM36" s="39" t="str">
        <f t="shared" si="56"/>
        <v>راسب</v>
      </c>
      <c r="DN36" s="27">
        <f t="shared" si="57"/>
        <v>0</v>
      </c>
      <c r="DO36" s="37">
        <f t="shared" si="58"/>
        <v>5</v>
      </c>
      <c r="DP36" s="39" t="str">
        <f t="shared" si="59"/>
        <v>ومجموع</v>
      </c>
      <c r="DQ36" s="27" t="str">
        <f t="shared" si="60"/>
        <v>راسب</v>
      </c>
      <c r="DR36" s="37">
        <f t="shared" si="61"/>
        <v>10</v>
      </c>
      <c r="DS36" s="39" t="str">
        <f t="shared" si="62"/>
        <v>راسب</v>
      </c>
      <c r="DT36" s="40" t="str">
        <f t="shared" si="63"/>
        <v>راسب</v>
      </c>
      <c r="DU36" s="27"/>
      <c r="DV36" s="37">
        <f t="shared" si="64"/>
        <v>15</v>
      </c>
      <c r="DW36" s="38" t="str">
        <f t="shared" si="65"/>
        <v>راسب</v>
      </c>
      <c r="DX36" s="39" t="str">
        <f t="shared" si="66"/>
        <v>ودين</v>
      </c>
      <c r="DY36" s="537" t="str">
        <f t="shared" si="67"/>
        <v/>
      </c>
      <c r="DZ36" s="532" t="str">
        <f t="shared" si="68"/>
        <v/>
      </c>
      <c r="EA36" s="527" t="str">
        <f t="shared" si="69"/>
        <v/>
      </c>
      <c r="EB36" s="519" t="str">
        <f t="shared" si="70"/>
        <v/>
      </c>
      <c r="EC36" s="520" t="str">
        <f t="shared" si="71"/>
        <v/>
      </c>
      <c r="ED36" s="520" t="str">
        <f t="shared" si="72"/>
        <v/>
      </c>
      <c r="EE36" s="520" t="str">
        <f t="shared" si="73"/>
        <v/>
      </c>
      <c r="EF36" s="520" t="str">
        <f t="shared" si="74"/>
        <v/>
      </c>
      <c r="EG36" s="520" t="str">
        <f t="shared" si="75"/>
        <v/>
      </c>
      <c r="EH36" s="518" t="str">
        <f t="shared" si="5"/>
        <v/>
      </c>
      <c r="EI36" s="474" t="str">
        <f t="shared" si="76"/>
        <v/>
      </c>
      <c r="EJ36" s="475" t="str">
        <f t="shared" si="77"/>
        <v/>
      </c>
      <c r="EK36" s="475" t="str">
        <f t="shared" si="78"/>
        <v/>
      </c>
      <c r="EL36" s="475" t="str">
        <f t="shared" si="79"/>
        <v/>
      </c>
      <c r="EM36" s="476" t="str">
        <f t="shared" si="80"/>
        <v/>
      </c>
      <c r="EN36" s="498" t="str">
        <f t="shared" si="81"/>
        <v/>
      </c>
      <c r="EO36" s="499" t="str">
        <f t="shared" si="82"/>
        <v/>
      </c>
      <c r="EP36" s="499" t="str">
        <f t="shared" si="83"/>
        <v/>
      </c>
      <c r="EQ36" s="499" t="str">
        <f t="shared" si="84"/>
        <v/>
      </c>
      <c r="ER36" s="500" t="str">
        <f t="shared" si="85"/>
        <v/>
      </c>
    </row>
    <row r="37" spans="1:148" ht="34.5" x14ac:dyDescent="0.2">
      <c r="A37" s="27" t="str">
        <f>IF(O37="","",COUNTA(O$9:$O37))</f>
        <v/>
      </c>
      <c r="B37" s="28"/>
      <c r="C37" s="29" t="e">
        <f t="shared" si="6"/>
        <v>#VALUE!</v>
      </c>
      <c r="D37" s="30" t="e">
        <f t="shared" si="7"/>
        <v>#VALUE!</v>
      </c>
      <c r="E37" s="31" t="e">
        <f t="shared" si="8"/>
        <v>#VALUE!</v>
      </c>
      <c r="F37" s="29" t="str">
        <f t="shared" si="9"/>
        <v/>
      </c>
      <c r="G37" s="30" t="str">
        <f t="shared" si="10"/>
        <v/>
      </c>
      <c r="H37" s="31" t="str">
        <f t="shared" si="11"/>
        <v/>
      </c>
      <c r="I37" s="32" t="e">
        <f t="shared" si="12"/>
        <v>#VALUE!</v>
      </c>
      <c r="J37" s="33"/>
      <c r="K37" s="34"/>
      <c r="L37" s="35" t="str">
        <f t="shared" si="13"/>
        <v/>
      </c>
      <c r="M37" s="35" t="str">
        <f t="shared" si="14"/>
        <v/>
      </c>
      <c r="N37" s="34"/>
      <c r="O37" s="545"/>
      <c r="P37" s="36"/>
      <c r="Q37" s="37"/>
      <c r="R37" s="38"/>
      <c r="S37" s="38"/>
      <c r="T37" s="39">
        <f t="shared" si="15"/>
        <v>0</v>
      </c>
      <c r="U37" s="40" t="str">
        <f t="shared" si="16"/>
        <v>راسب</v>
      </c>
      <c r="V37" s="37"/>
      <c r="W37" s="38"/>
      <c r="X37" s="38"/>
      <c r="Y37" s="39">
        <f t="shared" si="17"/>
        <v>0</v>
      </c>
      <c r="Z37" s="40" t="str">
        <f t="shared" si="18"/>
        <v>راسب</v>
      </c>
      <c r="AA37" s="37"/>
      <c r="AB37" s="38"/>
      <c r="AC37" s="38"/>
      <c r="AD37" s="39">
        <f t="shared" si="19"/>
        <v>0</v>
      </c>
      <c r="AE37" s="40" t="str">
        <f t="shared" si="20"/>
        <v>راسب</v>
      </c>
      <c r="AF37" s="37"/>
      <c r="AG37" s="38"/>
      <c r="AH37" s="38"/>
      <c r="AI37" s="39">
        <f t="shared" si="21"/>
        <v>0</v>
      </c>
      <c r="AJ37" s="40" t="str">
        <f t="shared" si="22"/>
        <v>راسب</v>
      </c>
      <c r="AK37" s="37"/>
      <c r="AL37" s="38"/>
      <c r="AM37" s="38"/>
      <c r="AN37" s="39">
        <f t="shared" si="23"/>
        <v>0</v>
      </c>
      <c r="AO37" s="40" t="str">
        <f t="shared" si="24"/>
        <v>راسب</v>
      </c>
      <c r="AP37" s="27">
        <f t="shared" si="25"/>
        <v>0</v>
      </c>
      <c r="AQ37" s="37">
        <f t="shared" si="26"/>
        <v>5</v>
      </c>
      <c r="AR37" s="39" t="str">
        <f t="shared" si="27"/>
        <v>ومجموع</v>
      </c>
      <c r="AS37" s="27" t="str">
        <f t="shared" si="28"/>
        <v>راسب</v>
      </c>
      <c r="AT37" s="41">
        <f t="shared" si="29"/>
        <v>9</v>
      </c>
      <c r="AU37" s="42" t="str">
        <f t="shared" si="30"/>
        <v>راسب</v>
      </c>
      <c r="AV37" s="37"/>
      <c r="AW37" s="38"/>
      <c r="AX37" s="38"/>
      <c r="AY37" s="39">
        <f t="shared" si="31"/>
        <v>0</v>
      </c>
      <c r="AZ37" s="40" t="str">
        <f t="shared" si="32"/>
        <v>راسب</v>
      </c>
      <c r="BA37" s="37"/>
      <c r="BB37" s="38"/>
      <c r="BC37" s="38"/>
      <c r="BD37" s="39">
        <f t="shared" si="33"/>
        <v>0</v>
      </c>
      <c r="BE37" s="86" t="str">
        <f t="shared" si="34"/>
        <v>غيرجدير</v>
      </c>
      <c r="BF37" s="37"/>
      <c r="BG37" s="38"/>
      <c r="BH37" s="38"/>
      <c r="BI37" s="39">
        <f t="shared" si="35"/>
        <v>0</v>
      </c>
      <c r="BJ37" s="86" t="str">
        <f t="shared" si="36"/>
        <v>غيرجدير</v>
      </c>
      <c r="BK37" s="37"/>
      <c r="BL37" s="38"/>
      <c r="BM37" s="38"/>
      <c r="BN37" s="38"/>
      <c r="BO37" s="39"/>
      <c r="BP37" s="41">
        <f t="shared" si="37"/>
        <v>0</v>
      </c>
      <c r="BQ37" s="86" t="str">
        <f t="shared" si="38"/>
        <v>غيرجدير</v>
      </c>
      <c r="BR37" s="37"/>
      <c r="BS37" s="38"/>
      <c r="BT37" s="38"/>
      <c r="BU37" s="38"/>
      <c r="BV37" s="39">
        <f t="shared" si="39"/>
        <v>0</v>
      </c>
      <c r="BW37" s="86" t="str">
        <f t="shared" si="40"/>
        <v>غيرجدير</v>
      </c>
      <c r="BX37" s="37"/>
      <c r="BY37" s="38"/>
      <c r="BZ37" s="38"/>
      <c r="CA37" s="38"/>
      <c r="CB37" s="38"/>
      <c r="CC37" s="39">
        <f t="shared" si="41"/>
        <v>0</v>
      </c>
      <c r="CD37" s="86" t="str">
        <f t="shared" si="42"/>
        <v>غيرجدير</v>
      </c>
      <c r="CE37" s="37">
        <f t="shared" si="43"/>
        <v>5</v>
      </c>
      <c r="CF37" s="39" t="str">
        <f t="shared" si="44"/>
        <v>راسب</v>
      </c>
      <c r="CG37" s="37"/>
      <c r="CH37" s="38"/>
      <c r="CI37" s="38"/>
      <c r="CJ37" s="38"/>
      <c r="CK37" s="38"/>
      <c r="CL37" s="39">
        <f t="shared" si="45"/>
        <v>0</v>
      </c>
      <c r="CM37" s="86" t="str">
        <f t="shared" si="46"/>
        <v>غيرجدير</v>
      </c>
      <c r="CN37" s="37"/>
      <c r="CO37" s="38"/>
      <c r="CP37" s="38"/>
      <c r="CQ37" s="38"/>
      <c r="CR37" s="39">
        <f t="shared" si="47"/>
        <v>0</v>
      </c>
      <c r="CS37" s="86" t="str">
        <f t="shared" si="48"/>
        <v>غيرجدير</v>
      </c>
      <c r="CT37" s="37"/>
      <c r="CU37" s="38"/>
      <c r="CV37" s="39">
        <f t="shared" si="49"/>
        <v>0</v>
      </c>
      <c r="CW37" s="86" t="str">
        <f t="shared" si="50"/>
        <v>غيرجدير</v>
      </c>
      <c r="CX37" s="37"/>
      <c r="CY37" s="38"/>
      <c r="CZ37" s="38"/>
      <c r="DA37" s="38"/>
      <c r="DB37" s="38"/>
      <c r="DC37" s="39">
        <f t="shared" si="51"/>
        <v>0</v>
      </c>
      <c r="DD37" s="86" t="str">
        <f t="shared" si="52"/>
        <v>غيرجدير</v>
      </c>
      <c r="DE37" s="37"/>
      <c r="DF37" s="38"/>
      <c r="DG37" s="38"/>
      <c r="DH37" s="38"/>
      <c r="DI37" s="38"/>
      <c r="DJ37" s="39">
        <f t="shared" si="53"/>
        <v>0</v>
      </c>
      <c r="DK37" s="86" t="str">
        <f t="shared" si="54"/>
        <v>غيرجدير</v>
      </c>
      <c r="DL37" s="37">
        <f t="shared" si="55"/>
        <v>4</v>
      </c>
      <c r="DM37" s="39" t="str">
        <f t="shared" si="56"/>
        <v>راسب</v>
      </c>
      <c r="DN37" s="27">
        <f t="shared" si="57"/>
        <v>0</v>
      </c>
      <c r="DO37" s="37">
        <f t="shared" si="58"/>
        <v>5</v>
      </c>
      <c r="DP37" s="39" t="str">
        <f t="shared" si="59"/>
        <v>ومجموع</v>
      </c>
      <c r="DQ37" s="27" t="str">
        <f t="shared" si="60"/>
        <v>راسب</v>
      </c>
      <c r="DR37" s="37">
        <f t="shared" si="61"/>
        <v>10</v>
      </c>
      <c r="DS37" s="39" t="str">
        <f t="shared" si="62"/>
        <v>راسب</v>
      </c>
      <c r="DT37" s="40" t="str">
        <f t="shared" si="63"/>
        <v>راسب</v>
      </c>
      <c r="DU37" s="27"/>
      <c r="DV37" s="37">
        <f t="shared" si="64"/>
        <v>15</v>
      </c>
      <c r="DW37" s="38" t="str">
        <f t="shared" si="65"/>
        <v>راسب</v>
      </c>
      <c r="DX37" s="39" t="str">
        <f t="shared" si="66"/>
        <v>ودين</v>
      </c>
      <c r="DY37" s="537" t="str">
        <f t="shared" si="67"/>
        <v/>
      </c>
      <c r="DZ37" s="532" t="str">
        <f t="shared" si="68"/>
        <v/>
      </c>
      <c r="EA37" s="527" t="str">
        <f t="shared" si="69"/>
        <v/>
      </c>
      <c r="EB37" s="519" t="str">
        <f t="shared" si="70"/>
        <v/>
      </c>
      <c r="EC37" s="520" t="str">
        <f t="shared" si="71"/>
        <v/>
      </c>
      <c r="ED37" s="520" t="str">
        <f t="shared" si="72"/>
        <v/>
      </c>
      <c r="EE37" s="520" t="str">
        <f t="shared" si="73"/>
        <v/>
      </c>
      <c r="EF37" s="520" t="str">
        <f t="shared" si="74"/>
        <v/>
      </c>
      <c r="EG37" s="520" t="str">
        <f t="shared" si="75"/>
        <v/>
      </c>
      <c r="EH37" s="518" t="str">
        <f t="shared" si="5"/>
        <v/>
      </c>
      <c r="EI37" s="474" t="str">
        <f t="shared" si="76"/>
        <v/>
      </c>
      <c r="EJ37" s="475" t="str">
        <f t="shared" si="77"/>
        <v/>
      </c>
      <c r="EK37" s="475" t="str">
        <f t="shared" si="78"/>
        <v/>
      </c>
      <c r="EL37" s="475" t="str">
        <f t="shared" si="79"/>
        <v/>
      </c>
      <c r="EM37" s="476" t="str">
        <f t="shared" si="80"/>
        <v/>
      </c>
      <c r="EN37" s="498" t="str">
        <f t="shared" si="81"/>
        <v/>
      </c>
      <c r="EO37" s="499" t="str">
        <f t="shared" si="82"/>
        <v/>
      </c>
      <c r="EP37" s="499" t="str">
        <f t="shared" si="83"/>
        <v/>
      </c>
      <c r="EQ37" s="499" t="str">
        <f t="shared" si="84"/>
        <v/>
      </c>
      <c r="ER37" s="500" t="str">
        <f t="shared" si="85"/>
        <v/>
      </c>
    </row>
    <row r="38" spans="1:148" ht="34.5" x14ac:dyDescent="0.2">
      <c r="A38" s="27" t="str">
        <f>IF(O38="","",COUNTA(O$9:$O38))</f>
        <v/>
      </c>
      <c r="B38" s="28"/>
      <c r="C38" s="29" t="e">
        <f t="shared" si="6"/>
        <v>#VALUE!</v>
      </c>
      <c r="D38" s="30" t="e">
        <f t="shared" si="7"/>
        <v>#VALUE!</v>
      </c>
      <c r="E38" s="31" t="e">
        <f t="shared" si="8"/>
        <v>#VALUE!</v>
      </c>
      <c r="F38" s="29" t="str">
        <f t="shared" si="9"/>
        <v/>
      </c>
      <c r="G38" s="30" t="str">
        <f t="shared" si="10"/>
        <v/>
      </c>
      <c r="H38" s="31" t="str">
        <f t="shared" si="11"/>
        <v/>
      </c>
      <c r="I38" s="32" t="e">
        <f t="shared" si="12"/>
        <v>#VALUE!</v>
      </c>
      <c r="J38" s="33"/>
      <c r="K38" s="34"/>
      <c r="L38" s="35" t="str">
        <f t="shared" si="13"/>
        <v/>
      </c>
      <c r="M38" s="35" t="str">
        <f t="shared" si="14"/>
        <v/>
      </c>
      <c r="N38" s="34"/>
      <c r="O38" s="545"/>
      <c r="P38" s="36"/>
      <c r="Q38" s="37"/>
      <c r="R38" s="38"/>
      <c r="S38" s="38"/>
      <c r="T38" s="39">
        <f t="shared" si="15"/>
        <v>0</v>
      </c>
      <c r="U38" s="40" t="str">
        <f t="shared" si="16"/>
        <v>راسب</v>
      </c>
      <c r="V38" s="37"/>
      <c r="W38" s="38"/>
      <c r="X38" s="38"/>
      <c r="Y38" s="39">
        <f t="shared" si="17"/>
        <v>0</v>
      </c>
      <c r="Z38" s="40" t="str">
        <f t="shared" si="18"/>
        <v>راسب</v>
      </c>
      <c r="AA38" s="37"/>
      <c r="AB38" s="38"/>
      <c r="AC38" s="38"/>
      <c r="AD38" s="39">
        <f t="shared" si="19"/>
        <v>0</v>
      </c>
      <c r="AE38" s="40" t="str">
        <f t="shared" si="20"/>
        <v>راسب</v>
      </c>
      <c r="AF38" s="37"/>
      <c r="AG38" s="38"/>
      <c r="AH38" s="38"/>
      <c r="AI38" s="39">
        <f t="shared" si="21"/>
        <v>0</v>
      </c>
      <c r="AJ38" s="40" t="str">
        <f t="shared" si="22"/>
        <v>راسب</v>
      </c>
      <c r="AK38" s="37"/>
      <c r="AL38" s="38"/>
      <c r="AM38" s="38"/>
      <c r="AN38" s="39">
        <f t="shared" si="23"/>
        <v>0</v>
      </c>
      <c r="AO38" s="40" t="str">
        <f t="shared" si="24"/>
        <v>راسب</v>
      </c>
      <c r="AP38" s="27">
        <f t="shared" si="25"/>
        <v>0</v>
      </c>
      <c r="AQ38" s="37">
        <f t="shared" si="26"/>
        <v>5</v>
      </c>
      <c r="AR38" s="39" t="str">
        <f t="shared" si="27"/>
        <v>ومجموع</v>
      </c>
      <c r="AS38" s="27" t="str">
        <f t="shared" si="28"/>
        <v>راسب</v>
      </c>
      <c r="AT38" s="41">
        <f t="shared" si="29"/>
        <v>9</v>
      </c>
      <c r="AU38" s="42" t="str">
        <f t="shared" si="30"/>
        <v>راسب</v>
      </c>
      <c r="AV38" s="37"/>
      <c r="AW38" s="38"/>
      <c r="AX38" s="38"/>
      <c r="AY38" s="39">
        <f t="shared" si="31"/>
        <v>0</v>
      </c>
      <c r="AZ38" s="40" t="str">
        <f t="shared" si="32"/>
        <v>راسب</v>
      </c>
      <c r="BA38" s="37"/>
      <c r="BB38" s="38"/>
      <c r="BC38" s="38"/>
      <c r="BD38" s="39">
        <f t="shared" si="33"/>
        <v>0</v>
      </c>
      <c r="BE38" s="86" t="str">
        <f t="shared" si="34"/>
        <v>غيرجدير</v>
      </c>
      <c r="BF38" s="37"/>
      <c r="BG38" s="38"/>
      <c r="BH38" s="38"/>
      <c r="BI38" s="39">
        <f t="shared" si="35"/>
        <v>0</v>
      </c>
      <c r="BJ38" s="86" t="str">
        <f t="shared" si="36"/>
        <v>غيرجدير</v>
      </c>
      <c r="BK38" s="37"/>
      <c r="BL38" s="38"/>
      <c r="BM38" s="38"/>
      <c r="BN38" s="38"/>
      <c r="BO38" s="39"/>
      <c r="BP38" s="41">
        <f t="shared" si="37"/>
        <v>0</v>
      </c>
      <c r="BQ38" s="86" t="str">
        <f t="shared" si="38"/>
        <v>غيرجدير</v>
      </c>
      <c r="BR38" s="37"/>
      <c r="BS38" s="38"/>
      <c r="BT38" s="38"/>
      <c r="BU38" s="38"/>
      <c r="BV38" s="39">
        <f t="shared" si="39"/>
        <v>0</v>
      </c>
      <c r="BW38" s="86" t="str">
        <f t="shared" si="40"/>
        <v>غيرجدير</v>
      </c>
      <c r="BX38" s="37"/>
      <c r="BY38" s="38"/>
      <c r="BZ38" s="38"/>
      <c r="CA38" s="38"/>
      <c r="CB38" s="38"/>
      <c r="CC38" s="39">
        <f t="shared" si="41"/>
        <v>0</v>
      </c>
      <c r="CD38" s="86" t="str">
        <f t="shared" si="42"/>
        <v>غيرجدير</v>
      </c>
      <c r="CE38" s="37">
        <f t="shared" si="43"/>
        <v>5</v>
      </c>
      <c r="CF38" s="39" t="str">
        <f t="shared" si="44"/>
        <v>راسب</v>
      </c>
      <c r="CG38" s="37"/>
      <c r="CH38" s="38"/>
      <c r="CI38" s="38"/>
      <c r="CJ38" s="38"/>
      <c r="CK38" s="38"/>
      <c r="CL38" s="39">
        <f t="shared" si="45"/>
        <v>0</v>
      </c>
      <c r="CM38" s="86" t="str">
        <f t="shared" si="46"/>
        <v>غيرجدير</v>
      </c>
      <c r="CN38" s="37"/>
      <c r="CO38" s="38"/>
      <c r="CP38" s="38"/>
      <c r="CQ38" s="38"/>
      <c r="CR38" s="39">
        <f t="shared" si="47"/>
        <v>0</v>
      </c>
      <c r="CS38" s="86" t="str">
        <f t="shared" si="48"/>
        <v>غيرجدير</v>
      </c>
      <c r="CT38" s="37"/>
      <c r="CU38" s="38"/>
      <c r="CV38" s="39">
        <f t="shared" si="49"/>
        <v>0</v>
      </c>
      <c r="CW38" s="86" t="str">
        <f t="shared" si="50"/>
        <v>غيرجدير</v>
      </c>
      <c r="CX38" s="37"/>
      <c r="CY38" s="38"/>
      <c r="CZ38" s="38"/>
      <c r="DA38" s="38"/>
      <c r="DB38" s="38"/>
      <c r="DC38" s="39">
        <f t="shared" si="51"/>
        <v>0</v>
      </c>
      <c r="DD38" s="86" t="str">
        <f t="shared" si="52"/>
        <v>غيرجدير</v>
      </c>
      <c r="DE38" s="37"/>
      <c r="DF38" s="38"/>
      <c r="DG38" s="38"/>
      <c r="DH38" s="38"/>
      <c r="DI38" s="38"/>
      <c r="DJ38" s="39">
        <f t="shared" si="53"/>
        <v>0</v>
      </c>
      <c r="DK38" s="86" t="str">
        <f t="shared" si="54"/>
        <v>غيرجدير</v>
      </c>
      <c r="DL38" s="37">
        <f t="shared" si="55"/>
        <v>4</v>
      </c>
      <c r="DM38" s="39" t="str">
        <f t="shared" si="56"/>
        <v>راسب</v>
      </c>
      <c r="DN38" s="27">
        <f t="shared" si="57"/>
        <v>0</v>
      </c>
      <c r="DO38" s="37">
        <f t="shared" si="58"/>
        <v>5</v>
      </c>
      <c r="DP38" s="39" t="str">
        <f t="shared" si="59"/>
        <v>ومجموع</v>
      </c>
      <c r="DQ38" s="27" t="str">
        <f t="shared" si="60"/>
        <v>راسب</v>
      </c>
      <c r="DR38" s="37">
        <f t="shared" si="61"/>
        <v>10</v>
      </c>
      <c r="DS38" s="39" t="str">
        <f t="shared" si="62"/>
        <v>راسب</v>
      </c>
      <c r="DT38" s="40" t="str">
        <f t="shared" si="63"/>
        <v>راسب</v>
      </c>
      <c r="DU38" s="27"/>
      <c r="DV38" s="37">
        <f t="shared" si="64"/>
        <v>15</v>
      </c>
      <c r="DW38" s="38" t="str">
        <f t="shared" si="65"/>
        <v>راسب</v>
      </c>
      <c r="DX38" s="39" t="str">
        <f t="shared" si="66"/>
        <v>ودين</v>
      </c>
      <c r="DY38" s="537" t="str">
        <f t="shared" si="67"/>
        <v/>
      </c>
      <c r="DZ38" s="532" t="str">
        <f t="shared" si="68"/>
        <v/>
      </c>
      <c r="EA38" s="527" t="str">
        <f t="shared" si="69"/>
        <v/>
      </c>
      <c r="EB38" s="519" t="str">
        <f t="shared" si="70"/>
        <v/>
      </c>
      <c r="EC38" s="520" t="str">
        <f t="shared" si="71"/>
        <v/>
      </c>
      <c r="ED38" s="520" t="str">
        <f t="shared" si="72"/>
        <v/>
      </c>
      <c r="EE38" s="520" t="str">
        <f t="shared" si="73"/>
        <v/>
      </c>
      <c r="EF38" s="520" t="str">
        <f t="shared" si="74"/>
        <v/>
      </c>
      <c r="EG38" s="520" t="str">
        <f t="shared" si="75"/>
        <v/>
      </c>
      <c r="EH38" s="518" t="str">
        <f t="shared" si="5"/>
        <v/>
      </c>
      <c r="EI38" s="474" t="str">
        <f t="shared" si="76"/>
        <v/>
      </c>
      <c r="EJ38" s="475" t="str">
        <f t="shared" si="77"/>
        <v/>
      </c>
      <c r="EK38" s="475" t="str">
        <f t="shared" si="78"/>
        <v/>
      </c>
      <c r="EL38" s="475" t="str">
        <f t="shared" si="79"/>
        <v/>
      </c>
      <c r="EM38" s="476" t="str">
        <f t="shared" si="80"/>
        <v/>
      </c>
      <c r="EN38" s="498" t="str">
        <f t="shared" si="81"/>
        <v/>
      </c>
      <c r="EO38" s="499" t="str">
        <f t="shared" si="82"/>
        <v/>
      </c>
      <c r="EP38" s="499" t="str">
        <f t="shared" si="83"/>
        <v/>
      </c>
      <c r="EQ38" s="499" t="str">
        <f t="shared" si="84"/>
        <v/>
      </c>
      <c r="ER38" s="500" t="str">
        <f t="shared" si="85"/>
        <v/>
      </c>
    </row>
    <row r="39" spans="1:148" ht="34.5" x14ac:dyDescent="0.2">
      <c r="A39" s="27" t="str">
        <f>IF(O39="","",COUNTA(O$9:$O39))</f>
        <v/>
      </c>
      <c r="B39" s="28"/>
      <c r="C39" s="29" t="e">
        <f t="shared" si="6"/>
        <v>#VALUE!</v>
      </c>
      <c r="D39" s="30" t="e">
        <f t="shared" si="7"/>
        <v>#VALUE!</v>
      </c>
      <c r="E39" s="31" t="e">
        <f t="shared" si="8"/>
        <v>#VALUE!</v>
      </c>
      <c r="F39" s="29" t="str">
        <f t="shared" si="9"/>
        <v/>
      </c>
      <c r="G39" s="30" t="str">
        <f t="shared" si="10"/>
        <v/>
      </c>
      <c r="H39" s="31" t="str">
        <f t="shared" si="11"/>
        <v/>
      </c>
      <c r="I39" s="32" t="e">
        <f t="shared" si="12"/>
        <v>#VALUE!</v>
      </c>
      <c r="J39" s="33"/>
      <c r="K39" s="34"/>
      <c r="L39" s="35" t="str">
        <f t="shared" si="13"/>
        <v/>
      </c>
      <c r="M39" s="35" t="str">
        <f t="shared" si="14"/>
        <v/>
      </c>
      <c r="N39" s="34"/>
      <c r="O39" s="545"/>
      <c r="P39" s="36"/>
      <c r="Q39" s="37"/>
      <c r="R39" s="38"/>
      <c r="S39" s="38"/>
      <c r="T39" s="39">
        <f t="shared" si="15"/>
        <v>0</v>
      </c>
      <c r="U39" s="40" t="str">
        <f t="shared" si="16"/>
        <v>راسب</v>
      </c>
      <c r="V39" s="37"/>
      <c r="W39" s="38"/>
      <c r="X39" s="38"/>
      <c r="Y39" s="39">
        <f t="shared" si="17"/>
        <v>0</v>
      </c>
      <c r="Z39" s="40" t="str">
        <f t="shared" si="18"/>
        <v>راسب</v>
      </c>
      <c r="AA39" s="37"/>
      <c r="AB39" s="38"/>
      <c r="AC39" s="38"/>
      <c r="AD39" s="39">
        <f t="shared" si="19"/>
        <v>0</v>
      </c>
      <c r="AE39" s="40" t="str">
        <f t="shared" si="20"/>
        <v>راسب</v>
      </c>
      <c r="AF39" s="37"/>
      <c r="AG39" s="38"/>
      <c r="AH39" s="38"/>
      <c r="AI39" s="39">
        <f t="shared" si="21"/>
        <v>0</v>
      </c>
      <c r="AJ39" s="40" t="str">
        <f t="shared" si="22"/>
        <v>راسب</v>
      </c>
      <c r="AK39" s="37"/>
      <c r="AL39" s="38"/>
      <c r="AM39" s="38"/>
      <c r="AN39" s="39">
        <f t="shared" si="23"/>
        <v>0</v>
      </c>
      <c r="AO39" s="40" t="str">
        <f t="shared" si="24"/>
        <v>راسب</v>
      </c>
      <c r="AP39" s="27">
        <f t="shared" si="25"/>
        <v>0</v>
      </c>
      <c r="AQ39" s="37">
        <f t="shared" si="26"/>
        <v>5</v>
      </c>
      <c r="AR39" s="39" t="str">
        <f t="shared" si="27"/>
        <v>ومجموع</v>
      </c>
      <c r="AS39" s="27" t="str">
        <f t="shared" si="28"/>
        <v>راسب</v>
      </c>
      <c r="AT39" s="41">
        <f t="shared" si="29"/>
        <v>9</v>
      </c>
      <c r="AU39" s="42" t="str">
        <f t="shared" si="30"/>
        <v>راسب</v>
      </c>
      <c r="AV39" s="37"/>
      <c r="AW39" s="38"/>
      <c r="AX39" s="38"/>
      <c r="AY39" s="39">
        <f t="shared" si="31"/>
        <v>0</v>
      </c>
      <c r="AZ39" s="40" t="str">
        <f t="shared" si="32"/>
        <v>راسب</v>
      </c>
      <c r="BA39" s="37"/>
      <c r="BB39" s="38"/>
      <c r="BC39" s="38"/>
      <c r="BD39" s="39">
        <f t="shared" si="33"/>
        <v>0</v>
      </c>
      <c r="BE39" s="86" t="str">
        <f t="shared" si="34"/>
        <v>غيرجدير</v>
      </c>
      <c r="BF39" s="37"/>
      <c r="BG39" s="38"/>
      <c r="BH39" s="38"/>
      <c r="BI39" s="39">
        <f t="shared" si="35"/>
        <v>0</v>
      </c>
      <c r="BJ39" s="86" t="str">
        <f t="shared" si="36"/>
        <v>غيرجدير</v>
      </c>
      <c r="BK39" s="37"/>
      <c r="BL39" s="38"/>
      <c r="BM39" s="38"/>
      <c r="BN39" s="38"/>
      <c r="BO39" s="39"/>
      <c r="BP39" s="41">
        <f t="shared" si="37"/>
        <v>0</v>
      </c>
      <c r="BQ39" s="86" t="str">
        <f t="shared" si="38"/>
        <v>غيرجدير</v>
      </c>
      <c r="BR39" s="37"/>
      <c r="BS39" s="38"/>
      <c r="BT39" s="38"/>
      <c r="BU39" s="38"/>
      <c r="BV39" s="39">
        <f t="shared" si="39"/>
        <v>0</v>
      </c>
      <c r="BW39" s="86" t="str">
        <f t="shared" si="40"/>
        <v>غيرجدير</v>
      </c>
      <c r="BX39" s="37"/>
      <c r="BY39" s="38"/>
      <c r="BZ39" s="38"/>
      <c r="CA39" s="38"/>
      <c r="CB39" s="38"/>
      <c r="CC39" s="39">
        <f t="shared" si="41"/>
        <v>0</v>
      </c>
      <c r="CD39" s="86" t="str">
        <f t="shared" si="42"/>
        <v>غيرجدير</v>
      </c>
      <c r="CE39" s="37">
        <f t="shared" si="43"/>
        <v>5</v>
      </c>
      <c r="CF39" s="39" t="str">
        <f t="shared" si="44"/>
        <v>راسب</v>
      </c>
      <c r="CG39" s="37"/>
      <c r="CH39" s="38"/>
      <c r="CI39" s="38"/>
      <c r="CJ39" s="38"/>
      <c r="CK39" s="38"/>
      <c r="CL39" s="39">
        <f t="shared" si="45"/>
        <v>0</v>
      </c>
      <c r="CM39" s="86" t="str">
        <f t="shared" si="46"/>
        <v>غيرجدير</v>
      </c>
      <c r="CN39" s="37"/>
      <c r="CO39" s="38"/>
      <c r="CP39" s="38"/>
      <c r="CQ39" s="38"/>
      <c r="CR39" s="39">
        <f t="shared" si="47"/>
        <v>0</v>
      </c>
      <c r="CS39" s="86" t="str">
        <f t="shared" si="48"/>
        <v>غيرجدير</v>
      </c>
      <c r="CT39" s="37"/>
      <c r="CU39" s="38"/>
      <c r="CV39" s="39">
        <f t="shared" si="49"/>
        <v>0</v>
      </c>
      <c r="CW39" s="86" t="str">
        <f t="shared" si="50"/>
        <v>غيرجدير</v>
      </c>
      <c r="CX39" s="37"/>
      <c r="CY39" s="38"/>
      <c r="CZ39" s="38"/>
      <c r="DA39" s="38"/>
      <c r="DB39" s="38"/>
      <c r="DC39" s="39">
        <f t="shared" si="51"/>
        <v>0</v>
      </c>
      <c r="DD39" s="86" t="str">
        <f t="shared" si="52"/>
        <v>غيرجدير</v>
      </c>
      <c r="DE39" s="37"/>
      <c r="DF39" s="38"/>
      <c r="DG39" s="38"/>
      <c r="DH39" s="38"/>
      <c r="DI39" s="38"/>
      <c r="DJ39" s="39">
        <f t="shared" si="53"/>
        <v>0</v>
      </c>
      <c r="DK39" s="86" t="str">
        <f t="shared" si="54"/>
        <v>غيرجدير</v>
      </c>
      <c r="DL39" s="37">
        <f t="shared" si="55"/>
        <v>4</v>
      </c>
      <c r="DM39" s="39" t="str">
        <f t="shared" si="56"/>
        <v>راسب</v>
      </c>
      <c r="DN39" s="27">
        <f t="shared" si="57"/>
        <v>0</v>
      </c>
      <c r="DO39" s="37">
        <f t="shared" si="58"/>
        <v>5</v>
      </c>
      <c r="DP39" s="39" t="str">
        <f t="shared" si="59"/>
        <v>ومجموع</v>
      </c>
      <c r="DQ39" s="27" t="str">
        <f t="shared" si="60"/>
        <v>راسب</v>
      </c>
      <c r="DR39" s="37">
        <f t="shared" si="61"/>
        <v>10</v>
      </c>
      <c r="DS39" s="39" t="str">
        <f t="shared" si="62"/>
        <v>راسب</v>
      </c>
      <c r="DT39" s="40" t="str">
        <f t="shared" si="63"/>
        <v>راسب</v>
      </c>
      <c r="DU39" s="27"/>
      <c r="DV39" s="37">
        <f t="shared" si="64"/>
        <v>15</v>
      </c>
      <c r="DW39" s="38" t="str">
        <f t="shared" si="65"/>
        <v>راسب</v>
      </c>
      <c r="DX39" s="39" t="str">
        <f t="shared" si="66"/>
        <v>ودين</v>
      </c>
      <c r="DY39" s="537" t="str">
        <f t="shared" si="67"/>
        <v/>
      </c>
      <c r="DZ39" s="532" t="str">
        <f t="shared" si="68"/>
        <v/>
      </c>
      <c r="EA39" s="527" t="str">
        <f t="shared" si="69"/>
        <v/>
      </c>
      <c r="EB39" s="519" t="str">
        <f t="shared" si="70"/>
        <v/>
      </c>
      <c r="EC39" s="520" t="str">
        <f t="shared" si="71"/>
        <v/>
      </c>
      <c r="ED39" s="520" t="str">
        <f t="shared" si="72"/>
        <v/>
      </c>
      <c r="EE39" s="520" t="str">
        <f t="shared" si="73"/>
        <v/>
      </c>
      <c r="EF39" s="520" t="str">
        <f t="shared" si="74"/>
        <v/>
      </c>
      <c r="EG39" s="520" t="str">
        <f t="shared" si="75"/>
        <v/>
      </c>
      <c r="EH39" s="518" t="str">
        <f t="shared" si="5"/>
        <v/>
      </c>
      <c r="EI39" s="474" t="str">
        <f t="shared" si="76"/>
        <v/>
      </c>
      <c r="EJ39" s="475" t="str">
        <f t="shared" si="77"/>
        <v/>
      </c>
      <c r="EK39" s="475" t="str">
        <f t="shared" si="78"/>
        <v/>
      </c>
      <c r="EL39" s="475" t="str">
        <f t="shared" si="79"/>
        <v/>
      </c>
      <c r="EM39" s="476" t="str">
        <f t="shared" si="80"/>
        <v/>
      </c>
      <c r="EN39" s="498" t="str">
        <f t="shared" si="81"/>
        <v/>
      </c>
      <c r="EO39" s="499" t="str">
        <f t="shared" si="82"/>
        <v/>
      </c>
      <c r="EP39" s="499" t="str">
        <f t="shared" si="83"/>
        <v/>
      </c>
      <c r="EQ39" s="499" t="str">
        <f t="shared" si="84"/>
        <v/>
      </c>
      <c r="ER39" s="500" t="str">
        <f t="shared" si="85"/>
        <v/>
      </c>
    </row>
    <row r="40" spans="1:148" ht="34.5" x14ac:dyDescent="0.2">
      <c r="A40" s="27" t="str">
        <f>IF(O40="","",COUNTA(O$9:$O40))</f>
        <v/>
      </c>
      <c r="B40" s="28"/>
      <c r="C40" s="29" t="e">
        <f t="shared" si="6"/>
        <v>#VALUE!</v>
      </c>
      <c r="D40" s="30" t="e">
        <f t="shared" si="7"/>
        <v>#VALUE!</v>
      </c>
      <c r="E40" s="31" t="e">
        <f t="shared" si="8"/>
        <v>#VALUE!</v>
      </c>
      <c r="F40" s="29" t="str">
        <f t="shared" si="9"/>
        <v/>
      </c>
      <c r="G40" s="30" t="str">
        <f t="shared" si="10"/>
        <v/>
      </c>
      <c r="H40" s="31" t="str">
        <f t="shared" si="11"/>
        <v/>
      </c>
      <c r="I40" s="32" t="e">
        <f t="shared" si="12"/>
        <v>#VALUE!</v>
      </c>
      <c r="J40" s="33"/>
      <c r="K40" s="34"/>
      <c r="L40" s="35" t="str">
        <f t="shared" si="13"/>
        <v/>
      </c>
      <c r="M40" s="35" t="str">
        <f t="shared" si="14"/>
        <v/>
      </c>
      <c r="N40" s="34"/>
      <c r="O40" s="545"/>
      <c r="P40" s="36"/>
      <c r="Q40" s="37"/>
      <c r="R40" s="38"/>
      <c r="S40" s="38"/>
      <c r="T40" s="39">
        <f t="shared" si="15"/>
        <v>0</v>
      </c>
      <c r="U40" s="40" t="str">
        <f t="shared" si="16"/>
        <v>راسب</v>
      </c>
      <c r="V40" s="37"/>
      <c r="W40" s="38"/>
      <c r="X40" s="38"/>
      <c r="Y40" s="39">
        <f t="shared" si="17"/>
        <v>0</v>
      </c>
      <c r="Z40" s="40" t="str">
        <f t="shared" si="18"/>
        <v>راسب</v>
      </c>
      <c r="AA40" s="37"/>
      <c r="AB40" s="38"/>
      <c r="AC40" s="38"/>
      <c r="AD40" s="39">
        <f t="shared" si="19"/>
        <v>0</v>
      </c>
      <c r="AE40" s="40" t="str">
        <f t="shared" si="20"/>
        <v>راسب</v>
      </c>
      <c r="AF40" s="37"/>
      <c r="AG40" s="38"/>
      <c r="AH40" s="38"/>
      <c r="AI40" s="39">
        <f t="shared" si="21"/>
        <v>0</v>
      </c>
      <c r="AJ40" s="40" t="str">
        <f t="shared" si="22"/>
        <v>راسب</v>
      </c>
      <c r="AK40" s="37"/>
      <c r="AL40" s="38"/>
      <c r="AM40" s="38"/>
      <c r="AN40" s="39">
        <f t="shared" si="23"/>
        <v>0</v>
      </c>
      <c r="AO40" s="40" t="str">
        <f t="shared" si="24"/>
        <v>راسب</v>
      </c>
      <c r="AP40" s="27">
        <f t="shared" si="25"/>
        <v>0</v>
      </c>
      <c r="AQ40" s="37">
        <f t="shared" si="26"/>
        <v>5</v>
      </c>
      <c r="AR40" s="39" t="str">
        <f t="shared" si="27"/>
        <v>ومجموع</v>
      </c>
      <c r="AS40" s="27" t="str">
        <f t="shared" si="28"/>
        <v>راسب</v>
      </c>
      <c r="AT40" s="41">
        <f t="shared" si="29"/>
        <v>9</v>
      </c>
      <c r="AU40" s="42" t="str">
        <f t="shared" si="30"/>
        <v>راسب</v>
      </c>
      <c r="AV40" s="37"/>
      <c r="AW40" s="38"/>
      <c r="AX40" s="38"/>
      <c r="AY40" s="39">
        <f t="shared" si="31"/>
        <v>0</v>
      </c>
      <c r="AZ40" s="40" t="str">
        <f t="shared" si="32"/>
        <v>راسب</v>
      </c>
      <c r="BA40" s="37"/>
      <c r="BB40" s="38"/>
      <c r="BC40" s="38"/>
      <c r="BD40" s="39">
        <f t="shared" si="33"/>
        <v>0</v>
      </c>
      <c r="BE40" s="86" t="str">
        <f t="shared" si="34"/>
        <v>غيرجدير</v>
      </c>
      <c r="BF40" s="37"/>
      <c r="BG40" s="38"/>
      <c r="BH40" s="38"/>
      <c r="BI40" s="39">
        <f t="shared" si="35"/>
        <v>0</v>
      </c>
      <c r="BJ40" s="86" t="str">
        <f t="shared" si="36"/>
        <v>غيرجدير</v>
      </c>
      <c r="BK40" s="37"/>
      <c r="BL40" s="38"/>
      <c r="BM40" s="38"/>
      <c r="BN40" s="38"/>
      <c r="BO40" s="39"/>
      <c r="BP40" s="41">
        <f t="shared" si="37"/>
        <v>0</v>
      </c>
      <c r="BQ40" s="86" t="str">
        <f t="shared" si="38"/>
        <v>غيرجدير</v>
      </c>
      <c r="BR40" s="37"/>
      <c r="BS40" s="38"/>
      <c r="BT40" s="38"/>
      <c r="BU40" s="38"/>
      <c r="BV40" s="39">
        <f t="shared" si="39"/>
        <v>0</v>
      </c>
      <c r="BW40" s="86" t="str">
        <f t="shared" si="40"/>
        <v>غيرجدير</v>
      </c>
      <c r="BX40" s="37"/>
      <c r="BY40" s="38"/>
      <c r="BZ40" s="38"/>
      <c r="CA40" s="38"/>
      <c r="CB40" s="38"/>
      <c r="CC40" s="39">
        <f t="shared" si="41"/>
        <v>0</v>
      </c>
      <c r="CD40" s="86" t="str">
        <f t="shared" si="42"/>
        <v>غيرجدير</v>
      </c>
      <c r="CE40" s="37">
        <f t="shared" si="43"/>
        <v>5</v>
      </c>
      <c r="CF40" s="39" t="str">
        <f t="shared" si="44"/>
        <v>راسب</v>
      </c>
      <c r="CG40" s="37"/>
      <c r="CH40" s="38"/>
      <c r="CI40" s="38"/>
      <c r="CJ40" s="38"/>
      <c r="CK40" s="38"/>
      <c r="CL40" s="39">
        <f t="shared" si="45"/>
        <v>0</v>
      </c>
      <c r="CM40" s="86" t="str">
        <f t="shared" si="46"/>
        <v>غيرجدير</v>
      </c>
      <c r="CN40" s="37"/>
      <c r="CO40" s="38"/>
      <c r="CP40" s="38"/>
      <c r="CQ40" s="38"/>
      <c r="CR40" s="39">
        <f t="shared" si="47"/>
        <v>0</v>
      </c>
      <c r="CS40" s="86" t="str">
        <f t="shared" si="48"/>
        <v>غيرجدير</v>
      </c>
      <c r="CT40" s="37"/>
      <c r="CU40" s="38"/>
      <c r="CV40" s="39">
        <f t="shared" si="49"/>
        <v>0</v>
      </c>
      <c r="CW40" s="86" t="str">
        <f t="shared" si="50"/>
        <v>غيرجدير</v>
      </c>
      <c r="CX40" s="37"/>
      <c r="CY40" s="38"/>
      <c r="CZ40" s="38"/>
      <c r="DA40" s="38"/>
      <c r="DB40" s="38"/>
      <c r="DC40" s="39">
        <f t="shared" si="51"/>
        <v>0</v>
      </c>
      <c r="DD40" s="86" t="str">
        <f t="shared" si="52"/>
        <v>غيرجدير</v>
      </c>
      <c r="DE40" s="37"/>
      <c r="DF40" s="38"/>
      <c r="DG40" s="38"/>
      <c r="DH40" s="38"/>
      <c r="DI40" s="38"/>
      <c r="DJ40" s="39">
        <f t="shared" si="53"/>
        <v>0</v>
      </c>
      <c r="DK40" s="86" t="str">
        <f t="shared" si="54"/>
        <v>غيرجدير</v>
      </c>
      <c r="DL40" s="37">
        <f t="shared" si="55"/>
        <v>4</v>
      </c>
      <c r="DM40" s="39" t="str">
        <f t="shared" si="56"/>
        <v>راسب</v>
      </c>
      <c r="DN40" s="27">
        <f t="shared" si="57"/>
        <v>0</v>
      </c>
      <c r="DO40" s="37">
        <f t="shared" si="58"/>
        <v>5</v>
      </c>
      <c r="DP40" s="39" t="str">
        <f t="shared" si="59"/>
        <v>ومجموع</v>
      </c>
      <c r="DQ40" s="27" t="str">
        <f t="shared" si="60"/>
        <v>راسب</v>
      </c>
      <c r="DR40" s="37">
        <f t="shared" si="61"/>
        <v>10</v>
      </c>
      <c r="DS40" s="39" t="str">
        <f t="shared" si="62"/>
        <v>راسب</v>
      </c>
      <c r="DT40" s="40" t="str">
        <f t="shared" si="63"/>
        <v>راسب</v>
      </c>
      <c r="DU40" s="27"/>
      <c r="DV40" s="37">
        <f t="shared" si="64"/>
        <v>15</v>
      </c>
      <c r="DW40" s="38" t="str">
        <f t="shared" si="65"/>
        <v>راسب</v>
      </c>
      <c r="DX40" s="39" t="str">
        <f t="shared" si="66"/>
        <v>ودين</v>
      </c>
      <c r="DY40" s="537" t="str">
        <f t="shared" si="67"/>
        <v/>
      </c>
      <c r="DZ40" s="532" t="str">
        <f t="shared" si="68"/>
        <v/>
      </c>
      <c r="EA40" s="527" t="str">
        <f t="shared" si="69"/>
        <v/>
      </c>
      <c r="EB40" s="519" t="str">
        <f t="shared" si="70"/>
        <v/>
      </c>
      <c r="EC40" s="520" t="str">
        <f t="shared" si="71"/>
        <v/>
      </c>
      <c r="ED40" s="520" t="str">
        <f t="shared" si="72"/>
        <v/>
      </c>
      <c r="EE40" s="520" t="str">
        <f t="shared" si="73"/>
        <v/>
      </c>
      <c r="EF40" s="520" t="str">
        <f t="shared" si="74"/>
        <v/>
      </c>
      <c r="EG40" s="520" t="str">
        <f t="shared" si="75"/>
        <v/>
      </c>
      <c r="EH40" s="518" t="str">
        <f t="shared" si="5"/>
        <v/>
      </c>
      <c r="EI40" s="474" t="str">
        <f t="shared" si="76"/>
        <v/>
      </c>
      <c r="EJ40" s="475" t="str">
        <f t="shared" si="77"/>
        <v/>
      </c>
      <c r="EK40" s="475" t="str">
        <f t="shared" si="78"/>
        <v/>
      </c>
      <c r="EL40" s="475" t="str">
        <f t="shared" si="79"/>
        <v/>
      </c>
      <c r="EM40" s="476" t="str">
        <f t="shared" si="80"/>
        <v/>
      </c>
      <c r="EN40" s="498" t="str">
        <f t="shared" si="81"/>
        <v/>
      </c>
      <c r="EO40" s="499" t="str">
        <f t="shared" si="82"/>
        <v/>
      </c>
      <c r="EP40" s="499" t="str">
        <f t="shared" si="83"/>
        <v/>
      </c>
      <c r="EQ40" s="499" t="str">
        <f t="shared" si="84"/>
        <v/>
      </c>
      <c r="ER40" s="500" t="str">
        <f t="shared" si="85"/>
        <v/>
      </c>
    </row>
    <row r="41" spans="1:148" ht="34.5" x14ac:dyDescent="0.2">
      <c r="A41" s="27" t="str">
        <f>IF(O41="","",COUNTA(O$9:$O41))</f>
        <v/>
      </c>
      <c r="B41" s="28"/>
      <c r="C41" s="29" t="e">
        <f t="shared" si="6"/>
        <v>#VALUE!</v>
      </c>
      <c r="D41" s="30" t="e">
        <f t="shared" si="7"/>
        <v>#VALUE!</v>
      </c>
      <c r="E41" s="31" t="e">
        <f t="shared" si="8"/>
        <v>#VALUE!</v>
      </c>
      <c r="F41" s="29" t="str">
        <f t="shared" si="9"/>
        <v/>
      </c>
      <c r="G41" s="30" t="str">
        <f t="shared" si="10"/>
        <v/>
      </c>
      <c r="H41" s="31" t="str">
        <f t="shared" si="11"/>
        <v/>
      </c>
      <c r="I41" s="32" t="e">
        <f t="shared" si="12"/>
        <v>#VALUE!</v>
      </c>
      <c r="J41" s="33"/>
      <c r="K41" s="34"/>
      <c r="L41" s="35" t="str">
        <f t="shared" si="13"/>
        <v/>
      </c>
      <c r="M41" s="35" t="str">
        <f t="shared" si="14"/>
        <v/>
      </c>
      <c r="N41" s="34"/>
      <c r="O41" s="545"/>
      <c r="P41" s="36"/>
      <c r="Q41" s="37"/>
      <c r="R41" s="38"/>
      <c r="S41" s="38"/>
      <c r="T41" s="39">
        <f t="shared" si="15"/>
        <v>0</v>
      </c>
      <c r="U41" s="40" t="str">
        <f t="shared" si="16"/>
        <v>راسب</v>
      </c>
      <c r="V41" s="37"/>
      <c r="W41" s="38"/>
      <c r="X41" s="38"/>
      <c r="Y41" s="39">
        <f t="shared" si="17"/>
        <v>0</v>
      </c>
      <c r="Z41" s="40" t="str">
        <f t="shared" si="18"/>
        <v>راسب</v>
      </c>
      <c r="AA41" s="37"/>
      <c r="AB41" s="38"/>
      <c r="AC41" s="38"/>
      <c r="AD41" s="39">
        <f t="shared" si="19"/>
        <v>0</v>
      </c>
      <c r="AE41" s="40" t="str">
        <f t="shared" si="20"/>
        <v>راسب</v>
      </c>
      <c r="AF41" s="37"/>
      <c r="AG41" s="38"/>
      <c r="AH41" s="38"/>
      <c r="AI41" s="39">
        <f t="shared" si="21"/>
        <v>0</v>
      </c>
      <c r="AJ41" s="40" t="str">
        <f t="shared" si="22"/>
        <v>راسب</v>
      </c>
      <c r="AK41" s="37"/>
      <c r="AL41" s="38"/>
      <c r="AM41" s="38"/>
      <c r="AN41" s="39">
        <f t="shared" si="23"/>
        <v>0</v>
      </c>
      <c r="AO41" s="40" t="str">
        <f t="shared" si="24"/>
        <v>راسب</v>
      </c>
      <c r="AP41" s="27">
        <f t="shared" si="25"/>
        <v>0</v>
      </c>
      <c r="AQ41" s="37">
        <f t="shared" si="26"/>
        <v>5</v>
      </c>
      <c r="AR41" s="39" t="str">
        <f t="shared" si="27"/>
        <v>ومجموع</v>
      </c>
      <c r="AS41" s="27" t="str">
        <f t="shared" si="28"/>
        <v>راسب</v>
      </c>
      <c r="AT41" s="41">
        <f t="shared" si="29"/>
        <v>9</v>
      </c>
      <c r="AU41" s="42" t="str">
        <f t="shared" si="30"/>
        <v>راسب</v>
      </c>
      <c r="AV41" s="37"/>
      <c r="AW41" s="38"/>
      <c r="AX41" s="38"/>
      <c r="AY41" s="39">
        <f t="shared" si="31"/>
        <v>0</v>
      </c>
      <c r="AZ41" s="40" t="str">
        <f t="shared" si="32"/>
        <v>راسب</v>
      </c>
      <c r="BA41" s="37"/>
      <c r="BB41" s="38"/>
      <c r="BC41" s="38"/>
      <c r="BD41" s="39">
        <f t="shared" si="33"/>
        <v>0</v>
      </c>
      <c r="BE41" s="86" t="str">
        <f t="shared" si="34"/>
        <v>غيرجدير</v>
      </c>
      <c r="BF41" s="37"/>
      <c r="BG41" s="38"/>
      <c r="BH41" s="38"/>
      <c r="BI41" s="39">
        <f t="shared" si="35"/>
        <v>0</v>
      </c>
      <c r="BJ41" s="86" t="str">
        <f t="shared" si="36"/>
        <v>غيرجدير</v>
      </c>
      <c r="BK41" s="37"/>
      <c r="BL41" s="38"/>
      <c r="BM41" s="38"/>
      <c r="BN41" s="38"/>
      <c r="BO41" s="39"/>
      <c r="BP41" s="41">
        <f t="shared" si="37"/>
        <v>0</v>
      </c>
      <c r="BQ41" s="86" t="str">
        <f t="shared" si="38"/>
        <v>غيرجدير</v>
      </c>
      <c r="BR41" s="37"/>
      <c r="BS41" s="38"/>
      <c r="BT41" s="38"/>
      <c r="BU41" s="38"/>
      <c r="BV41" s="39">
        <f t="shared" si="39"/>
        <v>0</v>
      </c>
      <c r="BW41" s="86" t="str">
        <f t="shared" si="40"/>
        <v>غيرجدير</v>
      </c>
      <c r="BX41" s="37"/>
      <c r="BY41" s="38"/>
      <c r="BZ41" s="38"/>
      <c r="CA41" s="38"/>
      <c r="CB41" s="38"/>
      <c r="CC41" s="39">
        <f t="shared" si="41"/>
        <v>0</v>
      </c>
      <c r="CD41" s="86" t="str">
        <f t="shared" si="42"/>
        <v>غيرجدير</v>
      </c>
      <c r="CE41" s="37">
        <f t="shared" si="43"/>
        <v>5</v>
      </c>
      <c r="CF41" s="39" t="str">
        <f t="shared" si="44"/>
        <v>راسب</v>
      </c>
      <c r="CG41" s="37"/>
      <c r="CH41" s="38"/>
      <c r="CI41" s="38"/>
      <c r="CJ41" s="38"/>
      <c r="CK41" s="38"/>
      <c r="CL41" s="39">
        <f t="shared" si="45"/>
        <v>0</v>
      </c>
      <c r="CM41" s="86" t="str">
        <f t="shared" si="46"/>
        <v>غيرجدير</v>
      </c>
      <c r="CN41" s="37"/>
      <c r="CO41" s="38"/>
      <c r="CP41" s="38"/>
      <c r="CQ41" s="38"/>
      <c r="CR41" s="39">
        <f t="shared" si="47"/>
        <v>0</v>
      </c>
      <c r="CS41" s="86" t="str">
        <f t="shared" si="48"/>
        <v>غيرجدير</v>
      </c>
      <c r="CT41" s="37"/>
      <c r="CU41" s="38"/>
      <c r="CV41" s="39">
        <f t="shared" si="49"/>
        <v>0</v>
      </c>
      <c r="CW41" s="86" t="str">
        <f t="shared" si="50"/>
        <v>غيرجدير</v>
      </c>
      <c r="CX41" s="37"/>
      <c r="CY41" s="38"/>
      <c r="CZ41" s="38"/>
      <c r="DA41" s="38"/>
      <c r="DB41" s="38"/>
      <c r="DC41" s="39">
        <f t="shared" si="51"/>
        <v>0</v>
      </c>
      <c r="DD41" s="86" t="str">
        <f t="shared" si="52"/>
        <v>غيرجدير</v>
      </c>
      <c r="DE41" s="37"/>
      <c r="DF41" s="38"/>
      <c r="DG41" s="38"/>
      <c r="DH41" s="38"/>
      <c r="DI41" s="38"/>
      <c r="DJ41" s="39">
        <f t="shared" si="53"/>
        <v>0</v>
      </c>
      <c r="DK41" s="86" t="str">
        <f t="shared" si="54"/>
        <v>غيرجدير</v>
      </c>
      <c r="DL41" s="37">
        <f t="shared" si="55"/>
        <v>4</v>
      </c>
      <c r="DM41" s="39" t="str">
        <f t="shared" si="56"/>
        <v>راسب</v>
      </c>
      <c r="DN41" s="27">
        <f t="shared" si="57"/>
        <v>0</v>
      </c>
      <c r="DO41" s="37">
        <f t="shared" si="58"/>
        <v>5</v>
      </c>
      <c r="DP41" s="39" t="str">
        <f t="shared" si="59"/>
        <v>ومجموع</v>
      </c>
      <c r="DQ41" s="27" t="str">
        <f t="shared" si="60"/>
        <v>راسب</v>
      </c>
      <c r="DR41" s="37">
        <f t="shared" si="61"/>
        <v>10</v>
      </c>
      <c r="DS41" s="39" t="str">
        <f t="shared" si="62"/>
        <v>راسب</v>
      </c>
      <c r="DT41" s="40" t="str">
        <f t="shared" si="63"/>
        <v>راسب</v>
      </c>
      <c r="DU41" s="27"/>
      <c r="DV41" s="37">
        <f t="shared" si="64"/>
        <v>15</v>
      </c>
      <c r="DW41" s="38" t="str">
        <f t="shared" si="65"/>
        <v>راسب</v>
      </c>
      <c r="DX41" s="39" t="str">
        <f t="shared" si="66"/>
        <v>ودين</v>
      </c>
      <c r="DY41" s="537" t="str">
        <f t="shared" si="67"/>
        <v/>
      </c>
      <c r="DZ41" s="532" t="str">
        <f t="shared" si="68"/>
        <v/>
      </c>
      <c r="EA41" s="527" t="str">
        <f t="shared" si="69"/>
        <v/>
      </c>
      <c r="EB41" s="519" t="str">
        <f t="shared" si="70"/>
        <v/>
      </c>
      <c r="EC41" s="520" t="str">
        <f t="shared" si="71"/>
        <v/>
      </c>
      <c r="ED41" s="520" t="str">
        <f t="shared" si="72"/>
        <v/>
      </c>
      <c r="EE41" s="520" t="str">
        <f t="shared" si="73"/>
        <v/>
      </c>
      <c r="EF41" s="520" t="str">
        <f t="shared" si="74"/>
        <v/>
      </c>
      <c r="EG41" s="520" t="str">
        <f t="shared" si="75"/>
        <v/>
      </c>
      <c r="EH41" s="518" t="str">
        <f t="shared" si="5"/>
        <v/>
      </c>
      <c r="EI41" s="474" t="str">
        <f t="shared" si="76"/>
        <v/>
      </c>
      <c r="EJ41" s="475" t="str">
        <f t="shared" si="77"/>
        <v/>
      </c>
      <c r="EK41" s="475" t="str">
        <f t="shared" si="78"/>
        <v/>
      </c>
      <c r="EL41" s="475" t="str">
        <f t="shared" si="79"/>
        <v/>
      </c>
      <c r="EM41" s="476" t="str">
        <f t="shared" si="80"/>
        <v/>
      </c>
      <c r="EN41" s="498" t="str">
        <f t="shared" si="81"/>
        <v/>
      </c>
      <c r="EO41" s="499" t="str">
        <f t="shared" si="82"/>
        <v/>
      </c>
      <c r="EP41" s="499" t="str">
        <f t="shared" si="83"/>
        <v/>
      </c>
      <c r="EQ41" s="499" t="str">
        <f t="shared" si="84"/>
        <v/>
      </c>
      <c r="ER41" s="500" t="str">
        <f t="shared" si="85"/>
        <v/>
      </c>
    </row>
    <row r="42" spans="1:148" ht="34.5" x14ac:dyDescent="0.2">
      <c r="A42" s="27" t="str">
        <f>IF(O42="","",COUNTA(O$9:$O42))</f>
        <v/>
      </c>
      <c r="B42" s="28"/>
      <c r="C42" s="29" t="e">
        <f t="shared" si="6"/>
        <v>#VALUE!</v>
      </c>
      <c r="D42" s="30" t="e">
        <f t="shared" si="7"/>
        <v>#VALUE!</v>
      </c>
      <c r="E42" s="31" t="e">
        <f t="shared" si="8"/>
        <v>#VALUE!</v>
      </c>
      <c r="F42" s="29" t="str">
        <f t="shared" si="9"/>
        <v/>
      </c>
      <c r="G42" s="30" t="str">
        <f t="shared" si="10"/>
        <v/>
      </c>
      <c r="H42" s="31" t="str">
        <f t="shared" si="11"/>
        <v/>
      </c>
      <c r="I42" s="32" t="e">
        <f t="shared" si="12"/>
        <v>#VALUE!</v>
      </c>
      <c r="J42" s="33"/>
      <c r="K42" s="34"/>
      <c r="L42" s="35" t="str">
        <f t="shared" si="13"/>
        <v/>
      </c>
      <c r="M42" s="35" t="str">
        <f t="shared" si="14"/>
        <v/>
      </c>
      <c r="N42" s="34"/>
      <c r="O42" s="545"/>
      <c r="P42" s="36"/>
      <c r="Q42" s="37"/>
      <c r="R42" s="38"/>
      <c r="S42" s="38"/>
      <c r="T42" s="39">
        <f t="shared" si="15"/>
        <v>0</v>
      </c>
      <c r="U42" s="40" t="str">
        <f t="shared" si="16"/>
        <v>راسب</v>
      </c>
      <c r="V42" s="37"/>
      <c r="W42" s="38"/>
      <c r="X42" s="38"/>
      <c r="Y42" s="39">
        <f t="shared" si="17"/>
        <v>0</v>
      </c>
      <c r="Z42" s="40" t="str">
        <f t="shared" si="18"/>
        <v>راسب</v>
      </c>
      <c r="AA42" s="37"/>
      <c r="AB42" s="38"/>
      <c r="AC42" s="38"/>
      <c r="AD42" s="39">
        <f t="shared" si="19"/>
        <v>0</v>
      </c>
      <c r="AE42" s="40" t="str">
        <f t="shared" si="20"/>
        <v>راسب</v>
      </c>
      <c r="AF42" s="37"/>
      <c r="AG42" s="38"/>
      <c r="AH42" s="38"/>
      <c r="AI42" s="39">
        <f t="shared" si="21"/>
        <v>0</v>
      </c>
      <c r="AJ42" s="40" t="str">
        <f t="shared" si="22"/>
        <v>راسب</v>
      </c>
      <c r="AK42" s="37"/>
      <c r="AL42" s="38"/>
      <c r="AM42" s="38"/>
      <c r="AN42" s="39">
        <f t="shared" si="23"/>
        <v>0</v>
      </c>
      <c r="AO42" s="40" t="str">
        <f t="shared" si="24"/>
        <v>راسب</v>
      </c>
      <c r="AP42" s="27">
        <f t="shared" si="25"/>
        <v>0</v>
      </c>
      <c r="AQ42" s="37">
        <f t="shared" si="26"/>
        <v>5</v>
      </c>
      <c r="AR42" s="39" t="str">
        <f t="shared" si="27"/>
        <v>ومجموع</v>
      </c>
      <c r="AS42" s="27" t="str">
        <f t="shared" si="28"/>
        <v>راسب</v>
      </c>
      <c r="AT42" s="41">
        <f t="shared" si="29"/>
        <v>9</v>
      </c>
      <c r="AU42" s="42" t="str">
        <f t="shared" si="30"/>
        <v>راسب</v>
      </c>
      <c r="AV42" s="37"/>
      <c r="AW42" s="38"/>
      <c r="AX42" s="38"/>
      <c r="AY42" s="39">
        <f t="shared" si="31"/>
        <v>0</v>
      </c>
      <c r="AZ42" s="40" t="str">
        <f t="shared" si="32"/>
        <v>راسب</v>
      </c>
      <c r="BA42" s="37"/>
      <c r="BB42" s="38"/>
      <c r="BC42" s="38"/>
      <c r="BD42" s="39">
        <f t="shared" si="33"/>
        <v>0</v>
      </c>
      <c r="BE42" s="86" t="str">
        <f t="shared" si="34"/>
        <v>غيرجدير</v>
      </c>
      <c r="BF42" s="37"/>
      <c r="BG42" s="38"/>
      <c r="BH42" s="38"/>
      <c r="BI42" s="39">
        <f t="shared" si="35"/>
        <v>0</v>
      </c>
      <c r="BJ42" s="86" t="str">
        <f t="shared" si="36"/>
        <v>غيرجدير</v>
      </c>
      <c r="BK42" s="37"/>
      <c r="BL42" s="38"/>
      <c r="BM42" s="38"/>
      <c r="BN42" s="38"/>
      <c r="BO42" s="39"/>
      <c r="BP42" s="41">
        <f t="shared" si="37"/>
        <v>0</v>
      </c>
      <c r="BQ42" s="86" t="str">
        <f t="shared" si="38"/>
        <v>غيرجدير</v>
      </c>
      <c r="BR42" s="37"/>
      <c r="BS42" s="38"/>
      <c r="BT42" s="38"/>
      <c r="BU42" s="38"/>
      <c r="BV42" s="39">
        <f t="shared" si="39"/>
        <v>0</v>
      </c>
      <c r="BW42" s="86" t="str">
        <f t="shared" si="40"/>
        <v>غيرجدير</v>
      </c>
      <c r="BX42" s="37"/>
      <c r="BY42" s="38"/>
      <c r="BZ42" s="38"/>
      <c r="CA42" s="38"/>
      <c r="CB42" s="38"/>
      <c r="CC42" s="39">
        <f t="shared" si="41"/>
        <v>0</v>
      </c>
      <c r="CD42" s="86" t="str">
        <f t="shared" si="42"/>
        <v>غيرجدير</v>
      </c>
      <c r="CE42" s="37">
        <f t="shared" si="43"/>
        <v>5</v>
      </c>
      <c r="CF42" s="39" t="str">
        <f t="shared" si="44"/>
        <v>راسب</v>
      </c>
      <c r="CG42" s="37"/>
      <c r="CH42" s="38"/>
      <c r="CI42" s="38"/>
      <c r="CJ42" s="38"/>
      <c r="CK42" s="38"/>
      <c r="CL42" s="39">
        <f t="shared" si="45"/>
        <v>0</v>
      </c>
      <c r="CM42" s="86" t="str">
        <f t="shared" si="46"/>
        <v>غيرجدير</v>
      </c>
      <c r="CN42" s="37"/>
      <c r="CO42" s="38"/>
      <c r="CP42" s="38"/>
      <c r="CQ42" s="38"/>
      <c r="CR42" s="39">
        <f t="shared" si="47"/>
        <v>0</v>
      </c>
      <c r="CS42" s="86" t="str">
        <f t="shared" si="48"/>
        <v>غيرجدير</v>
      </c>
      <c r="CT42" s="37"/>
      <c r="CU42" s="38"/>
      <c r="CV42" s="39">
        <f t="shared" si="49"/>
        <v>0</v>
      </c>
      <c r="CW42" s="86" t="str">
        <f t="shared" si="50"/>
        <v>غيرجدير</v>
      </c>
      <c r="CX42" s="37"/>
      <c r="CY42" s="38"/>
      <c r="CZ42" s="38"/>
      <c r="DA42" s="38"/>
      <c r="DB42" s="38"/>
      <c r="DC42" s="39">
        <f t="shared" si="51"/>
        <v>0</v>
      </c>
      <c r="DD42" s="86" t="str">
        <f t="shared" si="52"/>
        <v>غيرجدير</v>
      </c>
      <c r="DE42" s="37"/>
      <c r="DF42" s="38"/>
      <c r="DG42" s="38"/>
      <c r="DH42" s="38"/>
      <c r="DI42" s="38"/>
      <c r="DJ42" s="39">
        <f t="shared" si="53"/>
        <v>0</v>
      </c>
      <c r="DK42" s="86" t="str">
        <f t="shared" si="54"/>
        <v>غيرجدير</v>
      </c>
      <c r="DL42" s="37">
        <f t="shared" si="55"/>
        <v>4</v>
      </c>
      <c r="DM42" s="39" t="str">
        <f t="shared" si="56"/>
        <v>راسب</v>
      </c>
      <c r="DN42" s="27">
        <f t="shared" si="57"/>
        <v>0</v>
      </c>
      <c r="DO42" s="37">
        <f t="shared" si="58"/>
        <v>5</v>
      </c>
      <c r="DP42" s="39" t="str">
        <f t="shared" si="59"/>
        <v>ومجموع</v>
      </c>
      <c r="DQ42" s="27" t="str">
        <f t="shared" si="60"/>
        <v>راسب</v>
      </c>
      <c r="DR42" s="37">
        <f t="shared" si="61"/>
        <v>10</v>
      </c>
      <c r="DS42" s="39" t="str">
        <f t="shared" si="62"/>
        <v>راسب</v>
      </c>
      <c r="DT42" s="40" t="str">
        <f t="shared" si="63"/>
        <v>راسب</v>
      </c>
      <c r="DU42" s="27"/>
      <c r="DV42" s="37">
        <f t="shared" si="64"/>
        <v>15</v>
      </c>
      <c r="DW42" s="38" t="str">
        <f t="shared" si="65"/>
        <v>راسب</v>
      </c>
      <c r="DX42" s="39" t="str">
        <f t="shared" si="66"/>
        <v>ودين</v>
      </c>
      <c r="DY42" s="537" t="str">
        <f t="shared" si="67"/>
        <v/>
      </c>
      <c r="DZ42" s="532" t="str">
        <f t="shared" si="68"/>
        <v/>
      </c>
      <c r="EA42" s="527" t="str">
        <f t="shared" si="69"/>
        <v/>
      </c>
      <c r="EB42" s="519" t="str">
        <f t="shared" si="70"/>
        <v/>
      </c>
      <c r="EC42" s="520" t="str">
        <f t="shared" si="71"/>
        <v/>
      </c>
      <c r="ED42" s="520" t="str">
        <f t="shared" si="72"/>
        <v/>
      </c>
      <c r="EE42" s="520" t="str">
        <f t="shared" si="73"/>
        <v/>
      </c>
      <c r="EF42" s="520" t="str">
        <f t="shared" si="74"/>
        <v/>
      </c>
      <c r="EG42" s="520" t="str">
        <f t="shared" si="75"/>
        <v/>
      </c>
      <c r="EH42" s="518" t="str">
        <f t="shared" si="5"/>
        <v/>
      </c>
      <c r="EI42" s="474" t="str">
        <f t="shared" si="76"/>
        <v/>
      </c>
      <c r="EJ42" s="475" t="str">
        <f t="shared" si="77"/>
        <v/>
      </c>
      <c r="EK42" s="475" t="str">
        <f t="shared" si="78"/>
        <v/>
      </c>
      <c r="EL42" s="475" t="str">
        <f t="shared" si="79"/>
        <v/>
      </c>
      <c r="EM42" s="476" t="str">
        <f t="shared" si="80"/>
        <v/>
      </c>
      <c r="EN42" s="498" t="str">
        <f t="shared" si="81"/>
        <v/>
      </c>
      <c r="EO42" s="499" t="str">
        <f t="shared" si="82"/>
        <v/>
      </c>
      <c r="EP42" s="499" t="str">
        <f t="shared" si="83"/>
        <v/>
      </c>
      <c r="EQ42" s="499" t="str">
        <f t="shared" si="84"/>
        <v/>
      </c>
      <c r="ER42" s="500" t="str">
        <f t="shared" si="85"/>
        <v/>
      </c>
    </row>
    <row r="43" spans="1:148" ht="34.5" x14ac:dyDescent="0.2">
      <c r="A43" s="27" t="str">
        <f>IF(O43="","",COUNTA(O$9:$O43))</f>
        <v/>
      </c>
      <c r="B43" s="28"/>
      <c r="C43" s="29" t="e">
        <f t="shared" si="6"/>
        <v>#VALUE!</v>
      </c>
      <c r="D43" s="30" t="e">
        <f t="shared" si="7"/>
        <v>#VALUE!</v>
      </c>
      <c r="E43" s="31" t="e">
        <f t="shared" si="8"/>
        <v>#VALUE!</v>
      </c>
      <c r="F43" s="29" t="str">
        <f t="shared" si="9"/>
        <v/>
      </c>
      <c r="G43" s="30" t="str">
        <f t="shared" si="10"/>
        <v/>
      </c>
      <c r="H43" s="31" t="str">
        <f t="shared" si="11"/>
        <v/>
      </c>
      <c r="I43" s="32" t="e">
        <f t="shared" si="12"/>
        <v>#VALUE!</v>
      </c>
      <c r="J43" s="33"/>
      <c r="K43" s="34"/>
      <c r="L43" s="35" t="str">
        <f t="shared" si="13"/>
        <v/>
      </c>
      <c r="M43" s="35" t="str">
        <f t="shared" si="14"/>
        <v/>
      </c>
      <c r="N43" s="34"/>
      <c r="O43" s="545"/>
      <c r="P43" s="36"/>
      <c r="Q43" s="37"/>
      <c r="R43" s="38"/>
      <c r="S43" s="38"/>
      <c r="T43" s="39">
        <f t="shared" si="15"/>
        <v>0</v>
      </c>
      <c r="U43" s="40" t="str">
        <f t="shared" si="16"/>
        <v>راسب</v>
      </c>
      <c r="V43" s="37"/>
      <c r="W43" s="38"/>
      <c r="X43" s="38"/>
      <c r="Y43" s="39">
        <f t="shared" si="17"/>
        <v>0</v>
      </c>
      <c r="Z43" s="40" t="str">
        <f t="shared" si="18"/>
        <v>راسب</v>
      </c>
      <c r="AA43" s="37"/>
      <c r="AB43" s="38"/>
      <c r="AC43" s="38"/>
      <c r="AD43" s="39">
        <f t="shared" si="19"/>
        <v>0</v>
      </c>
      <c r="AE43" s="40" t="str">
        <f t="shared" si="20"/>
        <v>راسب</v>
      </c>
      <c r="AF43" s="37"/>
      <c r="AG43" s="38"/>
      <c r="AH43" s="38"/>
      <c r="AI43" s="39">
        <f t="shared" si="21"/>
        <v>0</v>
      </c>
      <c r="AJ43" s="40" t="str">
        <f t="shared" si="22"/>
        <v>راسب</v>
      </c>
      <c r="AK43" s="37"/>
      <c r="AL43" s="38"/>
      <c r="AM43" s="38"/>
      <c r="AN43" s="39">
        <f t="shared" si="23"/>
        <v>0</v>
      </c>
      <c r="AO43" s="40" t="str">
        <f t="shared" si="24"/>
        <v>راسب</v>
      </c>
      <c r="AP43" s="27">
        <f t="shared" si="25"/>
        <v>0</v>
      </c>
      <c r="AQ43" s="37">
        <f t="shared" si="26"/>
        <v>5</v>
      </c>
      <c r="AR43" s="39" t="str">
        <f t="shared" si="27"/>
        <v>ومجموع</v>
      </c>
      <c r="AS43" s="27" t="str">
        <f t="shared" si="28"/>
        <v>راسب</v>
      </c>
      <c r="AT43" s="41">
        <f t="shared" si="29"/>
        <v>9</v>
      </c>
      <c r="AU43" s="42" t="str">
        <f t="shared" si="30"/>
        <v>راسب</v>
      </c>
      <c r="AV43" s="37"/>
      <c r="AW43" s="38"/>
      <c r="AX43" s="38"/>
      <c r="AY43" s="39">
        <f t="shared" si="31"/>
        <v>0</v>
      </c>
      <c r="AZ43" s="40" t="str">
        <f t="shared" si="32"/>
        <v>راسب</v>
      </c>
      <c r="BA43" s="37"/>
      <c r="BB43" s="38"/>
      <c r="BC43" s="38"/>
      <c r="BD43" s="39">
        <f t="shared" si="33"/>
        <v>0</v>
      </c>
      <c r="BE43" s="86" t="str">
        <f t="shared" si="34"/>
        <v>غيرجدير</v>
      </c>
      <c r="BF43" s="37"/>
      <c r="BG43" s="38"/>
      <c r="BH43" s="38"/>
      <c r="BI43" s="39">
        <f t="shared" si="35"/>
        <v>0</v>
      </c>
      <c r="BJ43" s="86" t="str">
        <f t="shared" si="36"/>
        <v>غيرجدير</v>
      </c>
      <c r="BK43" s="37"/>
      <c r="BL43" s="38"/>
      <c r="BM43" s="38"/>
      <c r="BN43" s="38"/>
      <c r="BO43" s="39"/>
      <c r="BP43" s="41">
        <f t="shared" si="37"/>
        <v>0</v>
      </c>
      <c r="BQ43" s="86" t="str">
        <f t="shared" si="38"/>
        <v>غيرجدير</v>
      </c>
      <c r="BR43" s="37"/>
      <c r="BS43" s="38"/>
      <c r="BT43" s="38"/>
      <c r="BU43" s="38"/>
      <c r="BV43" s="39">
        <f t="shared" si="39"/>
        <v>0</v>
      </c>
      <c r="BW43" s="86" t="str">
        <f t="shared" si="40"/>
        <v>غيرجدير</v>
      </c>
      <c r="BX43" s="37"/>
      <c r="BY43" s="38"/>
      <c r="BZ43" s="38"/>
      <c r="CA43" s="38"/>
      <c r="CB43" s="38"/>
      <c r="CC43" s="39">
        <f t="shared" si="41"/>
        <v>0</v>
      </c>
      <c r="CD43" s="86" t="str">
        <f t="shared" si="42"/>
        <v>غيرجدير</v>
      </c>
      <c r="CE43" s="37">
        <f t="shared" si="43"/>
        <v>5</v>
      </c>
      <c r="CF43" s="39" t="str">
        <f t="shared" si="44"/>
        <v>راسب</v>
      </c>
      <c r="CG43" s="37"/>
      <c r="CH43" s="38"/>
      <c r="CI43" s="38"/>
      <c r="CJ43" s="38"/>
      <c r="CK43" s="38"/>
      <c r="CL43" s="39">
        <f t="shared" si="45"/>
        <v>0</v>
      </c>
      <c r="CM43" s="86" t="str">
        <f t="shared" si="46"/>
        <v>غيرجدير</v>
      </c>
      <c r="CN43" s="37"/>
      <c r="CO43" s="38"/>
      <c r="CP43" s="38"/>
      <c r="CQ43" s="38"/>
      <c r="CR43" s="39">
        <f t="shared" si="47"/>
        <v>0</v>
      </c>
      <c r="CS43" s="86" t="str">
        <f t="shared" si="48"/>
        <v>غيرجدير</v>
      </c>
      <c r="CT43" s="37"/>
      <c r="CU43" s="38"/>
      <c r="CV43" s="39">
        <f t="shared" si="49"/>
        <v>0</v>
      </c>
      <c r="CW43" s="86" t="str">
        <f t="shared" si="50"/>
        <v>غيرجدير</v>
      </c>
      <c r="CX43" s="37"/>
      <c r="CY43" s="38"/>
      <c r="CZ43" s="38"/>
      <c r="DA43" s="38"/>
      <c r="DB43" s="38"/>
      <c r="DC43" s="39">
        <f t="shared" si="51"/>
        <v>0</v>
      </c>
      <c r="DD43" s="86" t="str">
        <f t="shared" si="52"/>
        <v>غيرجدير</v>
      </c>
      <c r="DE43" s="37"/>
      <c r="DF43" s="38"/>
      <c r="DG43" s="38"/>
      <c r="DH43" s="38"/>
      <c r="DI43" s="38"/>
      <c r="DJ43" s="39">
        <f t="shared" si="53"/>
        <v>0</v>
      </c>
      <c r="DK43" s="86" t="str">
        <f t="shared" si="54"/>
        <v>غيرجدير</v>
      </c>
      <c r="DL43" s="37">
        <f t="shared" si="55"/>
        <v>4</v>
      </c>
      <c r="DM43" s="39" t="str">
        <f t="shared" si="56"/>
        <v>راسب</v>
      </c>
      <c r="DN43" s="27">
        <f t="shared" si="57"/>
        <v>0</v>
      </c>
      <c r="DO43" s="37">
        <f t="shared" si="58"/>
        <v>5</v>
      </c>
      <c r="DP43" s="39" t="str">
        <f t="shared" si="59"/>
        <v>ومجموع</v>
      </c>
      <c r="DQ43" s="27" t="str">
        <f t="shared" si="60"/>
        <v>راسب</v>
      </c>
      <c r="DR43" s="37">
        <f t="shared" si="61"/>
        <v>10</v>
      </c>
      <c r="DS43" s="39" t="str">
        <f t="shared" si="62"/>
        <v>راسب</v>
      </c>
      <c r="DT43" s="40" t="str">
        <f t="shared" si="63"/>
        <v>راسب</v>
      </c>
      <c r="DU43" s="27"/>
      <c r="DV43" s="37">
        <f t="shared" si="64"/>
        <v>15</v>
      </c>
      <c r="DW43" s="38" t="str">
        <f t="shared" si="65"/>
        <v>راسب</v>
      </c>
      <c r="DX43" s="39" t="str">
        <f t="shared" si="66"/>
        <v>ودين</v>
      </c>
      <c r="DY43" s="537" t="str">
        <f t="shared" si="67"/>
        <v/>
      </c>
      <c r="DZ43" s="532" t="str">
        <f t="shared" si="68"/>
        <v/>
      </c>
      <c r="EA43" s="527" t="str">
        <f t="shared" si="69"/>
        <v/>
      </c>
      <c r="EB43" s="519" t="str">
        <f t="shared" si="70"/>
        <v/>
      </c>
      <c r="EC43" s="520" t="str">
        <f t="shared" si="71"/>
        <v/>
      </c>
      <c r="ED43" s="520" t="str">
        <f t="shared" si="72"/>
        <v/>
      </c>
      <c r="EE43" s="520" t="str">
        <f t="shared" si="73"/>
        <v/>
      </c>
      <c r="EF43" s="520" t="str">
        <f t="shared" si="74"/>
        <v/>
      </c>
      <c r="EG43" s="520" t="str">
        <f t="shared" si="75"/>
        <v/>
      </c>
      <c r="EH43" s="518" t="str">
        <f t="shared" si="5"/>
        <v/>
      </c>
      <c r="EI43" s="474" t="str">
        <f t="shared" si="76"/>
        <v/>
      </c>
      <c r="EJ43" s="475" t="str">
        <f t="shared" si="77"/>
        <v/>
      </c>
      <c r="EK43" s="475" t="str">
        <f t="shared" si="78"/>
        <v/>
      </c>
      <c r="EL43" s="475" t="str">
        <f t="shared" si="79"/>
        <v/>
      </c>
      <c r="EM43" s="476" t="str">
        <f t="shared" si="80"/>
        <v/>
      </c>
      <c r="EN43" s="498" t="str">
        <f t="shared" si="81"/>
        <v/>
      </c>
      <c r="EO43" s="499" t="str">
        <f t="shared" si="82"/>
        <v/>
      </c>
      <c r="EP43" s="499" t="str">
        <f t="shared" si="83"/>
        <v/>
      </c>
      <c r="EQ43" s="499" t="str">
        <f t="shared" si="84"/>
        <v/>
      </c>
      <c r="ER43" s="500" t="str">
        <f t="shared" si="85"/>
        <v/>
      </c>
    </row>
    <row r="44" spans="1:148" ht="34.5" x14ac:dyDescent="0.2">
      <c r="A44" s="27" t="str">
        <f>IF(O44="","",COUNTA(O$9:$O44))</f>
        <v/>
      </c>
      <c r="B44" s="28"/>
      <c r="C44" s="29" t="e">
        <f t="shared" si="6"/>
        <v>#VALUE!</v>
      </c>
      <c r="D44" s="30" t="e">
        <f t="shared" si="7"/>
        <v>#VALUE!</v>
      </c>
      <c r="E44" s="31" t="e">
        <f t="shared" si="8"/>
        <v>#VALUE!</v>
      </c>
      <c r="F44" s="29" t="str">
        <f t="shared" si="9"/>
        <v/>
      </c>
      <c r="G44" s="30" t="str">
        <f t="shared" si="10"/>
        <v/>
      </c>
      <c r="H44" s="31" t="str">
        <f t="shared" si="11"/>
        <v/>
      </c>
      <c r="I44" s="32" t="e">
        <f t="shared" si="12"/>
        <v>#VALUE!</v>
      </c>
      <c r="J44" s="33"/>
      <c r="K44" s="34"/>
      <c r="L44" s="35" t="str">
        <f t="shared" si="13"/>
        <v/>
      </c>
      <c r="M44" s="35" t="str">
        <f t="shared" si="14"/>
        <v/>
      </c>
      <c r="N44" s="34"/>
      <c r="O44" s="545"/>
      <c r="P44" s="36"/>
      <c r="Q44" s="37"/>
      <c r="R44" s="38"/>
      <c r="S44" s="38"/>
      <c r="T44" s="39">
        <f t="shared" si="15"/>
        <v>0</v>
      </c>
      <c r="U44" s="40" t="str">
        <f t="shared" si="16"/>
        <v>راسب</v>
      </c>
      <c r="V44" s="37"/>
      <c r="W44" s="38"/>
      <c r="X44" s="38"/>
      <c r="Y44" s="39">
        <f t="shared" si="17"/>
        <v>0</v>
      </c>
      <c r="Z44" s="40" t="str">
        <f t="shared" si="18"/>
        <v>راسب</v>
      </c>
      <c r="AA44" s="37"/>
      <c r="AB44" s="38"/>
      <c r="AC44" s="38"/>
      <c r="AD44" s="39">
        <f t="shared" si="19"/>
        <v>0</v>
      </c>
      <c r="AE44" s="40" t="str">
        <f t="shared" si="20"/>
        <v>راسب</v>
      </c>
      <c r="AF44" s="37"/>
      <c r="AG44" s="38"/>
      <c r="AH44" s="38"/>
      <c r="AI44" s="39">
        <f t="shared" si="21"/>
        <v>0</v>
      </c>
      <c r="AJ44" s="40" t="str">
        <f t="shared" si="22"/>
        <v>راسب</v>
      </c>
      <c r="AK44" s="37"/>
      <c r="AL44" s="38"/>
      <c r="AM44" s="38"/>
      <c r="AN44" s="39">
        <f t="shared" si="23"/>
        <v>0</v>
      </c>
      <c r="AO44" s="40" t="str">
        <f t="shared" si="24"/>
        <v>راسب</v>
      </c>
      <c r="AP44" s="27">
        <f t="shared" si="25"/>
        <v>0</v>
      </c>
      <c r="AQ44" s="37">
        <f t="shared" si="26"/>
        <v>5</v>
      </c>
      <c r="AR44" s="39" t="str">
        <f t="shared" si="27"/>
        <v>ومجموع</v>
      </c>
      <c r="AS44" s="27" t="str">
        <f t="shared" si="28"/>
        <v>راسب</v>
      </c>
      <c r="AT44" s="41">
        <f t="shared" si="29"/>
        <v>9</v>
      </c>
      <c r="AU44" s="42" t="str">
        <f t="shared" si="30"/>
        <v>راسب</v>
      </c>
      <c r="AV44" s="37"/>
      <c r="AW44" s="38"/>
      <c r="AX44" s="38"/>
      <c r="AY44" s="39">
        <f t="shared" si="31"/>
        <v>0</v>
      </c>
      <c r="AZ44" s="40" t="str">
        <f t="shared" si="32"/>
        <v>راسب</v>
      </c>
      <c r="BA44" s="37"/>
      <c r="BB44" s="38"/>
      <c r="BC44" s="38"/>
      <c r="BD44" s="39">
        <f t="shared" si="33"/>
        <v>0</v>
      </c>
      <c r="BE44" s="86" t="str">
        <f t="shared" si="34"/>
        <v>غيرجدير</v>
      </c>
      <c r="BF44" s="37"/>
      <c r="BG44" s="38"/>
      <c r="BH44" s="38"/>
      <c r="BI44" s="39">
        <f t="shared" si="35"/>
        <v>0</v>
      </c>
      <c r="BJ44" s="86" t="str">
        <f t="shared" si="36"/>
        <v>غيرجدير</v>
      </c>
      <c r="BK44" s="37"/>
      <c r="BL44" s="38"/>
      <c r="BM44" s="38"/>
      <c r="BN44" s="38"/>
      <c r="BO44" s="39"/>
      <c r="BP44" s="41">
        <f t="shared" si="37"/>
        <v>0</v>
      </c>
      <c r="BQ44" s="86" t="str">
        <f t="shared" si="38"/>
        <v>غيرجدير</v>
      </c>
      <c r="BR44" s="37"/>
      <c r="BS44" s="38"/>
      <c r="BT44" s="38"/>
      <c r="BU44" s="38"/>
      <c r="BV44" s="39">
        <f t="shared" si="39"/>
        <v>0</v>
      </c>
      <c r="BW44" s="86" t="str">
        <f t="shared" si="40"/>
        <v>غيرجدير</v>
      </c>
      <c r="BX44" s="37"/>
      <c r="BY44" s="38"/>
      <c r="BZ44" s="38"/>
      <c r="CA44" s="38"/>
      <c r="CB44" s="38"/>
      <c r="CC44" s="39">
        <f t="shared" si="41"/>
        <v>0</v>
      </c>
      <c r="CD44" s="86" t="str">
        <f t="shared" si="42"/>
        <v>غيرجدير</v>
      </c>
      <c r="CE44" s="37">
        <f t="shared" si="43"/>
        <v>5</v>
      </c>
      <c r="CF44" s="39" t="str">
        <f t="shared" si="44"/>
        <v>راسب</v>
      </c>
      <c r="CG44" s="37"/>
      <c r="CH44" s="38"/>
      <c r="CI44" s="38"/>
      <c r="CJ44" s="38"/>
      <c r="CK44" s="38"/>
      <c r="CL44" s="39">
        <f t="shared" si="45"/>
        <v>0</v>
      </c>
      <c r="CM44" s="86" t="str">
        <f t="shared" si="46"/>
        <v>غيرجدير</v>
      </c>
      <c r="CN44" s="37"/>
      <c r="CO44" s="38"/>
      <c r="CP44" s="38"/>
      <c r="CQ44" s="38"/>
      <c r="CR44" s="39">
        <f t="shared" si="47"/>
        <v>0</v>
      </c>
      <c r="CS44" s="86" t="str">
        <f t="shared" si="48"/>
        <v>غيرجدير</v>
      </c>
      <c r="CT44" s="37"/>
      <c r="CU44" s="38"/>
      <c r="CV44" s="39">
        <f t="shared" si="49"/>
        <v>0</v>
      </c>
      <c r="CW44" s="86" t="str">
        <f t="shared" si="50"/>
        <v>غيرجدير</v>
      </c>
      <c r="CX44" s="37"/>
      <c r="CY44" s="38"/>
      <c r="CZ44" s="38"/>
      <c r="DA44" s="38"/>
      <c r="DB44" s="38"/>
      <c r="DC44" s="39">
        <f t="shared" si="51"/>
        <v>0</v>
      </c>
      <c r="DD44" s="86" t="str">
        <f t="shared" si="52"/>
        <v>غيرجدير</v>
      </c>
      <c r="DE44" s="37"/>
      <c r="DF44" s="38"/>
      <c r="DG44" s="38"/>
      <c r="DH44" s="38"/>
      <c r="DI44" s="38"/>
      <c r="DJ44" s="39">
        <f t="shared" si="53"/>
        <v>0</v>
      </c>
      <c r="DK44" s="86" t="str">
        <f t="shared" si="54"/>
        <v>غيرجدير</v>
      </c>
      <c r="DL44" s="37">
        <f t="shared" si="55"/>
        <v>4</v>
      </c>
      <c r="DM44" s="39" t="str">
        <f t="shared" si="56"/>
        <v>راسب</v>
      </c>
      <c r="DN44" s="27">
        <f t="shared" si="57"/>
        <v>0</v>
      </c>
      <c r="DO44" s="37">
        <f t="shared" si="58"/>
        <v>5</v>
      </c>
      <c r="DP44" s="39" t="str">
        <f t="shared" si="59"/>
        <v>ومجموع</v>
      </c>
      <c r="DQ44" s="27" t="str">
        <f t="shared" si="60"/>
        <v>راسب</v>
      </c>
      <c r="DR44" s="37">
        <f t="shared" si="61"/>
        <v>10</v>
      </c>
      <c r="DS44" s="39" t="str">
        <f t="shared" si="62"/>
        <v>راسب</v>
      </c>
      <c r="DT44" s="40" t="str">
        <f t="shared" si="63"/>
        <v>راسب</v>
      </c>
      <c r="DU44" s="27"/>
      <c r="DV44" s="37">
        <f t="shared" si="64"/>
        <v>15</v>
      </c>
      <c r="DW44" s="38" t="str">
        <f t="shared" si="65"/>
        <v>راسب</v>
      </c>
      <c r="DX44" s="39" t="str">
        <f t="shared" si="66"/>
        <v>ودين</v>
      </c>
      <c r="DY44" s="537" t="str">
        <f t="shared" si="67"/>
        <v/>
      </c>
      <c r="DZ44" s="532" t="str">
        <f t="shared" si="68"/>
        <v/>
      </c>
      <c r="EA44" s="527" t="str">
        <f t="shared" si="69"/>
        <v/>
      </c>
      <c r="EB44" s="519" t="str">
        <f t="shared" si="70"/>
        <v/>
      </c>
      <c r="EC44" s="520" t="str">
        <f t="shared" si="71"/>
        <v/>
      </c>
      <c r="ED44" s="520" t="str">
        <f t="shared" si="72"/>
        <v/>
      </c>
      <c r="EE44" s="520" t="str">
        <f t="shared" si="73"/>
        <v/>
      </c>
      <c r="EF44" s="520" t="str">
        <f t="shared" si="74"/>
        <v/>
      </c>
      <c r="EG44" s="520" t="str">
        <f t="shared" si="75"/>
        <v/>
      </c>
      <c r="EH44" s="518" t="str">
        <f t="shared" si="5"/>
        <v/>
      </c>
      <c r="EI44" s="474" t="str">
        <f t="shared" si="76"/>
        <v/>
      </c>
      <c r="EJ44" s="475" t="str">
        <f t="shared" si="77"/>
        <v/>
      </c>
      <c r="EK44" s="475" t="str">
        <f t="shared" si="78"/>
        <v/>
      </c>
      <c r="EL44" s="475" t="str">
        <f t="shared" si="79"/>
        <v/>
      </c>
      <c r="EM44" s="476" t="str">
        <f t="shared" si="80"/>
        <v/>
      </c>
      <c r="EN44" s="498" t="str">
        <f t="shared" si="81"/>
        <v/>
      </c>
      <c r="EO44" s="499" t="str">
        <f t="shared" si="82"/>
        <v/>
      </c>
      <c r="EP44" s="499" t="str">
        <f t="shared" si="83"/>
        <v/>
      </c>
      <c r="EQ44" s="499" t="str">
        <f t="shared" si="84"/>
        <v/>
      </c>
      <c r="ER44" s="500" t="str">
        <f t="shared" si="85"/>
        <v/>
      </c>
    </row>
    <row r="45" spans="1:148" ht="34.5" x14ac:dyDescent="0.2">
      <c r="A45" s="27" t="str">
        <f>IF(O45="","",COUNTA(O$9:$O45))</f>
        <v/>
      </c>
      <c r="B45" s="28"/>
      <c r="C45" s="29" t="e">
        <f t="shared" si="6"/>
        <v>#VALUE!</v>
      </c>
      <c r="D45" s="30" t="e">
        <f t="shared" si="7"/>
        <v>#VALUE!</v>
      </c>
      <c r="E45" s="31" t="e">
        <f t="shared" si="8"/>
        <v>#VALUE!</v>
      </c>
      <c r="F45" s="29" t="str">
        <f t="shared" si="9"/>
        <v/>
      </c>
      <c r="G45" s="30" t="str">
        <f t="shared" si="10"/>
        <v/>
      </c>
      <c r="H45" s="31" t="str">
        <f t="shared" si="11"/>
        <v/>
      </c>
      <c r="I45" s="32" t="e">
        <f t="shared" si="12"/>
        <v>#VALUE!</v>
      </c>
      <c r="J45" s="33"/>
      <c r="K45" s="34"/>
      <c r="L45" s="35" t="str">
        <f t="shared" si="13"/>
        <v/>
      </c>
      <c r="M45" s="35" t="str">
        <f t="shared" si="14"/>
        <v/>
      </c>
      <c r="N45" s="34"/>
      <c r="O45" s="545"/>
      <c r="P45" s="36"/>
      <c r="Q45" s="37"/>
      <c r="R45" s="38"/>
      <c r="S45" s="38"/>
      <c r="T45" s="39">
        <f t="shared" si="15"/>
        <v>0</v>
      </c>
      <c r="U45" s="40" t="str">
        <f t="shared" si="16"/>
        <v>راسب</v>
      </c>
      <c r="V45" s="37"/>
      <c r="W45" s="38"/>
      <c r="X45" s="38"/>
      <c r="Y45" s="39">
        <f t="shared" si="17"/>
        <v>0</v>
      </c>
      <c r="Z45" s="40" t="str">
        <f t="shared" si="18"/>
        <v>راسب</v>
      </c>
      <c r="AA45" s="37"/>
      <c r="AB45" s="38"/>
      <c r="AC45" s="38"/>
      <c r="AD45" s="39">
        <f t="shared" si="19"/>
        <v>0</v>
      </c>
      <c r="AE45" s="40" t="str">
        <f t="shared" si="20"/>
        <v>راسب</v>
      </c>
      <c r="AF45" s="37"/>
      <c r="AG45" s="38"/>
      <c r="AH45" s="38"/>
      <c r="AI45" s="39">
        <f t="shared" si="21"/>
        <v>0</v>
      </c>
      <c r="AJ45" s="40" t="str">
        <f t="shared" si="22"/>
        <v>راسب</v>
      </c>
      <c r="AK45" s="37"/>
      <c r="AL45" s="38"/>
      <c r="AM45" s="38"/>
      <c r="AN45" s="39">
        <f t="shared" si="23"/>
        <v>0</v>
      </c>
      <c r="AO45" s="40" t="str">
        <f t="shared" si="24"/>
        <v>راسب</v>
      </c>
      <c r="AP45" s="27">
        <f t="shared" si="25"/>
        <v>0</v>
      </c>
      <c r="AQ45" s="37">
        <f t="shared" si="26"/>
        <v>5</v>
      </c>
      <c r="AR45" s="39" t="str">
        <f t="shared" si="27"/>
        <v>ومجموع</v>
      </c>
      <c r="AS45" s="27" t="str">
        <f t="shared" si="28"/>
        <v>راسب</v>
      </c>
      <c r="AT45" s="41">
        <f t="shared" si="29"/>
        <v>9</v>
      </c>
      <c r="AU45" s="42" t="str">
        <f t="shared" si="30"/>
        <v>راسب</v>
      </c>
      <c r="AV45" s="37"/>
      <c r="AW45" s="38"/>
      <c r="AX45" s="38"/>
      <c r="AY45" s="39">
        <f t="shared" si="31"/>
        <v>0</v>
      </c>
      <c r="AZ45" s="40" t="str">
        <f t="shared" si="32"/>
        <v>راسب</v>
      </c>
      <c r="BA45" s="37"/>
      <c r="BB45" s="38"/>
      <c r="BC45" s="38"/>
      <c r="BD45" s="39">
        <f t="shared" si="33"/>
        <v>0</v>
      </c>
      <c r="BE45" s="86" t="str">
        <f t="shared" si="34"/>
        <v>غيرجدير</v>
      </c>
      <c r="BF45" s="37"/>
      <c r="BG45" s="38"/>
      <c r="BH45" s="38"/>
      <c r="BI45" s="39">
        <f t="shared" si="35"/>
        <v>0</v>
      </c>
      <c r="BJ45" s="86" t="str">
        <f t="shared" si="36"/>
        <v>غيرجدير</v>
      </c>
      <c r="BK45" s="37"/>
      <c r="BL45" s="38"/>
      <c r="BM45" s="38"/>
      <c r="BN45" s="38"/>
      <c r="BO45" s="39"/>
      <c r="BP45" s="41">
        <f t="shared" si="37"/>
        <v>0</v>
      </c>
      <c r="BQ45" s="86" t="str">
        <f t="shared" si="38"/>
        <v>غيرجدير</v>
      </c>
      <c r="BR45" s="37"/>
      <c r="BS45" s="38"/>
      <c r="BT45" s="38"/>
      <c r="BU45" s="38"/>
      <c r="BV45" s="39">
        <f t="shared" si="39"/>
        <v>0</v>
      </c>
      <c r="BW45" s="86" t="str">
        <f t="shared" si="40"/>
        <v>غيرجدير</v>
      </c>
      <c r="BX45" s="37"/>
      <c r="BY45" s="38"/>
      <c r="BZ45" s="38"/>
      <c r="CA45" s="38"/>
      <c r="CB45" s="38"/>
      <c r="CC45" s="39">
        <f t="shared" si="41"/>
        <v>0</v>
      </c>
      <c r="CD45" s="86" t="str">
        <f t="shared" si="42"/>
        <v>غيرجدير</v>
      </c>
      <c r="CE45" s="37">
        <f t="shared" si="43"/>
        <v>5</v>
      </c>
      <c r="CF45" s="39" t="str">
        <f t="shared" si="44"/>
        <v>راسب</v>
      </c>
      <c r="CG45" s="37"/>
      <c r="CH45" s="38"/>
      <c r="CI45" s="38"/>
      <c r="CJ45" s="38"/>
      <c r="CK45" s="38"/>
      <c r="CL45" s="39">
        <f t="shared" si="45"/>
        <v>0</v>
      </c>
      <c r="CM45" s="86" t="str">
        <f t="shared" si="46"/>
        <v>غيرجدير</v>
      </c>
      <c r="CN45" s="37"/>
      <c r="CO45" s="38"/>
      <c r="CP45" s="38"/>
      <c r="CQ45" s="38"/>
      <c r="CR45" s="39">
        <f t="shared" si="47"/>
        <v>0</v>
      </c>
      <c r="CS45" s="86" t="str">
        <f t="shared" si="48"/>
        <v>غيرجدير</v>
      </c>
      <c r="CT45" s="37"/>
      <c r="CU45" s="38"/>
      <c r="CV45" s="39">
        <f t="shared" si="49"/>
        <v>0</v>
      </c>
      <c r="CW45" s="86" t="str">
        <f t="shared" si="50"/>
        <v>غيرجدير</v>
      </c>
      <c r="CX45" s="37"/>
      <c r="CY45" s="38"/>
      <c r="CZ45" s="38"/>
      <c r="DA45" s="38"/>
      <c r="DB45" s="38"/>
      <c r="DC45" s="39">
        <f t="shared" si="51"/>
        <v>0</v>
      </c>
      <c r="DD45" s="86" t="str">
        <f t="shared" si="52"/>
        <v>غيرجدير</v>
      </c>
      <c r="DE45" s="37"/>
      <c r="DF45" s="38"/>
      <c r="DG45" s="38"/>
      <c r="DH45" s="38"/>
      <c r="DI45" s="38"/>
      <c r="DJ45" s="39">
        <f t="shared" si="53"/>
        <v>0</v>
      </c>
      <c r="DK45" s="86" t="str">
        <f t="shared" si="54"/>
        <v>غيرجدير</v>
      </c>
      <c r="DL45" s="37">
        <f t="shared" si="55"/>
        <v>4</v>
      </c>
      <c r="DM45" s="39" t="str">
        <f t="shared" si="56"/>
        <v>راسب</v>
      </c>
      <c r="DN45" s="27">
        <f t="shared" si="57"/>
        <v>0</v>
      </c>
      <c r="DO45" s="37">
        <f t="shared" si="58"/>
        <v>5</v>
      </c>
      <c r="DP45" s="39" t="str">
        <f t="shared" si="59"/>
        <v>ومجموع</v>
      </c>
      <c r="DQ45" s="27" t="str">
        <f t="shared" si="60"/>
        <v>راسب</v>
      </c>
      <c r="DR45" s="37">
        <f t="shared" si="61"/>
        <v>10</v>
      </c>
      <c r="DS45" s="39" t="str">
        <f t="shared" si="62"/>
        <v>راسب</v>
      </c>
      <c r="DT45" s="40" t="str">
        <f t="shared" si="63"/>
        <v>راسب</v>
      </c>
      <c r="DU45" s="27"/>
      <c r="DV45" s="37">
        <f t="shared" si="64"/>
        <v>15</v>
      </c>
      <c r="DW45" s="38" t="str">
        <f t="shared" si="65"/>
        <v>راسب</v>
      </c>
      <c r="DX45" s="39" t="str">
        <f t="shared" si="66"/>
        <v>ودين</v>
      </c>
      <c r="DY45" s="537" t="str">
        <f t="shared" si="67"/>
        <v/>
      </c>
      <c r="DZ45" s="532" t="str">
        <f t="shared" si="68"/>
        <v/>
      </c>
      <c r="EA45" s="527" t="str">
        <f t="shared" si="69"/>
        <v/>
      </c>
      <c r="EB45" s="519" t="str">
        <f t="shared" si="70"/>
        <v/>
      </c>
      <c r="EC45" s="520" t="str">
        <f t="shared" si="71"/>
        <v/>
      </c>
      <c r="ED45" s="520" t="str">
        <f t="shared" si="72"/>
        <v/>
      </c>
      <c r="EE45" s="520" t="str">
        <f t="shared" si="73"/>
        <v/>
      </c>
      <c r="EF45" s="520" t="str">
        <f t="shared" si="74"/>
        <v/>
      </c>
      <c r="EG45" s="520" t="str">
        <f t="shared" si="75"/>
        <v/>
      </c>
      <c r="EH45" s="518" t="str">
        <f t="shared" si="5"/>
        <v/>
      </c>
      <c r="EI45" s="474" t="str">
        <f t="shared" si="76"/>
        <v/>
      </c>
      <c r="EJ45" s="475" t="str">
        <f t="shared" si="77"/>
        <v/>
      </c>
      <c r="EK45" s="475" t="str">
        <f t="shared" si="78"/>
        <v/>
      </c>
      <c r="EL45" s="475" t="str">
        <f t="shared" si="79"/>
        <v/>
      </c>
      <c r="EM45" s="476" t="str">
        <f t="shared" si="80"/>
        <v/>
      </c>
      <c r="EN45" s="498" t="str">
        <f t="shared" si="81"/>
        <v/>
      </c>
      <c r="EO45" s="499" t="str">
        <f t="shared" si="82"/>
        <v/>
      </c>
      <c r="EP45" s="499" t="str">
        <f t="shared" si="83"/>
        <v/>
      </c>
      <c r="EQ45" s="499" t="str">
        <f t="shared" si="84"/>
        <v/>
      </c>
      <c r="ER45" s="500" t="str">
        <f t="shared" si="85"/>
        <v/>
      </c>
    </row>
    <row r="46" spans="1:148" ht="34.5" x14ac:dyDescent="0.2">
      <c r="A46" s="27" t="str">
        <f>IF(O46="","",COUNTA(O$9:$O46))</f>
        <v/>
      </c>
      <c r="B46" s="28"/>
      <c r="C46" s="29" t="e">
        <f t="shared" si="6"/>
        <v>#VALUE!</v>
      </c>
      <c r="D46" s="30" t="e">
        <f t="shared" si="7"/>
        <v>#VALUE!</v>
      </c>
      <c r="E46" s="31" t="e">
        <f t="shared" si="8"/>
        <v>#VALUE!</v>
      </c>
      <c r="F46" s="29" t="str">
        <f t="shared" si="9"/>
        <v/>
      </c>
      <c r="G46" s="30" t="str">
        <f t="shared" si="10"/>
        <v/>
      </c>
      <c r="H46" s="31" t="str">
        <f t="shared" si="11"/>
        <v/>
      </c>
      <c r="I46" s="32" t="e">
        <f t="shared" si="12"/>
        <v>#VALUE!</v>
      </c>
      <c r="J46" s="33"/>
      <c r="K46" s="34"/>
      <c r="L46" s="35" t="str">
        <f t="shared" si="13"/>
        <v/>
      </c>
      <c r="M46" s="35" t="str">
        <f t="shared" si="14"/>
        <v/>
      </c>
      <c r="N46" s="34"/>
      <c r="O46" s="545"/>
      <c r="P46" s="36"/>
      <c r="Q46" s="37"/>
      <c r="R46" s="38"/>
      <c r="S46" s="38"/>
      <c r="T46" s="39">
        <f t="shared" si="15"/>
        <v>0</v>
      </c>
      <c r="U46" s="40" t="str">
        <f t="shared" si="16"/>
        <v>راسب</v>
      </c>
      <c r="V46" s="37"/>
      <c r="W46" s="38"/>
      <c r="X46" s="38"/>
      <c r="Y46" s="39">
        <f t="shared" si="17"/>
        <v>0</v>
      </c>
      <c r="Z46" s="40" t="str">
        <f t="shared" si="18"/>
        <v>راسب</v>
      </c>
      <c r="AA46" s="37"/>
      <c r="AB46" s="38"/>
      <c r="AC46" s="38"/>
      <c r="AD46" s="39">
        <f t="shared" si="19"/>
        <v>0</v>
      </c>
      <c r="AE46" s="40" t="str">
        <f t="shared" si="20"/>
        <v>راسب</v>
      </c>
      <c r="AF46" s="37"/>
      <c r="AG46" s="38"/>
      <c r="AH46" s="38"/>
      <c r="AI46" s="39">
        <f t="shared" si="21"/>
        <v>0</v>
      </c>
      <c r="AJ46" s="40" t="str">
        <f t="shared" si="22"/>
        <v>راسب</v>
      </c>
      <c r="AK46" s="37"/>
      <c r="AL46" s="38"/>
      <c r="AM46" s="38"/>
      <c r="AN46" s="39">
        <f t="shared" si="23"/>
        <v>0</v>
      </c>
      <c r="AO46" s="40" t="str">
        <f t="shared" si="24"/>
        <v>راسب</v>
      </c>
      <c r="AP46" s="27">
        <f t="shared" si="25"/>
        <v>0</v>
      </c>
      <c r="AQ46" s="37">
        <f t="shared" si="26"/>
        <v>5</v>
      </c>
      <c r="AR46" s="39" t="str">
        <f t="shared" si="27"/>
        <v>ومجموع</v>
      </c>
      <c r="AS46" s="27" t="str">
        <f t="shared" si="28"/>
        <v>راسب</v>
      </c>
      <c r="AT46" s="41">
        <f t="shared" si="29"/>
        <v>9</v>
      </c>
      <c r="AU46" s="42" t="str">
        <f t="shared" si="30"/>
        <v>راسب</v>
      </c>
      <c r="AV46" s="37"/>
      <c r="AW46" s="38"/>
      <c r="AX46" s="38"/>
      <c r="AY46" s="39">
        <f t="shared" si="31"/>
        <v>0</v>
      </c>
      <c r="AZ46" s="40" t="str">
        <f t="shared" si="32"/>
        <v>راسب</v>
      </c>
      <c r="BA46" s="37"/>
      <c r="BB46" s="38"/>
      <c r="BC46" s="38"/>
      <c r="BD46" s="39">
        <f t="shared" si="33"/>
        <v>0</v>
      </c>
      <c r="BE46" s="86" t="str">
        <f t="shared" si="34"/>
        <v>غيرجدير</v>
      </c>
      <c r="BF46" s="37"/>
      <c r="BG46" s="38"/>
      <c r="BH46" s="38"/>
      <c r="BI46" s="39">
        <f t="shared" si="35"/>
        <v>0</v>
      </c>
      <c r="BJ46" s="86" t="str">
        <f t="shared" si="36"/>
        <v>غيرجدير</v>
      </c>
      <c r="BK46" s="37"/>
      <c r="BL46" s="38"/>
      <c r="BM46" s="38"/>
      <c r="BN46" s="38"/>
      <c r="BO46" s="39"/>
      <c r="BP46" s="41">
        <f t="shared" si="37"/>
        <v>0</v>
      </c>
      <c r="BQ46" s="86" t="str">
        <f t="shared" si="38"/>
        <v>غيرجدير</v>
      </c>
      <c r="BR46" s="37"/>
      <c r="BS46" s="38"/>
      <c r="BT46" s="38"/>
      <c r="BU46" s="38"/>
      <c r="BV46" s="39">
        <f t="shared" si="39"/>
        <v>0</v>
      </c>
      <c r="BW46" s="86" t="str">
        <f t="shared" si="40"/>
        <v>غيرجدير</v>
      </c>
      <c r="BX46" s="37"/>
      <c r="BY46" s="38"/>
      <c r="BZ46" s="38"/>
      <c r="CA46" s="38"/>
      <c r="CB46" s="38"/>
      <c r="CC46" s="39">
        <f t="shared" si="41"/>
        <v>0</v>
      </c>
      <c r="CD46" s="86" t="str">
        <f t="shared" si="42"/>
        <v>غيرجدير</v>
      </c>
      <c r="CE46" s="37">
        <f t="shared" si="43"/>
        <v>5</v>
      </c>
      <c r="CF46" s="39" t="str">
        <f t="shared" si="44"/>
        <v>راسب</v>
      </c>
      <c r="CG46" s="37"/>
      <c r="CH46" s="38"/>
      <c r="CI46" s="38"/>
      <c r="CJ46" s="38"/>
      <c r="CK46" s="38"/>
      <c r="CL46" s="39">
        <f t="shared" si="45"/>
        <v>0</v>
      </c>
      <c r="CM46" s="86" t="str">
        <f t="shared" si="46"/>
        <v>غيرجدير</v>
      </c>
      <c r="CN46" s="37"/>
      <c r="CO46" s="38"/>
      <c r="CP46" s="38"/>
      <c r="CQ46" s="38"/>
      <c r="CR46" s="39">
        <f t="shared" si="47"/>
        <v>0</v>
      </c>
      <c r="CS46" s="86" t="str">
        <f t="shared" si="48"/>
        <v>غيرجدير</v>
      </c>
      <c r="CT46" s="37"/>
      <c r="CU46" s="38"/>
      <c r="CV46" s="39">
        <f t="shared" si="49"/>
        <v>0</v>
      </c>
      <c r="CW46" s="86" t="str">
        <f t="shared" si="50"/>
        <v>غيرجدير</v>
      </c>
      <c r="CX46" s="37"/>
      <c r="CY46" s="38"/>
      <c r="CZ46" s="38"/>
      <c r="DA46" s="38"/>
      <c r="DB46" s="38"/>
      <c r="DC46" s="39">
        <f t="shared" si="51"/>
        <v>0</v>
      </c>
      <c r="DD46" s="86" t="str">
        <f t="shared" si="52"/>
        <v>غيرجدير</v>
      </c>
      <c r="DE46" s="37"/>
      <c r="DF46" s="38"/>
      <c r="DG46" s="38"/>
      <c r="DH46" s="38"/>
      <c r="DI46" s="38"/>
      <c r="DJ46" s="39">
        <f t="shared" si="53"/>
        <v>0</v>
      </c>
      <c r="DK46" s="86" t="str">
        <f t="shared" si="54"/>
        <v>غيرجدير</v>
      </c>
      <c r="DL46" s="37">
        <f t="shared" si="55"/>
        <v>4</v>
      </c>
      <c r="DM46" s="39" t="str">
        <f t="shared" si="56"/>
        <v>راسب</v>
      </c>
      <c r="DN46" s="27">
        <f t="shared" si="57"/>
        <v>0</v>
      </c>
      <c r="DO46" s="37">
        <f t="shared" si="58"/>
        <v>5</v>
      </c>
      <c r="DP46" s="39" t="str">
        <f t="shared" si="59"/>
        <v>ومجموع</v>
      </c>
      <c r="DQ46" s="27" t="str">
        <f t="shared" si="60"/>
        <v>راسب</v>
      </c>
      <c r="DR46" s="37">
        <f t="shared" si="61"/>
        <v>10</v>
      </c>
      <c r="DS46" s="39" t="str">
        <f t="shared" si="62"/>
        <v>راسب</v>
      </c>
      <c r="DT46" s="40" t="str">
        <f t="shared" si="63"/>
        <v>راسب</v>
      </c>
      <c r="DU46" s="27"/>
      <c r="DV46" s="37">
        <f t="shared" si="64"/>
        <v>15</v>
      </c>
      <c r="DW46" s="38" t="str">
        <f t="shared" si="65"/>
        <v>راسب</v>
      </c>
      <c r="DX46" s="39" t="str">
        <f t="shared" si="66"/>
        <v>ودين</v>
      </c>
      <c r="DY46" s="537" t="str">
        <f t="shared" si="67"/>
        <v/>
      </c>
      <c r="DZ46" s="532" t="str">
        <f t="shared" si="68"/>
        <v/>
      </c>
      <c r="EA46" s="527" t="str">
        <f t="shared" si="69"/>
        <v/>
      </c>
      <c r="EB46" s="519" t="str">
        <f t="shared" si="70"/>
        <v/>
      </c>
      <c r="EC46" s="520" t="str">
        <f t="shared" si="71"/>
        <v/>
      </c>
      <c r="ED46" s="520" t="str">
        <f t="shared" si="72"/>
        <v/>
      </c>
      <c r="EE46" s="520" t="str">
        <f t="shared" si="73"/>
        <v/>
      </c>
      <c r="EF46" s="520" t="str">
        <f t="shared" si="74"/>
        <v/>
      </c>
      <c r="EG46" s="520" t="str">
        <f t="shared" si="75"/>
        <v/>
      </c>
      <c r="EH46" s="518" t="str">
        <f t="shared" si="5"/>
        <v/>
      </c>
      <c r="EI46" s="474" t="str">
        <f t="shared" si="76"/>
        <v/>
      </c>
      <c r="EJ46" s="475" t="str">
        <f t="shared" si="77"/>
        <v/>
      </c>
      <c r="EK46" s="475" t="str">
        <f t="shared" si="78"/>
        <v/>
      </c>
      <c r="EL46" s="475" t="str">
        <f t="shared" si="79"/>
        <v/>
      </c>
      <c r="EM46" s="476" t="str">
        <f t="shared" si="80"/>
        <v/>
      </c>
      <c r="EN46" s="498" t="str">
        <f t="shared" si="81"/>
        <v/>
      </c>
      <c r="EO46" s="499" t="str">
        <f t="shared" si="82"/>
        <v/>
      </c>
      <c r="EP46" s="499" t="str">
        <f t="shared" si="83"/>
        <v/>
      </c>
      <c r="EQ46" s="499" t="str">
        <f t="shared" si="84"/>
        <v/>
      </c>
      <c r="ER46" s="500" t="str">
        <f t="shared" si="85"/>
        <v/>
      </c>
    </row>
    <row r="47" spans="1:148" ht="34.5" x14ac:dyDescent="0.2">
      <c r="A47" s="27" t="str">
        <f>IF(O47="","",COUNTA(O$9:$O47))</f>
        <v/>
      </c>
      <c r="B47" s="28"/>
      <c r="C47" s="29" t="e">
        <f t="shared" si="6"/>
        <v>#VALUE!</v>
      </c>
      <c r="D47" s="30" t="e">
        <f t="shared" si="7"/>
        <v>#VALUE!</v>
      </c>
      <c r="E47" s="31" t="e">
        <f t="shared" si="8"/>
        <v>#VALUE!</v>
      </c>
      <c r="F47" s="29" t="str">
        <f t="shared" si="9"/>
        <v/>
      </c>
      <c r="G47" s="30" t="str">
        <f t="shared" si="10"/>
        <v/>
      </c>
      <c r="H47" s="31" t="str">
        <f t="shared" si="11"/>
        <v/>
      </c>
      <c r="I47" s="32" t="e">
        <f t="shared" si="12"/>
        <v>#VALUE!</v>
      </c>
      <c r="J47" s="33"/>
      <c r="K47" s="34"/>
      <c r="L47" s="35" t="str">
        <f t="shared" si="13"/>
        <v/>
      </c>
      <c r="M47" s="35" t="str">
        <f t="shared" si="14"/>
        <v/>
      </c>
      <c r="N47" s="34"/>
      <c r="O47" s="545"/>
      <c r="P47" s="36"/>
      <c r="Q47" s="37"/>
      <c r="R47" s="38"/>
      <c r="S47" s="38"/>
      <c r="T47" s="39">
        <f t="shared" si="15"/>
        <v>0</v>
      </c>
      <c r="U47" s="40" t="str">
        <f t="shared" si="16"/>
        <v>راسب</v>
      </c>
      <c r="V47" s="37"/>
      <c r="W47" s="38"/>
      <c r="X47" s="38"/>
      <c r="Y47" s="39">
        <f t="shared" si="17"/>
        <v>0</v>
      </c>
      <c r="Z47" s="40" t="str">
        <f t="shared" si="18"/>
        <v>راسب</v>
      </c>
      <c r="AA47" s="37"/>
      <c r="AB47" s="38"/>
      <c r="AC47" s="38"/>
      <c r="AD47" s="39">
        <f t="shared" si="19"/>
        <v>0</v>
      </c>
      <c r="AE47" s="40" t="str">
        <f t="shared" si="20"/>
        <v>راسب</v>
      </c>
      <c r="AF47" s="37"/>
      <c r="AG47" s="38"/>
      <c r="AH47" s="38"/>
      <c r="AI47" s="39">
        <f t="shared" si="21"/>
        <v>0</v>
      </c>
      <c r="AJ47" s="40" t="str">
        <f t="shared" si="22"/>
        <v>راسب</v>
      </c>
      <c r="AK47" s="37"/>
      <c r="AL47" s="38"/>
      <c r="AM47" s="38"/>
      <c r="AN47" s="39">
        <f t="shared" si="23"/>
        <v>0</v>
      </c>
      <c r="AO47" s="40" t="str">
        <f t="shared" si="24"/>
        <v>راسب</v>
      </c>
      <c r="AP47" s="27">
        <f t="shared" si="25"/>
        <v>0</v>
      </c>
      <c r="AQ47" s="37">
        <f t="shared" si="26"/>
        <v>5</v>
      </c>
      <c r="AR47" s="39" t="str">
        <f t="shared" si="27"/>
        <v>ومجموع</v>
      </c>
      <c r="AS47" s="27" t="str">
        <f t="shared" si="28"/>
        <v>راسب</v>
      </c>
      <c r="AT47" s="41">
        <f t="shared" si="29"/>
        <v>9</v>
      </c>
      <c r="AU47" s="42" t="str">
        <f t="shared" si="30"/>
        <v>راسب</v>
      </c>
      <c r="AV47" s="37"/>
      <c r="AW47" s="38"/>
      <c r="AX47" s="38"/>
      <c r="AY47" s="39">
        <f t="shared" si="31"/>
        <v>0</v>
      </c>
      <c r="AZ47" s="40" t="str">
        <f t="shared" si="32"/>
        <v>راسب</v>
      </c>
      <c r="BA47" s="37"/>
      <c r="BB47" s="38"/>
      <c r="BC47" s="38"/>
      <c r="BD47" s="39">
        <f t="shared" si="33"/>
        <v>0</v>
      </c>
      <c r="BE47" s="86" t="str">
        <f t="shared" si="34"/>
        <v>غيرجدير</v>
      </c>
      <c r="BF47" s="37"/>
      <c r="BG47" s="38"/>
      <c r="BH47" s="38"/>
      <c r="BI47" s="39">
        <f t="shared" si="35"/>
        <v>0</v>
      </c>
      <c r="BJ47" s="86" t="str">
        <f t="shared" si="36"/>
        <v>غيرجدير</v>
      </c>
      <c r="BK47" s="37"/>
      <c r="BL47" s="38"/>
      <c r="BM47" s="38"/>
      <c r="BN47" s="38"/>
      <c r="BO47" s="39"/>
      <c r="BP47" s="41">
        <f t="shared" si="37"/>
        <v>0</v>
      </c>
      <c r="BQ47" s="86" t="str">
        <f t="shared" si="38"/>
        <v>غيرجدير</v>
      </c>
      <c r="BR47" s="37"/>
      <c r="BS47" s="38"/>
      <c r="BT47" s="38"/>
      <c r="BU47" s="38"/>
      <c r="BV47" s="39">
        <f t="shared" si="39"/>
        <v>0</v>
      </c>
      <c r="BW47" s="86" t="str">
        <f t="shared" si="40"/>
        <v>غيرجدير</v>
      </c>
      <c r="BX47" s="37"/>
      <c r="BY47" s="38"/>
      <c r="BZ47" s="38"/>
      <c r="CA47" s="38"/>
      <c r="CB47" s="38"/>
      <c r="CC47" s="39">
        <f t="shared" si="41"/>
        <v>0</v>
      </c>
      <c r="CD47" s="86" t="str">
        <f t="shared" si="42"/>
        <v>غيرجدير</v>
      </c>
      <c r="CE47" s="37">
        <f t="shared" si="43"/>
        <v>5</v>
      </c>
      <c r="CF47" s="39" t="str">
        <f t="shared" si="44"/>
        <v>راسب</v>
      </c>
      <c r="CG47" s="37"/>
      <c r="CH47" s="38"/>
      <c r="CI47" s="38"/>
      <c r="CJ47" s="38"/>
      <c r="CK47" s="38"/>
      <c r="CL47" s="39">
        <f t="shared" si="45"/>
        <v>0</v>
      </c>
      <c r="CM47" s="86" t="str">
        <f t="shared" si="46"/>
        <v>غيرجدير</v>
      </c>
      <c r="CN47" s="37"/>
      <c r="CO47" s="38"/>
      <c r="CP47" s="38"/>
      <c r="CQ47" s="38"/>
      <c r="CR47" s="39">
        <f t="shared" si="47"/>
        <v>0</v>
      </c>
      <c r="CS47" s="86" t="str">
        <f t="shared" si="48"/>
        <v>غيرجدير</v>
      </c>
      <c r="CT47" s="37"/>
      <c r="CU47" s="38"/>
      <c r="CV47" s="39">
        <f t="shared" si="49"/>
        <v>0</v>
      </c>
      <c r="CW47" s="86" t="str">
        <f t="shared" si="50"/>
        <v>غيرجدير</v>
      </c>
      <c r="CX47" s="37"/>
      <c r="CY47" s="38"/>
      <c r="CZ47" s="38"/>
      <c r="DA47" s="38"/>
      <c r="DB47" s="38"/>
      <c r="DC47" s="39">
        <f t="shared" si="51"/>
        <v>0</v>
      </c>
      <c r="DD47" s="86" t="str">
        <f t="shared" si="52"/>
        <v>غيرجدير</v>
      </c>
      <c r="DE47" s="37"/>
      <c r="DF47" s="38"/>
      <c r="DG47" s="38"/>
      <c r="DH47" s="38"/>
      <c r="DI47" s="38"/>
      <c r="DJ47" s="39">
        <f t="shared" si="53"/>
        <v>0</v>
      </c>
      <c r="DK47" s="86" t="str">
        <f t="shared" si="54"/>
        <v>غيرجدير</v>
      </c>
      <c r="DL47" s="37">
        <f t="shared" si="55"/>
        <v>4</v>
      </c>
      <c r="DM47" s="39" t="str">
        <f t="shared" si="56"/>
        <v>راسب</v>
      </c>
      <c r="DN47" s="27">
        <f t="shared" si="57"/>
        <v>0</v>
      </c>
      <c r="DO47" s="37">
        <f t="shared" si="58"/>
        <v>5</v>
      </c>
      <c r="DP47" s="39" t="str">
        <f t="shared" si="59"/>
        <v>ومجموع</v>
      </c>
      <c r="DQ47" s="27" t="str">
        <f t="shared" si="60"/>
        <v>راسب</v>
      </c>
      <c r="DR47" s="37">
        <f t="shared" si="61"/>
        <v>10</v>
      </c>
      <c r="DS47" s="39" t="str">
        <f t="shared" si="62"/>
        <v>راسب</v>
      </c>
      <c r="DT47" s="40" t="str">
        <f t="shared" si="63"/>
        <v>راسب</v>
      </c>
      <c r="DU47" s="27"/>
      <c r="DV47" s="37">
        <f t="shared" si="64"/>
        <v>15</v>
      </c>
      <c r="DW47" s="38" t="str">
        <f t="shared" si="65"/>
        <v>راسب</v>
      </c>
      <c r="DX47" s="39" t="str">
        <f t="shared" si="66"/>
        <v>ودين</v>
      </c>
      <c r="DY47" s="537" t="str">
        <f t="shared" si="67"/>
        <v/>
      </c>
      <c r="DZ47" s="532" t="str">
        <f t="shared" si="68"/>
        <v/>
      </c>
      <c r="EA47" s="527" t="str">
        <f t="shared" si="69"/>
        <v/>
      </c>
      <c r="EB47" s="519" t="str">
        <f t="shared" si="70"/>
        <v/>
      </c>
      <c r="EC47" s="520" t="str">
        <f t="shared" si="71"/>
        <v/>
      </c>
      <c r="ED47" s="520" t="str">
        <f t="shared" si="72"/>
        <v/>
      </c>
      <c r="EE47" s="520" t="str">
        <f t="shared" si="73"/>
        <v/>
      </c>
      <c r="EF47" s="520" t="str">
        <f t="shared" si="74"/>
        <v/>
      </c>
      <c r="EG47" s="520" t="str">
        <f t="shared" si="75"/>
        <v/>
      </c>
      <c r="EH47" s="518" t="str">
        <f t="shared" si="5"/>
        <v/>
      </c>
      <c r="EI47" s="474" t="str">
        <f t="shared" si="76"/>
        <v/>
      </c>
      <c r="EJ47" s="475" t="str">
        <f t="shared" si="77"/>
        <v/>
      </c>
      <c r="EK47" s="475" t="str">
        <f t="shared" si="78"/>
        <v/>
      </c>
      <c r="EL47" s="475" t="str">
        <f t="shared" si="79"/>
        <v/>
      </c>
      <c r="EM47" s="476" t="str">
        <f t="shared" si="80"/>
        <v/>
      </c>
      <c r="EN47" s="498" t="str">
        <f t="shared" si="81"/>
        <v/>
      </c>
      <c r="EO47" s="499" t="str">
        <f t="shared" si="82"/>
        <v/>
      </c>
      <c r="EP47" s="499" t="str">
        <f t="shared" si="83"/>
        <v/>
      </c>
      <c r="EQ47" s="499" t="str">
        <f t="shared" si="84"/>
        <v/>
      </c>
      <c r="ER47" s="500" t="str">
        <f t="shared" si="85"/>
        <v/>
      </c>
    </row>
    <row r="48" spans="1:148" ht="34.5" x14ac:dyDescent="0.2">
      <c r="A48" s="27" t="str">
        <f>IF(O48="","",COUNTA(O$9:$O48))</f>
        <v/>
      </c>
      <c r="B48" s="28"/>
      <c r="C48" s="29" t="e">
        <f t="shared" si="6"/>
        <v>#VALUE!</v>
      </c>
      <c r="D48" s="30" t="e">
        <f t="shared" si="7"/>
        <v>#VALUE!</v>
      </c>
      <c r="E48" s="31" t="e">
        <f t="shared" si="8"/>
        <v>#VALUE!</v>
      </c>
      <c r="F48" s="29" t="str">
        <f t="shared" si="9"/>
        <v/>
      </c>
      <c r="G48" s="30" t="str">
        <f t="shared" si="10"/>
        <v/>
      </c>
      <c r="H48" s="31" t="str">
        <f t="shared" si="11"/>
        <v/>
      </c>
      <c r="I48" s="32" t="e">
        <f t="shared" si="12"/>
        <v>#VALUE!</v>
      </c>
      <c r="J48" s="33"/>
      <c r="K48" s="34"/>
      <c r="L48" s="35" t="str">
        <f t="shared" si="13"/>
        <v/>
      </c>
      <c r="M48" s="35" t="str">
        <f t="shared" si="14"/>
        <v/>
      </c>
      <c r="N48" s="34"/>
      <c r="O48" s="545"/>
      <c r="P48" s="36"/>
      <c r="Q48" s="37"/>
      <c r="R48" s="38"/>
      <c r="S48" s="38"/>
      <c r="T48" s="39">
        <f t="shared" si="15"/>
        <v>0</v>
      </c>
      <c r="U48" s="40" t="str">
        <f t="shared" si="16"/>
        <v>راسب</v>
      </c>
      <c r="V48" s="37"/>
      <c r="W48" s="38"/>
      <c r="X48" s="38"/>
      <c r="Y48" s="39">
        <f t="shared" si="17"/>
        <v>0</v>
      </c>
      <c r="Z48" s="40" t="str">
        <f t="shared" si="18"/>
        <v>راسب</v>
      </c>
      <c r="AA48" s="37"/>
      <c r="AB48" s="38"/>
      <c r="AC48" s="38"/>
      <c r="AD48" s="39">
        <f t="shared" si="19"/>
        <v>0</v>
      </c>
      <c r="AE48" s="40" t="str">
        <f t="shared" si="20"/>
        <v>راسب</v>
      </c>
      <c r="AF48" s="37"/>
      <c r="AG48" s="38"/>
      <c r="AH48" s="38"/>
      <c r="AI48" s="39">
        <f t="shared" si="21"/>
        <v>0</v>
      </c>
      <c r="AJ48" s="40" t="str">
        <f t="shared" si="22"/>
        <v>راسب</v>
      </c>
      <c r="AK48" s="37"/>
      <c r="AL48" s="38"/>
      <c r="AM48" s="38"/>
      <c r="AN48" s="39">
        <f t="shared" si="23"/>
        <v>0</v>
      </c>
      <c r="AO48" s="40" t="str">
        <f t="shared" si="24"/>
        <v>راسب</v>
      </c>
      <c r="AP48" s="27">
        <f t="shared" si="25"/>
        <v>0</v>
      </c>
      <c r="AQ48" s="37">
        <f t="shared" si="26"/>
        <v>5</v>
      </c>
      <c r="AR48" s="39" t="str">
        <f t="shared" si="27"/>
        <v>ومجموع</v>
      </c>
      <c r="AS48" s="27" t="str">
        <f t="shared" si="28"/>
        <v>راسب</v>
      </c>
      <c r="AT48" s="41">
        <f t="shared" si="29"/>
        <v>9</v>
      </c>
      <c r="AU48" s="42" t="str">
        <f t="shared" si="30"/>
        <v>راسب</v>
      </c>
      <c r="AV48" s="37"/>
      <c r="AW48" s="38"/>
      <c r="AX48" s="38"/>
      <c r="AY48" s="39">
        <f t="shared" si="31"/>
        <v>0</v>
      </c>
      <c r="AZ48" s="40" t="str">
        <f t="shared" si="32"/>
        <v>راسب</v>
      </c>
      <c r="BA48" s="37"/>
      <c r="BB48" s="38"/>
      <c r="BC48" s="38"/>
      <c r="BD48" s="39">
        <f t="shared" si="33"/>
        <v>0</v>
      </c>
      <c r="BE48" s="86" t="str">
        <f t="shared" si="34"/>
        <v>غيرجدير</v>
      </c>
      <c r="BF48" s="37"/>
      <c r="BG48" s="38"/>
      <c r="BH48" s="38"/>
      <c r="BI48" s="39">
        <f t="shared" si="35"/>
        <v>0</v>
      </c>
      <c r="BJ48" s="86" t="str">
        <f t="shared" si="36"/>
        <v>غيرجدير</v>
      </c>
      <c r="BK48" s="37"/>
      <c r="BL48" s="38"/>
      <c r="BM48" s="38"/>
      <c r="BN48" s="38"/>
      <c r="BO48" s="39"/>
      <c r="BP48" s="41">
        <f t="shared" si="37"/>
        <v>0</v>
      </c>
      <c r="BQ48" s="86" t="str">
        <f t="shared" si="38"/>
        <v>غيرجدير</v>
      </c>
      <c r="BR48" s="37"/>
      <c r="BS48" s="38"/>
      <c r="BT48" s="38"/>
      <c r="BU48" s="38"/>
      <c r="BV48" s="39">
        <f t="shared" si="39"/>
        <v>0</v>
      </c>
      <c r="BW48" s="86" t="str">
        <f t="shared" si="40"/>
        <v>غيرجدير</v>
      </c>
      <c r="BX48" s="37"/>
      <c r="BY48" s="38"/>
      <c r="BZ48" s="38"/>
      <c r="CA48" s="38"/>
      <c r="CB48" s="38"/>
      <c r="CC48" s="39">
        <f t="shared" si="41"/>
        <v>0</v>
      </c>
      <c r="CD48" s="86" t="str">
        <f t="shared" si="42"/>
        <v>غيرجدير</v>
      </c>
      <c r="CE48" s="37">
        <f t="shared" si="43"/>
        <v>5</v>
      </c>
      <c r="CF48" s="39" t="str">
        <f t="shared" si="44"/>
        <v>راسب</v>
      </c>
      <c r="CG48" s="37"/>
      <c r="CH48" s="38"/>
      <c r="CI48" s="38"/>
      <c r="CJ48" s="38"/>
      <c r="CK48" s="38"/>
      <c r="CL48" s="39">
        <f t="shared" si="45"/>
        <v>0</v>
      </c>
      <c r="CM48" s="86" t="str">
        <f t="shared" si="46"/>
        <v>غيرجدير</v>
      </c>
      <c r="CN48" s="37"/>
      <c r="CO48" s="38"/>
      <c r="CP48" s="38"/>
      <c r="CQ48" s="38"/>
      <c r="CR48" s="39">
        <f t="shared" si="47"/>
        <v>0</v>
      </c>
      <c r="CS48" s="86" t="str">
        <f t="shared" si="48"/>
        <v>غيرجدير</v>
      </c>
      <c r="CT48" s="37"/>
      <c r="CU48" s="38"/>
      <c r="CV48" s="39">
        <f t="shared" si="49"/>
        <v>0</v>
      </c>
      <c r="CW48" s="86" t="str">
        <f t="shared" si="50"/>
        <v>غيرجدير</v>
      </c>
      <c r="CX48" s="37"/>
      <c r="CY48" s="38"/>
      <c r="CZ48" s="38"/>
      <c r="DA48" s="38"/>
      <c r="DB48" s="38"/>
      <c r="DC48" s="39">
        <f t="shared" si="51"/>
        <v>0</v>
      </c>
      <c r="DD48" s="86" t="str">
        <f t="shared" si="52"/>
        <v>غيرجدير</v>
      </c>
      <c r="DE48" s="37"/>
      <c r="DF48" s="38"/>
      <c r="DG48" s="38"/>
      <c r="DH48" s="38"/>
      <c r="DI48" s="38"/>
      <c r="DJ48" s="39">
        <f t="shared" si="53"/>
        <v>0</v>
      </c>
      <c r="DK48" s="86" t="str">
        <f t="shared" si="54"/>
        <v>غيرجدير</v>
      </c>
      <c r="DL48" s="37">
        <f t="shared" si="55"/>
        <v>4</v>
      </c>
      <c r="DM48" s="39" t="str">
        <f t="shared" si="56"/>
        <v>راسب</v>
      </c>
      <c r="DN48" s="27">
        <f t="shared" si="57"/>
        <v>0</v>
      </c>
      <c r="DO48" s="37">
        <f t="shared" si="58"/>
        <v>5</v>
      </c>
      <c r="DP48" s="39" t="str">
        <f t="shared" si="59"/>
        <v>ومجموع</v>
      </c>
      <c r="DQ48" s="27" t="str">
        <f t="shared" si="60"/>
        <v>راسب</v>
      </c>
      <c r="DR48" s="37">
        <f t="shared" si="61"/>
        <v>10</v>
      </c>
      <c r="DS48" s="39" t="str">
        <f t="shared" si="62"/>
        <v>راسب</v>
      </c>
      <c r="DT48" s="40" t="str">
        <f t="shared" si="63"/>
        <v>راسب</v>
      </c>
      <c r="DU48" s="27"/>
      <c r="DV48" s="37">
        <f t="shared" si="64"/>
        <v>15</v>
      </c>
      <c r="DW48" s="38" t="str">
        <f t="shared" si="65"/>
        <v>راسب</v>
      </c>
      <c r="DX48" s="39" t="str">
        <f t="shared" si="66"/>
        <v>ودين</v>
      </c>
      <c r="DY48" s="537" t="str">
        <f t="shared" si="67"/>
        <v/>
      </c>
      <c r="DZ48" s="532" t="str">
        <f t="shared" si="68"/>
        <v/>
      </c>
      <c r="EA48" s="527" t="str">
        <f t="shared" si="69"/>
        <v/>
      </c>
      <c r="EB48" s="519" t="str">
        <f t="shared" si="70"/>
        <v/>
      </c>
      <c r="EC48" s="520" t="str">
        <f t="shared" si="71"/>
        <v/>
      </c>
      <c r="ED48" s="520" t="str">
        <f t="shared" si="72"/>
        <v/>
      </c>
      <c r="EE48" s="520" t="str">
        <f t="shared" si="73"/>
        <v/>
      </c>
      <c r="EF48" s="520" t="str">
        <f t="shared" si="74"/>
        <v/>
      </c>
      <c r="EG48" s="520" t="str">
        <f t="shared" si="75"/>
        <v/>
      </c>
      <c r="EH48" s="518" t="str">
        <f t="shared" si="5"/>
        <v/>
      </c>
      <c r="EI48" s="474" t="str">
        <f t="shared" si="76"/>
        <v/>
      </c>
      <c r="EJ48" s="475" t="str">
        <f t="shared" si="77"/>
        <v/>
      </c>
      <c r="EK48" s="475" t="str">
        <f t="shared" si="78"/>
        <v/>
      </c>
      <c r="EL48" s="475" t="str">
        <f t="shared" si="79"/>
        <v/>
      </c>
      <c r="EM48" s="476" t="str">
        <f t="shared" si="80"/>
        <v/>
      </c>
      <c r="EN48" s="498" t="str">
        <f t="shared" si="81"/>
        <v/>
      </c>
      <c r="EO48" s="499" t="str">
        <f t="shared" si="82"/>
        <v/>
      </c>
      <c r="EP48" s="499" t="str">
        <f t="shared" si="83"/>
        <v/>
      </c>
      <c r="EQ48" s="499" t="str">
        <f t="shared" si="84"/>
        <v/>
      </c>
      <c r="ER48" s="500" t="str">
        <f t="shared" si="85"/>
        <v/>
      </c>
    </row>
    <row r="49" spans="1:148" ht="34.5" x14ac:dyDescent="0.2">
      <c r="A49" s="27" t="str">
        <f>IF(O49="","",COUNTA(O$9:$O49))</f>
        <v/>
      </c>
      <c r="B49" s="28"/>
      <c r="C49" s="29" t="e">
        <f t="shared" si="6"/>
        <v>#VALUE!</v>
      </c>
      <c r="D49" s="30" t="e">
        <f t="shared" si="7"/>
        <v>#VALUE!</v>
      </c>
      <c r="E49" s="31" t="e">
        <f t="shared" si="8"/>
        <v>#VALUE!</v>
      </c>
      <c r="F49" s="29" t="str">
        <f t="shared" si="9"/>
        <v/>
      </c>
      <c r="G49" s="30" t="str">
        <f t="shared" si="10"/>
        <v/>
      </c>
      <c r="H49" s="31" t="str">
        <f t="shared" si="11"/>
        <v/>
      </c>
      <c r="I49" s="32" t="e">
        <f t="shared" si="12"/>
        <v>#VALUE!</v>
      </c>
      <c r="J49" s="33"/>
      <c r="K49" s="34"/>
      <c r="L49" s="35" t="str">
        <f t="shared" si="13"/>
        <v/>
      </c>
      <c r="M49" s="35" t="str">
        <f t="shared" si="14"/>
        <v/>
      </c>
      <c r="N49" s="34"/>
      <c r="O49" s="545"/>
      <c r="P49" s="36"/>
      <c r="Q49" s="37"/>
      <c r="R49" s="38"/>
      <c r="S49" s="38"/>
      <c r="T49" s="39">
        <f t="shared" si="15"/>
        <v>0</v>
      </c>
      <c r="U49" s="40" t="str">
        <f t="shared" si="16"/>
        <v>راسب</v>
      </c>
      <c r="V49" s="37"/>
      <c r="W49" s="38"/>
      <c r="X49" s="38"/>
      <c r="Y49" s="39">
        <f t="shared" si="17"/>
        <v>0</v>
      </c>
      <c r="Z49" s="40" t="str">
        <f t="shared" si="18"/>
        <v>راسب</v>
      </c>
      <c r="AA49" s="37"/>
      <c r="AB49" s="38"/>
      <c r="AC49" s="38"/>
      <c r="AD49" s="39">
        <f t="shared" si="19"/>
        <v>0</v>
      </c>
      <c r="AE49" s="40" t="str">
        <f t="shared" si="20"/>
        <v>راسب</v>
      </c>
      <c r="AF49" s="37"/>
      <c r="AG49" s="38"/>
      <c r="AH49" s="38"/>
      <c r="AI49" s="39">
        <f t="shared" si="21"/>
        <v>0</v>
      </c>
      <c r="AJ49" s="40" t="str">
        <f t="shared" si="22"/>
        <v>راسب</v>
      </c>
      <c r="AK49" s="37"/>
      <c r="AL49" s="38"/>
      <c r="AM49" s="38"/>
      <c r="AN49" s="39">
        <f t="shared" si="23"/>
        <v>0</v>
      </c>
      <c r="AO49" s="40" t="str">
        <f t="shared" si="24"/>
        <v>راسب</v>
      </c>
      <c r="AP49" s="27">
        <f t="shared" si="25"/>
        <v>0</v>
      </c>
      <c r="AQ49" s="37">
        <f t="shared" si="26"/>
        <v>5</v>
      </c>
      <c r="AR49" s="39" t="str">
        <f t="shared" si="27"/>
        <v>ومجموع</v>
      </c>
      <c r="AS49" s="27" t="str">
        <f t="shared" si="28"/>
        <v>راسب</v>
      </c>
      <c r="AT49" s="41">
        <f t="shared" si="29"/>
        <v>9</v>
      </c>
      <c r="AU49" s="42" t="str">
        <f t="shared" si="30"/>
        <v>راسب</v>
      </c>
      <c r="AV49" s="37"/>
      <c r="AW49" s="38"/>
      <c r="AX49" s="38"/>
      <c r="AY49" s="39">
        <f t="shared" si="31"/>
        <v>0</v>
      </c>
      <c r="AZ49" s="40" t="str">
        <f t="shared" si="32"/>
        <v>راسب</v>
      </c>
      <c r="BA49" s="37"/>
      <c r="BB49" s="38"/>
      <c r="BC49" s="38"/>
      <c r="BD49" s="39">
        <f t="shared" si="33"/>
        <v>0</v>
      </c>
      <c r="BE49" s="86" t="str">
        <f t="shared" si="34"/>
        <v>غيرجدير</v>
      </c>
      <c r="BF49" s="37"/>
      <c r="BG49" s="38"/>
      <c r="BH49" s="38"/>
      <c r="BI49" s="39">
        <f t="shared" si="35"/>
        <v>0</v>
      </c>
      <c r="BJ49" s="86" t="str">
        <f t="shared" si="36"/>
        <v>غيرجدير</v>
      </c>
      <c r="BK49" s="37"/>
      <c r="BL49" s="38"/>
      <c r="BM49" s="38"/>
      <c r="BN49" s="38"/>
      <c r="BO49" s="39"/>
      <c r="BP49" s="41">
        <f t="shared" si="37"/>
        <v>0</v>
      </c>
      <c r="BQ49" s="86" t="str">
        <f t="shared" si="38"/>
        <v>غيرجدير</v>
      </c>
      <c r="BR49" s="37"/>
      <c r="BS49" s="38"/>
      <c r="BT49" s="38"/>
      <c r="BU49" s="38"/>
      <c r="BV49" s="39">
        <f t="shared" si="39"/>
        <v>0</v>
      </c>
      <c r="BW49" s="86" t="str">
        <f t="shared" si="40"/>
        <v>غيرجدير</v>
      </c>
      <c r="BX49" s="37"/>
      <c r="BY49" s="38"/>
      <c r="BZ49" s="38"/>
      <c r="CA49" s="38"/>
      <c r="CB49" s="38"/>
      <c r="CC49" s="39">
        <f t="shared" si="41"/>
        <v>0</v>
      </c>
      <c r="CD49" s="86" t="str">
        <f t="shared" si="42"/>
        <v>غيرجدير</v>
      </c>
      <c r="CE49" s="37">
        <f t="shared" si="43"/>
        <v>5</v>
      </c>
      <c r="CF49" s="39" t="str">
        <f t="shared" si="44"/>
        <v>راسب</v>
      </c>
      <c r="CG49" s="37"/>
      <c r="CH49" s="38"/>
      <c r="CI49" s="38"/>
      <c r="CJ49" s="38"/>
      <c r="CK49" s="38"/>
      <c r="CL49" s="39">
        <f t="shared" si="45"/>
        <v>0</v>
      </c>
      <c r="CM49" s="86" t="str">
        <f t="shared" si="46"/>
        <v>غيرجدير</v>
      </c>
      <c r="CN49" s="37"/>
      <c r="CO49" s="38"/>
      <c r="CP49" s="38"/>
      <c r="CQ49" s="38"/>
      <c r="CR49" s="39">
        <f t="shared" si="47"/>
        <v>0</v>
      </c>
      <c r="CS49" s="86" t="str">
        <f t="shared" si="48"/>
        <v>غيرجدير</v>
      </c>
      <c r="CT49" s="37"/>
      <c r="CU49" s="38"/>
      <c r="CV49" s="39">
        <f t="shared" si="49"/>
        <v>0</v>
      </c>
      <c r="CW49" s="86" t="str">
        <f t="shared" si="50"/>
        <v>غيرجدير</v>
      </c>
      <c r="CX49" s="37"/>
      <c r="CY49" s="38"/>
      <c r="CZ49" s="38"/>
      <c r="DA49" s="38"/>
      <c r="DB49" s="38"/>
      <c r="DC49" s="39">
        <f t="shared" si="51"/>
        <v>0</v>
      </c>
      <c r="DD49" s="86" t="str">
        <f t="shared" si="52"/>
        <v>غيرجدير</v>
      </c>
      <c r="DE49" s="37"/>
      <c r="DF49" s="38"/>
      <c r="DG49" s="38"/>
      <c r="DH49" s="38"/>
      <c r="DI49" s="38"/>
      <c r="DJ49" s="39">
        <f t="shared" si="53"/>
        <v>0</v>
      </c>
      <c r="DK49" s="86" t="str">
        <f t="shared" si="54"/>
        <v>غيرجدير</v>
      </c>
      <c r="DL49" s="37">
        <f t="shared" si="55"/>
        <v>4</v>
      </c>
      <c r="DM49" s="39" t="str">
        <f t="shared" si="56"/>
        <v>راسب</v>
      </c>
      <c r="DN49" s="27">
        <f t="shared" si="57"/>
        <v>0</v>
      </c>
      <c r="DO49" s="37">
        <f t="shared" si="58"/>
        <v>5</v>
      </c>
      <c r="DP49" s="39" t="str">
        <f t="shared" si="59"/>
        <v>ومجموع</v>
      </c>
      <c r="DQ49" s="27" t="str">
        <f t="shared" si="60"/>
        <v>راسب</v>
      </c>
      <c r="DR49" s="37">
        <f t="shared" si="61"/>
        <v>10</v>
      </c>
      <c r="DS49" s="39" t="str">
        <f t="shared" si="62"/>
        <v>راسب</v>
      </c>
      <c r="DT49" s="40" t="str">
        <f t="shared" si="63"/>
        <v>راسب</v>
      </c>
      <c r="DU49" s="27"/>
      <c r="DV49" s="37">
        <f t="shared" si="64"/>
        <v>15</v>
      </c>
      <c r="DW49" s="38" t="str">
        <f t="shared" si="65"/>
        <v>راسب</v>
      </c>
      <c r="DX49" s="39" t="str">
        <f t="shared" si="66"/>
        <v>ودين</v>
      </c>
      <c r="DY49" s="537" t="str">
        <f t="shared" si="67"/>
        <v/>
      </c>
      <c r="DZ49" s="532" t="str">
        <f t="shared" si="68"/>
        <v/>
      </c>
      <c r="EA49" s="527" t="str">
        <f t="shared" si="69"/>
        <v/>
      </c>
      <c r="EB49" s="519" t="str">
        <f t="shared" si="70"/>
        <v/>
      </c>
      <c r="EC49" s="520" t="str">
        <f t="shared" si="71"/>
        <v/>
      </c>
      <c r="ED49" s="520" t="str">
        <f t="shared" si="72"/>
        <v/>
      </c>
      <c r="EE49" s="520" t="str">
        <f t="shared" si="73"/>
        <v/>
      </c>
      <c r="EF49" s="520" t="str">
        <f t="shared" si="74"/>
        <v/>
      </c>
      <c r="EG49" s="520" t="str">
        <f t="shared" si="75"/>
        <v/>
      </c>
      <c r="EH49" s="518" t="str">
        <f t="shared" si="5"/>
        <v/>
      </c>
      <c r="EI49" s="474" t="str">
        <f t="shared" si="76"/>
        <v/>
      </c>
      <c r="EJ49" s="475" t="str">
        <f t="shared" si="77"/>
        <v/>
      </c>
      <c r="EK49" s="475" t="str">
        <f t="shared" si="78"/>
        <v/>
      </c>
      <c r="EL49" s="475" t="str">
        <f t="shared" si="79"/>
        <v/>
      </c>
      <c r="EM49" s="476" t="str">
        <f t="shared" si="80"/>
        <v/>
      </c>
      <c r="EN49" s="498" t="str">
        <f t="shared" si="81"/>
        <v/>
      </c>
      <c r="EO49" s="499" t="str">
        <f t="shared" si="82"/>
        <v/>
      </c>
      <c r="EP49" s="499" t="str">
        <f t="shared" si="83"/>
        <v/>
      </c>
      <c r="EQ49" s="499" t="str">
        <f t="shared" si="84"/>
        <v/>
      </c>
      <c r="ER49" s="500" t="str">
        <f t="shared" si="85"/>
        <v/>
      </c>
    </row>
    <row r="50" spans="1:148" ht="34.5" x14ac:dyDescent="0.2">
      <c r="A50" s="27" t="str">
        <f>IF(O50="","",COUNTA(O$9:$O50))</f>
        <v/>
      </c>
      <c r="B50" s="28"/>
      <c r="C50" s="29" t="e">
        <f t="shared" si="6"/>
        <v>#VALUE!</v>
      </c>
      <c r="D50" s="30" t="e">
        <f t="shared" si="7"/>
        <v>#VALUE!</v>
      </c>
      <c r="E50" s="31" t="e">
        <f t="shared" si="8"/>
        <v>#VALUE!</v>
      </c>
      <c r="F50" s="29" t="str">
        <f t="shared" si="9"/>
        <v/>
      </c>
      <c r="G50" s="30" t="str">
        <f t="shared" si="10"/>
        <v/>
      </c>
      <c r="H50" s="31" t="str">
        <f t="shared" si="11"/>
        <v/>
      </c>
      <c r="I50" s="32" t="e">
        <f t="shared" si="12"/>
        <v>#VALUE!</v>
      </c>
      <c r="J50" s="33"/>
      <c r="K50" s="34"/>
      <c r="L50" s="35" t="str">
        <f t="shared" si="13"/>
        <v/>
      </c>
      <c r="M50" s="35" t="str">
        <f t="shared" si="14"/>
        <v/>
      </c>
      <c r="N50" s="34"/>
      <c r="O50" s="545"/>
      <c r="P50" s="36"/>
      <c r="Q50" s="37"/>
      <c r="R50" s="38"/>
      <c r="S50" s="38"/>
      <c r="T50" s="39">
        <f t="shared" si="15"/>
        <v>0</v>
      </c>
      <c r="U50" s="40" t="str">
        <f t="shared" si="16"/>
        <v>راسب</v>
      </c>
      <c r="V50" s="37"/>
      <c r="W50" s="38"/>
      <c r="X50" s="38"/>
      <c r="Y50" s="39">
        <f t="shared" si="17"/>
        <v>0</v>
      </c>
      <c r="Z50" s="40" t="str">
        <f t="shared" si="18"/>
        <v>راسب</v>
      </c>
      <c r="AA50" s="37"/>
      <c r="AB50" s="38"/>
      <c r="AC50" s="38"/>
      <c r="AD50" s="39">
        <f t="shared" si="19"/>
        <v>0</v>
      </c>
      <c r="AE50" s="40" t="str">
        <f t="shared" si="20"/>
        <v>راسب</v>
      </c>
      <c r="AF50" s="37"/>
      <c r="AG50" s="38"/>
      <c r="AH50" s="38"/>
      <c r="AI50" s="39">
        <f t="shared" si="21"/>
        <v>0</v>
      </c>
      <c r="AJ50" s="40" t="str">
        <f t="shared" si="22"/>
        <v>راسب</v>
      </c>
      <c r="AK50" s="37"/>
      <c r="AL50" s="38"/>
      <c r="AM50" s="38"/>
      <c r="AN50" s="39">
        <f t="shared" si="23"/>
        <v>0</v>
      </c>
      <c r="AO50" s="40" t="str">
        <f t="shared" si="24"/>
        <v>راسب</v>
      </c>
      <c r="AP50" s="27">
        <f t="shared" si="25"/>
        <v>0</v>
      </c>
      <c r="AQ50" s="37">
        <f t="shared" si="26"/>
        <v>5</v>
      </c>
      <c r="AR50" s="39" t="str">
        <f t="shared" si="27"/>
        <v>ومجموع</v>
      </c>
      <c r="AS50" s="27" t="str">
        <f t="shared" si="28"/>
        <v>راسب</v>
      </c>
      <c r="AT50" s="41">
        <f t="shared" si="29"/>
        <v>9</v>
      </c>
      <c r="AU50" s="42" t="str">
        <f t="shared" si="30"/>
        <v>راسب</v>
      </c>
      <c r="AV50" s="37"/>
      <c r="AW50" s="38"/>
      <c r="AX50" s="38"/>
      <c r="AY50" s="39">
        <f t="shared" si="31"/>
        <v>0</v>
      </c>
      <c r="AZ50" s="40" t="str">
        <f t="shared" si="32"/>
        <v>راسب</v>
      </c>
      <c r="BA50" s="37"/>
      <c r="BB50" s="38"/>
      <c r="BC50" s="38"/>
      <c r="BD50" s="39">
        <f t="shared" si="33"/>
        <v>0</v>
      </c>
      <c r="BE50" s="86" t="str">
        <f t="shared" si="34"/>
        <v>غيرجدير</v>
      </c>
      <c r="BF50" s="37"/>
      <c r="BG50" s="38"/>
      <c r="BH50" s="38"/>
      <c r="BI50" s="39">
        <f t="shared" si="35"/>
        <v>0</v>
      </c>
      <c r="BJ50" s="86" t="str">
        <f t="shared" si="36"/>
        <v>غيرجدير</v>
      </c>
      <c r="BK50" s="37"/>
      <c r="BL50" s="38"/>
      <c r="BM50" s="38"/>
      <c r="BN50" s="38"/>
      <c r="BO50" s="39"/>
      <c r="BP50" s="41">
        <f t="shared" si="37"/>
        <v>0</v>
      </c>
      <c r="BQ50" s="86" t="str">
        <f t="shared" si="38"/>
        <v>غيرجدير</v>
      </c>
      <c r="BR50" s="37"/>
      <c r="BS50" s="38"/>
      <c r="BT50" s="38"/>
      <c r="BU50" s="38"/>
      <c r="BV50" s="39">
        <f t="shared" si="39"/>
        <v>0</v>
      </c>
      <c r="BW50" s="86" t="str">
        <f t="shared" si="40"/>
        <v>غيرجدير</v>
      </c>
      <c r="BX50" s="37"/>
      <c r="BY50" s="38"/>
      <c r="BZ50" s="38"/>
      <c r="CA50" s="38"/>
      <c r="CB50" s="38"/>
      <c r="CC50" s="39">
        <f t="shared" si="41"/>
        <v>0</v>
      </c>
      <c r="CD50" s="86" t="str">
        <f t="shared" si="42"/>
        <v>غيرجدير</v>
      </c>
      <c r="CE50" s="37">
        <f t="shared" si="43"/>
        <v>5</v>
      </c>
      <c r="CF50" s="39" t="str">
        <f t="shared" si="44"/>
        <v>راسب</v>
      </c>
      <c r="CG50" s="37"/>
      <c r="CH50" s="38"/>
      <c r="CI50" s="38"/>
      <c r="CJ50" s="38"/>
      <c r="CK50" s="38"/>
      <c r="CL50" s="39">
        <f t="shared" si="45"/>
        <v>0</v>
      </c>
      <c r="CM50" s="86" t="str">
        <f t="shared" si="46"/>
        <v>غيرجدير</v>
      </c>
      <c r="CN50" s="37"/>
      <c r="CO50" s="38"/>
      <c r="CP50" s="38"/>
      <c r="CQ50" s="38"/>
      <c r="CR50" s="39">
        <f t="shared" si="47"/>
        <v>0</v>
      </c>
      <c r="CS50" s="86" t="str">
        <f t="shared" si="48"/>
        <v>غيرجدير</v>
      </c>
      <c r="CT50" s="37"/>
      <c r="CU50" s="38"/>
      <c r="CV50" s="39">
        <f t="shared" si="49"/>
        <v>0</v>
      </c>
      <c r="CW50" s="86" t="str">
        <f t="shared" si="50"/>
        <v>غيرجدير</v>
      </c>
      <c r="CX50" s="37"/>
      <c r="CY50" s="38"/>
      <c r="CZ50" s="38"/>
      <c r="DA50" s="38"/>
      <c r="DB50" s="38"/>
      <c r="DC50" s="39">
        <f t="shared" si="51"/>
        <v>0</v>
      </c>
      <c r="DD50" s="86" t="str">
        <f t="shared" si="52"/>
        <v>غيرجدير</v>
      </c>
      <c r="DE50" s="37"/>
      <c r="DF50" s="38"/>
      <c r="DG50" s="38"/>
      <c r="DH50" s="38"/>
      <c r="DI50" s="38"/>
      <c r="DJ50" s="39">
        <f t="shared" si="53"/>
        <v>0</v>
      </c>
      <c r="DK50" s="86" t="str">
        <f t="shared" si="54"/>
        <v>غيرجدير</v>
      </c>
      <c r="DL50" s="37">
        <f t="shared" si="55"/>
        <v>4</v>
      </c>
      <c r="DM50" s="39" t="str">
        <f t="shared" si="56"/>
        <v>راسب</v>
      </c>
      <c r="DN50" s="27">
        <f t="shared" si="57"/>
        <v>0</v>
      </c>
      <c r="DO50" s="37">
        <f t="shared" si="58"/>
        <v>5</v>
      </c>
      <c r="DP50" s="39" t="str">
        <f t="shared" si="59"/>
        <v>ومجموع</v>
      </c>
      <c r="DQ50" s="27" t="str">
        <f t="shared" si="60"/>
        <v>راسب</v>
      </c>
      <c r="DR50" s="37">
        <f t="shared" si="61"/>
        <v>10</v>
      </c>
      <c r="DS50" s="39" t="str">
        <f t="shared" si="62"/>
        <v>راسب</v>
      </c>
      <c r="DT50" s="40" t="str">
        <f t="shared" si="63"/>
        <v>راسب</v>
      </c>
      <c r="DU50" s="27"/>
      <c r="DV50" s="37">
        <f t="shared" si="64"/>
        <v>15</v>
      </c>
      <c r="DW50" s="38" t="str">
        <f t="shared" si="65"/>
        <v>راسب</v>
      </c>
      <c r="DX50" s="39" t="str">
        <f t="shared" si="66"/>
        <v>ودين</v>
      </c>
      <c r="DY50" s="537" t="str">
        <f t="shared" si="67"/>
        <v/>
      </c>
      <c r="DZ50" s="532" t="str">
        <f t="shared" si="68"/>
        <v/>
      </c>
      <c r="EA50" s="527" t="str">
        <f t="shared" si="69"/>
        <v/>
      </c>
      <c r="EB50" s="519" t="str">
        <f t="shared" si="70"/>
        <v/>
      </c>
      <c r="EC50" s="520" t="str">
        <f t="shared" si="71"/>
        <v/>
      </c>
      <c r="ED50" s="520" t="str">
        <f t="shared" si="72"/>
        <v/>
      </c>
      <c r="EE50" s="520" t="str">
        <f t="shared" si="73"/>
        <v/>
      </c>
      <c r="EF50" s="520" t="str">
        <f t="shared" si="74"/>
        <v/>
      </c>
      <c r="EG50" s="520" t="str">
        <f t="shared" si="75"/>
        <v/>
      </c>
      <c r="EH50" s="518" t="str">
        <f t="shared" si="5"/>
        <v/>
      </c>
      <c r="EI50" s="474" t="str">
        <f t="shared" si="76"/>
        <v/>
      </c>
      <c r="EJ50" s="475" t="str">
        <f t="shared" si="77"/>
        <v/>
      </c>
      <c r="EK50" s="475" t="str">
        <f t="shared" si="78"/>
        <v/>
      </c>
      <c r="EL50" s="475" t="str">
        <f t="shared" si="79"/>
        <v/>
      </c>
      <c r="EM50" s="476" t="str">
        <f t="shared" si="80"/>
        <v/>
      </c>
      <c r="EN50" s="498" t="str">
        <f t="shared" si="81"/>
        <v/>
      </c>
      <c r="EO50" s="499" t="str">
        <f t="shared" si="82"/>
        <v/>
      </c>
      <c r="EP50" s="499" t="str">
        <f t="shared" si="83"/>
        <v/>
      </c>
      <c r="EQ50" s="499" t="str">
        <f t="shared" si="84"/>
        <v/>
      </c>
      <c r="ER50" s="500" t="str">
        <f t="shared" si="85"/>
        <v/>
      </c>
    </row>
    <row r="51" spans="1:148" ht="34.5" x14ac:dyDescent="0.2">
      <c r="A51" s="27" t="str">
        <f>IF(O51="","",COUNTA(O$9:$O51))</f>
        <v/>
      </c>
      <c r="B51" s="28"/>
      <c r="C51" s="29" t="e">
        <f t="shared" si="6"/>
        <v>#VALUE!</v>
      </c>
      <c r="D51" s="30" t="e">
        <f t="shared" si="7"/>
        <v>#VALUE!</v>
      </c>
      <c r="E51" s="31" t="e">
        <f t="shared" si="8"/>
        <v>#VALUE!</v>
      </c>
      <c r="F51" s="29" t="str">
        <f t="shared" si="9"/>
        <v/>
      </c>
      <c r="G51" s="30" t="str">
        <f t="shared" si="10"/>
        <v/>
      </c>
      <c r="H51" s="31" t="str">
        <f t="shared" si="11"/>
        <v/>
      </c>
      <c r="I51" s="32" t="e">
        <f t="shared" si="12"/>
        <v>#VALUE!</v>
      </c>
      <c r="J51" s="33"/>
      <c r="K51" s="34"/>
      <c r="L51" s="35" t="str">
        <f t="shared" si="13"/>
        <v/>
      </c>
      <c r="M51" s="35" t="str">
        <f t="shared" si="14"/>
        <v/>
      </c>
      <c r="N51" s="34"/>
      <c r="O51" s="545"/>
      <c r="P51" s="36"/>
      <c r="Q51" s="37"/>
      <c r="R51" s="38"/>
      <c r="S51" s="38"/>
      <c r="T51" s="39">
        <f t="shared" si="15"/>
        <v>0</v>
      </c>
      <c r="U51" s="40" t="str">
        <f t="shared" si="16"/>
        <v>راسب</v>
      </c>
      <c r="V51" s="37"/>
      <c r="W51" s="38"/>
      <c r="X51" s="38"/>
      <c r="Y51" s="39">
        <f t="shared" si="17"/>
        <v>0</v>
      </c>
      <c r="Z51" s="40" t="str">
        <f t="shared" si="18"/>
        <v>راسب</v>
      </c>
      <c r="AA51" s="37"/>
      <c r="AB51" s="38"/>
      <c r="AC51" s="38"/>
      <c r="AD51" s="39">
        <f t="shared" si="19"/>
        <v>0</v>
      </c>
      <c r="AE51" s="40" t="str">
        <f t="shared" si="20"/>
        <v>راسب</v>
      </c>
      <c r="AF51" s="37"/>
      <c r="AG51" s="38"/>
      <c r="AH51" s="38"/>
      <c r="AI51" s="39">
        <f t="shared" si="21"/>
        <v>0</v>
      </c>
      <c r="AJ51" s="40" t="str">
        <f t="shared" si="22"/>
        <v>راسب</v>
      </c>
      <c r="AK51" s="37"/>
      <c r="AL51" s="38"/>
      <c r="AM51" s="38"/>
      <c r="AN51" s="39">
        <f t="shared" si="23"/>
        <v>0</v>
      </c>
      <c r="AO51" s="40" t="str">
        <f t="shared" si="24"/>
        <v>راسب</v>
      </c>
      <c r="AP51" s="27">
        <f t="shared" si="25"/>
        <v>0</v>
      </c>
      <c r="AQ51" s="37">
        <f t="shared" si="26"/>
        <v>5</v>
      </c>
      <c r="AR51" s="39" t="str">
        <f t="shared" si="27"/>
        <v>ومجموع</v>
      </c>
      <c r="AS51" s="27" t="str">
        <f t="shared" si="28"/>
        <v>راسب</v>
      </c>
      <c r="AT51" s="41">
        <f t="shared" si="29"/>
        <v>9</v>
      </c>
      <c r="AU51" s="42" t="str">
        <f t="shared" si="30"/>
        <v>راسب</v>
      </c>
      <c r="AV51" s="37"/>
      <c r="AW51" s="38"/>
      <c r="AX51" s="38"/>
      <c r="AY51" s="39">
        <f t="shared" si="31"/>
        <v>0</v>
      </c>
      <c r="AZ51" s="40" t="str">
        <f t="shared" si="32"/>
        <v>راسب</v>
      </c>
      <c r="BA51" s="37"/>
      <c r="BB51" s="38"/>
      <c r="BC51" s="38"/>
      <c r="BD51" s="39">
        <f t="shared" si="33"/>
        <v>0</v>
      </c>
      <c r="BE51" s="86" t="str">
        <f t="shared" si="34"/>
        <v>غيرجدير</v>
      </c>
      <c r="BF51" s="37"/>
      <c r="BG51" s="38"/>
      <c r="BH51" s="38"/>
      <c r="BI51" s="39">
        <f t="shared" si="35"/>
        <v>0</v>
      </c>
      <c r="BJ51" s="86" t="str">
        <f t="shared" si="36"/>
        <v>غيرجدير</v>
      </c>
      <c r="BK51" s="37"/>
      <c r="BL51" s="38"/>
      <c r="BM51" s="38"/>
      <c r="BN51" s="38"/>
      <c r="BO51" s="39"/>
      <c r="BP51" s="41">
        <f t="shared" si="37"/>
        <v>0</v>
      </c>
      <c r="BQ51" s="86" t="str">
        <f t="shared" si="38"/>
        <v>غيرجدير</v>
      </c>
      <c r="BR51" s="37"/>
      <c r="BS51" s="38"/>
      <c r="BT51" s="38"/>
      <c r="BU51" s="38"/>
      <c r="BV51" s="39">
        <f t="shared" si="39"/>
        <v>0</v>
      </c>
      <c r="BW51" s="86" t="str">
        <f t="shared" si="40"/>
        <v>غيرجدير</v>
      </c>
      <c r="BX51" s="37"/>
      <c r="BY51" s="38"/>
      <c r="BZ51" s="38"/>
      <c r="CA51" s="38"/>
      <c r="CB51" s="38"/>
      <c r="CC51" s="39">
        <f t="shared" si="41"/>
        <v>0</v>
      </c>
      <c r="CD51" s="86" t="str">
        <f t="shared" si="42"/>
        <v>غيرجدير</v>
      </c>
      <c r="CE51" s="37">
        <f t="shared" si="43"/>
        <v>5</v>
      </c>
      <c r="CF51" s="39" t="str">
        <f t="shared" si="44"/>
        <v>راسب</v>
      </c>
      <c r="CG51" s="37"/>
      <c r="CH51" s="38"/>
      <c r="CI51" s="38"/>
      <c r="CJ51" s="38"/>
      <c r="CK51" s="38"/>
      <c r="CL51" s="39">
        <f t="shared" si="45"/>
        <v>0</v>
      </c>
      <c r="CM51" s="86" t="str">
        <f t="shared" si="46"/>
        <v>غيرجدير</v>
      </c>
      <c r="CN51" s="37"/>
      <c r="CO51" s="38"/>
      <c r="CP51" s="38"/>
      <c r="CQ51" s="38"/>
      <c r="CR51" s="39">
        <f t="shared" si="47"/>
        <v>0</v>
      </c>
      <c r="CS51" s="86" t="str">
        <f t="shared" si="48"/>
        <v>غيرجدير</v>
      </c>
      <c r="CT51" s="37"/>
      <c r="CU51" s="38"/>
      <c r="CV51" s="39">
        <f t="shared" si="49"/>
        <v>0</v>
      </c>
      <c r="CW51" s="86" t="str">
        <f t="shared" si="50"/>
        <v>غيرجدير</v>
      </c>
      <c r="CX51" s="37"/>
      <c r="CY51" s="38"/>
      <c r="CZ51" s="38"/>
      <c r="DA51" s="38"/>
      <c r="DB51" s="38"/>
      <c r="DC51" s="39">
        <f t="shared" si="51"/>
        <v>0</v>
      </c>
      <c r="DD51" s="86" t="str">
        <f t="shared" si="52"/>
        <v>غيرجدير</v>
      </c>
      <c r="DE51" s="37"/>
      <c r="DF51" s="38"/>
      <c r="DG51" s="38"/>
      <c r="DH51" s="38"/>
      <c r="DI51" s="38"/>
      <c r="DJ51" s="39">
        <f t="shared" si="53"/>
        <v>0</v>
      </c>
      <c r="DK51" s="86" t="str">
        <f t="shared" si="54"/>
        <v>غيرجدير</v>
      </c>
      <c r="DL51" s="37">
        <f t="shared" si="55"/>
        <v>4</v>
      </c>
      <c r="DM51" s="39" t="str">
        <f t="shared" si="56"/>
        <v>راسب</v>
      </c>
      <c r="DN51" s="27">
        <f t="shared" si="57"/>
        <v>0</v>
      </c>
      <c r="DO51" s="37">
        <f t="shared" si="58"/>
        <v>5</v>
      </c>
      <c r="DP51" s="39" t="str">
        <f t="shared" si="59"/>
        <v>ومجموع</v>
      </c>
      <c r="DQ51" s="27" t="str">
        <f t="shared" si="60"/>
        <v>راسب</v>
      </c>
      <c r="DR51" s="37">
        <f t="shared" si="61"/>
        <v>10</v>
      </c>
      <c r="DS51" s="39" t="str">
        <f t="shared" si="62"/>
        <v>راسب</v>
      </c>
      <c r="DT51" s="40" t="str">
        <f t="shared" si="63"/>
        <v>راسب</v>
      </c>
      <c r="DU51" s="27"/>
      <c r="DV51" s="37">
        <f t="shared" si="64"/>
        <v>15</v>
      </c>
      <c r="DW51" s="38" t="str">
        <f t="shared" si="65"/>
        <v>راسب</v>
      </c>
      <c r="DX51" s="39" t="str">
        <f t="shared" si="66"/>
        <v>ودين</v>
      </c>
      <c r="DY51" s="537" t="str">
        <f t="shared" si="67"/>
        <v/>
      </c>
      <c r="DZ51" s="532" t="str">
        <f t="shared" si="68"/>
        <v/>
      </c>
      <c r="EA51" s="527" t="str">
        <f t="shared" si="69"/>
        <v/>
      </c>
      <c r="EB51" s="519" t="str">
        <f t="shared" si="70"/>
        <v/>
      </c>
      <c r="EC51" s="520" t="str">
        <f t="shared" si="71"/>
        <v/>
      </c>
      <c r="ED51" s="520" t="str">
        <f t="shared" si="72"/>
        <v/>
      </c>
      <c r="EE51" s="520" t="str">
        <f t="shared" si="73"/>
        <v/>
      </c>
      <c r="EF51" s="520" t="str">
        <f t="shared" si="74"/>
        <v/>
      </c>
      <c r="EG51" s="520" t="str">
        <f t="shared" si="75"/>
        <v/>
      </c>
      <c r="EH51" s="518" t="str">
        <f t="shared" si="5"/>
        <v/>
      </c>
      <c r="EI51" s="474" t="str">
        <f t="shared" si="76"/>
        <v/>
      </c>
      <c r="EJ51" s="475" t="str">
        <f t="shared" si="77"/>
        <v/>
      </c>
      <c r="EK51" s="475" t="str">
        <f t="shared" si="78"/>
        <v/>
      </c>
      <c r="EL51" s="475" t="str">
        <f t="shared" si="79"/>
        <v/>
      </c>
      <c r="EM51" s="476" t="str">
        <f t="shared" si="80"/>
        <v/>
      </c>
      <c r="EN51" s="498" t="str">
        <f t="shared" si="81"/>
        <v/>
      </c>
      <c r="EO51" s="499" t="str">
        <f t="shared" si="82"/>
        <v/>
      </c>
      <c r="EP51" s="499" t="str">
        <f t="shared" si="83"/>
        <v/>
      </c>
      <c r="EQ51" s="499" t="str">
        <f t="shared" si="84"/>
        <v/>
      </c>
      <c r="ER51" s="500" t="str">
        <f t="shared" si="85"/>
        <v/>
      </c>
    </row>
    <row r="52" spans="1:148" ht="34.5" x14ac:dyDescent="0.2">
      <c r="A52" s="27" t="str">
        <f>IF(O52="","",COUNTA(O$9:$O52))</f>
        <v/>
      </c>
      <c r="B52" s="28"/>
      <c r="C52" s="29" t="e">
        <f t="shared" si="6"/>
        <v>#VALUE!</v>
      </c>
      <c r="D52" s="30" t="e">
        <f t="shared" si="7"/>
        <v>#VALUE!</v>
      </c>
      <c r="E52" s="31" t="e">
        <f t="shared" si="8"/>
        <v>#VALUE!</v>
      </c>
      <c r="F52" s="29" t="str">
        <f t="shared" si="9"/>
        <v/>
      </c>
      <c r="G52" s="30" t="str">
        <f t="shared" si="10"/>
        <v/>
      </c>
      <c r="H52" s="31" t="str">
        <f t="shared" si="11"/>
        <v/>
      </c>
      <c r="I52" s="32" t="e">
        <f t="shared" si="12"/>
        <v>#VALUE!</v>
      </c>
      <c r="J52" s="33"/>
      <c r="K52" s="34"/>
      <c r="L52" s="35" t="str">
        <f t="shared" si="13"/>
        <v/>
      </c>
      <c r="M52" s="35" t="str">
        <f t="shared" si="14"/>
        <v/>
      </c>
      <c r="N52" s="34"/>
      <c r="O52" s="545"/>
      <c r="P52" s="36"/>
      <c r="Q52" s="37"/>
      <c r="R52" s="38"/>
      <c r="S52" s="38"/>
      <c r="T52" s="39">
        <f t="shared" si="15"/>
        <v>0</v>
      </c>
      <c r="U52" s="40" t="str">
        <f t="shared" si="16"/>
        <v>راسب</v>
      </c>
      <c r="V52" s="37"/>
      <c r="W52" s="38"/>
      <c r="X52" s="38"/>
      <c r="Y52" s="39">
        <f t="shared" si="17"/>
        <v>0</v>
      </c>
      <c r="Z52" s="40" t="str">
        <f t="shared" si="18"/>
        <v>راسب</v>
      </c>
      <c r="AA52" s="37"/>
      <c r="AB52" s="38"/>
      <c r="AC52" s="38"/>
      <c r="AD52" s="39">
        <f t="shared" si="19"/>
        <v>0</v>
      </c>
      <c r="AE52" s="40" t="str">
        <f t="shared" si="20"/>
        <v>راسب</v>
      </c>
      <c r="AF52" s="37"/>
      <c r="AG52" s="38"/>
      <c r="AH52" s="38"/>
      <c r="AI52" s="39">
        <f t="shared" si="21"/>
        <v>0</v>
      </c>
      <c r="AJ52" s="40" t="str">
        <f t="shared" si="22"/>
        <v>راسب</v>
      </c>
      <c r="AK52" s="37"/>
      <c r="AL52" s="38"/>
      <c r="AM52" s="38"/>
      <c r="AN52" s="39">
        <f t="shared" si="23"/>
        <v>0</v>
      </c>
      <c r="AO52" s="40" t="str">
        <f t="shared" si="24"/>
        <v>راسب</v>
      </c>
      <c r="AP52" s="27">
        <f t="shared" si="25"/>
        <v>0</v>
      </c>
      <c r="AQ52" s="37">
        <f t="shared" si="26"/>
        <v>5</v>
      </c>
      <c r="AR52" s="39" t="str">
        <f t="shared" si="27"/>
        <v>ومجموع</v>
      </c>
      <c r="AS52" s="27" t="str">
        <f t="shared" si="28"/>
        <v>راسب</v>
      </c>
      <c r="AT52" s="41">
        <f t="shared" si="29"/>
        <v>9</v>
      </c>
      <c r="AU52" s="42" t="str">
        <f t="shared" si="30"/>
        <v>راسب</v>
      </c>
      <c r="AV52" s="37"/>
      <c r="AW52" s="38"/>
      <c r="AX52" s="38"/>
      <c r="AY52" s="39">
        <f t="shared" si="31"/>
        <v>0</v>
      </c>
      <c r="AZ52" s="40" t="str">
        <f t="shared" si="32"/>
        <v>راسب</v>
      </c>
      <c r="BA52" s="37"/>
      <c r="BB52" s="38"/>
      <c r="BC52" s="38"/>
      <c r="BD52" s="39">
        <f t="shared" si="33"/>
        <v>0</v>
      </c>
      <c r="BE52" s="86" t="str">
        <f t="shared" si="34"/>
        <v>غيرجدير</v>
      </c>
      <c r="BF52" s="37"/>
      <c r="BG52" s="38"/>
      <c r="BH52" s="38"/>
      <c r="BI52" s="39">
        <f t="shared" si="35"/>
        <v>0</v>
      </c>
      <c r="BJ52" s="86" t="str">
        <f t="shared" si="36"/>
        <v>غيرجدير</v>
      </c>
      <c r="BK52" s="37"/>
      <c r="BL52" s="38"/>
      <c r="BM52" s="38"/>
      <c r="BN52" s="38"/>
      <c r="BO52" s="39"/>
      <c r="BP52" s="41">
        <f t="shared" si="37"/>
        <v>0</v>
      </c>
      <c r="BQ52" s="86" t="str">
        <f t="shared" si="38"/>
        <v>غيرجدير</v>
      </c>
      <c r="BR52" s="37"/>
      <c r="BS52" s="38"/>
      <c r="BT52" s="38"/>
      <c r="BU52" s="38"/>
      <c r="BV52" s="39">
        <f t="shared" si="39"/>
        <v>0</v>
      </c>
      <c r="BW52" s="86" t="str">
        <f t="shared" si="40"/>
        <v>غيرجدير</v>
      </c>
      <c r="BX52" s="37"/>
      <c r="BY52" s="38"/>
      <c r="BZ52" s="38"/>
      <c r="CA52" s="38"/>
      <c r="CB52" s="38"/>
      <c r="CC52" s="39">
        <f t="shared" si="41"/>
        <v>0</v>
      </c>
      <c r="CD52" s="86" t="str">
        <f t="shared" si="42"/>
        <v>غيرجدير</v>
      </c>
      <c r="CE52" s="37">
        <f t="shared" si="43"/>
        <v>5</v>
      </c>
      <c r="CF52" s="39" t="str">
        <f t="shared" si="44"/>
        <v>راسب</v>
      </c>
      <c r="CG52" s="37"/>
      <c r="CH52" s="38"/>
      <c r="CI52" s="38"/>
      <c r="CJ52" s="38"/>
      <c r="CK52" s="38"/>
      <c r="CL52" s="39">
        <f t="shared" si="45"/>
        <v>0</v>
      </c>
      <c r="CM52" s="86" t="str">
        <f t="shared" si="46"/>
        <v>غيرجدير</v>
      </c>
      <c r="CN52" s="37"/>
      <c r="CO52" s="38"/>
      <c r="CP52" s="38"/>
      <c r="CQ52" s="38"/>
      <c r="CR52" s="39">
        <f t="shared" si="47"/>
        <v>0</v>
      </c>
      <c r="CS52" s="86" t="str">
        <f t="shared" si="48"/>
        <v>غيرجدير</v>
      </c>
      <c r="CT52" s="37"/>
      <c r="CU52" s="38"/>
      <c r="CV52" s="39">
        <f t="shared" si="49"/>
        <v>0</v>
      </c>
      <c r="CW52" s="86" t="str">
        <f t="shared" si="50"/>
        <v>غيرجدير</v>
      </c>
      <c r="CX52" s="37"/>
      <c r="CY52" s="38"/>
      <c r="CZ52" s="38"/>
      <c r="DA52" s="38"/>
      <c r="DB52" s="38"/>
      <c r="DC52" s="39">
        <f t="shared" si="51"/>
        <v>0</v>
      </c>
      <c r="DD52" s="86" t="str">
        <f t="shared" si="52"/>
        <v>غيرجدير</v>
      </c>
      <c r="DE52" s="37"/>
      <c r="DF52" s="38"/>
      <c r="DG52" s="38"/>
      <c r="DH52" s="38"/>
      <c r="DI52" s="38"/>
      <c r="DJ52" s="39">
        <f t="shared" si="53"/>
        <v>0</v>
      </c>
      <c r="DK52" s="86" t="str">
        <f t="shared" si="54"/>
        <v>غيرجدير</v>
      </c>
      <c r="DL52" s="37">
        <f t="shared" si="55"/>
        <v>4</v>
      </c>
      <c r="DM52" s="39" t="str">
        <f t="shared" si="56"/>
        <v>راسب</v>
      </c>
      <c r="DN52" s="27">
        <f t="shared" si="57"/>
        <v>0</v>
      </c>
      <c r="DO52" s="37">
        <f t="shared" si="58"/>
        <v>5</v>
      </c>
      <c r="DP52" s="39" t="str">
        <f t="shared" si="59"/>
        <v>ومجموع</v>
      </c>
      <c r="DQ52" s="27" t="str">
        <f t="shared" si="60"/>
        <v>راسب</v>
      </c>
      <c r="DR52" s="37">
        <f t="shared" si="61"/>
        <v>10</v>
      </c>
      <c r="DS52" s="39" t="str">
        <f t="shared" si="62"/>
        <v>راسب</v>
      </c>
      <c r="DT52" s="40" t="str">
        <f t="shared" si="63"/>
        <v>راسب</v>
      </c>
      <c r="DU52" s="27"/>
      <c r="DV52" s="37">
        <f t="shared" si="64"/>
        <v>15</v>
      </c>
      <c r="DW52" s="38" t="str">
        <f t="shared" si="65"/>
        <v>راسب</v>
      </c>
      <c r="DX52" s="39" t="str">
        <f t="shared" si="66"/>
        <v>ودين</v>
      </c>
      <c r="DY52" s="537" t="str">
        <f t="shared" si="67"/>
        <v/>
      </c>
      <c r="DZ52" s="532" t="str">
        <f t="shared" si="68"/>
        <v/>
      </c>
      <c r="EA52" s="527" t="str">
        <f t="shared" si="69"/>
        <v/>
      </c>
      <c r="EB52" s="519" t="str">
        <f t="shared" si="70"/>
        <v/>
      </c>
      <c r="EC52" s="520" t="str">
        <f t="shared" si="71"/>
        <v/>
      </c>
      <c r="ED52" s="520" t="str">
        <f t="shared" si="72"/>
        <v/>
      </c>
      <c r="EE52" s="520" t="str">
        <f t="shared" si="73"/>
        <v/>
      </c>
      <c r="EF52" s="520" t="str">
        <f t="shared" si="74"/>
        <v/>
      </c>
      <c r="EG52" s="520" t="str">
        <f t="shared" si="75"/>
        <v/>
      </c>
      <c r="EH52" s="518" t="str">
        <f t="shared" si="5"/>
        <v/>
      </c>
      <c r="EI52" s="474" t="str">
        <f t="shared" si="76"/>
        <v/>
      </c>
      <c r="EJ52" s="475" t="str">
        <f t="shared" si="77"/>
        <v/>
      </c>
      <c r="EK52" s="475" t="str">
        <f t="shared" si="78"/>
        <v/>
      </c>
      <c r="EL52" s="475" t="str">
        <f t="shared" si="79"/>
        <v/>
      </c>
      <c r="EM52" s="476" t="str">
        <f t="shared" si="80"/>
        <v/>
      </c>
      <c r="EN52" s="498" t="str">
        <f t="shared" si="81"/>
        <v/>
      </c>
      <c r="EO52" s="499" t="str">
        <f t="shared" si="82"/>
        <v/>
      </c>
      <c r="EP52" s="499" t="str">
        <f t="shared" si="83"/>
        <v/>
      </c>
      <c r="EQ52" s="499" t="str">
        <f t="shared" si="84"/>
        <v/>
      </c>
      <c r="ER52" s="500" t="str">
        <f t="shared" si="85"/>
        <v/>
      </c>
    </row>
    <row r="53" spans="1:148" ht="34.5" x14ac:dyDescent="0.2">
      <c r="A53" s="27" t="str">
        <f>IF(O53="","",COUNTA(O$9:$O53))</f>
        <v/>
      </c>
      <c r="B53" s="28"/>
      <c r="C53" s="29" t="e">
        <f t="shared" si="6"/>
        <v>#VALUE!</v>
      </c>
      <c r="D53" s="30" t="e">
        <f t="shared" si="7"/>
        <v>#VALUE!</v>
      </c>
      <c r="E53" s="31" t="e">
        <f t="shared" si="8"/>
        <v>#VALUE!</v>
      </c>
      <c r="F53" s="29" t="str">
        <f t="shared" si="9"/>
        <v/>
      </c>
      <c r="G53" s="30" t="str">
        <f t="shared" si="10"/>
        <v/>
      </c>
      <c r="H53" s="31" t="str">
        <f t="shared" si="11"/>
        <v/>
      </c>
      <c r="I53" s="32" t="e">
        <f t="shared" si="12"/>
        <v>#VALUE!</v>
      </c>
      <c r="J53" s="33"/>
      <c r="K53" s="34"/>
      <c r="L53" s="35" t="str">
        <f t="shared" si="13"/>
        <v/>
      </c>
      <c r="M53" s="35" t="str">
        <f t="shared" si="14"/>
        <v/>
      </c>
      <c r="N53" s="34"/>
      <c r="O53" s="545"/>
      <c r="P53" s="36"/>
      <c r="Q53" s="37"/>
      <c r="R53" s="38"/>
      <c r="S53" s="38"/>
      <c r="T53" s="39">
        <f t="shared" si="15"/>
        <v>0</v>
      </c>
      <c r="U53" s="40" t="str">
        <f t="shared" si="16"/>
        <v>راسب</v>
      </c>
      <c r="V53" s="37"/>
      <c r="W53" s="38"/>
      <c r="X53" s="38"/>
      <c r="Y53" s="39">
        <f t="shared" si="17"/>
        <v>0</v>
      </c>
      <c r="Z53" s="40" t="str">
        <f t="shared" si="18"/>
        <v>راسب</v>
      </c>
      <c r="AA53" s="37"/>
      <c r="AB53" s="38"/>
      <c r="AC53" s="38"/>
      <c r="AD53" s="39">
        <f t="shared" si="19"/>
        <v>0</v>
      </c>
      <c r="AE53" s="40" t="str">
        <f t="shared" si="20"/>
        <v>راسب</v>
      </c>
      <c r="AF53" s="37"/>
      <c r="AG53" s="38"/>
      <c r="AH53" s="38"/>
      <c r="AI53" s="39">
        <f t="shared" si="21"/>
        <v>0</v>
      </c>
      <c r="AJ53" s="40" t="str">
        <f t="shared" si="22"/>
        <v>راسب</v>
      </c>
      <c r="AK53" s="37"/>
      <c r="AL53" s="38"/>
      <c r="AM53" s="38"/>
      <c r="AN53" s="39">
        <f t="shared" si="23"/>
        <v>0</v>
      </c>
      <c r="AO53" s="40" t="str">
        <f t="shared" si="24"/>
        <v>راسب</v>
      </c>
      <c r="AP53" s="27">
        <f t="shared" si="25"/>
        <v>0</v>
      </c>
      <c r="AQ53" s="37">
        <f t="shared" si="26"/>
        <v>5</v>
      </c>
      <c r="AR53" s="39" t="str">
        <f t="shared" si="27"/>
        <v>ومجموع</v>
      </c>
      <c r="AS53" s="27" t="str">
        <f t="shared" si="28"/>
        <v>راسب</v>
      </c>
      <c r="AT53" s="41">
        <f t="shared" si="29"/>
        <v>9</v>
      </c>
      <c r="AU53" s="42" t="str">
        <f t="shared" si="30"/>
        <v>راسب</v>
      </c>
      <c r="AV53" s="37"/>
      <c r="AW53" s="38"/>
      <c r="AX53" s="38"/>
      <c r="AY53" s="39">
        <f t="shared" si="31"/>
        <v>0</v>
      </c>
      <c r="AZ53" s="40" t="str">
        <f t="shared" si="32"/>
        <v>راسب</v>
      </c>
      <c r="BA53" s="37"/>
      <c r="BB53" s="38"/>
      <c r="BC53" s="38"/>
      <c r="BD53" s="39">
        <f t="shared" si="33"/>
        <v>0</v>
      </c>
      <c r="BE53" s="86" t="str">
        <f t="shared" si="34"/>
        <v>غيرجدير</v>
      </c>
      <c r="BF53" s="37"/>
      <c r="BG53" s="38"/>
      <c r="BH53" s="38"/>
      <c r="BI53" s="39">
        <f t="shared" si="35"/>
        <v>0</v>
      </c>
      <c r="BJ53" s="86" t="str">
        <f t="shared" si="36"/>
        <v>غيرجدير</v>
      </c>
      <c r="BK53" s="37"/>
      <c r="BL53" s="38"/>
      <c r="BM53" s="38"/>
      <c r="BN53" s="38"/>
      <c r="BO53" s="39"/>
      <c r="BP53" s="41">
        <f t="shared" si="37"/>
        <v>0</v>
      </c>
      <c r="BQ53" s="86" t="str">
        <f t="shared" si="38"/>
        <v>غيرجدير</v>
      </c>
      <c r="BR53" s="37"/>
      <c r="BS53" s="38"/>
      <c r="BT53" s="38"/>
      <c r="BU53" s="38"/>
      <c r="BV53" s="39">
        <f t="shared" si="39"/>
        <v>0</v>
      </c>
      <c r="BW53" s="86" t="str">
        <f t="shared" si="40"/>
        <v>غيرجدير</v>
      </c>
      <c r="BX53" s="37"/>
      <c r="BY53" s="38"/>
      <c r="BZ53" s="38"/>
      <c r="CA53" s="38"/>
      <c r="CB53" s="38"/>
      <c r="CC53" s="39">
        <f t="shared" si="41"/>
        <v>0</v>
      </c>
      <c r="CD53" s="86" t="str">
        <f t="shared" si="42"/>
        <v>غيرجدير</v>
      </c>
      <c r="CE53" s="37">
        <f t="shared" si="43"/>
        <v>5</v>
      </c>
      <c r="CF53" s="39" t="str">
        <f t="shared" si="44"/>
        <v>راسب</v>
      </c>
      <c r="CG53" s="37"/>
      <c r="CH53" s="38"/>
      <c r="CI53" s="38"/>
      <c r="CJ53" s="38"/>
      <c r="CK53" s="38"/>
      <c r="CL53" s="39">
        <f t="shared" si="45"/>
        <v>0</v>
      </c>
      <c r="CM53" s="86" t="str">
        <f t="shared" si="46"/>
        <v>غيرجدير</v>
      </c>
      <c r="CN53" s="37"/>
      <c r="CO53" s="38"/>
      <c r="CP53" s="38"/>
      <c r="CQ53" s="38"/>
      <c r="CR53" s="39">
        <f t="shared" si="47"/>
        <v>0</v>
      </c>
      <c r="CS53" s="86" t="str">
        <f t="shared" si="48"/>
        <v>غيرجدير</v>
      </c>
      <c r="CT53" s="37"/>
      <c r="CU53" s="38"/>
      <c r="CV53" s="39">
        <f t="shared" si="49"/>
        <v>0</v>
      </c>
      <c r="CW53" s="86" t="str">
        <f t="shared" si="50"/>
        <v>غيرجدير</v>
      </c>
      <c r="CX53" s="37"/>
      <c r="CY53" s="38"/>
      <c r="CZ53" s="38"/>
      <c r="DA53" s="38"/>
      <c r="DB53" s="38"/>
      <c r="DC53" s="39">
        <f t="shared" si="51"/>
        <v>0</v>
      </c>
      <c r="DD53" s="86" t="str">
        <f t="shared" si="52"/>
        <v>غيرجدير</v>
      </c>
      <c r="DE53" s="37"/>
      <c r="DF53" s="38"/>
      <c r="DG53" s="38"/>
      <c r="DH53" s="38"/>
      <c r="DI53" s="38"/>
      <c r="DJ53" s="39">
        <f t="shared" si="53"/>
        <v>0</v>
      </c>
      <c r="DK53" s="86" t="str">
        <f t="shared" si="54"/>
        <v>غيرجدير</v>
      </c>
      <c r="DL53" s="37">
        <f t="shared" si="55"/>
        <v>4</v>
      </c>
      <c r="DM53" s="39" t="str">
        <f t="shared" si="56"/>
        <v>راسب</v>
      </c>
      <c r="DN53" s="27">
        <f t="shared" si="57"/>
        <v>0</v>
      </c>
      <c r="DO53" s="37">
        <f t="shared" si="58"/>
        <v>5</v>
      </c>
      <c r="DP53" s="39" t="str">
        <f t="shared" si="59"/>
        <v>ومجموع</v>
      </c>
      <c r="DQ53" s="27" t="str">
        <f t="shared" si="60"/>
        <v>راسب</v>
      </c>
      <c r="DR53" s="37">
        <f t="shared" si="61"/>
        <v>10</v>
      </c>
      <c r="DS53" s="39" t="str">
        <f t="shared" si="62"/>
        <v>راسب</v>
      </c>
      <c r="DT53" s="40" t="str">
        <f t="shared" si="63"/>
        <v>راسب</v>
      </c>
      <c r="DU53" s="27"/>
      <c r="DV53" s="37">
        <f t="shared" si="64"/>
        <v>15</v>
      </c>
      <c r="DW53" s="38" t="str">
        <f t="shared" si="65"/>
        <v>راسب</v>
      </c>
      <c r="DX53" s="39" t="str">
        <f t="shared" si="66"/>
        <v>ودين</v>
      </c>
      <c r="DY53" s="537" t="str">
        <f t="shared" si="67"/>
        <v/>
      </c>
      <c r="DZ53" s="532" t="str">
        <f t="shared" si="68"/>
        <v/>
      </c>
      <c r="EA53" s="527" t="str">
        <f t="shared" si="69"/>
        <v/>
      </c>
      <c r="EB53" s="519" t="str">
        <f t="shared" si="70"/>
        <v/>
      </c>
      <c r="EC53" s="520" t="str">
        <f t="shared" si="71"/>
        <v/>
      </c>
      <c r="ED53" s="520" t="str">
        <f t="shared" si="72"/>
        <v/>
      </c>
      <c r="EE53" s="520" t="str">
        <f t="shared" si="73"/>
        <v/>
      </c>
      <c r="EF53" s="520" t="str">
        <f t="shared" si="74"/>
        <v/>
      </c>
      <c r="EG53" s="520" t="str">
        <f t="shared" si="75"/>
        <v/>
      </c>
      <c r="EH53" s="518" t="str">
        <f t="shared" si="5"/>
        <v/>
      </c>
      <c r="EI53" s="474" t="str">
        <f t="shared" si="76"/>
        <v/>
      </c>
      <c r="EJ53" s="475" t="str">
        <f t="shared" si="77"/>
        <v/>
      </c>
      <c r="EK53" s="475" t="str">
        <f t="shared" si="78"/>
        <v/>
      </c>
      <c r="EL53" s="475" t="str">
        <f t="shared" si="79"/>
        <v/>
      </c>
      <c r="EM53" s="476" t="str">
        <f t="shared" si="80"/>
        <v/>
      </c>
      <c r="EN53" s="498" t="str">
        <f t="shared" si="81"/>
        <v/>
      </c>
      <c r="EO53" s="499" t="str">
        <f t="shared" si="82"/>
        <v/>
      </c>
      <c r="EP53" s="499" t="str">
        <f t="shared" si="83"/>
        <v/>
      </c>
      <c r="EQ53" s="499" t="str">
        <f t="shared" si="84"/>
        <v/>
      </c>
      <c r="ER53" s="500" t="str">
        <f t="shared" si="85"/>
        <v/>
      </c>
    </row>
    <row r="54" spans="1:148" ht="34.5" x14ac:dyDescent="0.2">
      <c r="A54" s="27" t="str">
        <f>IF(O54="","",COUNTA(O$9:$O54))</f>
        <v/>
      </c>
      <c r="B54" s="28"/>
      <c r="C54" s="29" t="e">
        <f t="shared" si="6"/>
        <v>#VALUE!</v>
      </c>
      <c r="D54" s="30" t="e">
        <f t="shared" si="7"/>
        <v>#VALUE!</v>
      </c>
      <c r="E54" s="31" t="e">
        <f t="shared" si="8"/>
        <v>#VALUE!</v>
      </c>
      <c r="F54" s="29" t="str">
        <f t="shared" si="9"/>
        <v/>
      </c>
      <c r="G54" s="30" t="str">
        <f t="shared" si="10"/>
        <v/>
      </c>
      <c r="H54" s="31" t="str">
        <f t="shared" si="11"/>
        <v/>
      </c>
      <c r="I54" s="32" t="e">
        <f t="shared" si="12"/>
        <v>#VALUE!</v>
      </c>
      <c r="J54" s="33"/>
      <c r="K54" s="34"/>
      <c r="L54" s="35" t="str">
        <f t="shared" si="13"/>
        <v/>
      </c>
      <c r="M54" s="35" t="str">
        <f t="shared" si="14"/>
        <v/>
      </c>
      <c r="N54" s="34"/>
      <c r="O54" s="545"/>
      <c r="P54" s="36"/>
      <c r="Q54" s="37"/>
      <c r="R54" s="38"/>
      <c r="S54" s="38"/>
      <c r="T54" s="39">
        <f t="shared" si="15"/>
        <v>0</v>
      </c>
      <c r="U54" s="40" t="str">
        <f t="shared" si="16"/>
        <v>راسب</v>
      </c>
      <c r="V54" s="37"/>
      <c r="W54" s="38"/>
      <c r="X54" s="38"/>
      <c r="Y54" s="39">
        <f t="shared" si="17"/>
        <v>0</v>
      </c>
      <c r="Z54" s="40" t="str">
        <f t="shared" si="18"/>
        <v>راسب</v>
      </c>
      <c r="AA54" s="37"/>
      <c r="AB54" s="38"/>
      <c r="AC54" s="38"/>
      <c r="AD54" s="39">
        <f t="shared" si="19"/>
        <v>0</v>
      </c>
      <c r="AE54" s="40" t="str">
        <f t="shared" si="20"/>
        <v>راسب</v>
      </c>
      <c r="AF54" s="37"/>
      <c r="AG54" s="38"/>
      <c r="AH54" s="38"/>
      <c r="AI54" s="39">
        <f t="shared" si="21"/>
        <v>0</v>
      </c>
      <c r="AJ54" s="40" t="str">
        <f t="shared" si="22"/>
        <v>راسب</v>
      </c>
      <c r="AK54" s="37"/>
      <c r="AL54" s="38"/>
      <c r="AM54" s="38"/>
      <c r="AN54" s="39">
        <f t="shared" si="23"/>
        <v>0</v>
      </c>
      <c r="AO54" s="40" t="str">
        <f t="shared" si="24"/>
        <v>راسب</v>
      </c>
      <c r="AP54" s="27">
        <f t="shared" si="25"/>
        <v>0</v>
      </c>
      <c r="AQ54" s="37">
        <f t="shared" si="26"/>
        <v>5</v>
      </c>
      <c r="AR54" s="39" t="str">
        <f t="shared" si="27"/>
        <v>ومجموع</v>
      </c>
      <c r="AS54" s="27" t="str">
        <f t="shared" si="28"/>
        <v>راسب</v>
      </c>
      <c r="AT54" s="41">
        <f t="shared" si="29"/>
        <v>9</v>
      </c>
      <c r="AU54" s="42" t="str">
        <f t="shared" si="30"/>
        <v>راسب</v>
      </c>
      <c r="AV54" s="37"/>
      <c r="AW54" s="38"/>
      <c r="AX54" s="38"/>
      <c r="AY54" s="39">
        <f t="shared" si="31"/>
        <v>0</v>
      </c>
      <c r="AZ54" s="40" t="str">
        <f t="shared" si="32"/>
        <v>راسب</v>
      </c>
      <c r="BA54" s="37"/>
      <c r="BB54" s="38"/>
      <c r="BC54" s="38"/>
      <c r="BD54" s="39">
        <f t="shared" si="33"/>
        <v>0</v>
      </c>
      <c r="BE54" s="86" t="str">
        <f t="shared" si="34"/>
        <v>غيرجدير</v>
      </c>
      <c r="BF54" s="37"/>
      <c r="BG54" s="38"/>
      <c r="BH54" s="38"/>
      <c r="BI54" s="39">
        <f t="shared" si="35"/>
        <v>0</v>
      </c>
      <c r="BJ54" s="86" t="str">
        <f t="shared" si="36"/>
        <v>غيرجدير</v>
      </c>
      <c r="BK54" s="37"/>
      <c r="BL54" s="38"/>
      <c r="BM54" s="38"/>
      <c r="BN54" s="38"/>
      <c r="BO54" s="39"/>
      <c r="BP54" s="41">
        <f t="shared" si="37"/>
        <v>0</v>
      </c>
      <c r="BQ54" s="86" t="str">
        <f t="shared" si="38"/>
        <v>غيرجدير</v>
      </c>
      <c r="BR54" s="37"/>
      <c r="BS54" s="38"/>
      <c r="BT54" s="38"/>
      <c r="BU54" s="38"/>
      <c r="BV54" s="39">
        <f t="shared" si="39"/>
        <v>0</v>
      </c>
      <c r="BW54" s="86" t="str">
        <f t="shared" si="40"/>
        <v>غيرجدير</v>
      </c>
      <c r="BX54" s="37"/>
      <c r="BY54" s="38"/>
      <c r="BZ54" s="38"/>
      <c r="CA54" s="38"/>
      <c r="CB54" s="38"/>
      <c r="CC54" s="39">
        <f t="shared" si="41"/>
        <v>0</v>
      </c>
      <c r="CD54" s="86" t="str">
        <f t="shared" si="42"/>
        <v>غيرجدير</v>
      </c>
      <c r="CE54" s="37">
        <f t="shared" si="43"/>
        <v>5</v>
      </c>
      <c r="CF54" s="39" t="str">
        <f t="shared" si="44"/>
        <v>راسب</v>
      </c>
      <c r="CG54" s="37"/>
      <c r="CH54" s="38"/>
      <c r="CI54" s="38"/>
      <c r="CJ54" s="38"/>
      <c r="CK54" s="38"/>
      <c r="CL54" s="39">
        <f t="shared" si="45"/>
        <v>0</v>
      </c>
      <c r="CM54" s="86" t="str">
        <f t="shared" si="46"/>
        <v>غيرجدير</v>
      </c>
      <c r="CN54" s="37"/>
      <c r="CO54" s="38"/>
      <c r="CP54" s="38"/>
      <c r="CQ54" s="38"/>
      <c r="CR54" s="39">
        <f t="shared" si="47"/>
        <v>0</v>
      </c>
      <c r="CS54" s="86" t="str">
        <f t="shared" si="48"/>
        <v>غيرجدير</v>
      </c>
      <c r="CT54" s="37"/>
      <c r="CU54" s="38"/>
      <c r="CV54" s="39">
        <f t="shared" si="49"/>
        <v>0</v>
      </c>
      <c r="CW54" s="86" t="str">
        <f t="shared" si="50"/>
        <v>غيرجدير</v>
      </c>
      <c r="CX54" s="37"/>
      <c r="CY54" s="38"/>
      <c r="CZ54" s="38"/>
      <c r="DA54" s="38"/>
      <c r="DB54" s="38"/>
      <c r="DC54" s="39">
        <f t="shared" si="51"/>
        <v>0</v>
      </c>
      <c r="DD54" s="86" t="str">
        <f t="shared" si="52"/>
        <v>غيرجدير</v>
      </c>
      <c r="DE54" s="37"/>
      <c r="DF54" s="38"/>
      <c r="DG54" s="38"/>
      <c r="DH54" s="38"/>
      <c r="DI54" s="38"/>
      <c r="DJ54" s="39">
        <f t="shared" si="53"/>
        <v>0</v>
      </c>
      <c r="DK54" s="86" t="str">
        <f t="shared" si="54"/>
        <v>غيرجدير</v>
      </c>
      <c r="DL54" s="37">
        <f t="shared" si="55"/>
        <v>4</v>
      </c>
      <c r="DM54" s="39" t="str">
        <f t="shared" si="56"/>
        <v>راسب</v>
      </c>
      <c r="DN54" s="27">
        <f t="shared" si="57"/>
        <v>0</v>
      </c>
      <c r="DO54" s="37">
        <f t="shared" si="58"/>
        <v>5</v>
      </c>
      <c r="DP54" s="39" t="str">
        <f t="shared" si="59"/>
        <v>ومجموع</v>
      </c>
      <c r="DQ54" s="27" t="str">
        <f t="shared" si="60"/>
        <v>راسب</v>
      </c>
      <c r="DR54" s="37">
        <f t="shared" si="61"/>
        <v>10</v>
      </c>
      <c r="DS54" s="39" t="str">
        <f t="shared" si="62"/>
        <v>راسب</v>
      </c>
      <c r="DT54" s="40" t="str">
        <f t="shared" si="63"/>
        <v>راسب</v>
      </c>
      <c r="DU54" s="27"/>
      <c r="DV54" s="37">
        <f t="shared" si="64"/>
        <v>15</v>
      </c>
      <c r="DW54" s="38" t="str">
        <f t="shared" si="65"/>
        <v>راسب</v>
      </c>
      <c r="DX54" s="39" t="str">
        <f t="shared" si="66"/>
        <v>ودين</v>
      </c>
      <c r="DY54" s="537" t="str">
        <f t="shared" si="67"/>
        <v/>
      </c>
      <c r="DZ54" s="532" t="str">
        <f t="shared" si="68"/>
        <v/>
      </c>
      <c r="EA54" s="527" t="str">
        <f t="shared" si="69"/>
        <v/>
      </c>
      <c r="EB54" s="519" t="str">
        <f t="shared" si="70"/>
        <v/>
      </c>
      <c r="EC54" s="520" t="str">
        <f t="shared" si="71"/>
        <v/>
      </c>
      <c r="ED54" s="520" t="str">
        <f t="shared" si="72"/>
        <v/>
      </c>
      <c r="EE54" s="520" t="str">
        <f t="shared" si="73"/>
        <v/>
      </c>
      <c r="EF54" s="520" t="str">
        <f t="shared" si="74"/>
        <v/>
      </c>
      <c r="EG54" s="520" t="str">
        <f t="shared" si="75"/>
        <v/>
      </c>
      <c r="EH54" s="518" t="str">
        <f t="shared" si="5"/>
        <v/>
      </c>
      <c r="EI54" s="474" t="str">
        <f t="shared" si="76"/>
        <v/>
      </c>
      <c r="EJ54" s="475" t="str">
        <f t="shared" si="77"/>
        <v/>
      </c>
      <c r="EK54" s="475" t="str">
        <f t="shared" si="78"/>
        <v/>
      </c>
      <c r="EL54" s="475" t="str">
        <f t="shared" si="79"/>
        <v/>
      </c>
      <c r="EM54" s="476" t="str">
        <f t="shared" si="80"/>
        <v/>
      </c>
      <c r="EN54" s="498" t="str">
        <f t="shared" si="81"/>
        <v/>
      </c>
      <c r="EO54" s="499" t="str">
        <f t="shared" si="82"/>
        <v/>
      </c>
      <c r="EP54" s="499" t="str">
        <f t="shared" si="83"/>
        <v/>
      </c>
      <c r="EQ54" s="499" t="str">
        <f t="shared" si="84"/>
        <v/>
      </c>
      <c r="ER54" s="500" t="str">
        <f t="shared" si="85"/>
        <v/>
      </c>
    </row>
    <row r="55" spans="1:148" ht="34.5" x14ac:dyDescent="0.2">
      <c r="A55" s="27" t="str">
        <f>IF(O55="","",COUNTA(O$9:$O55))</f>
        <v/>
      </c>
      <c r="B55" s="28"/>
      <c r="C55" s="29" t="e">
        <f t="shared" si="6"/>
        <v>#VALUE!</v>
      </c>
      <c r="D55" s="30" t="e">
        <f t="shared" si="7"/>
        <v>#VALUE!</v>
      </c>
      <c r="E55" s="31" t="e">
        <f t="shared" si="8"/>
        <v>#VALUE!</v>
      </c>
      <c r="F55" s="29" t="str">
        <f t="shared" si="9"/>
        <v/>
      </c>
      <c r="G55" s="30" t="str">
        <f t="shared" si="10"/>
        <v/>
      </c>
      <c r="H55" s="31" t="str">
        <f t="shared" si="11"/>
        <v/>
      </c>
      <c r="I55" s="32" t="e">
        <f t="shared" si="12"/>
        <v>#VALUE!</v>
      </c>
      <c r="J55" s="33"/>
      <c r="K55" s="34"/>
      <c r="L55" s="35" t="str">
        <f t="shared" si="13"/>
        <v/>
      </c>
      <c r="M55" s="35" t="str">
        <f t="shared" si="14"/>
        <v/>
      </c>
      <c r="N55" s="34"/>
      <c r="O55" s="545"/>
      <c r="P55" s="36"/>
      <c r="Q55" s="37"/>
      <c r="R55" s="38"/>
      <c r="S55" s="38"/>
      <c r="T55" s="39">
        <f t="shared" si="15"/>
        <v>0</v>
      </c>
      <c r="U55" s="40" t="str">
        <f t="shared" si="16"/>
        <v>راسب</v>
      </c>
      <c r="V55" s="37"/>
      <c r="W55" s="38"/>
      <c r="X55" s="38"/>
      <c r="Y55" s="39">
        <f t="shared" si="17"/>
        <v>0</v>
      </c>
      <c r="Z55" s="40" t="str">
        <f t="shared" si="18"/>
        <v>راسب</v>
      </c>
      <c r="AA55" s="37"/>
      <c r="AB55" s="38"/>
      <c r="AC55" s="38"/>
      <c r="AD55" s="39">
        <f t="shared" si="19"/>
        <v>0</v>
      </c>
      <c r="AE55" s="40" t="str">
        <f t="shared" si="20"/>
        <v>راسب</v>
      </c>
      <c r="AF55" s="37"/>
      <c r="AG55" s="38"/>
      <c r="AH55" s="38"/>
      <c r="AI55" s="39">
        <f t="shared" si="21"/>
        <v>0</v>
      </c>
      <c r="AJ55" s="40" t="str">
        <f t="shared" si="22"/>
        <v>راسب</v>
      </c>
      <c r="AK55" s="37"/>
      <c r="AL55" s="38"/>
      <c r="AM55" s="38"/>
      <c r="AN55" s="39">
        <f t="shared" si="23"/>
        <v>0</v>
      </c>
      <c r="AO55" s="40" t="str">
        <f t="shared" si="24"/>
        <v>راسب</v>
      </c>
      <c r="AP55" s="27">
        <f t="shared" si="25"/>
        <v>0</v>
      </c>
      <c r="AQ55" s="37">
        <f t="shared" si="26"/>
        <v>5</v>
      </c>
      <c r="AR55" s="39" t="str">
        <f t="shared" si="27"/>
        <v>ومجموع</v>
      </c>
      <c r="AS55" s="27" t="str">
        <f t="shared" si="28"/>
        <v>راسب</v>
      </c>
      <c r="AT55" s="41">
        <f t="shared" si="29"/>
        <v>9</v>
      </c>
      <c r="AU55" s="42" t="str">
        <f t="shared" si="30"/>
        <v>راسب</v>
      </c>
      <c r="AV55" s="37"/>
      <c r="AW55" s="38"/>
      <c r="AX55" s="38"/>
      <c r="AY55" s="39">
        <f t="shared" si="31"/>
        <v>0</v>
      </c>
      <c r="AZ55" s="40" t="str">
        <f t="shared" si="32"/>
        <v>راسب</v>
      </c>
      <c r="BA55" s="37"/>
      <c r="BB55" s="38"/>
      <c r="BC55" s="38"/>
      <c r="BD55" s="39">
        <f t="shared" si="33"/>
        <v>0</v>
      </c>
      <c r="BE55" s="86" t="str">
        <f t="shared" si="34"/>
        <v>غيرجدير</v>
      </c>
      <c r="BF55" s="37"/>
      <c r="BG55" s="38"/>
      <c r="BH55" s="38"/>
      <c r="BI55" s="39">
        <f t="shared" si="35"/>
        <v>0</v>
      </c>
      <c r="BJ55" s="86" t="str">
        <f t="shared" si="36"/>
        <v>غيرجدير</v>
      </c>
      <c r="BK55" s="37"/>
      <c r="BL55" s="38"/>
      <c r="BM55" s="38"/>
      <c r="BN55" s="38"/>
      <c r="BO55" s="39"/>
      <c r="BP55" s="41">
        <f t="shared" si="37"/>
        <v>0</v>
      </c>
      <c r="BQ55" s="86" t="str">
        <f t="shared" si="38"/>
        <v>غيرجدير</v>
      </c>
      <c r="BR55" s="37"/>
      <c r="BS55" s="38"/>
      <c r="BT55" s="38"/>
      <c r="BU55" s="38"/>
      <c r="BV55" s="39">
        <f t="shared" si="39"/>
        <v>0</v>
      </c>
      <c r="BW55" s="86" t="str">
        <f t="shared" si="40"/>
        <v>غيرجدير</v>
      </c>
      <c r="BX55" s="37"/>
      <c r="BY55" s="38"/>
      <c r="BZ55" s="38"/>
      <c r="CA55" s="38"/>
      <c r="CB55" s="38"/>
      <c r="CC55" s="39">
        <f t="shared" si="41"/>
        <v>0</v>
      </c>
      <c r="CD55" s="86" t="str">
        <f t="shared" si="42"/>
        <v>غيرجدير</v>
      </c>
      <c r="CE55" s="37">
        <f t="shared" si="43"/>
        <v>5</v>
      </c>
      <c r="CF55" s="39" t="str">
        <f t="shared" si="44"/>
        <v>راسب</v>
      </c>
      <c r="CG55" s="37"/>
      <c r="CH55" s="38"/>
      <c r="CI55" s="38"/>
      <c r="CJ55" s="38"/>
      <c r="CK55" s="38"/>
      <c r="CL55" s="39">
        <f t="shared" si="45"/>
        <v>0</v>
      </c>
      <c r="CM55" s="86" t="str">
        <f t="shared" si="46"/>
        <v>غيرجدير</v>
      </c>
      <c r="CN55" s="37"/>
      <c r="CO55" s="38"/>
      <c r="CP55" s="38"/>
      <c r="CQ55" s="38"/>
      <c r="CR55" s="39">
        <f t="shared" si="47"/>
        <v>0</v>
      </c>
      <c r="CS55" s="86" t="str">
        <f t="shared" si="48"/>
        <v>غيرجدير</v>
      </c>
      <c r="CT55" s="37"/>
      <c r="CU55" s="38"/>
      <c r="CV55" s="39">
        <f t="shared" si="49"/>
        <v>0</v>
      </c>
      <c r="CW55" s="86" t="str">
        <f t="shared" si="50"/>
        <v>غيرجدير</v>
      </c>
      <c r="CX55" s="37"/>
      <c r="CY55" s="38"/>
      <c r="CZ55" s="38"/>
      <c r="DA55" s="38"/>
      <c r="DB55" s="38"/>
      <c r="DC55" s="39">
        <f t="shared" si="51"/>
        <v>0</v>
      </c>
      <c r="DD55" s="86" t="str">
        <f t="shared" si="52"/>
        <v>غيرجدير</v>
      </c>
      <c r="DE55" s="37"/>
      <c r="DF55" s="38"/>
      <c r="DG55" s="38"/>
      <c r="DH55" s="38"/>
      <c r="DI55" s="38"/>
      <c r="DJ55" s="39">
        <f t="shared" si="53"/>
        <v>0</v>
      </c>
      <c r="DK55" s="86" t="str">
        <f t="shared" si="54"/>
        <v>غيرجدير</v>
      </c>
      <c r="DL55" s="37">
        <f t="shared" si="55"/>
        <v>4</v>
      </c>
      <c r="DM55" s="39" t="str">
        <f t="shared" si="56"/>
        <v>راسب</v>
      </c>
      <c r="DN55" s="27">
        <f t="shared" si="57"/>
        <v>0</v>
      </c>
      <c r="DO55" s="37">
        <f t="shared" si="58"/>
        <v>5</v>
      </c>
      <c r="DP55" s="39" t="str">
        <f t="shared" si="59"/>
        <v>ومجموع</v>
      </c>
      <c r="DQ55" s="27" t="str">
        <f t="shared" si="60"/>
        <v>راسب</v>
      </c>
      <c r="DR55" s="37">
        <f t="shared" si="61"/>
        <v>10</v>
      </c>
      <c r="DS55" s="39" t="str">
        <f t="shared" si="62"/>
        <v>راسب</v>
      </c>
      <c r="DT55" s="40" t="str">
        <f t="shared" si="63"/>
        <v>راسب</v>
      </c>
      <c r="DU55" s="27"/>
      <c r="DV55" s="37">
        <f t="shared" si="64"/>
        <v>15</v>
      </c>
      <c r="DW55" s="38" t="str">
        <f t="shared" si="65"/>
        <v>راسب</v>
      </c>
      <c r="DX55" s="39" t="str">
        <f t="shared" si="66"/>
        <v>ودين</v>
      </c>
      <c r="DY55" s="537" t="str">
        <f t="shared" si="67"/>
        <v/>
      </c>
      <c r="DZ55" s="532" t="str">
        <f t="shared" si="68"/>
        <v/>
      </c>
      <c r="EA55" s="527" t="str">
        <f t="shared" si="69"/>
        <v/>
      </c>
      <c r="EB55" s="519" t="str">
        <f t="shared" si="70"/>
        <v/>
      </c>
      <c r="EC55" s="520" t="str">
        <f t="shared" si="71"/>
        <v/>
      </c>
      <c r="ED55" s="520" t="str">
        <f t="shared" si="72"/>
        <v/>
      </c>
      <c r="EE55" s="520" t="str">
        <f t="shared" si="73"/>
        <v/>
      </c>
      <c r="EF55" s="520" t="str">
        <f t="shared" si="74"/>
        <v/>
      </c>
      <c r="EG55" s="520" t="str">
        <f t="shared" si="75"/>
        <v/>
      </c>
      <c r="EH55" s="518" t="str">
        <f t="shared" si="5"/>
        <v/>
      </c>
      <c r="EI55" s="474" t="str">
        <f t="shared" si="76"/>
        <v/>
      </c>
      <c r="EJ55" s="475" t="str">
        <f t="shared" si="77"/>
        <v/>
      </c>
      <c r="EK55" s="475" t="str">
        <f t="shared" si="78"/>
        <v/>
      </c>
      <c r="EL55" s="475" t="str">
        <f t="shared" si="79"/>
        <v/>
      </c>
      <c r="EM55" s="476" t="str">
        <f t="shared" si="80"/>
        <v/>
      </c>
      <c r="EN55" s="498" t="str">
        <f t="shared" si="81"/>
        <v/>
      </c>
      <c r="EO55" s="499" t="str">
        <f t="shared" si="82"/>
        <v/>
      </c>
      <c r="EP55" s="499" t="str">
        <f t="shared" si="83"/>
        <v/>
      </c>
      <c r="EQ55" s="499" t="str">
        <f t="shared" si="84"/>
        <v/>
      </c>
      <c r="ER55" s="500" t="str">
        <f t="shared" si="85"/>
        <v/>
      </c>
    </row>
    <row r="56" spans="1:148" ht="34.5" x14ac:dyDescent="0.2">
      <c r="A56" s="27" t="str">
        <f>IF(O56="","",COUNTA(O$9:$O56))</f>
        <v/>
      </c>
      <c r="B56" s="28"/>
      <c r="C56" s="29" t="e">
        <f t="shared" si="6"/>
        <v>#VALUE!</v>
      </c>
      <c r="D56" s="30" t="e">
        <f t="shared" si="7"/>
        <v>#VALUE!</v>
      </c>
      <c r="E56" s="31" t="e">
        <f t="shared" si="8"/>
        <v>#VALUE!</v>
      </c>
      <c r="F56" s="29" t="str">
        <f t="shared" si="9"/>
        <v/>
      </c>
      <c r="G56" s="30" t="str">
        <f t="shared" si="10"/>
        <v/>
      </c>
      <c r="H56" s="31" t="str">
        <f t="shared" si="11"/>
        <v/>
      </c>
      <c r="I56" s="32" t="e">
        <f t="shared" si="12"/>
        <v>#VALUE!</v>
      </c>
      <c r="J56" s="33"/>
      <c r="K56" s="34"/>
      <c r="L56" s="35" t="str">
        <f t="shared" si="13"/>
        <v/>
      </c>
      <c r="M56" s="35" t="str">
        <f t="shared" si="14"/>
        <v/>
      </c>
      <c r="N56" s="34"/>
      <c r="O56" s="545"/>
      <c r="P56" s="36"/>
      <c r="Q56" s="37"/>
      <c r="R56" s="38"/>
      <c r="S56" s="38"/>
      <c r="T56" s="39">
        <f t="shared" si="15"/>
        <v>0</v>
      </c>
      <c r="U56" s="40" t="str">
        <f t="shared" si="16"/>
        <v>راسب</v>
      </c>
      <c r="V56" s="37"/>
      <c r="W56" s="38"/>
      <c r="X56" s="38"/>
      <c r="Y56" s="39">
        <f t="shared" si="17"/>
        <v>0</v>
      </c>
      <c r="Z56" s="40" t="str">
        <f t="shared" si="18"/>
        <v>راسب</v>
      </c>
      <c r="AA56" s="37"/>
      <c r="AB56" s="38"/>
      <c r="AC56" s="38"/>
      <c r="AD56" s="39">
        <f t="shared" si="19"/>
        <v>0</v>
      </c>
      <c r="AE56" s="40" t="str">
        <f t="shared" si="20"/>
        <v>راسب</v>
      </c>
      <c r="AF56" s="37"/>
      <c r="AG56" s="38"/>
      <c r="AH56" s="38"/>
      <c r="AI56" s="39">
        <f t="shared" si="21"/>
        <v>0</v>
      </c>
      <c r="AJ56" s="40" t="str">
        <f t="shared" si="22"/>
        <v>راسب</v>
      </c>
      <c r="AK56" s="37"/>
      <c r="AL56" s="38"/>
      <c r="AM56" s="38"/>
      <c r="AN56" s="39">
        <f t="shared" si="23"/>
        <v>0</v>
      </c>
      <c r="AO56" s="40" t="str">
        <f t="shared" si="24"/>
        <v>راسب</v>
      </c>
      <c r="AP56" s="27">
        <f t="shared" si="25"/>
        <v>0</v>
      </c>
      <c r="AQ56" s="37">
        <f t="shared" si="26"/>
        <v>5</v>
      </c>
      <c r="AR56" s="39" t="str">
        <f t="shared" si="27"/>
        <v>ومجموع</v>
      </c>
      <c r="AS56" s="27" t="str">
        <f t="shared" si="28"/>
        <v>راسب</v>
      </c>
      <c r="AT56" s="41">
        <f t="shared" si="29"/>
        <v>9</v>
      </c>
      <c r="AU56" s="42" t="str">
        <f t="shared" si="30"/>
        <v>راسب</v>
      </c>
      <c r="AV56" s="37"/>
      <c r="AW56" s="38"/>
      <c r="AX56" s="38"/>
      <c r="AY56" s="39">
        <f t="shared" si="31"/>
        <v>0</v>
      </c>
      <c r="AZ56" s="40" t="str">
        <f t="shared" si="32"/>
        <v>راسب</v>
      </c>
      <c r="BA56" s="37"/>
      <c r="BB56" s="38"/>
      <c r="BC56" s="38"/>
      <c r="BD56" s="39">
        <f t="shared" si="33"/>
        <v>0</v>
      </c>
      <c r="BE56" s="86" t="str">
        <f t="shared" si="34"/>
        <v>غيرجدير</v>
      </c>
      <c r="BF56" s="37"/>
      <c r="BG56" s="38"/>
      <c r="BH56" s="38"/>
      <c r="BI56" s="39">
        <f t="shared" si="35"/>
        <v>0</v>
      </c>
      <c r="BJ56" s="86" t="str">
        <f t="shared" si="36"/>
        <v>غيرجدير</v>
      </c>
      <c r="BK56" s="37"/>
      <c r="BL56" s="38"/>
      <c r="BM56" s="38"/>
      <c r="BN56" s="38"/>
      <c r="BO56" s="39"/>
      <c r="BP56" s="41">
        <f t="shared" si="37"/>
        <v>0</v>
      </c>
      <c r="BQ56" s="86" t="str">
        <f t="shared" si="38"/>
        <v>غيرجدير</v>
      </c>
      <c r="BR56" s="37"/>
      <c r="BS56" s="38"/>
      <c r="BT56" s="38"/>
      <c r="BU56" s="38"/>
      <c r="BV56" s="39">
        <f t="shared" si="39"/>
        <v>0</v>
      </c>
      <c r="BW56" s="86" t="str">
        <f t="shared" si="40"/>
        <v>غيرجدير</v>
      </c>
      <c r="BX56" s="37"/>
      <c r="BY56" s="38"/>
      <c r="BZ56" s="38"/>
      <c r="CA56" s="38"/>
      <c r="CB56" s="38"/>
      <c r="CC56" s="39">
        <f t="shared" si="41"/>
        <v>0</v>
      </c>
      <c r="CD56" s="86" t="str">
        <f t="shared" si="42"/>
        <v>غيرجدير</v>
      </c>
      <c r="CE56" s="37">
        <f t="shared" si="43"/>
        <v>5</v>
      </c>
      <c r="CF56" s="39" t="str">
        <f t="shared" si="44"/>
        <v>راسب</v>
      </c>
      <c r="CG56" s="37"/>
      <c r="CH56" s="38"/>
      <c r="CI56" s="38"/>
      <c r="CJ56" s="38"/>
      <c r="CK56" s="38"/>
      <c r="CL56" s="39">
        <f t="shared" si="45"/>
        <v>0</v>
      </c>
      <c r="CM56" s="86" t="str">
        <f t="shared" si="46"/>
        <v>غيرجدير</v>
      </c>
      <c r="CN56" s="37"/>
      <c r="CO56" s="38"/>
      <c r="CP56" s="38"/>
      <c r="CQ56" s="38"/>
      <c r="CR56" s="39">
        <f t="shared" si="47"/>
        <v>0</v>
      </c>
      <c r="CS56" s="86" t="str">
        <f t="shared" si="48"/>
        <v>غيرجدير</v>
      </c>
      <c r="CT56" s="37"/>
      <c r="CU56" s="38"/>
      <c r="CV56" s="39">
        <f t="shared" si="49"/>
        <v>0</v>
      </c>
      <c r="CW56" s="86" t="str">
        <f t="shared" si="50"/>
        <v>غيرجدير</v>
      </c>
      <c r="CX56" s="37"/>
      <c r="CY56" s="38"/>
      <c r="CZ56" s="38"/>
      <c r="DA56" s="38"/>
      <c r="DB56" s="38"/>
      <c r="DC56" s="39">
        <f t="shared" si="51"/>
        <v>0</v>
      </c>
      <c r="DD56" s="86" t="str">
        <f t="shared" si="52"/>
        <v>غيرجدير</v>
      </c>
      <c r="DE56" s="37"/>
      <c r="DF56" s="38"/>
      <c r="DG56" s="38"/>
      <c r="DH56" s="38"/>
      <c r="DI56" s="38"/>
      <c r="DJ56" s="39">
        <f t="shared" si="53"/>
        <v>0</v>
      </c>
      <c r="DK56" s="86" t="str">
        <f t="shared" si="54"/>
        <v>غيرجدير</v>
      </c>
      <c r="DL56" s="37">
        <f t="shared" si="55"/>
        <v>4</v>
      </c>
      <c r="DM56" s="39" t="str">
        <f t="shared" si="56"/>
        <v>راسب</v>
      </c>
      <c r="DN56" s="27">
        <f t="shared" si="57"/>
        <v>0</v>
      </c>
      <c r="DO56" s="37">
        <f t="shared" si="58"/>
        <v>5</v>
      </c>
      <c r="DP56" s="39" t="str">
        <f t="shared" si="59"/>
        <v>ومجموع</v>
      </c>
      <c r="DQ56" s="27" t="str">
        <f t="shared" si="60"/>
        <v>راسب</v>
      </c>
      <c r="DR56" s="37">
        <f t="shared" si="61"/>
        <v>10</v>
      </c>
      <c r="DS56" s="39" t="str">
        <f t="shared" si="62"/>
        <v>راسب</v>
      </c>
      <c r="DT56" s="40" t="str">
        <f t="shared" si="63"/>
        <v>راسب</v>
      </c>
      <c r="DU56" s="27"/>
      <c r="DV56" s="37">
        <f t="shared" si="64"/>
        <v>15</v>
      </c>
      <c r="DW56" s="38" t="str">
        <f t="shared" si="65"/>
        <v>راسب</v>
      </c>
      <c r="DX56" s="39" t="str">
        <f t="shared" si="66"/>
        <v>ودين</v>
      </c>
      <c r="DY56" s="537" t="str">
        <f t="shared" si="67"/>
        <v/>
      </c>
      <c r="DZ56" s="532" t="str">
        <f t="shared" si="68"/>
        <v/>
      </c>
      <c r="EA56" s="527" t="str">
        <f t="shared" si="69"/>
        <v/>
      </c>
      <c r="EB56" s="519" t="str">
        <f t="shared" si="70"/>
        <v/>
      </c>
      <c r="EC56" s="520" t="str">
        <f t="shared" si="71"/>
        <v/>
      </c>
      <c r="ED56" s="520" t="str">
        <f t="shared" si="72"/>
        <v/>
      </c>
      <c r="EE56" s="520" t="str">
        <f t="shared" si="73"/>
        <v/>
      </c>
      <c r="EF56" s="520" t="str">
        <f t="shared" si="74"/>
        <v/>
      </c>
      <c r="EG56" s="520" t="str">
        <f t="shared" si="75"/>
        <v/>
      </c>
      <c r="EH56" s="518" t="str">
        <f t="shared" si="5"/>
        <v/>
      </c>
      <c r="EI56" s="474" t="str">
        <f t="shared" si="76"/>
        <v/>
      </c>
      <c r="EJ56" s="475" t="str">
        <f t="shared" si="77"/>
        <v/>
      </c>
      <c r="EK56" s="475" t="str">
        <f t="shared" si="78"/>
        <v/>
      </c>
      <c r="EL56" s="475" t="str">
        <f t="shared" si="79"/>
        <v/>
      </c>
      <c r="EM56" s="476" t="str">
        <f t="shared" si="80"/>
        <v/>
      </c>
      <c r="EN56" s="498" t="str">
        <f t="shared" si="81"/>
        <v/>
      </c>
      <c r="EO56" s="499" t="str">
        <f t="shared" si="82"/>
        <v/>
      </c>
      <c r="EP56" s="499" t="str">
        <f t="shared" si="83"/>
        <v/>
      </c>
      <c r="EQ56" s="499" t="str">
        <f t="shared" si="84"/>
        <v/>
      </c>
      <c r="ER56" s="500" t="str">
        <f t="shared" si="85"/>
        <v/>
      </c>
    </row>
    <row r="57" spans="1:148" ht="34.5" x14ac:dyDescent="0.2">
      <c r="A57" s="27" t="str">
        <f>IF(O57="","",COUNTA(O$9:$O57))</f>
        <v/>
      </c>
      <c r="B57" s="28"/>
      <c r="C57" s="29" t="e">
        <f t="shared" si="6"/>
        <v>#VALUE!</v>
      </c>
      <c r="D57" s="30" t="e">
        <f t="shared" si="7"/>
        <v>#VALUE!</v>
      </c>
      <c r="E57" s="31" t="e">
        <f t="shared" si="8"/>
        <v>#VALUE!</v>
      </c>
      <c r="F57" s="29" t="str">
        <f t="shared" si="9"/>
        <v/>
      </c>
      <c r="G57" s="30" t="str">
        <f t="shared" si="10"/>
        <v/>
      </c>
      <c r="H57" s="31" t="str">
        <f t="shared" si="11"/>
        <v/>
      </c>
      <c r="I57" s="32" t="e">
        <f t="shared" si="12"/>
        <v>#VALUE!</v>
      </c>
      <c r="J57" s="33"/>
      <c r="K57" s="34"/>
      <c r="L57" s="35" t="str">
        <f t="shared" si="13"/>
        <v/>
      </c>
      <c r="M57" s="35" t="str">
        <f t="shared" si="14"/>
        <v/>
      </c>
      <c r="N57" s="34"/>
      <c r="O57" s="545"/>
      <c r="P57" s="36"/>
      <c r="Q57" s="37"/>
      <c r="R57" s="38"/>
      <c r="S57" s="38"/>
      <c r="T57" s="39">
        <f t="shared" si="15"/>
        <v>0</v>
      </c>
      <c r="U57" s="40" t="str">
        <f t="shared" si="16"/>
        <v>راسب</v>
      </c>
      <c r="V57" s="37"/>
      <c r="W57" s="38"/>
      <c r="X57" s="38"/>
      <c r="Y57" s="39">
        <f t="shared" si="17"/>
        <v>0</v>
      </c>
      <c r="Z57" s="40" t="str">
        <f t="shared" si="18"/>
        <v>راسب</v>
      </c>
      <c r="AA57" s="37"/>
      <c r="AB57" s="38"/>
      <c r="AC57" s="38"/>
      <c r="AD57" s="39">
        <f t="shared" si="19"/>
        <v>0</v>
      </c>
      <c r="AE57" s="40" t="str">
        <f t="shared" si="20"/>
        <v>راسب</v>
      </c>
      <c r="AF57" s="37"/>
      <c r="AG57" s="38"/>
      <c r="AH57" s="38"/>
      <c r="AI57" s="39">
        <f t="shared" si="21"/>
        <v>0</v>
      </c>
      <c r="AJ57" s="40" t="str">
        <f t="shared" si="22"/>
        <v>راسب</v>
      </c>
      <c r="AK57" s="37"/>
      <c r="AL57" s="38"/>
      <c r="AM57" s="38"/>
      <c r="AN57" s="39">
        <f t="shared" si="23"/>
        <v>0</v>
      </c>
      <c r="AO57" s="40" t="str">
        <f t="shared" si="24"/>
        <v>راسب</v>
      </c>
      <c r="AP57" s="27">
        <f t="shared" si="25"/>
        <v>0</v>
      </c>
      <c r="AQ57" s="37">
        <f t="shared" si="26"/>
        <v>5</v>
      </c>
      <c r="AR57" s="39" t="str">
        <f t="shared" si="27"/>
        <v>ومجموع</v>
      </c>
      <c r="AS57" s="27" t="str">
        <f t="shared" si="28"/>
        <v>راسب</v>
      </c>
      <c r="AT57" s="41">
        <f t="shared" si="29"/>
        <v>9</v>
      </c>
      <c r="AU57" s="42" t="str">
        <f t="shared" si="30"/>
        <v>راسب</v>
      </c>
      <c r="AV57" s="37"/>
      <c r="AW57" s="38"/>
      <c r="AX57" s="38"/>
      <c r="AY57" s="39">
        <f t="shared" si="31"/>
        <v>0</v>
      </c>
      <c r="AZ57" s="40" t="str">
        <f t="shared" si="32"/>
        <v>راسب</v>
      </c>
      <c r="BA57" s="37"/>
      <c r="BB57" s="38"/>
      <c r="BC57" s="38"/>
      <c r="BD57" s="39">
        <f t="shared" si="33"/>
        <v>0</v>
      </c>
      <c r="BE57" s="86" t="str">
        <f t="shared" si="34"/>
        <v>غيرجدير</v>
      </c>
      <c r="BF57" s="37"/>
      <c r="BG57" s="38"/>
      <c r="BH57" s="38"/>
      <c r="BI57" s="39">
        <f t="shared" si="35"/>
        <v>0</v>
      </c>
      <c r="BJ57" s="86" t="str">
        <f t="shared" si="36"/>
        <v>غيرجدير</v>
      </c>
      <c r="BK57" s="37"/>
      <c r="BL57" s="38"/>
      <c r="BM57" s="38"/>
      <c r="BN57" s="38"/>
      <c r="BO57" s="39"/>
      <c r="BP57" s="41">
        <f t="shared" si="37"/>
        <v>0</v>
      </c>
      <c r="BQ57" s="86" t="str">
        <f t="shared" si="38"/>
        <v>غيرجدير</v>
      </c>
      <c r="BR57" s="37"/>
      <c r="BS57" s="38"/>
      <c r="BT57" s="38"/>
      <c r="BU57" s="38"/>
      <c r="BV57" s="39">
        <f t="shared" si="39"/>
        <v>0</v>
      </c>
      <c r="BW57" s="86" t="str">
        <f t="shared" si="40"/>
        <v>غيرجدير</v>
      </c>
      <c r="BX57" s="37"/>
      <c r="BY57" s="38"/>
      <c r="BZ57" s="38"/>
      <c r="CA57" s="38"/>
      <c r="CB57" s="38"/>
      <c r="CC57" s="39">
        <f t="shared" si="41"/>
        <v>0</v>
      </c>
      <c r="CD57" s="86" t="str">
        <f t="shared" si="42"/>
        <v>غيرجدير</v>
      </c>
      <c r="CE57" s="37">
        <f t="shared" si="43"/>
        <v>5</v>
      </c>
      <c r="CF57" s="39" t="str">
        <f t="shared" si="44"/>
        <v>راسب</v>
      </c>
      <c r="CG57" s="37"/>
      <c r="CH57" s="38"/>
      <c r="CI57" s="38"/>
      <c r="CJ57" s="38"/>
      <c r="CK57" s="38"/>
      <c r="CL57" s="39">
        <f t="shared" si="45"/>
        <v>0</v>
      </c>
      <c r="CM57" s="86" t="str">
        <f t="shared" si="46"/>
        <v>غيرجدير</v>
      </c>
      <c r="CN57" s="37"/>
      <c r="CO57" s="38"/>
      <c r="CP57" s="38"/>
      <c r="CQ57" s="38"/>
      <c r="CR57" s="39">
        <f t="shared" si="47"/>
        <v>0</v>
      </c>
      <c r="CS57" s="86" t="str">
        <f t="shared" si="48"/>
        <v>غيرجدير</v>
      </c>
      <c r="CT57" s="37"/>
      <c r="CU57" s="38"/>
      <c r="CV57" s="39">
        <f t="shared" si="49"/>
        <v>0</v>
      </c>
      <c r="CW57" s="86" t="str">
        <f t="shared" si="50"/>
        <v>غيرجدير</v>
      </c>
      <c r="CX57" s="37"/>
      <c r="CY57" s="38"/>
      <c r="CZ57" s="38"/>
      <c r="DA57" s="38"/>
      <c r="DB57" s="38"/>
      <c r="DC57" s="39">
        <f t="shared" si="51"/>
        <v>0</v>
      </c>
      <c r="DD57" s="86" t="str">
        <f t="shared" si="52"/>
        <v>غيرجدير</v>
      </c>
      <c r="DE57" s="37"/>
      <c r="DF57" s="38"/>
      <c r="DG57" s="38"/>
      <c r="DH57" s="38"/>
      <c r="DI57" s="38"/>
      <c r="DJ57" s="39">
        <f t="shared" si="53"/>
        <v>0</v>
      </c>
      <c r="DK57" s="86" t="str">
        <f t="shared" si="54"/>
        <v>غيرجدير</v>
      </c>
      <c r="DL57" s="37">
        <f t="shared" si="55"/>
        <v>4</v>
      </c>
      <c r="DM57" s="39" t="str">
        <f t="shared" si="56"/>
        <v>راسب</v>
      </c>
      <c r="DN57" s="27">
        <f t="shared" si="57"/>
        <v>0</v>
      </c>
      <c r="DO57" s="37">
        <f t="shared" si="58"/>
        <v>5</v>
      </c>
      <c r="DP57" s="39" t="str">
        <f t="shared" si="59"/>
        <v>ومجموع</v>
      </c>
      <c r="DQ57" s="27" t="str">
        <f t="shared" si="60"/>
        <v>راسب</v>
      </c>
      <c r="DR57" s="37">
        <f t="shared" si="61"/>
        <v>10</v>
      </c>
      <c r="DS57" s="39" t="str">
        <f t="shared" si="62"/>
        <v>راسب</v>
      </c>
      <c r="DT57" s="40" t="str">
        <f t="shared" si="63"/>
        <v>راسب</v>
      </c>
      <c r="DU57" s="27"/>
      <c r="DV57" s="37">
        <f t="shared" si="64"/>
        <v>15</v>
      </c>
      <c r="DW57" s="38" t="str">
        <f t="shared" si="65"/>
        <v>راسب</v>
      </c>
      <c r="DX57" s="39" t="str">
        <f t="shared" si="66"/>
        <v>ودين</v>
      </c>
      <c r="DY57" s="537" t="str">
        <f t="shared" si="67"/>
        <v/>
      </c>
      <c r="DZ57" s="532" t="str">
        <f t="shared" si="68"/>
        <v/>
      </c>
      <c r="EA57" s="527" t="str">
        <f t="shared" si="69"/>
        <v/>
      </c>
      <c r="EB57" s="519" t="str">
        <f t="shared" si="70"/>
        <v/>
      </c>
      <c r="EC57" s="520" t="str">
        <f t="shared" si="71"/>
        <v/>
      </c>
      <c r="ED57" s="520" t="str">
        <f t="shared" si="72"/>
        <v/>
      </c>
      <c r="EE57" s="520" t="str">
        <f t="shared" si="73"/>
        <v/>
      </c>
      <c r="EF57" s="520" t="str">
        <f t="shared" si="74"/>
        <v/>
      </c>
      <c r="EG57" s="520" t="str">
        <f t="shared" si="75"/>
        <v/>
      </c>
      <c r="EH57" s="518" t="str">
        <f t="shared" si="5"/>
        <v/>
      </c>
      <c r="EI57" s="474" t="str">
        <f t="shared" si="76"/>
        <v/>
      </c>
      <c r="EJ57" s="475" t="str">
        <f t="shared" si="77"/>
        <v/>
      </c>
      <c r="EK57" s="475" t="str">
        <f t="shared" si="78"/>
        <v/>
      </c>
      <c r="EL57" s="475" t="str">
        <f t="shared" si="79"/>
        <v/>
      </c>
      <c r="EM57" s="476" t="str">
        <f t="shared" si="80"/>
        <v/>
      </c>
      <c r="EN57" s="498" t="str">
        <f t="shared" si="81"/>
        <v/>
      </c>
      <c r="EO57" s="499" t="str">
        <f t="shared" si="82"/>
        <v/>
      </c>
      <c r="EP57" s="499" t="str">
        <f t="shared" si="83"/>
        <v/>
      </c>
      <c r="EQ57" s="499" t="str">
        <f t="shared" si="84"/>
        <v/>
      </c>
      <c r="ER57" s="500" t="str">
        <f t="shared" si="85"/>
        <v/>
      </c>
    </row>
    <row r="58" spans="1:148" ht="34.5" x14ac:dyDescent="0.2">
      <c r="A58" s="27" t="str">
        <f>IF(O58="","",COUNTA(O$9:$O58))</f>
        <v/>
      </c>
      <c r="B58" s="28"/>
      <c r="C58" s="29" t="e">
        <f t="shared" si="6"/>
        <v>#VALUE!</v>
      </c>
      <c r="D58" s="30" t="e">
        <f t="shared" si="7"/>
        <v>#VALUE!</v>
      </c>
      <c r="E58" s="31" t="e">
        <f t="shared" si="8"/>
        <v>#VALUE!</v>
      </c>
      <c r="F58" s="29" t="str">
        <f t="shared" si="9"/>
        <v/>
      </c>
      <c r="G58" s="30" t="str">
        <f t="shared" si="10"/>
        <v/>
      </c>
      <c r="H58" s="31" t="str">
        <f t="shared" si="11"/>
        <v/>
      </c>
      <c r="I58" s="32" t="e">
        <f t="shared" si="12"/>
        <v>#VALUE!</v>
      </c>
      <c r="J58" s="33"/>
      <c r="K58" s="34"/>
      <c r="L58" s="35" t="str">
        <f t="shared" si="13"/>
        <v/>
      </c>
      <c r="M58" s="35" t="str">
        <f t="shared" si="14"/>
        <v/>
      </c>
      <c r="N58" s="34"/>
      <c r="O58" s="545"/>
      <c r="P58" s="36"/>
      <c r="Q58" s="37"/>
      <c r="R58" s="38"/>
      <c r="S58" s="38"/>
      <c r="T58" s="39">
        <f t="shared" si="15"/>
        <v>0</v>
      </c>
      <c r="U58" s="40" t="str">
        <f t="shared" si="16"/>
        <v>راسب</v>
      </c>
      <c r="V58" s="37"/>
      <c r="W58" s="38"/>
      <c r="X58" s="38"/>
      <c r="Y58" s="39">
        <f t="shared" si="17"/>
        <v>0</v>
      </c>
      <c r="Z58" s="40" t="str">
        <f t="shared" si="18"/>
        <v>راسب</v>
      </c>
      <c r="AA58" s="37"/>
      <c r="AB58" s="38"/>
      <c r="AC58" s="38"/>
      <c r="AD58" s="39">
        <f t="shared" si="19"/>
        <v>0</v>
      </c>
      <c r="AE58" s="40" t="str">
        <f t="shared" si="20"/>
        <v>راسب</v>
      </c>
      <c r="AF58" s="37"/>
      <c r="AG58" s="38"/>
      <c r="AH58" s="38"/>
      <c r="AI58" s="39">
        <f t="shared" si="21"/>
        <v>0</v>
      </c>
      <c r="AJ58" s="40" t="str">
        <f t="shared" si="22"/>
        <v>راسب</v>
      </c>
      <c r="AK58" s="37"/>
      <c r="AL58" s="38"/>
      <c r="AM58" s="38"/>
      <c r="AN58" s="39">
        <f t="shared" si="23"/>
        <v>0</v>
      </c>
      <c r="AO58" s="40" t="str">
        <f t="shared" si="24"/>
        <v>راسب</v>
      </c>
      <c r="AP58" s="27">
        <f t="shared" si="25"/>
        <v>0</v>
      </c>
      <c r="AQ58" s="37">
        <f t="shared" si="26"/>
        <v>5</v>
      </c>
      <c r="AR58" s="39" t="str">
        <f t="shared" si="27"/>
        <v>ومجموع</v>
      </c>
      <c r="AS58" s="27" t="str">
        <f t="shared" si="28"/>
        <v>راسب</v>
      </c>
      <c r="AT58" s="41">
        <f t="shared" si="29"/>
        <v>9</v>
      </c>
      <c r="AU58" s="42" t="str">
        <f t="shared" si="30"/>
        <v>راسب</v>
      </c>
      <c r="AV58" s="37"/>
      <c r="AW58" s="38"/>
      <c r="AX58" s="38"/>
      <c r="AY58" s="39">
        <f t="shared" si="31"/>
        <v>0</v>
      </c>
      <c r="AZ58" s="40" t="str">
        <f t="shared" si="32"/>
        <v>راسب</v>
      </c>
      <c r="BA58" s="37"/>
      <c r="BB58" s="38"/>
      <c r="BC58" s="38"/>
      <c r="BD58" s="39">
        <f t="shared" si="33"/>
        <v>0</v>
      </c>
      <c r="BE58" s="86" t="str">
        <f t="shared" si="34"/>
        <v>غيرجدير</v>
      </c>
      <c r="BF58" s="37"/>
      <c r="BG58" s="38"/>
      <c r="BH58" s="38"/>
      <c r="BI58" s="39">
        <f t="shared" si="35"/>
        <v>0</v>
      </c>
      <c r="BJ58" s="86" t="str">
        <f t="shared" si="36"/>
        <v>غيرجدير</v>
      </c>
      <c r="BK58" s="37"/>
      <c r="BL58" s="38"/>
      <c r="BM58" s="38"/>
      <c r="BN58" s="38"/>
      <c r="BO58" s="39"/>
      <c r="BP58" s="41">
        <f t="shared" si="37"/>
        <v>0</v>
      </c>
      <c r="BQ58" s="86" t="str">
        <f t="shared" si="38"/>
        <v>غيرجدير</v>
      </c>
      <c r="BR58" s="37"/>
      <c r="BS58" s="38"/>
      <c r="BT58" s="38"/>
      <c r="BU58" s="38"/>
      <c r="BV58" s="39">
        <f t="shared" si="39"/>
        <v>0</v>
      </c>
      <c r="BW58" s="86" t="str">
        <f t="shared" si="40"/>
        <v>غيرجدير</v>
      </c>
      <c r="BX58" s="37"/>
      <c r="BY58" s="38"/>
      <c r="BZ58" s="38"/>
      <c r="CA58" s="38"/>
      <c r="CB58" s="38"/>
      <c r="CC58" s="39">
        <f t="shared" si="41"/>
        <v>0</v>
      </c>
      <c r="CD58" s="86" t="str">
        <f t="shared" si="42"/>
        <v>غيرجدير</v>
      </c>
      <c r="CE58" s="37">
        <f t="shared" si="43"/>
        <v>5</v>
      </c>
      <c r="CF58" s="39" t="str">
        <f t="shared" si="44"/>
        <v>راسب</v>
      </c>
      <c r="CG58" s="37"/>
      <c r="CH58" s="38"/>
      <c r="CI58" s="38"/>
      <c r="CJ58" s="38"/>
      <c r="CK58" s="38"/>
      <c r="CL58" s="39">
        <f t="shared" si="45"/>
        <v>0</v>
      </c>
      <c r="CM58" s="86" t="str">
        <f t="shared" si="46"/>
        <v>غيرجدير</v>
      </c>
      <c r="CN58" s="37"/>
      <c r="CO58" s="38"/>
      <c r="CP58" s="38"/>
      <c r="CQ58" s="38"/>
      <c r="CR58" s="39">
        <f t="shared" si="47"/>
        <v>0</v>
      </c>
      <c r="CS58" s="86" t="str">
        <f t="shared" si="48"/>
        <v>غيرجدير</v>
      </c>
      <c r="CT58" s="37"/>
      <c r="CU58" s="38"/>
      <c r="CV58" s="39">
        <f t="shared" si="49"/>
        <v>0</v>
      </c>
      <c r="CW58" s="86" t="str">
        <f t="shared" si="50"/>
        <v>غيرجدير</v>
      </c>
      <c r="CX58" s="37"/>
      <c r="CY58" s="38"/>
      <c r="CZ58" s="38"/>
      <c r="DA58" s="38"/>
      <c r="DB58" s="38"/>
      <c r="DC58" s="39">
        <f t="shared" si="51"/>
        <v>0</v>
      </c>
      <c r="DD58" s="86" t="str">
        <f t="shared" si="52"/>
        <v>غيرجدير</v>
      </c>
      <c r="DE58" s="37"/>
      <c r="DF58" s="38"/>
      <c r="DG58" s="38"/>
      <c r="DH58" s="38"/>
      <c r="DI58" s="38"/>
      <c r="DJ58" s="39">
        <f t="shared" si="53"/>
        <v>0</v>
      </c>
      <c r="DK58" s="86" t="str">
        <f t="shared" si="54"/>
        <v>غيرجدير</v>
      </c>
      <c r="DL58" s="37">
        <f t="shared" si="55"/>
        <v>4</v>
      </c>
      <c r="DM58" s="39" t="str">
        <f t="shared" si="56"/>
        <v>راسب</v>
      </c>
      <c r="DN58" s="27">
        <f t="shared" si="57"/>
        <v>0</v>
      </c>
      <c r="DO58" s="37">
        <f t="shared" si="58"/>
        <v>5</v>
      </c>
      <c r="DP58" s="39" t="str">
        <f t="shared" si="59"/>
        <v>ومجموع</v>
      </c>
      <c r="DQ58" s="27" t="str">
        <f t="shared" si="60"/>
        <v>راسب</v>
      </c>
      <c r="DR58" s="37">
        <f t="shared" si="61"/>
        <v>10</v>
      </c>
      <c r="DS58" s="39" t="str">
        <f t="shared" si="62"/>
        <v>راسب</v>
      </c>
      <c r="DT58" s="40" t="str">
        <f t="shared" si="63"/>
        <v>راسب</v>
      </c>
      <c r="DU58" s="27"/>
      <c r="DV58" s="37">
        <f t="shared" si="64"/>
        <v>15</v>
      </c>
      <c r="DW58" s="38" t="str">
        <f t="shared" si="65"/>
        <v>راسب</v>
      </c>
      <c r="DX58" s="39" t="str">
        <f t="shared" si="66"/>
        <v>ودين</v>
      </c>
      <c r="DY58" s="537" t="str">
        <f t="shared" si="67"/>
        <v/>
      </c>
      <c r="DZ58" s="532" t="str">
        <f t="shared" si="68"/>
        <v/>
      </c>
      <c r="EA58" s="527" t="str">
        <f t="shared" si="69"/>
        <v/>
      </c>
      <c r="EB58" s="519" t="str">
        <f t="shared" si="70"/>
        <v/>
      </c>
      <c r="EC58" s="520" t="str">
        <f t="shared" si="71"/>
        <v/>
      </c>
      <c r="ED58" s="520" t="str">
        <f t="shared" si="72"/>
        <v/>
      </c>
      <c r="EE58" s="520" t="str">
        <f t="shared" si="73"/>
        <v/>
      </c>
      <c r="EF58" s="520" t="str">
        <f t="shared" si="74"/>
        <v/>
      </c>
      <c r="EG58" s="520" t="str">
        <f t="shared" si="75"/>
        <v/>
      </c>
      <c r="EH58" s="518" t="str">
        <f t="shared" si="5"/>
        <v/>
      </c>
      <c r="EI58" s="474" t="str">
        <f t="shared" si="76"/>
        <v/>
      </c>
      <c r="EJ58" s="475" t="str">
        <f t="shared" si="77"/>
        <v/>
      </c>
      <c r="EK58" s="475" t="str">
        <f t="shared" si="78"/>
        <v/>
      </c>
      <c r="EL58" s="475" t="str">
        <f t="shared" si="79"/>
        <v/>
      </c>
      <c r="EM58" s="476" t="str">
        <f t="shared" si="80"/>
        <v/>
      </c>
      <c r="EN58" s="498" t="str">
        <f t="shared" si="81"/>
        <v/>
      </c>
      <c r="EO58" s="499" t="str">
        <f t="shared" si="82"/>
        <v/>
      </c>
      <c r="EP58" s="499" t="str">
        <f t="shared" si="83"/>
        <v/>
      </c>
      <c r="EQ58" s="499" t="str">
        <f t="shared" si="84"/>
        <v/>
      </c>
      <c r="ER58" s="500" t="str">
        <f t="shared" si="85"/>
        <v/>
      </c>
    </row>
    <row r="59" spans="1:148" ht="34.5" x14ac:dyDescent="0.2">
      <c r="A59" s="27" t="str">
        <f>IF(O59="","",COUNTA(O$9:$O59))</f>
        <v/>
      </c>
      <c r="B59" s="28"/>
      <c r="C59" s="29" t="e">
        <f t="shared" si="6"/>
        <v>#VALUE!</v>
      </c>
      <c r="D59" s="30" t="e">
        <f t="shared" si="7"/>
        <v>#VALUE!</v>
      </c>
      <c r="E59" s="31" t="e">
        <f t="shared" si="8"/>
        <v>#VALUE!</v>
      </c>
      <c r="F59" s="29" t="str">
        <f t="shared" si="9"/>
        <v/>
      </c>
      <c r="G59" s="30" t="str">
        <f t="shared" si="10"/>
        <v/>
      </c>
      <c r="H59" s="31" t="str">
        <f t="shared" si="11"/>
        <v/>
      </c>
      <c r="I59" s="32" t="e">
        <f t="shared" si="12"/>
        <v>#VALUE!</v>
      </c>
      <c r="J59" s="33"/>
      <c r="K59" s="34"/>
      <c r="L59" s="35" t="str">
        <f t="shared" si="13"/>
        <v/>
      </c>
      <c r="M59" s="35" t="str">
        <f t="shared" si="14"/>
        <v/>
      </c>
      <c r="N59" s="34"/>
      <c r="O59" s="545"/>
      <c r="P59" s="36"/>
      <c r="Q59" s="37"/>
      <c r="R59" s="38"/>
      <c r="S59" s="38"/>
      <c r="T59" s="39">
        <f t="shared" si="15"/>
        <v>0</v>
      </c>
      <c r="U59" s="40" t="str">
        <f t="shared" si="16"/>
        <v>راسب</v>
      </c>
      <c r="V59" s="37"/>
      <c r="W59" s="38"/>
      <c r="X59" s="38"/>
      <c r="Y59" s="39">
        <f t="shared" si="17"/>
        <v>0</v>
      </c>
      <c r="Z59" s="40" t="str">
        <f t="shared" si="18"/>
        <v>راسب</v>
      </c>
      <c r="AA59" s="37"/>
      <c r="AB59" s="38"/>
      <c r="AC59" s="38"/>
      <c r="AD59" s="39">
        <f t="shared" si="19"/>
        <v>0</v>
      </c>
      <c r="AE59" s="40" t="str">
        <f t="shared" si="20"/>
        <v>راسب</v>
      </c>
      <c r="AF59" s="37"/>
      <c r="AG59" s="38"/>
      <c r="AH59" s="38"/>
      <c r="AI59" s="39">
        <f t="shared" si="21"/>
        <v>0</v>
      </c>
      <c r="AJ59" s="40" t="str">
        <f t="shared" si="22"/>
        <v>راسب</v>
      </c>
      <c r="AK59" s="37"/>
      <c r="AL59" s="38"/>
      <c r="AM59" s="38"/>
      <c r="AN59" s="39">
        <f t="shared" si="23"/>
        <v>0</v>
      </c>
      <c r="AO59" s="40" t="str">
        <f t="shared" si="24"/>
        <v>راسب</v>
      </c>
      <c r="AP59" s="27">
        <f t="shared" si="25"/>
        <v>0</v>
      </c>
      <c r="AQ59" s="37">
        <f t="shared" si="26"/>
        <v>5</v>
      </c>
      <c r="AR59" s="39" t="str">
        <f t="shared" si="27"/>
        <v>ومجموع</v>
      </c>
      <c r="AS59" s="27" t="str">
        <f t="shared" si="28"/>
        <v>راسب</v>
      </c>
      <c r="AT59" s="41">
        <f t="shared" si="29"/>
        <v>9</v>
      </c>
      <c r="AU59" s="42" t="str">
        <f t="shared" si="30"/>
        <v>راسب</v>
      </c>
      <c r="AV59" s="37"/>
      <c r="AW59" s="38"/>
      <c r="AX59" s="38"/>
      <c r="AY59" s="39">
        <f t="shared" si="31"/>
        <v>0</v>
      </c>
      <c r="AZ59" s="40" t="str">
        <f t="shared" si="32"/>
        <v>راسب</v>
      </c>
      <c r="BA59" s="37"/>
      <c r="BB59" s="38"/>
      <c r="BC59" s="38"/>
      <c r="BD59" s="39">
        <f t="shared" si="33"/>
        <v>0</v>
      </c>
      <c r="BE59" s="86" t="str">
        <f t="shared" si="34"/>
        <v>غيرجدير</v>
      </c>
      <c r="BF59" s="37"/>
      <c r="BG59" s="38"/>
      <c r="BH59" s="38"/>
      <c r="BI59" s="39">
        <f t="shared" si="35"/>
        <v>0</v>
      </c>
      <c r="BJ59" s="86" t="str">
        <f t="shared" si="36"/>
        <v>غيرجدير</v>
      </c>
      <c r="BK59" s="37"/>
      <c r="BL59" s="38"/>
      <c r="BM59" s="38"/>
      <c r="BN59" s="38"/>
      <c r="BO59" s="39"/>
      <c r="BP59" s="41">
        <f t="shared" si="37"/>
        <v>0</v>
      </c>
      <c r="BQ59" s="86" t="str">
        <f t="shared" si="38"/>
        <v>غيرجدير</v>
      </c>
      <c r="BR59" s="37"/>
      <c r="BS59" s="38"/>
      <c r="BT59" s="38"/>
      <c r="BU59" s="38"/>
      <c r="BV59" s="39">
        <f t="shared" si="39"/>
        <v>0</v>
      </c>
      <c r="BW59" s="86" t="str">
        <f t="shared" si="40"/>
        <v>غيرجدير</v>
      </c>
      <c r="BX59" s="37"/>
      <c r="BY59" s="38"/>
      <c r="BZ59" s="38"/>
      <c r="CA59" s="38"/>
      <c r="CB59" s="38"/>
      <c r="CC59" s="39">
        <f t="shared" si="41"/>
        <v>0</v>
      </c>
      <c r="CD59" s="86" t="str">
        <f t="shared" si="42"/>
        <v>غيرجدير</v>
      </c>
      <c r="CE59" s="37">
        <f t="shared" si="43"/>
        <v>5</v>
      </c>
      <c r="CF59" s="39" t="str">
        <f t="shared" si="44"/>
        <v>راسب</v>
      </c>
      <c r="CG59" s="37"/>
      <c r="CH59" s="38"/>
      <c r="CI59" s="38"/>
      <c r="CJ59" s="38"/>
      <c r="CK59" s="38"/>
      <c r="CL59" s="39">
        <f t="shared" si="45"/>
        <v>0</v>
      </c>
      <c r="CM59" s="86" t="str">
        <f t="shared" si="46"/>
        <v>غيرجدير</v>
      </c>
      <c r="CN59" s="37"/>
      <c r="CO59" s="38"/>
      <c r="CP59" s="38"/>
      <c r="CQ59" s="38"/>
      <c r="CR59" s="39">
        <f t="shared" si="47"/>
        <v>0</v>
      </c>
      <c r="CS59" s="86" t="str">
        <f t="shared" si="48"/>
        <v>غيرجدير</v>
      </c>
      <c r="CT59" s="37"/>
      <c r="CU59" s="38"/>
      <c r="CV59" s="39">
        <f t="shared" si="49"/>
        <v>0</v>
      </c>
      <c r="CW59" s="86" t="str">
        <f t="shared" si="50"/>
        <v>غيرجدير</v>
      </c>
      <c r="CX59" s="37"/>
      <c r="CY59" s="38"/>
      <c r="CZ59" s="38"/>
      <c r="DA59" s="38"/>
      <c r="DB59" s="38"/>
      <c r="DC59" s="39">
        <f t="shared" si="51"/>
        <v>0</v>
      </c>
      <c r="DD59" s="86" t="str">
        <f t="shared" si="52"/>
        <v>غيرجدير</v>
      </c>
      <c r="DE59" s="37"/>
      <c r="DF59" s="38"/>
      <c r="DG59" s="38"/>
      <c r="DH59" s="38"/>
      <c r="DI59" s="38"/>
      <c r="DJ59" s="39">
        <f t="shared" si="53"/>
        <v>0</v>
      </c>
      <c r="DK59" s="86" t="str">
        <f t="shared" si="54"/>
        <v>غيرجدير</v>
      </c>
      <c r="DL59" s="37">
        <f t="shared" si="55"/>
        <v>4</v>
      </c>
      <c r="DM59" s="39" t="str">
        <f t="shared" si="56"/>
        <v>راسب</v>
      </c>
      <c r="DN59" s="27">
        <f t="shared" si="57"/>
        <v>0</v>
      </c>
      <c r="DO59" s="37">
        <f t="shared" si="58"/>
        <v>5</v>
      </c>
      <c r="DP59" s="39" t="str">
        <f t="shared" si="59"/>
        <v>ومجموع</v>
      </c>
      <c r="DQ59" s="27" t="str">
        <f t="shared" si="60"/>
        <v>راسب</v>
      </c>
      <c r="DR59" s="37">
        <f t="shared" si="61"/>
        <v>10</v>
      </c>
      <c r="DS59" s="39" t="str">
        <f t="shared" si="62"/>
        <v>راسب</v>
      </c>
      <c r="DT59" s="40" t="str">
        <f t="shared" si="63"/>
        <v>راسب</v>
      </c>
      <c r="DU59" s="27"/>
      <c r="DV59" s="37">
        <f t="shared" si="64"/>
        <v>15</v>
      </c>
      <c r="DW59" s="38" t="str">
        <f t="shared" si="65"/>
        <v>راسب</v>
      </c>
      <c r="DX59" s="39" t="str">
        <f t="shared" si="66"/>
        <v>ودين</v>
      </c>
      <c r="DY59" s="537" t="str">
        <f t="shared" si="67"/>
        <v/>
      </c>
      <c r="DZ59" s="532" t="str">
        <f t="shared" si="68"/>
        <v/>
      </c>
      <c r="EA59" s="527" t="str">
        <f t="shared" si="69"/>
        <v/>
      </c>
      <c r="EB59" s="519" t="str">
        <f t="shared" si="70"/>
        <v/>
      </c>
      <c r="EC59" s="520" t="str">
        <f t="shared" si="71"/>
        <v/>
      </c>
      <c r="ED59" s="520" t="str">
        <f t="shared" si="72"/>
        <v/>
      </c>
      <c r="EE59" s="520" t="str">
        <f t="shared" si="73"/>
        <v/>
      </c>
      <c r="EF59" s="520" t="str">
        <f t="shared" si="74"/>
        <v/>
      </c>
      <c r="EG59" s="520" t="str">
        <f t="shared" si="75"/>
        <v/>
      </c>
      <c r="EH59" s="518" t="str">
        <f t="shared" si="5"/>
        <v/>
      </c>
      <c r="EI59" s="474" t="str">
        <f t="shared" si="76"/>
        <v/>
      </c>
      <c r="EJ59" s="475" t="str">
        <f t="shared" si="77"/>
        <v/>
      </c>
      <c r="EK59" s="475" t="str">
        <f t="shared" si="78"/>
        <v/>
      </c>
      <c r="EL59" s="475" t="str">
        <f t="shared" si="79"/>
        <v/>
      </c>
      <c r="EM59" s="476" t="str">
        <f t="shared" si="80"/>
        <v/>
      </c>
      <c r="EN59" s="498" t="str">
        <f t="shared" si="81"/>
        <v/>
      </c>
      <c r="EO59" s="499" t="str">
        <f t="shared" si="82"/>
        <v/>
      </c>
      <c r="EP59" s="499" t="str">
        <f t="shared" si="83"/>
        <v/>
      </c>
      <c r="EQ59" s="499" t="str">
        <f t="shared" si="84"/>
        <v/>
      </c>
      <c r="ER59" s="500" t="str">
        <f t="shared" si="85"/>
        <v/>
      </c>
    </row>
    <row r="60" spans="1:148" ht="34.5" x14ac:dyDescent="0.2">
      <c r="A60" s="27" t="str">
        <f>IF(O60="","",COUNTA(O$9:$O60))</f>
        <v/>
      </c>
      <c r="B60" s="28"/>
      <c r="C60" s="29" t="e">
        <f t="shared" si="6"/>
        <v>#VALUE!</v>
      </c>
      <c r="D60" s="30" t="e">
        <f t="shared" si="7"/>
        <v>#VALUE!</v>
      </c>
      <c r="E60" s="31" t="e">
        <f t="shared" si="8"/>
        <v>#VALUE!</v>
      </c>
      <c r="F60" s="29" t="str">
        <f t="shared" si="9"/>
        <v/>
      </c>
      <c r="G60" s="30" t="str">
        <f t="shared" si="10"/>
        <v/>
      </c>
      <c r="H60" s="31" t="str">
        <f t="shared" si="11"/>
        <v/>
      </c>
      <c r="I60" s="32" t="e">
        <f t="shared" si="12"/>
        <v>#VALUE!</v>
      </c>
      <c r="J60" s="33"/>
      <c r="K60" s="34"/>
      <c r="L60" s="35" t="str">
        <f t="shared" si="13"/>
        <v/>
      </c>
      <c r="M60" s="35" t="str">
        <f t="shared" si="14"/>
        <v/>
      </c>
      <c r="N60" s="34"/>
      <c r="O60" s="545"/>
      <c r="P60" s="36"/>
      <c r="Q60" s="37"/>
      <c r="R60" s="38"/>
      <c r="S60" s="38"/>
      <c r="T60" s="39">
        <f t="shared" si="15"/>
        <v>0</v>
      </c>
      <c r="U60" s="40" t="str">
        <f t="shared" si="16"/>
        <v>راسب</v>
      </c>
      <c r="V60" s="37"/>
      <c r="W60" s="38"/>
      <c r="X60" s="38"/>
      <c r="Y60" s="39">
        <f t="shared" si="17"/>
        <v>0</v>
      </c>
      <c r="Z60" s="40" t="str">
        <f t="shared" si="18"/>
        <v>راسب</v>
      </c>
      <c r="AA60" s="37"/>
      <c r="AB60" s="38"/>
      <c r="AC60" s="38"/>
      <c r="AD60" s="39">
        <f t="shared" si="19"/>
        <v>0</v>
      </c>
      <c r="AE60" s="40" t="str">
        <f t="shared" si="20"/>
        <v>راسب</v>
      </c>
      <c r="AF60" s="37"/>
      <c r="AG60" s="38"/>
      <c r="AH60" s="38"/>
      <c r="AI60" s="39">
        <f t="shared" si="21"/>
        <v>0</v>
      </c>
      <c r="AJ60" s="40" t="str">
        <f t="shared" si="22"/>
        <v>راسب</v>
      </c>
      <c r="AK60" s="37"/>
      <c r="AL60" s="38"/>
      <c r="AM60" s="38"/>
      <c r="AN60" s="39">
        <f t="shared" si="23"/>
        <v>0</v>
      </c>
      <c r="AO60" s="40" t="str">
        <f t="shared" si="24"/>
        <v>راسب</v>
      </c>
      <c r="AP60" s="27">
        <f t="shared" si="25"/>
        <v>0</v>
      </c>
      <c r="AQ60" s="37">
        <f t="shared" si="26"/>
        <v>5</v>
      </c>
      <c r="AR60" s="39" t="str">
        <f t="shared" si="27"/>
        <v>ومجموع</v>
      </c>
      <c r="AS60" s="27" t="str">
        <f t="shared" si="28"/>
        <v>راسب</v>
      </c>
      <c r="AT60" s="41">
        <f t="shared" si="29"/>
        <v>9</v>
      </c>
      <c r="AU60" s="42" t="str">
        <f t="shared" si="30"/>
        <v>راسب</v>
      </c>
      <c r="AV60" s="37"/>
      <c r="AW60" s="38"/>
      <c r="AX60" s="38"/>
      <c r="AY60" s="39">
        <f t="shared" si="31"/>
        <v>0</v>
      </c>
      <c r="AZ60" s="40" t="str">
        <f t="shared" si="32"/>
        <v>راسب</v>
      </c>
      <c r="BA60" s="37"/>
      <c r="BB60" s="38"/>
      <c r="BC60" s="38"/>
      <c r="BD60" s="39">
        <f t="shared" si="33"/>
        <v>0</v>
      </c>
      <c r="BE60" s="86" t="str">
        <f t="shared" si="34"/>
        <v>غيرجدير</v>
      </c>
      <c r="BF60" s="37"/>
      <c r="BG60" s="38"/>
      <c r="BH60" s="38"/>
      <c r="BI60" s="39">
        <f t="shared" si="35"/>
        <v>0</v>
      </c>
      <c r="BJ60" s="86" t="str">
        <f t="shared" si="36"/>
        <v>غيرجدير</v>
      </c>
      <c r="BK60" s="37"/>
      <c r="BL60" s="38"/>
      <c r="BM60" s="38"/>
      <c r="BN60" s="38"/>
      <c r="BO60" s="39"/>
      <c r="BP60" s="41">
        <f t="shared" si="37"/>
        <v>0</v>
      </c>
      <c r="BQ60" s="86" t="str">
        <f t="shared" si="38"/>
        <v>غيرجدير</v>
      </c>
      <c r="BR60" s="37"/>
      <c r="BS60" s="38"/>
      <c r="BT60" s="38"/>
      <c r="BU60" s="38"/>
      <c r="BV60" s="39">
        <f t="shared" si="39"/>
        <v>0</v>
      </c>
      <c r="BW60" s="86" t="str">
        <f t="shared" si="40"/>
        <v>غيرجدير</v>
      </c>
      <c r="BX60" s="37"/>
      <c r="BY60" s="38"/>
      <c r="BZ60" s="38"/>
      <c r="CA60" s="38"/>
      <c r="CB60" s="38"/>
      <c r="CC60" s="39">
        <f t="shared" si="41"/>
        <v>0</v>
      </c>
      <c r="CD60" s="86" t="str">
        <f t="shared" si="42"/>
        <v>غيرجدير</v>
      </c>
      <c r="CE60" s="37">
        <f t="shared" si="43"/>
        <v>5</v>
      </c>
      <c r="CF60" s="39" t="str">
        <f t="shared" si="44"/>
        <v>راسب</v>
      </c>
      <c r="CG60" s="37"/>
      <c r="CH60" s="38"/>
      <c r="CI60" s="38"/>
      <c r="CJ60" s="38"/>
      <c r="CK60" s="38"/>
      <c r="CL60" s="39">
        <f t="shared" si="45"/>
        <v>0</v>
      </c>
      <c r="CM60" s="86" t="str">
        <f t="shared" si="46"/>
        <v>غيرجدير</v>
      </c>
      <c r="CN60" s="37"/>
      <c r="CO60" s="38"/>
      <c r="CP60" s="38"/>
      <c r="CQ60" s="38"/>
      <c r="CR60" s="39">
        <f t="shared" si="47"/>
        <v>0</v>
      </c>
      <c r="CS60" s="86" t="str">
        <f t="shared" si="48"/>
        <v>غيرجدير</v>
      </c>
      <c r="CT60" s="37"/>
      <c r="CU60" s="38"/>
      <c r="CV60" s="39">
        <f t="shared" si="49"/>
        <v>0</v>
      </c>
      <c r="CW60" s="86" t="str">
        <f t="shared" si="50"/>
        <v>غيرجدير</v>
      </c>
      <c r="CX60" s="37"/>
      <c r="CY60" s="38"/>
      <c r="CZ60" s="38"/>
      <c r="DA60" s="38"/>
      <c r="DB60" s="38"/>
      <c r="DC60" s="39">
        <f t="shared" si="51"/>
        <v>0</v>
      </c>
      <c r="DD60" s="86" t="str">
        <f t="shared" si="52"/>
        <v>غيرجدير</v>
      </c>
      <c r="DE60" s="37"/>
      <c r="DF60" s="38"/>
      <c r="DG60" s="38"/>
      <c r="DH60" s="38"/>
      <c r="DI60" s="38"/>
      <c r="DJ60" s="39">
        <f t="shared" si="53"/>
        <v>0</v>
      </c>
      <c r="DK60" s="86" t="str">
        <f t="shared" si="54"/>
        <v>غيرجدير</v>
      </c>
      <c r="DL60" s="37">
        <f t="shared" si="55"/>
        <v>4</v>
      </c>
      <c r="DM60" s="39" t="str">
        <f t="shared" si="56"/>
        <v>راسب</v>
      </c>
      <c r="DN60" s="27">
        <f t="shared" si="57"/>
        <v>0</v>
      </c>
      <c r="DO60" s="37">
        <f t="shared" si="58"/>
        <v>5</v>
      </c>
      <c r="DP60" s="39" t="str">
        <f t="shared" si="59"/>
        <v>ومجموع</v>
      </c>
      <c r="DQ60" s="27" t="str">
        <f t="shared" si="60"/>
        <v>راسب</v>
      </c>
      <c r="DR60" s="37">
        <f t="shared" si="61"/>
        <v>10</v>
      </c>
      <c r="DS60" s="39" t="str">
        <f t="shared" si="62"/>
        <v>راسب</v>
      </c>
      <c r="DT60" s="40" t="str">
        <f t="shared" si="63"/>
        <v>راسب</v>
      </c>
      <c r="DU60" s="27"/>
      <c r="DV60" s="37">
        <f t="shared" si="64"/>
        <v>15</v>
      </c>
      <c r="DW60" s="38" t="str">
        <f t="shared" si="65"/>
        <v>راسب</v>
      </c>
      <c r="DX60" s="39" t="str">
        <f t="shared" si="66"/>
        <v>ودين</v>
      </c>
      <c r="DY60" s="537" t="str">
        <f t="shared" si="67"/>
        <v/>
      </c>
      <c r="DZ60" s="532" t="str">
        <f t="shared" si="68"/>
        <v/>
      </c>
      <c r="EA60" s="527" t="str">
        <f t="shared" si="69"/>
        <v/>
      </c>
      <c r="EB60" s="519" t="str">
        <f t="shared" si="70"/>
        <v/>
      </c>
      <c r="EC60" s="520" t="str">
        <f t="shared" si="71"/>
        <v/>
      </c>
      <c r="ED60" s="520" t="str">
        <f t="shared" si="72"/>
        <v/>
      </c>
      <c r="EE60" s="520" t="str">
        <f t="shared" si="73"/>
        <v/>
      </c>
      <c r="EF60" s="520" t="str">
        <f t="shared" si="74"/>
        <v/>
      </c>
      <c r="EG60" s="520" t="str">
        <f t="shared" si="75"/>
        <v/>
      </c>
      <c r="EH60" s="518" t="str">
        <f t="shared" si="5"/>
        <v/>
      </c>
      <c r="EI60" s="474" t="str">
        <f t="shared" si="76"/>
        <v/>
      </c>
      <c r="EJ60" s="475" t="str">
        <f t="shared" si="77"/>
        <v/>
      </c>
      <c r="EK60" s="475" t="str">
        <f t="shared" si="78"/>
        <v/>
      </c>
      <c r="EL60" s="475" t="str">
        <f t="shared" si="79"/>
        <v/>
      </c>
      <c r="EM60" s="476" t="str">
        <f t="shared" si="80"/>
        <v/>
      </c>
      <c r="EN60" s="498" t="str">
        <f t="shared" si="81"/>
        <v/>
      </c>
      <c r="EO60" s="499" t="str">
        <f t="shared" si="82"/>
        <v/>
      </c>
      <c r="EP60" s="499" t="str">
        <f t="shared" si="83"/>
        <v/>
      </c>
      <c r="EQ60" s="499" t="str">
        <f t="shared" si="84"/>
        <v/>
      </c>
      <c r="ER60" s="500" t="str">
        <f t="shared" si="85"/>
        <v/>
      </c>
    </row>
    <row r="61" spans="1:148" ht="34.5" x14ac:dyDescent="0.2">
      <c r="A61" s="27" t="str">
        <f>IF(O61="","",COUNTA(O$9:$O61))</f>
        <v/>
      </c>
      <c r="B61" s="28"/>
      <c r="C61" s="29" t="e">
        <f t="shared" si="6"/>
        <v>#VALUE!</v>
      </c>
      <c r="D61" s="30" t="e">
        <f t="shared" si="7"/>
        <v>#VALUE!</v>
      </c>
      <c r="E61" s="31" t="e">
        <f t="shared" si="8"/>
        <v>#VALUE!</v>
      </c>
      <c r="F61" s="29" t="str">
        <f t="shared" si="9"/>
        <v/>
      </c>
      <c r="G61" s="30" t="str">
        <f t="shared" si="10"/>
        <v/>
      </c>
      <c r="H61" s="31" t="str">
        <f t="shared" si="11"/>
        <v/>
      </c>
      <c r="I61" s="32" t="e">
        <f t="shared" si="12"/>
        <v>#VALUE!</v>
      </c>
      <c r="J61" s="33"/>
      <c r="K61" s="34"/>
      <c r="L61" s="35" t="str">
        <f t="shared" si="13"/>
        <v/>
      </c>
      <c r="M61" s="35" t="str">
        <f t="shared" si="14"/>
        <v/>
      </c>
      <c r="N61" s="34"/>
      <c r="O61" s="545"/>
      <c r="P61" s="36"/>
      <c r="Q61" s="37"/>
      <c r="R61" s="38"/>
      <c r="S61" s="38"/>
      <c r="T61" s="39">
        <f t="shared" si="15"/>
        <v>0</v>
      </c>
      <c r="U61" s="40" t="str">
        <f t="shared" si="16"/>
        <v>راسب</v>
      </c>
      <c r="V61" s="37"/>
      <c r="W61" s="38"/>
      <c r="X61" s="38"/>
      <c r="Y61" s="39">
        <f t="shared" si="17"/>
        <v>0</v>
      </c>
      <c r="Z61" s="40" t="str">
        <f t="shared" si="18"/>
        <v>راسب</v>
      </c>
      <c r="AA61" s="37"/>
      <c r="AB61" s="38"/>
      <c r="AC61" s="38"/>
      <c r="AD61" s="39">
        <f t="shared" si="19"/>
        <v>0</v>
      </c>
      <c r="AE61" s="40" t="str">
        <f t="shared" si="20"/>
        <v>راسب</v>
      </c>
      <c r="AF61" s="37"/>
      <c r="AG61" s="38"/>
      <c r="AH61" s="38"/>
      <c r="AI61" s="39">
        <f t="shared" si="21"/>
        <v>0</v>
      </c>
      <c r="AJ61" s="40" t="str">
        <f t="shared" si="22"/>
        <v>راسب</v>
      </c>
      <c r="AK61" s="37"/>
      <c r="AL61" s="38"/>
      <c r="AM61" s="38"/>
      <c r="AN61" s="39">
        <f t="shared" si="23"/>
        <v>0</v>
      </c>
      <c r="AO61" s="40" t="str">
        <f t="shared" si="24"/>
        <v>راسب</v>
      </c>
      <c r="AP61" s="27">
        <f t="shared" si="25"/>
        <v>0</v>
      </c>
      <c r="AQ61" s="37">
        <f t="shared" si="26"/>
        <v>5</v>
      </c>
      <c r="AR61" s="39" t="str">
        <f t="shared" si="27"/>
        <v>ومجموع</v>
      </c>
      <c r="AS61" s="27" t="str">
        <f t="shared" si="28"/>
        <v>راسب</v>
      </c>
      <c r="AT61" s="41">
        <f t="shared" si="29"/>
        <v>9</v>
      </c>
      <c r="AU61" s="42" t="str">
        <f t="shared" si="30"/>
        <v>راسب</v>
      </c>
      <c r="AV61" s="37"/>
      <c r="AW61" s="38"/>
      <c r="AX61" s="38"/>
      <c r="AY61" s="39">
        <f t="shared" si="31"/>
        <v>0</v>
      </c>
      <c r="AZ61" s="40" t="str">
        <f t="shared" si="32"/>
        <v>راسب</v>
      </c>
      <c r="BA61" s="37"/>
      <c r="BB61" s="38"/>
      <c r="BC61" s="38"/>
      <c r="BD61" s="39">
        <f t="shared" si="33"/>
        <v>0</v>
      </c>
      <c r="BE61" s="86" t="str">
        <f t="shared" si="34"/>
        <v>غيرجدير</v>
      </c>
      <c r="BF61" s="37"/>
      <c r="BG61" s="38"/>
      <c r="BH61" s="38"/>
      <c r="BI61" s="39">
        <f t="shared" si="35"/>
        <v>0</v>
      </c>
      <c r="BJ61" s="86" t="str">
        <f t="shared" si="36"/>
        <v>غيرجدير</v>
      </c>
      <c r="BK61" s="37"/>
      <c r="BL61" s="38"/>
      <c r="BM61" s="38"/>
      <c r="BN61" s="38"/>
      <c r="BO61" s="39"/>
      <c r="BP61" s="41">
        <f t="shared" si="37"/>
        <v>0</v>
      </c>
      <c r="BQ61" s="86" t="str">
        <f t="shared" si="38"/>
        <v>غيرجدير</v>
      </c>
      <c r="BR61" s="37"/>
      <c r="BS61" s="38"/>
      <c r="BT61" s="38"/>
      <c r="BU61" s="38"/>
      <c r="BV61" s="39">
        <f t="shared" si="39"/>
        <v>0</v>
      </c>
      <c r="BW61" s="86" t="str">
        <f t="shared" si="40"/>
        <v>غيرجدير</v>
      </c>
      <c r="BX61" s="37"/>
      <c r="BY61" s="38"/>
      <c r="BZ61" s="38"/>
      <c r="CA61" s="38"/>
      <c r="CB61" s="38"/>
      <c r="CC61" s="39">
        <f t="shared" si="41"/>
        <v>0</v>
      </c>
      <c r="CD61" s="86" t="str">
        <f t="shared" si="42"/>
        <v>غيرجدير</v>
      </c>
      <c r="CE61" s="37">
        <f t="shared" si="43"/>
        <v>5</v>
      </c>
      <c r="CF61" s="39" t="str">
        <f t="shared" si="44"/>
        <v>راسب</v>
      </c>
      <c r="CG61" s="37"/>
      <c r="CH61" s="38"/>
      <c r="CI61" s="38"/>
      <c r="CJ61" s="38"/>
      <c r="CK61" s="38"/>
      <c r="CL61" s="39">
        <f t="shared" si="45"/>
        <v>0</v>
      </c>
      <c r="CM61" s="86" t="str">
        <f t="shared" si="46"/>
        <v>غيرجدير</v>
      </c>
      <c r="CN61" s="37"/>
      <c r="CO61" s="38"/>
      <c r="CP61" s="38"/>
      <c r="CQ61" s="38"/>
      <c r="CR61" s="39">
        <f t="shared" si="47"/>
        <v>0</v>
      </c>
      <c r="CS61" s="86" t="str">
        <f t="shared" si="48"/>
        <v>غيرجدير</v>
      </c>
      <c r="CT61" s="37"/>
      <c r="CU61" s="38"/>
      <c r="CV61" s="39">
        <f t="shared" si="49"/>
        <v>0</v>
      </c>
      <c r="CW61" s="86" t="str">
        <f t="shared" si="50"/>
        <v>غيرجدير</v>
      </c>
      <c r="CX61" s="37"/>
      <c r="CY61" s="38"/>
      <c r="CZ61" s="38"/>
      <c r="DA61" s="38"/>
      <c r="DB61" s="38"/>
      <c r="DC61" s="39">
        <f t="shared" si="51"/>
        <v>0</v>
      </c>
      <c r="DD61" s="86" t="str">
        <f t="shared" si="52"/>
        <v>غيرجدير</v>
      </c>
      <c r="DE61" s="37"/>
      <c r="DF61" s="38"/>
      <c r="DG61" s="38"/>
      <c r="DH61" s="38"/>
      <c r="DI61" s="38"/>
      <c r="DJ61" s="39">
        <f t="shared" si="53"/>
        <v>0</v>
      </c>
      <c r="DK61" s="86" t="str">
        <f t="shared" si="54"/>
        <v>غيرجدير</v>
      </c>
      <c r="DL61" s="37">
        <f t="shared" si="55"/>
        <v>4</v>
      </c>
      <c r="DM61" s="39" t="str">
        <f t="shared" si="56"/>
        <v>راسب</v>
      </c>
      <c r="DN61" s="27">
        <f t="shared" si="57"/>
        <v>0</v>
      </c>
      <c r="DO61" s="37">
        <f t="shared" si="58"/>
        <v>5</v>
      </c>
      <c r="DP61" s="39" t="str">
        <f t="shared" si="59"/>
        <v>ومجموع</v>
      </c>
      <c r="DQ61" s="27" t="str">
        <f t="shared" si="60"/>
        <v>راسب</v>
      </c>
      <c r="DR61" s="37">
        <f t="shared" si="61"/>
        <v>10</v>
      </c>
      <c r="DS61" s="39" t="str">
        <f t="shared" si="62"/>
        <v>راسب</v>
      </c>
      <c r="DT61" s="40" t="str">
        <f t="shared" si="63"/>
        <v>راسب</v>
      </c>
      <c r="DU61" s="27"/>
      <c r="DV61" s="37">
        <f t="shared" si="64"/>
        <v>15</v>
      </c>
      <c r="DW61" s="38" t="str">
        <f t="shared" si="65"/>
        <v>راسب</v>
      </c>
      <c r="DX61" s="39" t="str">
        <f t="shared" si="66"/>
        <v>ودين</v>
      </c>
      <c r="DY61" s="537" t="str">
        <f t="shared" si="67"/>
        <v/>
      </c>
      <c r="DZ61" s="532" t="str">
        <f t="shared" si="68"/>
        <v/>
      </c>
      <c r="EA61" s="527" t="str">
        <f t="shared" si="69"/>
        <v/>
      </c>
      <c r="EB61" s="519" t="str">
        <f t="shared" si="70"/>
        <v/>
      </c>
      <c r="EC61" s="520" t="str">
        <f t="shared" si="71"/>
        <v/>
      </c>
      <c r="ED61" s="520" t="str">
        <f t="shared" si="72"/>
        <v/>
      </c>
      <c r="EE61" s="520" t="str">
        <f t="shared" si="73"/>
        <v/>
      </c>
      <c r="EF61" s="520" t="str">
        <f t="shared" si="74"/>
        <v/>
      </c>
      <c r="EG61" s="520" t="str">
        <f t="shared" si="75"/>
        <v/>
      </c>
      <c r="EH61" s="518" t="str">
        <f t="shared" si="5"/>
        <v/>
      </c>
      <c r="EI61" s="474" t="str">
        <f t="shared" si="76"/>
        <v/>
      </c>
      <c r="EJ61" s="475" t="str">
        <f t="shared" si="77"/>
        <v/>
      </c>
      <c r="EK61" s="475" t="str">
        <f t="shared" si="78"/>
        <v/>
      </c>
      <c r="EL61" s="475" t="str">
        <f t="shared" si="79"/>
        <v/>
      </c>
      <c r="EM61" s="476" t="str">
        <f t="shared" si="80"/>
        <v/>
      </c>
      <c r="EN61" s="498" t="str">
        <f t="shared" si="81"/>
        <v/>
      </c>
      <c r="EO61" s="499" t="str">
        <f t="shared" si="82"/>
        <v/>
      </c>
      <c r="EP61" s="499" t="str">
        <f t="shared" si="83"/>
        <v/>
      </c>
      <c r="EQ61" s="499" t="str">
        <f t="shared" si="84"/>
        <v/>
      </c>
      <c r="ER61" s="500" t="str">
        <f t="shared" si="85"/>
        <v/>
      </c>
    </row>
    <row r="62" spans="1:148" ht="34.5" x14ac:dyDescent="0.2">
      <c r="A62" s="27" t="str">
        <f>IF(O62="","",COUNTA(O$9:$O62))</f>
        <v/>
      </c>
      <c r="B62" s="28"/>
      <c r="C62" s="29" t="e">
        <f t="shared" si="6"/>
        <v>#VALUE!</v>
      </c>
      <c r="D62" s="30" t="e">
        <f t="shared" si="7"/>
        <v>#VALUE!</v>
      </c>
      <c r="E62" s="31" t="e">
        <f t="shared" si="8"/>
        <v>#VALUE!</v>
      </c>
      <c r="F62" s="29" t="str">
        <f t="shared" si="9"/>
        <v/>
      </c>
      <c r="G62" s="30" t="str">
        <f t="shared" si="10"/>
        <v/>
      </c>
      <c r="H62" s="31" t="str">
        <f t="shared" si="11"/>
        <v/>
      </c>
      <c r="I62" s="32" t="e">
        <f t="shared" si="12"/>
        <v>#VALUE!</v>
      </c>
      <c r="J62" s="33"/>
      <c r="K62" s="34"/>
      <c r="L62" s="35" t="str">
        <f t="shared" si="13"/>
        <v/>
      </c>
      <c r="M62" s="35" t="str">
        <f t="shared" si="14"/>
        <v/>
      </c>
      <c r="N62" s="34"/>
      <c r="O62" s="545"/>
      <c r="P62" s="36"/>
      <c r="Q62" s="37"/>
      <c r="R62" s="38"/>
      <c r="S62" s="38"/>
      <c r="T62" s="39">
        <f t="shared" si="15"/>
        <v>0</v>
      </c>
      <c r="U62" s="40" t="str">
        <f t="shared" si="16"/>
        <v>راسب</v>
      </c>
      <c r="V62" s="37"/>
      <c r="W62" s="38"/>
      <c r="X62" s="38"/>
      <c r="Y62" s="39">
        <f t="shared" si="17"/>
        <v>0</v>
      </c>
      <c r="Z62" s="40" t="str">
        <f t="shared" si="18"/>
        <v>راسب</v>
      </c>
      <c r="AA62" s="37"/>
      <c r="AB62" s="38"/>
      <c r="AC62" s="38"/>
      <c r="AD62" s="39">
        <f t="shared" si="19"/>
        <v>0</v>
      </c>
      <c r="AE62" s="40" t="str">
        <f t="shared" si="20"/>
        <v>راسب</v>
      </c>
      <c r="AF62" s="37"/>
      <c r="AG62" s="38"/>
      <c r="AH62" s="38"/>
      <c r="AI62" s="39">
        <f t="shared" si="21"/>
        <v>0</v>
      </c>
      <c r="AJ62" s="40" t="str">
        <f t="shared" si="22"/>
        <v>راسب</v>
      </c>
      <c r="AK62" s="37"/>
      <c r="AL62" s="38"/>
      <c r="AM62" s="38"/>
      <c r="AN62" s="39">
        <f t="shared" si="23"/>
        <v>0</v>
      </c>
      <c r="AO62" s="40" t="str">
        <f t="shared" si="24"/>
        <v>راسب</v>
      </c>
      <c r="AP62" s="27">
        <f t="shared" si="25"/>
        <v>0</v>
      </c>
      <c r="AQ62" s="37">
        <f t="shared" si="26"/>
        <v>5</v>
      </c>
      <c r="AR62" s="39" t="str">
        <f t="shared" si="27"/>
        <v>ومجموع</v>
      </c>
      <c r="AS62" s="27" t="str">
        <f t="shared" si="28"/>
        <v>راسب</v>
      </c>
      <c r="AT62" s="41">
        <f t="shared" si="29"/>
        <v>9</v>
      </c>
      <c r="AU62" s="42" t="str">
        <f t="shared" si="30"/>
        <v>راسب</v>
      </c>
      <c r="AV62" s="37"/>
      <c r="AW62" s="38"/>
      <c r="AX62" s="38"/>
      <c r="AY62" s="39">
        <f t="shared" si="31"/>
        <v>0</v>
      </c>
      <c r="AZ62" s="40" t="str">
        <f t="shared" si="32"/>
        <v>راسب</v>
      </c>
      <c r="BA62" s="37"/>
      <c r="BB62" s="38"/>
      <c r="BC62" s="38"/>
      <c r="BD62" s="39">
        <f t="shared" si="33"/>
        <v>0</v>
      </c>
      <c r="BE62" s="86" t="str">
        <f t="shared" si="34"/>
        <v>غيرجدير</v>
      </c>
      <c r="BF62" s="37"/>
      <c r="BG62" s="38"/>
      <c r="BH62" s="38"/>
      <c r="BI62" s="39">
        <f t="shared" si="35"/>
        <v>0</v>
      </c>
      <c r="BJ62" s="86" t="str">
        <f t="shared" si="36"/>
        <v>غيرجدير</v>
      </c>
      <c r="BK62" s="37"/>
      <c r="BL62" s="38"/>
      <c r="BM62" s="38"/>
      <c r="BN62" s="38"/>
      <c r="BO62" s="39"/>
      <c r="BP62" s="41">
        <f t="shared" si="37"/>
        <v>0</v>
      </c>
      <c r="BQ62" s="86" t="str">
        <f t="shared" si="38"/>
        <v>غيرجدير</v>
      </c>
      <c r="BR62" s="37"/>
      <c r="BS62" s="38"/>
      <c r="BT62" s="38"/>
      <c r="BU62" s="38"/>
      <c r="BV62" s="39">
        <f t="shared" si="39"/>
        <v>0</v>
      </c>
      <c r="BW62" s="86" t="str">
        <f t="shared" si="40"/>
        <v>غيرجدير</v>
      </c>
      <c r="BX62" s="37"/>
      <c r="BY62" s="38"/>
      <c r="BZ62" s="38"/>
      <c r="CA62" s="38"/>
      <c r="CB62" s="38"/>
      <c r="CC62" s="39">
        <f t="shared" si="41"/>
        <v>0</v>
      </c>
      <c r="CD62" s="86" t="str">
        <f t="shared" si="42"/>
        <v>غيرجدير</v>
      </c>
      <c r="CE62" s="37">
        <f t="shared" si="43"/>
        <v>5</v>
      </c>
      <c r="CF62" s="39" t="str">
        <f t="shared" si="44"/>
        <v>راسب</v>
      </c>
      <c r="CG62" s="37"/>
      <c r="CH62" s="38"/>
      <c r="CI62" s="38"/>
      <c r="CJ62" s="38"/>
      <c r="CK62" s="38"/>
      <c r="CL62" s="39">
        <f t="shared" si="45"/>
        <v>0</v>
      </c>
      <c r="CM62" s="86" t="str">
        <f t="shared" si="46"/>
        <v>غيرجدير</v>
      </c>
      <c r="CN62" s="37"/>
      <c r="CO62" s="38"/>
      <c r="CP62" s="38"/>
      <c r="CQ62" s="38"/>
      <c r="CR62" s="39">
        <f t="shared" si="47"/>
        <v>0</v>
      </c>
      <c r="CS62" s="86" t="str">
        <f t="shared" si="48"/>
        <v>غيرجدير</v>
      </c>
      <c r="CT62" s="37"/>
      <c r="CU62" s="38"/>
      <c r="CV62" s="39">
        <f t="shared" si="49"/>
        <v>0</v>
      </c>
      <c r="CW62" s="86" t="str">
        <f t="shared" si="50"/>
        <v>غيرجدير</v>
      </c>
      <c r="CX62" s="37"/>
      <c r="CY62" s="38"/>
      <c r="CZ62" s="38"/>
      <c r="DA62" s="38"/>
      <c r="DB62" s="38"/>
      <c r="DC62" s="39">
        <f t="shared" si="51"/>
        <v>0</v>
      </c>
      <c r="DD62" s="86" t="str">
        <f t="shared" si="52"/>
        <v>غيرجدير</v>
      </c>
      <c r="DE62" s="37"/>
      <c r="DF62" s="38"/>
      <c r="DG62" s="38"/>
      <c r="DH62" s="38"/>
      <c r="DI62" s="38"/>
      <c r="DJ62" s="39">
        <f t="shared" si="53"/>
        <v>0</v>
      </c>
      <c r="DK62" s="86" t="str">
        <f t="shared" si="54"/>
        <v>غيرجدير</v>
      </c>
      <c r="DL62" s="37">
        <f t="shared" si="55"/>
        <v>4</v>
      </c>
      <c r="DM62" s="39" t="str">
        <f t="shared" si="56"/>
        <v>راسب</v>
      </c>
      <c r="DN62" s="27">
        <f t="shared" si="57"/>
        <v>0</v>
      </c>
      <c r="DO62" s="37">
        <f t="shared" si="58"/>
        <v>5</v>
      </c>
      <c r="DP62" s="39" t="str">
        <f t="shared" si="59"/>
        <v>ومجموع</v>
      </c>
      <c r="DQ62" s="27" t="str">
        <f t="shared" si="60"/>
        <v>راسب</v>
      </c>
      <c r="DR62" s="37">
        <f t="shared" si="61"/>
        <v>10</v>
      </c>
      <c r="DS62" s="39" t="str">
        <f t="shared" si="62"/>
        <v>راسب</v>
      </c>
      <c r="DT62" s="40" t="str">
        <f t="shared" si="63"/>
        <v>راسب</v>
      </c>
      <c r="DU62" s="27"/>
      <c r="DV62" s="37">
        <f t="shared" si="64"/>
        <v>15</v>
      </c>
      <c r="DW62" s="38" t="str">
        <f t="shared" si="65"/>
        <v>راسب</v>
      </c>
      <c r="DX62" s="39" t="str">
        <f t="shared" si="66"/>
        <v>ودين</v>
      </c>
      <c r="DY62" s="537" t="str">
        <f t="shared" si="67"/>
        <v/>
      </c>
      <c r="DZ62" s="532" t="str">
        <f t="shared" si="68"/>
        <v/>
      </c>
      <c r="EA62" s="527" t="str">
        <f t="shared" si="69"/>
        <v/>
      </c>
      <c r="EB62" s="519" t="str">
        <f t="shared" si="70"/>
        <v/>
      </c>
      <c r="EC62" s="520" t="str">
        <f t="shared" si="71"/>
        <v/>
      </c>
      <c r="ED62" s="520" t="str">
        <f t="shared" si="72"/>
        <v/>
      </c>
      <c r="EE62" s="520" t="str">
        <f t="shared" si="73"/>
        <v/>
      </c>
      <c r="EF62" s="520" t="str">
        <f t="shared" si="74"/>
        <v/>
      </c>
      <c r="EG62" s="520" t="str">
        <f t="shared" si="75"/>
        <v/>
      </c>
      <c r="EH62" s="518" t="str">
        <f t="shared" si="5"/>
        <v/>
      </c>
      <c r="EI62" s="474" t="str">
        <f t="shared" si="76"/>
        <v/>
      </c>
      <c r="EJ62" s="475" t="str">
        <f t="shared" si="77"/>
        <v/>
      </c>
      <c r="EK62" s="475" t="str">
        <f t="shared" si="78"/>
        <v/>
      </c>
      <c r="EL62" s="475" t="str">
        <f t="shared" si="79"/>
        <v/>
      </c>
      <c r="EM62" s="476" t="str">
        <f t="shared" si="80"/>
        <v/>
      </c>
      <c r="EN62" s="498" t="str">
        <f t="shared" si="81"/>
        <v/>
      </c>
      <c r="EO62" s="499" t="str">
        <f t="shared" si="82"/>
        <v/>
      </c>
      <c r="EP62" s="499" t="str">
        <f t="shared" si="83"/>
        <v/>
      </c>
      <c r="EQ62" s="499" t="str">
        <f t="shared" si="84"/>
        <v/>
      </c>
      <c r="ER62" s="500" t="str">
        <f t="shared" si="85"/>
        <v/>
      </c>
    </row>
    <row r="63" spans="1:148" ht="34.5" x14ac:dyDescent="0.2">
      <c r="A63" s="27" t="str">
        <f>IF(O63="","",COUNTA(O$9:$O63))</f>
        <v/>
      </c>
      <c r="B63" s="28"/>
      <c r="C63" s="29" t="e">
        <f t="shared" si="6"/>
        <v>#VALUE!</v>
      </c>
      <c r="D63" s="30" t="e">
        <f t="shared" si="7"/>
        <v>#VALUE!</v>
      </c>
      <c r="E63" s="31" t="e">
        <f t="shared" si="8"/>
        <v>#VALUE!</v>
      </c>
      <c r="F63" s="29" t="str">
        <f t="shared" si="9"/>
        <v/>
      </c>
      <c r="G63" s="30" t="str">
        <f t="shared" si="10"/>
        <v/>
      </c>
      <c r="H63" s="31" t="str">
        <f t="shared" si="11"/>
        <v/>
      </c>
      <c r="I63" s="32" t="e">
        <f t="shared" si="12"/>
        <v>#VALUE!</v>
      </c>
      <c r="J63" s="33"/>
      <c r="K63" s="34"/>
      <c r="L63" s="35" t="str">
        <f t="shared" si="13"/>
        <v/>
      </c>
      <c r="M63" s="35" t="str">
        <f t="shared" si="14"/>
        <v/>
      </c>
      <c r="N63" s="34"/>
      <c r="O63" s="545"/>
      <c r="P63" s="36"/>
      <c r="Q63" s="37"/>
      <c r="R63" s="38"/>
      <c r="S63" s="38"/>
      <c r="T63" s="39">
        <f t="shared" si="15"/>
        <v>0</v>
      </c>
      <c r="U63" s="40" t="str">
        <f t="shared" si="16"/>
        <v>راسب</v>
      </c>
      <c r="V63" s="37"/>
      <c r="W63" s="38"/>
      <c r="X63" s="38"/>
      <c r="Y63" s="39">
        <f t="shared" si="17"/>
        <v>0</v>
      </c>
      <c r="Z63" s="40" t="str">
        <f t="shared" si="18"/>
        <v>راسب</v>
      </c>
      <c r="AA63" s="37"/>
      <c r="AB63" s="38"/>
      <c r="AC63" s="38"/>
      <c r="AD63" s="39">
        <f t="shared" si="19"/>
        <v>0</v>
      </c>
      <c r="AE63" s="40" t="str">
        <f t="shared" si="20"/>
        <v>راسب</v>
      </c>
      <c r="AF63" s="37"/>
      <c r="AG63" s="38"/>
      <c r="AH63" s="38"/>
      <c r="AI63" s="39">
        <f t="shared" si="21"/>
        <v>0</v>
      </c>
      <c r="AJ63" s="40" t="str">
        <f t="shared" si="22"/>
        <v>راسب</v>
      </c>
      <c r="AK63" s="37"/>
      <c r="AL63" s="38"/>
      <c r="AM63" s="38"/>
      <c r="AN63" s="39">
        <f t="shared" si="23"/>
        <v>0</v>
      </c>
      <c r="AO63" s="40" t="str">
        <f t="shared" si="24"/>
        <v>راسب</v>
      </c>
      <c r="AP63" s="27">
        <f t="shared" si="25"/>
        <v>0</v>
      </c>
      <c r="AQ63" s="37">
        <f t="shared" si="26"/>
        <v>5</v>
      </c>
      <c r="AR63" s="39" t="str">
        <f t="shared" si="27"/>
        <v>ومجموع</v>
      </c>
      <c r="AS63" s="27" t="str">
        <f t="shared" si="28"/>
        <v>راسب</v>
      </c>
      <c r="AT63" s="41">
        <f t="shared" si="29"/>
        <v>9</v>
      </c>
      <c r="AU63" s="42" t="str">
        <f t="shared" si="30"/>
        <v>راسب</v>
      </c>
      <c r="AV63" s="37"/>
      <c r="AW63" s="38"/>
      <c r="AX63" s="38"/>
      <c r="AY63" s="39">
        <f t="shared" si="31"/>
        <v>0</v>
      </c>
      <c r="AZ63" s="40" t="str">
        <f t="shared" si="32"/>
        <v>راسب</v>
      </c>
      <c r="BA63" s="37"/>
      <c r="BB63" s="38"/>
      <c r="BC63" s="38"/>
      <c r="BD63" s="39">
        <f t="shared" si="33"/>
        <v>0</v>
      </c>
      <c r="BE63" s="86" t="str">
        <f t="shared" si="34"/>
        <v>غيرجدير</v>
      </c>
      <c r="BF63" s="37"/>
      <c r="BG63" s="38"/>
      <c r="BH63" s="38"/>
      <c r="BI63" s="39">
        <f t="shared" si="35"/>
        <v>0</v>
      </c>
      <c r="BJ63" s="86" t="str">
        <f t="shared" si="36"/>
        <v>غيرجدير</v>
      </c>
      <c r="BK63" s="37"/>
      <c r="BL63" s="38"/>
      <c r="BM63" s="38"/>
      <c r="BN63" s="38"/>
      <c r="BO63" s="39"/>
      <c r="BP63" s="41">
        <f t="shared" si="37"/>
        <v>0</v>
      </c>
      <c r="BQ63" s="86" t="str">
        <f t="shared" si="38"/>
        <v>غيرجدير</v>
      </c>
      <c r="BR63" s="37"/>
      <c r="BS63" s="38"/>
      <c r="BT63" s="38"/>
      <c r="BU63" s="38"/>
      <c r="BV63" s="39">
        <f t="shared" si="39"/>
        <v>0</v>
      </c>
      <c r="BW63" s="86" t="str">
        <f t="shared" si="40"/>
        <v>غيرجدير</v>
      </c>
      <c r="BX63" s="37"/>
      <c r="BY63" s="38"/>
      <c r="BZ63" s="38"/>
      <c r="CA63" s="38"/>
      <c r="CB63" s="38"/>
      <c r="CC63" s="39">
        <f t="shared" si="41"/>
        <v>0</v>
      </c>
      <c r="CD63" s="86" t="str">
        <f t="shared" si="42"/>
        <v>غيرجدير</v>
      </c>
      <c r="CE63" s="37">
        <f t="shared" si="43"/>
        <v>5</v>
      </c>
      <c r="CF63" s="39" t="str">
        <f t="shared" si="44"/>
        <v>راسب</v>
      </c>
      <c r="CG63" s="37"/>
      <c r="CH63" s="38"/>
      <c r="CI63" s="38"/>
      <c r="CJ63" s="38"/>
      <c r="CK63" s="38"/>
      <c r="CL63" s="39">
        <f t="shared" si="45"/>
        <v>0</v>
      </c>
      <c r="CM63" s="86" t="str">
        <f t="shared" si="46"/>
        <v>غيرجدير</v>
      </c>
      <c r="CN63" s="37"/>
      <c r="CO63" s="38"/>
      <c r="CP63" s="38"/>
      <c r="CQ63" s="38"/>
      <c r="CR63" s="39">
        <f t="shared" si="47"/>
        <v>0</v>
      </c>
      <c r="CS63" s="86" t="str">
        <f t="shared" si="48"/>
        <v>غيرجدير</v>
      </c>
      <c r="CT63" s="37"/>
      <c r="CU63" s="38"/>
      <c r="CV63" s="39">
        <f t="shared" si="49"/>
        <v>0</v>
      </c>
      <c r="CW63" s="86" t="str">
        <f t="shared" si="50"/>
        <v>غيرجدير</v>
      </c>
      <c r="CX63" s="37"/>
      <c r="CY63" s="38"/>
      <c r="CZ63" s="38"/>
      <c r="DA63" s="38"/>
      <c r="DB63" s="38"/>
      <c r="DC63" s="39">
        <f t="shared" si="51"/>
        <v>0</v>
      </c>
      <c r="DD63" s="86" t="str">
        <f t="shared" si="52"/>
        <v>غيرجدير</v>
      </c>
      <c r="DE63" s="37"/>
      <c r="DF63" s="38"/>
      <c r="DG63" s="38"/>
      <c r="DH63" s="38"/>
      <c r="DI63" s="38"/>
      <c r="DJ63" s="39">
        <f t="shared" si="53"/>
        <v>0</v>
      </c>
      <c r="DK63" s="86" t="str">
        <f t="shared" si="54"/>
        <v>غيرجدير</v>
      </c>
      <c r="DL63" s="37">
        <f t="shared" si="55"/>
        <v>4</v>
      </c>
      <c r="DM63" s="39" t="str">
        <f t="shared" si="56"/>
        <v>راسب</v>
      </c>
      <c r="DN63" s="27">
        <f t="shared" si="57"/>
        <v>0</v>
      </c>
      <c r="DO63" s="37">
        <f t="shared" si="58"/>
        <v>5</v>
      </c>
      <c r="DP63" s="39" t="str">
        <f t="shared" si="59"/>
        <v>ومجموع</v>
      </c>
      <c r="DQ63" s="27" t="str">
        <f t="shared" si="60"/>
        <v>راسب</v>
      </c>
      <c r="DR63" s="37">
        <f t="shared" si="61"/>
        <v>10</v>
      </c>
      <c r="DS63" s="39" t="str">
        <f t="shared" si="62"/>
        <v>راسب</v>
      </c>
      <c r="DT63" s="40" t="str">
        <f t="shared" si="63"/>
        <v>راسب</v>
      </c>
      <c r="DU63" s="27"/>
      <c r="DV63" s="37">
        <f t="shared" si="64"/>
        <v>15</v>
      </c>
      <c r="DW63" s="38" t="str">
        <f t="shared" si="65"/>
        <v>راسب</v>
      </c>
      <c r="DX63" s="39" t="str">
        <f t="shared" si="66"/>
        <v>ودين</v>
      </c>
      <c r="DY63" s="537" t="str">
        <f t="shared" si="67"/>
        <v/>
      </c>
      <c r="DZ63" s="532" t="str">
        <f t="shared" si="68"/>
        <v/>
      </c>
      <c r="EA63" s="527" t="str">
        <f t="shared" si="69"/>
        <v/>
      </c>
      <c r="EB63" s="519" t="str">
        <f t="shared" si="70"/>
        <v/>
      </c>
      <c r="EC63" s="520" t="str">
        <f t="shared" si="71"/>
        <v/>
      </c>
      <c r="ED63" s="520" t="str">
        <f t="shared" si="72"/>
        <v/>
      </c>
      <c r="EE63" s="520" t="str">
        <f t="shared" si="73"/>
        <v/>
      </c>
      <c r="EF63" s="520" t="str">
        <f t="shared" si="74"/>
        <v/>
      </c>
      <c r="EG63" s="520" t="str">
        <f t="shared" si="75"/>
        <v/>
      </c>
      <c r="EH63" s="518" t="str">
        <f t="shared" si="5"/>
        <v/>
      </c>
      <c r="EI63" s="474" t="str">
        <f t="shared" si="76"/>
        <v/>
      </c>
      <c r="EJ63" s="475" t="str">
        <f t="shared" si="77"/>
        <v/>
      </c>
      <c r="EK63" s="475" t="str">
        <f t="shared" si="78"/>
        <v/>
      </c>
      <c r="EL63" s="475" t="str">
        <f t="shared" si="79"/>
        <v/>
      </c>
      <c r="EM63" s="476" t="str">
        <f t="shared" si="80"/>
        <v/>
      </c>
      <c r="EN63" s="498" t="str">
        <f t="shared" si="81"/>
        <v/>
      </c>
      <c r="EO63" s="499" t="str">
        <f t="shared" si="82"/>
        <v/>
      </c>
      <c r="EP63" s="499" t="str">
        <f t="shared" si="83"/>
        <v/>
      </c>
      <c r="EQ63" s="499" t="str">
        <f t="shared" si="84"/>
        <v/>
      </c>
      <c r="ER63" s="500" t="str">
        <f t="shared" si="85"/>
        <v/>
      </c>
    </row>
    <row r="64" spans="1:148" ht="34.5" x14ac:dyDescent="0.2">
      <c r="A64" s="27" t="str">
        <f>IF(O64="","",COUNTA(O$9:$O64))</f>
        <v/>
      </c>
      <c r="B64" s="28"/>
      <c r="C64" s="29" t="e">
        <f t="shared" si="6"/>
        <v>#VALUE!</v>
      </c>
      <c r="D64" s="30" t="e">
        <f t="shared" si="7"/>
        <v>#VALUE!</v>
      </c>
      <c r="E64" s="31" t="e">
        <f t="shared" si="8"/>
        <v>#VALUE!</v>
      </c>
      <c r="F64" s="29" t="str">
        <f t="shared" si="9"/>
        <v/>
      </c>
      <c r="G64" s="30" t="str">
        <f t="shared" si="10"/>
        <v/>
      </c>
      <c r="H64" s="31" t="str">
        <f t="shared" si="11"/>
        <v/>
      </c>
      <c r="I64" s="32" t="e">
        <f t="shared" si="12"/>
        <v>#VALUE!</v>
      </c>
      <c r="J64" s="33"/>
      <c r="K64" s="34"/>
      <c r="L64" s="35" t="str">
        <f t="shared" si="13"/>
        <v/>
      </c>
      <c r="M64" s="35" t="str">
        <f t="shared" si="14"/>
        <v/>
      </c>
      <c r="N64" s="34"/>
      <c r="O64" s="545"/>
      <c r="P64" s="36"/>
      <c r="Q64" s="37"/>
      <c r="R64" s="38"/>
      <c r="S64" s="38"/>
      <c r="T64" s="39">
        <f t="shared" si="15"/>
        <v>0</v>
      </c>
      <c r="U64" s="40" t="str">
        <f t="shared" si="16"/>
        <v>راسب</v>
      </c>
      <c r="V64" s="37"/>
      <c r="W64" s="38"/>
      <c r="X64" s="38"/>
      <c r="Y64" s="39">
        <f t="shared" si="17"/>
        <v>0</v>
      </c>
      <c r="Z64" s="40" t="str">
        <f t="shared" si="18"/>
        <v>راسب</v>
      </c>
      <c r="AA64" s="37"/>
      <c r="AB64" s="38"/>
      <c r="AC64" s="38"/>
      <c r="AD64" s="39">
        <f t="shared" si="19"/>
        <v>0</v>
      </c>
      <c r="AE64" s="40" t="str">
        <f t="shared" si="20"/>
        <v>راسب</v>
      </c>
      <c r="AF64" s="37"/>
      <c r="AG64" s="38"/>
      <c r="AH64" s="38"/>
      <c r="AI64" s="39">
        <f t="shared" si="21"/>
        <v>0</v>
      </c>
      <c r="AJ64" s="40" t="str">
        <f t="shared" si="22"/>
        <v>راسب</v>
      </c>
      <c r="AK64" s="37"/>
      <c r="AL64" s="38"/>
      <c r="AM64" s="38"/>
      <c r="AN64" s="39">
        <f t="shared" si="23"/>
        <v>0</v>
      </c>
      <c r="AO64" s="40" t="str">
        <f t="shared" si="24"/>
        <v>راسب</v>
      </c>
      <c r="AP64" s="27">
        <f t="shared" si="25"/>
        <v>0</v>
      </c>
      <c r="AQ64" s="37">
        <f t="shared" si="26"/>
        <v>5</v>
      </c>
      <c r="AR64" s="39" t="str">
        <f t="shared" si="27"/>
        <v>ومجموع</v>
      </c>
      <c r="AS64" s="27" t="str">
        <f t="shared" si="28"/>
        <v>راسب</v>
      </c>
      <c r="AT64" s="41">
        <f t="shared" si="29"/>
        <v>9</v>
      </c>
      <c r="AU64" s="42" t="str">
        <f t="shared" si="30"/>
        <v>راسب</v>
      </c>
      <c r="AV64" s="37"/>
      <c r="AW64" s="38"/>
      <c r="AX64" s="38"/>
      <c r="AY64" s="39">
        <f t="shared" si="31"/>
        <v>0</v>
      </c>
      <c r="AZ64" s="40" t="str">
        <f t="shared" si="32"/>
        <v>راسب</v>
      </c>
      <c r="BA64" s="37"/>
      <c r="BB64" s="38"/>
      <c r="BC64" s="38"/>
      <c r="BD64" s="39">
        <f t="shared" si="33"/>
        <v>0</v>
      </c>
      <c r="BE64" s="86" t="str">
        <f t="shared" si="34"/>
        <v>غيرجدير</v>
      </c>
      <c r="BF64" s="37"/>
      <c r="BG64" s="38"/>
      <c r="BH64" s="38"/>
      <c r="BI64" s="39">
        <f t="shared" si="35"/>
        <v>0</v>
      </c>
      <c r="BJ64" s="86" t="str">
        <f t="shared" si="36"/>
        <v>غيرجدير</v>
      </c>
      <c r="BK64" s="37"/>
      <c r="BL64" s="38"/>
      <c r="BM64" s="38"/>
      <c r="BN64" s="38"/>
      <c r="BO64" s="39"/>
      <c r="BP64" s="41">
        <f t="shared" si="37"/>
        <v>0</v>
      </c>
      <c r="BQ64" s="86" t="str">
        <f t="shared" si="38"/>
        <v>غيرجدير</v>
      </c>
      <c r="BR64" s="37"/>
      <c r="BS64" s="38"/>
      <c r="BT64" s="38"/>
      <c r="BU64" s="38"/>
      <c r="BV64" s="39">
        <f t="shared" si="39"/>
        <v>0</v>
      </c>
      <c r="BW64" s="86" t="str">
        <f t="shared" si="40"/>
        <v>غيرجدير</v>
      </c>
      <c r="BX64" s="37"/>
      <c r="BY64" s="38"/>
      <c r="BZ64" s="38"/>
      <c r="CA64" s="38"/>
      <c r="CB64" s="38"/>
      <c r="CC64" s="39">
        <f t="shared" si="41"/>
        <v>0</v>
      </c>
      <c r="CD64" s="86" t="str">
        <f t="shared" si="42"/>
        <v>غيرجدير</v>
      </c>
      <c r="CE64" s="37">
        <f t="shared" si="43"/>
        <v>5</v>
      </c>
      <c r="CF64" s="39" t="str">
        <f t="shared" si="44"/>
        <v>راسب</v>
      </c>
      <c r="CG64" s="37"/>
      <c r="CH64" s="38"/>
      <c r="CI64" s="38"/>
      <c r="CJ64" s="38"/>
      <c r="CK64" s="38"/>
      <c r="CL64" s="39">
        <f t="shared" si="45"/>
        <v>0</v>
      </c>
      <c r="CM64" s="86" t="str">
        <f t="shared" si="46"/>
        <v>غيرجدير</v>
      </c>
      <c r="CN64" s="37"/>
      <c r="CO64" s="38"/>
      <c r="CP64" s="38"/>
      <c r="CQ64" s="38"/>
      <c r="CR64" s="39">
        <f t="shared" si="47"/>
        <v>0</v>
      </c>
      <c r="CS64" s="86" t="str">
        <f t="shared" si="48"/>
        <v>غيرجدير</v>
      </c>
      <c r="CT64" s="37"/>
      <c r="CU64" s="38"/>
      <c r="CV64" s="39">
        <f t="shared" si="49"/>
        <v>0</v>
      </c>
      <c r="CW64" s="86" t="str">
        <f t="shared" si="50"/>
        <v>غيرجدير</v>
      </c>
      <c r="CX64" s="37"/>
      <c r="CY64" s="38"/>
      <c r="CZ64" s="38"/>
      <c r="DA64" s="38"/>
      <c r="DB64" s="38"/>
      <c r="DC64" s="39">
        <f t="shared" si="51"/>
        <v>0</v>
      </c>
      <c r="DD64" s="86" t="str">
        <f t="shared" si="52"/>
        <v>غيرجدير</v>
      </c>
      <c r="DE64" s="37"/>
      <c r="DF64" s="38"/>
      <c r="DG64" s="38"/>
      <c r="DH64" s="38"/>
      <c r="DI64" s="38"/>
      <c r="DJ64" s="39">
        <f t="shared" si="53"/>
        <v>0</v>
      </c>
      <c r="DK64" s="86" t="str">
        <f t="shared" si="54"/>
        <v>غيرجدير</v>
      </c>
      <c r="DL64" s="37">
        <f t="shared" si="55"/>
        <v>4</v>
      </c>
      <c r="DM64" s="39" t="str">
        <f t="shared" si="56"/>
        <v>راسب</v>
      </c>
      <c r="DN64" s="27">
        <f t="shared" si="57"/>
        <v>0</v>
      </c>
      <c r="DO64" s="37">
        <f t="shared" si="58"/>
        <v>5</v>
      </c>
      <c r="DP64" s="39" t="str">
        <f t="shared" si="59"/>
        <v>ومجموع</v>
      </c>
      <c r="DQ64" s="27" t="str">
        <f t="shared" si="60"/>
        <v>راسب</v>
      </c>
      <c r="DR64" s="37">
        <f t="shared" si="61"/>
        <v>10</v>
      </c>
      <c r="DS64" s="39" t="str">
        <f t="shared" si="62"/>
        <v>راسب</v>
      </c>
      <c r="DT64" s="40" t="str">
        <f t="shared" si="63"/>
        <v>راسب</v>
      </c>
      <c r="DU64" s="27"/>
      <c r="DV64" s="37">
        <f t="shared" si="64"/>
        <v>15</v>
      </c>
      <c r="DW64" s="38" t="str">
        <f t="shared" si="65"/>
        <v>راسب</v>
      </c>
      <c r="DX64" s="39" t="str">
        <f t="shared" si="66"/>
        <v>ودين</v>
      </c>
      <c r="DY64" s="537" t="str">
        <f t="shared" si="67"/>
        <v/>
      </c>
      <c r="DZ64" s="532" t="str">
        <f t="shared" si="68"/>
        <v/>
      </c>
      <c r="EA64" s="527" t="str">
        <f t="shared" si="69"/>
        <v/>
      </c>
      <c r="EB64" s="519" t="str">
        <f t="shared" si="70"/>
        <v/>
      </c>
      <c r="EC64" s="520" t="str">
        <f t="shared" si="71"/>
        <v/>
      </c>
      <c r="ED64" s="520" t="str">
        <f t="shared" si="72"/>
        <v/>
      </c>
      <c r="EE64" s="520" t="str">
        <f t="shared" si="73"/>
        <v/>
      </c>
      <c r="EF64" s="520" t="str">
        <f t="shared" si="74"/>
        <v/>
      </c>
      <c r="EG64" s="520" t="str">
        <f t="shared" si="75"/>
        <v/>
      </c>
      <c r="EH64" s="518" t="str">
        <f t="shared" si="5"/>
        <v/>
      </c>
      <c r="EI64" s="474" t="str">
        <f t="shared" si="76"/>
        <v/>
      </c>
      <c r="EJ64" s="475" t="str">
        <f t="shared" si="77"/>
        <v/>
      </c>
      <c r="EK64" s="475" t="str">
        <f t="shared" si="78"/>
        <v/>
      </c>
      <c r="EL64" s="475" t="str">
        <f t="shared" si="79"/>
        <v/>
      </c>
      <c r="EM64" s="476" t="str">
        <f t="shared" si="80"/>
        <v/>
      </c>
      <c r="EN64" s="498" t="str">
        <f t="shared" si="81"/>
        <v/>
      </c>
      <c r="EO64" s="499" t="str">
        <f t="shared" si="82"/>
        <v/>
      </c>
      <c r="EP64" s="499" t="str">
        <f t="shared" si="83"/>
        <v/>
      </c>
      <c r="EQ64" s="499" t="str">
        <f t="shared" si="84"/>
        <v/>
      </c>
      <c r="ER64" s="500" t="str">
        <f t="shared" si="85"/>
        <v/>
      </c>
    </row>
    <row r="65" spans="1:148" ht="34.5" x14ac:dyDescent="0.2">
      <c r="A65" s="27" t="str">
        <f>IF(O65="","",COUNTA(O$9:$O65))</f>
        <v/>
      </c>
      <c r="B65" s="28"/>
      <c r="C65" s="29" t="e">
        <f t="shared" si="6"/>
        <v>#VALUE!</v>
      </c>
      <c r="D65" s="30" t="e">
        <f t="shared" si="7"/>
        <v>#VALUE!</v>
      </c>
      <c r="E65" s="31" t="e">
        <f t="shared" si="8"/>
        <v>#VALUE!</v>
      </c>
      <c r="F65" s="29" t="str">
        <f t="shared" si="9"/>
        <v/>
      </c>
      <c r="G65" s="30" t="str">
        <f t="shared" si="10"/>
        <v/>
      </c>
      <c r="H65" s="31" t="str">
        <f t="shared" si="11"/>
        <v/>
      </c>
      <c r="I65" s="32" t="e">
        <f t="shared" si="12"/>
        <v>#VALUE!</v>
      </c>
      <c r="J65" s="33"/>
      <c r="K65" s="34"/>
      <c r="L65" s="35" t="str">
        <f t="shared" si="13"/>
        <v/>
      </c>
      <c r="M65" s="35" t="str">
        <f t="shared" si="14"/>
        <v/>
      </c>
      <c r="N65" s="34"/>
      <c r="O65" s="545"/>
      <c r="P65" s="36"/>
      <c r="Q65" s="37"/>
      <c r="R65" s="38"/>
      <c r="S65" s="38"/>
      <c r="T65" s="39">
        <f t="shared" si="15"/>
        <v>0</v>
      </c>
      <c r="U65" s="40" t="str">
        <f t="shared" si="16"/>
        <v>راسب</v>
      </c>
      <c r="V65" s="37"/>
      <c r="W65" s="38"/>
      <c r="X65" s="38"/>
      <c r="Y65" s="39">
        <f t="shared" si="17"/>
        <v>0</v>
      </c>
      <c r="Z65" s="40" t="str">
        <f t="shared" si="18"/>
        <v>راسب</v>
      </c>
      <c r="AA65" s="37"/>
      <c r="AB65" s="38"/>
      <c r="AC65" s="38"/>
      <c r="AD65" s="39">
        <f t="shared" si="19"/>
        <v>0</v>
      </c>
      <c r="AE65" s="40" t="str">
        <f t="shared" si="20"/>
        <v>راسب</v>
      </c>
      <c r="AF65" s="37"/>
      <c r="AG65" s="38"/>
      <c r="AH65" s="38"/>
      <c r="AI65" s="39">
        <f t="shared" si="21"/>
        <v>0</v>
      </c>
      <c r="AJ65" s="40" t="str">
        <f t="shared" si="22"/>
        <v>راسب</v>
      </c>
      <c r="AK65" s="37"/>
      <c r="AL65" s="38"/>
      <c r="AM65" s="38"/>
      <c r="AN65" s="39">
        <f t="shared" si="23"/>
        <v>0</v>
      </c>
      <c r="AO65" s="40" t="str">
        <f t="shared" si="24"/>
        <v>راسب</v>
      </c>
      <c r="AP65" s="27">
        <f t="shared" si="25"/>
        <v>0</v>
      </c>
      <c r="AQ65" s="37">
        <f t="shared" si="26"/>
        <v>5</v>
      </c>
      <c r="AR65" s="39" t="str">
        <f t="shared" si="27"/>
        <v>ومجموع</v>
      </c>
      <c r="AS65" s="27" t="str">
        <f t="shared" si="28"/>
        <v>راسب</v>
      </c>
      <c r="AT65" s="41">
        <f t="shared" si="29"/>
        <v>9</v>
      </c>
      <c r="AU65" s="42" t="str">
        <f t="shared" si="30"/>
        <v>راسب</v>
      </c>
      <c r="AV65" s="37"/>
      <c r="AW65" s="38"/>
      <c r="AX65" s="38"/>
      <c r="AY65" s="39">
        <f t="shared" si="31"/>
        <v>0</v>
      </c>
      <c r="AZ65" s="40" t="str">
        <f t="shared" si="32"/>
        <v>راسب</v>
      </c>
      <c r="BA65" s="37"/>
      <c r="BB65" s="38"/>
      <c r="BC65" s="38"/>
      <c r="BD65" s="39">
        <f t="shared" si="33"/>
        <v>0</v>
      </c>
      <c r="BE65" s="86" t="str">
        <f t="shared" si="34"/>
        <v>غيرجدير</v>
      </c>
      <c r="BF65" s="37"/>
      <c r="BG65" s="38"/>
      <c r="BH65" s="38"/>
      <c r="BI65" s="39">
        <f t="shared" si="35"/>
        <v>0</v>
      </c>
      <c r="BJ65" s="86" t="str">
        <f t="shared" si="36"/>
        <v>غيرجدير</v>
      </c>
      <c r="BK65" s="37"/>
      <c r="BL65" s="38"/>
      <c r="BM65" s="38"/>
      <c r="BN65" s="38"/>
      <c r="BO65" s="39"/>
      <c r="BP65" s="41">
        <f t="shared" si="37"/>
        <v>0</v>
      </c>
      <c r="BQ65" s="86" t="str">
        <f t="shared" si="38"/>
        <v>غيرجدير</v>
      </c>
      <c r="BR65" s="37"/>
      <c r="BS65" s="38"/>
      <c r="BT65" s="38"/>
      <c r="BU65" s="38"/>
      <c r="BV65" s="39">
        <f t="shared" si="39"/>
        <v>0</v>
      </c>
      <c r="BW65" s="86" t="str">
        <f t="shared" si="40"/>
        <v>غيرجدير</v>
      </c>
      <c r="BX65" s="37"/>
      <c r="BY65" s="38"/>
      <c r="BZ65" s="38"/>
      <c r="CA65" s="38"/>
      <c r="CB65" s="38"/>
      <c r="CC65" s="39">
        <f t="shared" si="41"/>
        <v>0</v>
      </c>
      <c r="CD65" s="86" t="str">
        <f t="shared" si="42"/>
        <v>غيرجدير</v>
      </c>
      <c r="CE65" s="37">
        <f t="shared" si="43"/>
        <v>5</v>
      </c>
      <c r="CF65" s="39" t="str">
        <f t="shared" si="44"/>
        <v>راسب</v>
      </c>
      <c r="CG65" s="37"/>
      <c r="CH65" s="38"/>
      <c r="CI65" s="38"/>
      <c r="CJ65" s="38"/>
      <c r="CK65" s="38"/>
      <c r="CL65" s="39">
        <f t="shared" si="45"/>
        <v>0</v>
      </c>
      <c r="CM65" s="86" t="str">
        <f t="shared" si="46"/>
        <v>غيرجدير</v>
      </c>
      <c r="CN65" s="37"/>
      <c r="CO65" s="38"/>
      <c r="CP65" s="38"/>
      <c r="CQ65" s="38"/>
      <c r="CR65" s="39">
        <f t="shared" si="47"/>
        <v>0</v>
      </c>
      <c r="CS65" s="86" t="str">
        <f t="shared" si="48"/>
        <v>غيرجدير</v>
      </c>
      <c r="CT65" s="37"/>
      <c r="CU65" s="38"/>
      <c r="CV65" s="39">
        <f t="shared" si="49"/>
        <v>0</v>
      </c>
      <c r="CW65" s="86" t="str">
        <f t="shared" si="50"/>
        <v>غيرجدير</v>
      </c>
      <c r="CX65" s="37"/>
      <c r="CY65" s="38"/>
      <c r="CZ65" s="38"/>
      <c r="DA65" s="38"/>
      <c r="DB65" s="38"/>
      <c r="DC65" s="39">
        <f t="shared" si="51"/>
        <v>0</v>
      </c>
      <c r="DD65" s="86" t="str">
        <f t="shared" si="52"/>
        <v>غيرجدير</v>
      </c>
      <c r="DE65" s="37"/>
      <c r="DF65" s="38"/>
      <c r="DG65" s="38"/>
      <c r="DH65" s="38"/>
      <c r="DI65" s="38"/>
      <c r="DJ65" s="39">
        <f t="shared" si="53"/>
        <v>0</v>
      </c>
      <c r="DK65" s="86" t="str">
        <f t="shared" si="54"/>
        <v>غيرجدير</v>
      </c>
      <c r="DL65" s="37">
        <f t="shared" si="55"/>
        <v>4</v>
      </c>
      <c r="DM65" s="39" t="str">
        <f t="shared" si="56"/>
        <v>راسب</v>
      </c>
      <c r="DN65" s="27">
        <f t="shared" si="57"/>
        <v>0</v>
      </c>
      <c r="DO65" s="37">
        <f t="shared" si="58"/>
        <v>5</v>
      </c>
      <c r="DP65" s="39" t="str">
        <f t="shared" si="59"/>
        <v>ومجموع</v>
      </c>
      <c r="DQ65" s="27" t="str">
        <f t="shared" si="60"/>
        <v>راسب</v>
      </c>
      <c r="DR65" s="37">
        <f t="shared" si="61"/>
        <v>10</v>
      </c>
      <c r="DS65" s="39" t="str">
        <f t="shared" si="62"/>
        <v>راسب</v>
      </c>
      <c r="DT65" s="40" t="str">
        <f t="shared" si="63"/>
        <v>راسب</v>
      </c>
      <c r="DU65" s="27"/>
      <c r="DV65" s="37">
        <f t="shared" si="64"/>
        <v>15</v>
      </c>
      <c r="DW65" s="38" t="str">
        <f t="shared" si="65"/>
        <v>راسب</v>
      </c>
      <c r="DX65" s="39" t="str">
        <f t="shared" si="66"/>
        <v>ودين</v>
      </c>
      <c r="DY65" s="537" t="str">
        <f t="shared" si="67"/>
        <v/>
      </c>
      <c r="DZ65" s="532" t="str">
        <f t="shared" si="68"/>
        <v/>
      </c>
      <c r="EA65" s="527" t="str">
        <f t="shared" si="69"/>
        <v/>
      </c>
      <c r="EB65" s="519" t="str">
        <f t="shared" si="70"/>
        <v/>
      </c>
      <c r="EC65" s="520" t="str">
        <f t="shared" si="71"/>
        <v/>
      </c>
      <c r="ED65" s="520" t="str">
        <f t="shared" si="72"/>
        <v/>
      </c>
      <c r="EE65" s="520" t="str">
        <f t="shared" si="73"/>
        <v/>
      </c>
      <c r="EF65" s="520" t="str">
        <f t="shared" si="74"/>
        <v/>
      </c>
      <c r="EG65" s="520" t="str">
        <f t="shared" si="75"/>
        <v/>
      </c>
      <c r="EH65" s="518" t="str">
        <f t="shared" si="5"/>
        <v/>
      </c>
      <c r="EI65" s="474" t="str">
        <f t="shared" si="76"/>
        <v/>
      </c>
      <c r="EJ65" s="475" t="str">
        <f t="shared" si="77"/>
        <v/>
      </c>
      <c r="EK65" s="475" t="str">
        <f t="shared" si="78"/>
        <v/>
      </c>
      <c r="EL65" s="475" t="str">
        <f t="shared" si="79"/>
        <v/>
      </c>
      <c r="EM65" s="476" t="str">
        <f t="shared" si="80"/>
        <v/>
      </c>
      <c r="EN65" s="498" t="str">
        <f t="shared" si="81"/>
        <v/>
      </c>
      <c r="EO65" s="499" t="str">
        <f t="shared" si="82"/>
        <v/>
      </c>
      <c r="EP65" s="499" t="str">
        <f t="shared" si="83"/>
        <v/>
      </c>
      <c r="EQ65" s="499" t="str">
        <f t="shared" si="84"/>
        <v/>
      </c>
      <c r="ER65" s="500" t="str">
        <f t="shared" si="85"/>
        <v/>
      </c>
    </row>
    <row r="66" spans="1:148" ht="34.5" x14ac:dyDescent="0.2">
      <c r="A66" s="27" t="str">
        <f>IF(O66="","",COUNTA(O$9:$O66))</f>
        <v/>
      </c>
      <c r="B66" s="28"/>
      <c r="C66" s="29" t="e">
        <f t="shared" si="6"/>
        <v>#VALUE!</v>
      </c>
      <c r="D66" s="30" t="e">
        <f t="shared" si="7"/>
        <v>#VALUE!</v>
      </c>
      <c r="E66" s="31" t="e">
        <f t="shared" si="8"/>
        <v>#VALUE!</v>
      </c>
      <c r="F66" s="29" t="str">
        <f t="shared" si="9"/>
        <v/>
      </c>
      <c r="G66" s="30" t="str">
        <f t="shared" si="10"/>
        <v/>
      </c>
      <c r="H66" s="31" t="str">
        <f t="shared" si="11"/>
        <v/>
      </c>
      <c r="I66" s="32" t="e">
        <f t="shared" si="12"/>
        <v>#VALUE!</v>
      </c>
      <c r="J66" s="33"/>
      <c r="K66" s="34"/>
      <c r="L66" s="35" t="str">
        <f t="shared" si="13"/>
        <v/>
      </c>
      <c r="M66" s="35" t="str">
        <f t="shared" si="14"/>
        <v/>
      </c>
      <c r="N66" s="34"/>
      <c r="O66" s="545"/>
      <c r="P66" s="36"/>
      <c r="Q66" s="37"/>
      <c r="R66" s="38"/>
      <c r="S66" s="38"/>
      <c r="T66" s="39">
        <f t="shared" si="15"/>
        <v>0</v>
      </c>
      <c r="U66" s="40" t="str">
        <f t="shared" si="16"/>
        <v>راسب</v>
      </c>
      <c r="V66" s="37"/>
      <c r="W66" s="38"/>
      <c r="X66" s="38"/>
      <c r="Y66" s="39">
        <f t="shared" si="17"/>
        <v>0</v>
      </c>
      <c r="Z66" s="40" t="str">
        <f t="shared" si="18"/>
        <v>راسب</v>
      </c>
      <c r="AA66" s="37"/>
      <c r="AB66" s="38"/>
      <c r="AC66" s="38"/>
      <c r="AD66" s="39">
        <f t="shared" si="19"/>
        <v>0</v>
      </c>
      <c r="AE66" s="40" t="str">
        <f t="shared" si="20"/>
        <v>راسب</v>
      </c>
      <c r="AF66" s="37"/>
      <c r="AG66" s="38"/>
      <c r="AH66" s="38"/>
      <c r="AI66" s="39">
        <f t="shared" si="21"/>
        <v>0</v>
      </c>
      <c r="AJ66" s="40" t="str">
        <f t="shared" si="22"/>
        <v>راسب</v>
      </c>
      <c r="AK66" s="37"/>
      <c r="AL66" s="38"/>
      <c r="AM66" s="38"/>
      <c r="AN66" s="39">
        <f t="shared" si="23"/>
        <v>0</v>
      </c>
      <c r="AO66" s="40" t="str">
        <f t="shared" si="24"/>
        <v>راسب</v>
      </c>
      <c r="AP66" s="27">
        <f t="shared" si="25"/>
        <v>0</v>
      </c>
      <c r="AQ66" s="37">
        <f t="shared" si="26"/>
        <v>5</v>
      </c>
      <c r="AR66" s="39" t="str">
        <f t="shared" si="27"/>
        <v>ومجموع</v>
      </c>
      <c r="AS66" s="27" t="str">
        <f t="shared" si="28"/>
        <v>راسب</v>
      </c>
      <c r="AT66" s="41">
        <f t="shared" si="29"/>
        <v>9</v>
      </c>
      <c r="AU66" s="42" t="str">
        <f t="shared" si="30"/>
        <v>راسب</v>
      </c>
      <c r="AV66" s="37"/>
      <c r="AW66" s="38"/>
      <c r="AX66" s="38"/>
      <c r="AY66" s="39">
        <f t="shared" si="31"/>
        <v>0</v>
      </c>
      <c r="AZ66" s="40" t="str">
        <f t="shared" si="32"/>
        <v>راسب</v>
      </c>
      <c r="BA66" s="37"/>
      <c r="BB66" s="38"/>
      <c r="BC66" s="38"/>
      <c r="BD66" s="39">
        <f t="shared" si="33"/>
        <v>0</v>
      </c>
      <c r="BE66" s="86" t="str">
        <f t="shared" si="34"/>
        <v>غيرجدير</v>
      </c>
      <c r="BF66" s="37"/>
      <c r="BG66" s="38"/>
      <c r="BH66" s="38"/>
      <c r="BI66" s="39">
        <f t="shared" si="35"/>
        <v>0</v>
      </c>
      <c r="BJ66" s="86" t="str">
        <f t="shared" si="36"/>
        <v>غيرجدير</v>
      </c>
      <c r="BK66" s="37"/>
      <c r="BL66" s="38"/>
      <c r="BM66" s="38"/>
      <c r="BN66" s="38"/>
      <c r="BO66" s="39"/>
      <c r="BP66" s="41">
        <f t="shared" si="37"/>
        <v>0</v>
      </c>
      <c r="BQ66" s="86" t="str">
        <f t="shared" si="38"/>
        <v>غيرجدير</v>
      </c>
      <c r="BR66" s="37"/>
      <c r="BS66" s="38"/>
      <c r="BT66" s="38"/>
      <c r="BU66" s="38"/>
      <c r="BV66" s="39">
        <f t="shared" si="39"/>
        <v>0</v>
      </c>
      <c r="BW66" s="86" t="str">
        <f t="shared" si="40"/>
        <v>غيرجدير</v>
      </c>
      <c r="BX66" s="37"/>
      <c r="BY66" s="38"/>
      <c r="BZ66" s="38"/>
      <c r="CA66" s="38"/>
      <c r="CB66" s="38"/>
      <c r="CC66" s="39">
        <f t="shared" si="41"/>
        <v>0</v>
      </c>
      <c r="CD66" s="86" t="str">
        <f t="shared" si="42"/>
        <v>غيرجدير</v>
      </c>
      <c r="CE66" s="37">
        <f t="shared" si="43"/>
        <v>5</v>
      </c>
      <c r="CF66" s="39" t="str">
        <f t="shared" si="44"/>
        <v>راسب</v>
      </c>
      <c r="CG66" s="37"/>
      <c r="CH66" s="38"/>
      <c r="CI66" s="38"/>
      <c r="CJ66" s="38"/>
      <c r="CK66" s="38"/>
      <c r="CL66" s="39">
        <f t="shared" si="45"/>
        <v>0</v>
      </c>
      <c r="CM66" s="86" t="str">
        <f t="shared" si="46"/>
        <v>غيرجدير</v>
      </c>
      <c r="CN66" s="37"/>
      <c r="CO66" s="38"/>
      <c r="CP66" s="38"/>
      <c r="CQ66" s="38"/>
      <c r="CR66" s="39">
        <f t="shared" si="47"/>
        <v>0</v>
      </c>
      <c r="CS66" s="86" t="str">
        <f t="shared" si="48"/>
        <v>غيرجدير</v>
      </c>
      <c r="CT66" s="37"/>
      <c r="CU66" s="38"/>
      <c r="CV66" s="39">
        <f t="shared" si="49"/>
        <v>0</v>
      </c>
      <c r="CW66" s="86" t="str">
        <f t="shared" si="50"/>
        <v>غيرجدير</v>
      </c>
      <c r="CX66" s="37"/>
      <c r="CY66" s="38"/>
      <c r="CZ66" s="38"/>
      <c r="DA66" s="38"/>
      <c r="DB66" s="38"/>
      <c r="DC66" s="39">
        <f t="shared" si="51"/>
        <v>0</v>
      </c>
      <c r="DD66" s="86" t="str">
        <f t="shared" si="52"/>
        <v>غيرجدير</v>
      </c>
      <c r="DE66" s="37"/>
      <c r="DF66" s="38"/>
      <c r="DG66" s="38"/>
      <c r="DH66" s="38"/>
      <c r="DI66" s="38"/>
      <c r="DJ66" s="39">
        <f t="shared" si="53"/>
        <v>0</v>
      </c>
      <c r="DK66" s="86" t="str">
        <f t="shared" si="54"/>
        <v>غيرجدير</v>
      </c>
      <c r="DL66" s="37">
        <f t="shared" si="55"/>
        <v>4</v>
      </c>
      <c r="DM66" s="39" t="str">
        <f t="shared" si="56"/>
        <v>راسب</v>
      </c>
      <c r="DN66" s="27">
        <f t="shared" si="57"/>
        <v>0</v>
      </c>
      <c r="DO66" s="37">
        <f t="shared" si="58"/>
        <v>5</v>
      </c>
      <c r="DP66" s="39" t="str">
        <f t="shared" si="59"/>
        <v>ومجموع</v>
      </c>
      <c r="DQ66" s="27" t="str">
        <f t="shared" si="60"/>
        <v>راسب</v>
      </c>
      <c r="DR66" s="37">
        <f t="shared" si="61"/>
        <v>10</v>
      </c>
      <c r="DS66" s="39" t="str">
        <f t="shared" si="62"/>
        <v>راسب</v>
      </c>
      <c r="DT66" s="40" t="str">
        <f t="shared" si="63"/>
        <v>راسب</v>
      </c>
      <c r="DU66" s="27"/>
      <c r="DV66" s="37">
        <f t="shared" si="64"/>
        <v>15</v>
      </c>
      <c r="DW66" s="38" t="str">
        <f t="shared" si="65"/>
        <v>راسب</v>
      </c>
      <c r="DX66" s="39" t="str">
        <f t="shared" si="66"/>
        <v>ودين</v>
      </c>
      <c r="DY66" s="537" t="str">
        <f t="shared" si="67"/>
        <v/>
      </c>
      <c r="DZ66" s="532" t="str">
        <f t="shared" si="68"/>
        <v/>
      </c>
      <c r="EA66" s="527" t="str">
        <f t="shared" si="69"/>
        <v/>
      </c>
      <c r="EB66" s="519" t="str">
        <f t="shared" si="70"/>
        <v/>
      </c>
      <c r="EC66" s="520" t="str">
        <f t="shared" si="71"/>
        <v/>
      </c>
      <c r="ED66" s="520" t="str">
        <f t="shared" si="72"/>
        <v/>
      </c>
      <c r="EE66" s="520" t="str">
        <f t="shared" si="73"/>
        <v/>
      </c>
      <c r="EF66" s="520" t="str">
        <f t="shared" si="74"/>
        <v/>
      </c>
      <c r="EG66" s="520" t="str">
        <f t="shared" si="75"/>
        <v/>
      </c>
      <c r="EH66" s="518" t="str">
        <f t="shared" si="5"/>
        <v/>
      </c>
      <c r="EI66" s="474" t="str">
        <f t="shared" si="76"/>
        <v/>
      </c>
      <c r="EJ66" s="475" t="str">
        <f t="shared" si="77"/>
        <v/>
      </c>
      <c r="EK66" s="475" t="str">
        <f t="shared" si="78"/>
        <v/>
      </c>
      <c r="EL66" s="475" t="str">
        <f t="shared" si="79"/>
        <v/>
      </c>
      <c r="EM66" s="476" t="str">
        <f t="shared" si="80"/>
        <v/>
      </c>
      <c r="EN66" s="498" t="str">
        <f t="shared" si="81"/>
        <v/>
      </c>
      <c r="EO66" s="499" t="str">
        <f t="shared" si="82"/>
        <v/>
      </c>
      <c r="EP66" s="499" t="str">
        <f t="shared" si="83"/>
        <v/>
      </c>
      <c r="EQ66" s="499" t="str">
        <f t="shared" si="84"/>
        <v/>
      </c>
      <c r="ER66" s="500" t="str">
        <f t="shared" si="85"/>
        <v/>
      </c>
    </row>
    <row r="67" spans="1:148" ht="34.5" x14ac:dyDescent="0.2">
      <c r="A67" s="27" t="str">
        <f>IF(O67="","",COUNTA(O$9:$O67))</f>
        <v/>
      </c>
      <c r="B67" s="28"/>
      <c r="C67" s="29" t="e">
        <f t="shared" si="6"/>
        <v>#VALUE!</v>
      </c>
      <c r="D67" s="30" t="e">
        <f t="shared" si="7"/>
        <v>#VALUE!</v>
      </c>
      <c r="E67" s="31" t="e">
        <f t="shared" si="8"/>
        <v>#VALUE!</v>
      </c>
      <c r="F67" s="29" t="str">
        <f t="shared" si="9"/>
        <v/>
      </c>
      <c r="G67" s="30" t="str">
        <f t="shared" si="10"/>
        <v/>
      </c>
      <c r="H67" s="31" t="str">
        <f t="shared" si="11"/>
        <v/>
      </c>
      <c r="I67" s="32" t="e">
        <f t="shared" si="12"/>
        <v>#VALUE!</v>
      </c>
      <c r="J67" s="33"/>
      <c r="K67" s="34"/>
      <c r="L67" s="35" t="str">
        <f t="shared" si="13"/>
        <v/>
      </c>
      <c r="M67" s="35" t="str">
        <f t="shared" si="14"/>
        <v/>
      </c>
      <c r="N67" s="34"/>
      <c r="O67" s="545"/>
      <c r="P67" s="36"/>
      <c r="Q67" s="37"/>
      <c r="R67" s="38"/>
      <c r="S67" s="38"/>
      <c r="T67" s="39">
        <f t="shared" si="15"/>
        <v>0</v>
      </c>
      <c r="U67" s="40" t="str">
        <f t="shared" si="16"/>
        <v>راسب</v>
      </c>
      <c r="V67" s="37"/>
      <c r="W67" s="38"/>
      <c r="X67" s="38"/>
      <c r="Y67" s="39">
        <f t="shared" si="17"/>
        <v>0</v>
      </c>
      <c r="Z67" s="40" t="str">
        <f t="shared" si="18"/>
        <v>راسب</v>
      </c>
      <c r="AA67" s="37"/>
      <c r="AB67" s="38"/>
      <c r="AC67" s="38"/>
      <c r="AD67" s="39">
        <f t="shared" si="19"/>
        <v>0</v>
      </c>
      <c r="AE67" s="40" t="str">
        <f t="shared" si="20"/>
        <v>راسب</v>
      </c>
      <c r="AF67" s="37"/>
      <c r="AG67" s="38"/>
      <c r="AH67" s="38"/>
      <c r="AI67" s="39">
        <f t="shared" si="21"/>
        <v>0</v>
      </c>
      <c r="AJ67" s="40" t="str">
        <f t="shared" si="22"/>
        <v>راسب</v>
      </c>
      <c r="AK67" s="37"/>
      <c r="AL67" s="38"/>
      <c r="AM67" s="38"/>
      <c r="AN67" s="39">
        <f t="shared" si="23"/>
        <v>0</v>
      </c>
      <c r="AO67" s="40" t="str">
        <f t="shared" si="24"/>
        <v>راسب</v>
      </c>
      <c r="AP67" s="27">
        <f t="shared" si="25"/>
        <v>0</v>
      </c>
      <c r="AQ67" s="37">
        <f t="shared" si="26"/>
        <v>5</v>
      </c>
      <c r="AR67" s="39" t="str">
        <f t="shared" si="27"/>
        <v>ومجموع</v>
      </c>
      <c r="AS67" s="27" t="str">
        <f t="shared" si="28"/>
        <v>راسب</v>
      </c>
      <c r="AT67" s="41">
        <f t="shared" si="29"/>
        <v>9</v>
      </c>
      <c r="AU67" s="42" t="str">
        <f t="shared" si="30"/>
        <v>راسب</v>
      </c>
      <c r="AV67" s="37"/>
      <c r="AW67" s="38"/>
      <c r="AX67" s="38"/>
      <c r="AY67" s="39">
        <f t="shared" si="31"/>
        <v>0</v>
      </c>
      <c r="AZ67" s="40" t="str">
        <f t="shared" si="32"/>
        <v>راسب</v>
      </c>
      <c r="BA67" s="37"/>
      <c r="BB67" s="38"/>
      <c r="BC67" s="38"/>
      <c r="BD67" s="39">
        <f t="shared" si="33"/>
        <v>0</v>
      </c>
      <c r="BE67" s="86" t="str">
        <f t="shared" si="34"/>
        <v>غيرجدير</v>
      </c>
      <c r="BF67" s="37"/>
      <c r="BG67" s="38"/>
      <c r="BH67" s="38"/>
      <c r="BI67" s="39">
        <f t="shared" si="35"/>
        <v>0</v>
      </c>
      <c r="BJ67" s="86" t="str">
        <f t="shared" si="36"/>
        <v>غيرجدير</v>
      </c>
      <c r="BK67" s="37"/>
      <c r="BL67" s="38"/>
      <c r="BM67" s="38"/>
      <c r="BN67" s="38"/>
      <c r="BO67" s="39"/>
      <c r="BP67" s="41">
        <f t="shared" si="37"/>
        <v>0</v>
      </c>
      <c r="BQ67" s="86" t="str">
        <f t="shared" si="38"/>
        <v>غيرجدير</v>
      </c>
      <c r="BR67" s="37"/>
      <c r="BS67" s="38"/>
      <c r="BT67" s="38"/>
      <c r="BU67" s="38"/>
      <c r="BV67" s="39">
        <f t="shared" si="39"/>
        <v>0</v>
      </c>
      <c r="BW67" s="86" t="str">
        <f t="shared" si="40"/>
        <v>غيرجدير</v>
      </c>
      <c r="BX67" s="37"/>
      <c r="BY67" s="38"/>
      <c r="BZ67" s="38"/>
      <c r="CA67" s="38"/>
      <c r="CB67" s="38"/>
      <c r="CC67" s="39">
        <f t="shared" si="41"/>
        <v>0</v>
      </c>
      <c r="CD67" s="86" t="str">
        <f t="shared" si="42"/>
        <v>غيرجدير</v>
      </c>
      <c r="CE67" s="37">
        <f t="shared" si="43"/>
        <v>5</v>
      </c>
      <c r="CF67" s="39" t="str">
        <f t="shared" si="44"/>
        <v>راسب</v>
      </c>
      <c r="CG67" s="37"/>
      <c r="CH67" s="38"/>
      <c r="CI67" s="38"/>
      <c r="CJ67" s="38"/>
      <c r="CK67" s="38"/>
      <c r="CL67" s="39">
        <f t="shared" si="45"/>
        <v>0</v>
      </c>
      <c r="CM67" s="86" t="str">
        <f t="shared" si="46"/>
        <v>غيرجدير</v>
      </c>
      <c r="CN67" s="37"/>
      <c r="CO67" s="38"/>
      <c r="CP67" s="38"/>
      <c r="CQ67" s="38"/>
      <c r="CR67" s="39">
        <f t="shared" si="47"/>
        <v>0</v>
      </c>
      <c r="CS67" s="86" t="str">
        <f t="shared" si="48"/>
        <v>غيرجدير</v>
      </c>
      <c r="CT67" s="37"/>
      <c r="CU67" s="38"/>
      <c r="CV67" s="39">
        <f t="shared" si="49"/>
        <v>0</v>
      </c>
      <c r="CW67" s="86" t="str">
        <f t="shared" si="50"/>
        <v>غيرجدير</v>
      </c>
      <c r="CX67" s="37"/>
      <c r="CY67" s="38"/>
      <c r="CZ67" s="38"/>
      <c r="DA67" s="38"/>
      <c r="DB67" s="38"/>
      <c r="DC67" s="39">
        <f t="shared" si="51"/>
        <v>0</v>
      </c>
      <c r="DD67" s="86" t="str">
        <f t="shared" si="52"/>
        <v>غيرجدير</v>
      </c>
      <c r="DE67" s="37"/>
      <c r="DF67" s="38"/>
      <c r="DG67" s="38"/>
      <c r="DH67" s="38"/>
      <c r="DI67" s="38"/>
      <c r="DJ67" s="39">
        <f t="shared" si="53"/>
        <v>0</v>
      </c>
      <c r="DK67" s="86" t="str">
        <f t="shared" si="54"/>
        <v>غيرجدير</v>
      </c>
      <c r="DL67" s="37">
        <f t="shared" si="55"/>
        <v>4</v>
      </c>
      <c r="DM67" s="39" t="str">
        <f t="shared" si="56"/>
        <v>راسب</v>
      </c>
      <c r="DN67" s="27">
        <f t="shared" si="57"/>
        <v>0</v>
      </c>
      <c r="DO67" s="37">
        <f t="shared" si="58"/>
        <v>5</v>
      </c>
      <c r="DP67" s="39" t="str">
        <f t="shared" si="59"/>
        <v>ومجموع</v>
      </c>
      <c r="DQ67" s="27" t="str">
        <f t="shared" si="60"/>
        <v>راسب</v>
      </c>
      <c r="DR67" s="37">
        <f t="shared" si="61"/>
        <v>10</v>
      </c>
      <c r="DS67" s="39" t="str">
        <f t="shared" si="62"/>
        <v>راسب</v>
      </c>
      <c r="DT67" s="40" t="str">
        <f t="shared" si="63"/>
        <v>راسب</v>
      </c>
      <c r="DU67" s="27"/>
      <c r="DV67" s="37">
        <f t="shared" si="64"/>
        <v>15</v>
      </c>
      <c r="DW67" s="38" t="str">
        <f t="shared" si="65"/>
        <v>راسب</v>
      </c>
      <c r="DX67" s="39" t="str">
        <f t="shared" si="66"/>
        <v>ودين</v>
      </c>
      <c r="DY67" s="537" t="str">
        <f t="shared" si="67"/>
        <v/>
      </c>
      <c r="DZ67" s="532" t="str">
        <f t="shared" si="68"/>
        <v/>
      </c>
      <c r="EA67" s="527" t="str">
        <f t="shared" si="69"/>
        <v/>
      </c>
      <c r="EB67" s="519" t="str">
        <f t="shared" si="70"/>
        <v/>
      </c>
      <c r="EC67" s="520" t="str">
        <f t="shared" si="71"/>
        <v/>
      </c>
      <c r="ED67" s="520" t="str">
        <f t="shared" si="72"/>
        <v/>
      </c>
      <c r="EE67" s="520" t="str">
        <f t="shared" si="73"/>
        <v/>
      </c>
      <c r="EF67" s="520" t="str">
        <f t="shared" si="74"/>
        <v/>
      </c>
      <c r="EG67" s="520" t="str">
        <f t="shared" si="75"/>
        <v/>
      </c>
      <c r="EH67" s="518" t="str">
        <f t="shared" si="5"/>
        <v/>
      </c>
      <c r="EI67" s="474" t="str">
        <f t="shared" si="76"/>
        <v/>
      </c>
      <c r="EJ67" s="475" t="str">
        <f t="shared" si="77"/>
        <v/>
      </c>
      <c r="EK67" s="475" t="str">
        <f t="shared" si="78"/>
        <v/>
      </c>
      <c r="EL67" s="475" t="str">
        <f t="shared" si="79"/>
        <v/>
      </c>
      <c r="EM67" s="476" t="str">
        <f t="shared" si="80"/>
        <v/>
      </c>
      <c r="EN67" s="498" t="str">
        <f t="shared" si="81"/>
        <v/>
      </c>
      <c r="EO67" s="499" t="str">
        <f t="shared" si="82"/>
        <v/>
      </c>
      <c r="EP67" s="499" t="str">
        <f t="shared" si="83"/>
        <v/>
      </c>
      <c r="EQ67" s="499" t="str">
        <f t="shared" si="84"/>
        <v/>
      </c>
      <c r="ER67" s="500" t="str">
        <f t="shared" si="85"/>
        <v/>
      </c>
    </row>
    <row r="68" spans="1:148" ht="34.5" x14ac:dyDescent="0.2">
      <c r="A68" s="27" t="str">
        <f>IF(O68="","",COUNTA(O$9:$O68))</f>
        <v/>
      </c>
      <c r="B68" s="28"/>
      <c r="C68" s="29" t="e">
        <f t="shared" si="6"/>
        <v>#VALUE!</v>
      </c>
      <c r="D68" s="30" t="e">
        <f t="shared" si="7"/>
        <v>#VALUE!</v>
      </c>
      <c r="E68" s="31" t="e">
        <f t="shared" si="8"/>
        <v>#VALUE!</v>
      </c>
      <c r="F68" s="29" t="str">
        <f t="shared" si="9"/>
        <v/>
      </c>
      <c r="G68" s="30" t="str">
        <f t="shared" si="10"/>
        <v/>
      </c>
      <c r="H68" s="31" t="str">
        <f t="shared" si="11"/>
        <v/>
      </c>
      <c r="I68" s="32" t="e">
        <f t="shared" si="12"/>
        <v>#VALUE!</v>
      </c>
      <c r="J68" s="33"/>
      <c r="K68" s="34"/>
      <c r="L68" s="35" t="str">
        <f t="shared" si="13"/>
        <v/>
      </c>
      <c r="M68" s="35" t="str">
        <f t="shared" si="14"/>
        <v/>
      </c>
      <c r="N68" s="34"/>
      <c r="O68" s="545"/>
      <c r="P68" s="36"/>
      <c r="Q68" s="37"/>
      <c r="R68" s="38"/>
      <c r="S68" s="38"/>
      <c r="T68" s="39">
        <f t="shared" si="15"/>
        <v>0</v>
      </c>
      <c r="U68" s="40" t="str">
        <f t="shared" si="16"/>
        <v>راسب</v>
      </c>
      <c r="V68" s="37"/>
      <c r="W68" s="38"/>
      <c r="X68" s="38"/>
      <c r="Y68" s="39">
        <f t="shared" si="17"/>
        <v>0</v>
      </c>
      <c r="Z68" s="40" t="str">
        <f t="shared" si="18"/>
        <v>راسب</v>
      </c>
      <c r="AA68" s="37"/>
      <c r="AB68" s="38"/>
      <c r="AC68" s="38"/>
      <c r="AD68" s="39">
        <f t="shared" si="19"/>
        <v>0</v>
      </c>
      <c r="AE68" s="40" t="str">
        <f t="shared" si="20"/>
        <v>راسب</v>
      </c>
      <c r="AF68" s="37"/>
      <c r="AG68" s="38"/>
      <c r="AH68" s="38"/>
      <c r="AI68" s="39">
        <f t="shared" si="21"/>
        <v>0</v>
      </c>
      <c r="AJ68" s="40" t="str">
        <f t="shared" si="22"/>
        <v>راسب</v>
      </c>
      <c r="AK68" s="37"/>
      <c r="AL68" s="38"/>
      <c r="AM68" s="38"/>
      <c r="AN68" s="39">
        <f t="shared" si="23"/>
        <v>0</v>
      </c>
      <c r="AO68" s="40" t="str">
        <f t="shared" si="24"/>
        <v>راسب</v>
      </c>
      <c r="AP68" s="27">
        <f t="shared" si="25"/>
        <v>0</v>
      </c>
      <c r="AQ68" s="37">
        <f t="shared" si="26"/>
        <v>5</v>
      </c>
      <c r="AR68" s="39" t="str">
        <f t="shared" si="27"/>
        <v>ومجموع</v>
      </c>
      <c r="AS68" s="27" t="str">
        <f t="shared" si="28"/>
        <v>راسب</v>
      </c>
      <c r="AT68" s="41">
        <f t="shared" si="29"/>
        <v>9</v>
      </c>
      <c r="AU68" s="42" t="str">
        <f t="shared" si="30"/>
        <v>راسب</v>
      </c>
      <c r="AV68" s="37"/>
      <c r="AW68" s="38"/>
      <c r="AX68" s="38"/>
      <c r="AY68" s="39">
        <f t="shared" si="31"/>
        <v>0</v>
      </c>
      <c r="AZ68" s="40" t="str">
        <f t="shared" si="32"/>
        <v>راسب</v>
      </c>
      <c r="BA68" s="37"/>
      <c r="BB68" s="38"/>
      <c r="BC68" s="38"/>
      <c r="BD68" s="39">
        <f t="shared" si="33"/>
        <v>0</v>
      </c>
      <c r="BE68" s="86" t="str">
        <f t="shared" si="34"/>
        <v>غيرجدير</v>
      </c>
      <c r="BF68" s="37"/>
      <c r="BG68" s="38"/>
      <c r="BH68" s="38"/>
      <c r="BI68" s="39">
        <f t="shared" si="35"/>
        <v>0</v>
      </c>
      <c r="BJ68" s="86" t="str">
        <f t="shared" si="36"/>
        <v>غيرجدير</v>
      </c>
      <c r="BK68" s="37"/>
      <c r="BL68" s="38"/>
      <c r="BM68" s="38"/>
      <c r="BN68" s="38"/>
      <c r="BO68" s="39"/>
      <c r="BP68" s="41">
        <f t="shared" si="37"/>
        <v>0</v>
      </c>
      <c r="BQ68" s="86" t="str">
        <f t="shared" si="38"/>
        <v>غيرجدير</v>
      </c>
      <c r="BR68" s="37"/>
      <c r="BS68" s="38"/>
      <c r="BT68" s="38"/>
      <c r="BU68" s="38"/>
      <c r="BV68" s="39">
        <f t="shared" si="39"/>
        <v>0</v>
      </c>
      <c r="BW68" s="86" t="str">
        <f t="shared" si="40"/>
        <v>غيرجدير</v>
      </c>
      <c r="BX68" s="37"/>
      <c r="BY68" s="38"/>
      <c r="BZ68" s="38"/>
      <c r="CA68" s="38"/>
      <c r="CB68" s="38"/>
      <c r="CC68" s="39">
        <f t="shared" si="41"/>
        <v>0</v>
      </c>
      <c r="CD68" s="86" t="str">
        <f t="shared" si="42"/>
        <v>غيرجدير</v>
      </c>
      <c r="CE68" s="37">
        <f t="shared" si="43"/>
        <v>5</v>
      </c>
      <c r="CF68" s="39" t="str">
        <f t="shared" si="44"/>
        <v>راسب</v>
      </c>
      <c r="CG68" s="37"/>
      <c r="CH68" s="38"/>
      <c r="CI68" s="38"/>
      <c r="CJ68" s="38"/>
      <c r="CK68" s="38"/>
      <c r="CL68" s="39">
        <f t="shared" si="45"/>
        <v>0</v>
      </c>
      <c r="CM68" s="86" t="str">
        <f t="shared" si="46"/>
        <v>غيرجدير</v>
      </c>
      <c r="CN68" s="37"/>
      <c r="CO68" s="38"/>
      <c r="CP68" s="38"/>
      <c r="CQ68" s="38"/>
      <c r="CR68" s="39">
        <f t="shared" si="47"/>
        <v>0</v>
      </c>
      <c r="CS68" s="86" t="str">
        <f t="shared" si="48"/>
        <v>غيرجدير</v>
      </c>
      <c r="CT68" s="37"/>
      <c r="CU68" s="38"/>
      <c r="CV68" s="39">
        <f t="shared" si="49"/>
        <v>0</v>
      </c>
      <c r="CW68" s="86" t="str">
        <f t="shared" si="50"/>
        <v>غيرجدير</v>
      </c>
      <c r="CX68" s="37"/>
      <c r="CY68" s="38"/>
      <c r="CZ68" s="38"/>
      <c r="DA68" s="38"/>
      <c r="DB68" s="38"/>
      <c r="DC68" s="39">
        <f t="shared" si="51"/>
        <v>0</v>
      </c>
      <c r="DD68" s="86" t="str">
        <f t="shared" si="52"/>
        <v>غيرجدير</v>
      </c>
      <c r="DE68" s="37"/>
      <c r="DF68" s="38"/>
      <c r="DG68" s="38"/>
      <c r="DH68" s="38"/>
      <c r="DI68" s="38"/>
      <c r="DJ68" s="39">
        <f t="shared" si="53"/>
        <v>0</v>
      </c>
      <c r="DK68" s="86" t="str">
        <f t="shared" si="54"/>
        <v>غيرجدير</v>
      </c>
      <c r="DL68" s="37">
        <f t="shared" si="55"/>
        <v>4</v>
      </c>
      <c r="DM68" s="39" t="str">
        <f t="shared" si="56"/>
        <v>راسب</v>
      </c>
      <c r="DN68" s="27">
        <f t="shared" si="57"/>
        <v>0</v>
      </c>
      <c r="DO68" s="37">
        <f t="shared" si="58"/>
        <v>5</v>
      </c>
      <c r="DP68" s="39" t="str">
        <f t="shared" si="59"/>
        <v>ومجموع</v>
      </c>
      <c r="DQ68" s="27" t="str">
        <f t="shared" si="60"/>
        <v>راسب</v>
      </c>
      <c r="DR68" s="37">
        <f t="shared" si="61"/>
        <v>10</v>
      </c>
      <c r="DS68" s="39" t="str">
        <f t="shared" si="62"/>
        <v>راسب</v>
      </c>
      <c r="DT68" s="40" t="str">
        <f t="shared" si="63"/>
        <v>راسب</v>
      </c>
      <c r="DU68" s="27"/>
      <c r="DV68" s="37">
        <f t="shared" si="64"/>
        <v>15</v>
      </c>
      <c r="DW68" s="38" t="str">
        <f t="shared" si="65"/>
        <v>راسب</v>
      </c>
      <c r="DX68" s="39" t="str">
        <f t="shared" si="66"/>
        <v>ودين</v>
      </c>
      <c r="DY68" s="537" t="str">
        <f t="shared" si="67"/>
        <v/>
      </c>
      <c r="DZ68" s="532" t="str">
        <f t="shared" si="68"/>
        <v/>
      </c>
      <c r="EA68" s="527" t="str">
        <f t="shared" si="69"/>
        <v/>
      </c>
      <c r="EB68" s="519" t="str">
        <f t="shared" si="70"/>
        <v/>
      </c>
      <c r="EC68" s="520" t="str">
        <f t="shared" si="71"/>
        <v/>
      </c>
      <c r="ED68" s="520" t="str">
        <f t="shared" si="72"/>
        <v/>
      </c>
      <c r="EE68" s="520" t="str">
        <f t="shared" si="73"/>
        <v/>
      </c>
      <c r="EF68" s="520" t="str">
        <f t="shared" si="74"/>
        <v/>
      </c>
      <c r="EG68" s="520" t="str">
        <f t="shared" si="75"/>
        <v/>
      </c>
      <c r="EH68" s="518" t="str">
        <f t="shared" si="5"/>
        <v/>
      </c>
      <c r="EI68" s="474" t="str">
        <f t="shared" si="76"/>
        <v/>
      </c>
      <c r="EJ68" s="475" t="str">
        <f t="shared" si="77"/>
        <v/>
      </c>
      <c r="EK68" s="475" t="str">
        <f t="shared" si="78"/>
        <v/>
      </c>
      <c r="EL68" s="475" t="str">
        <f t="shared" si="79"/>
        <v/>
      </c>
      <c r="EM68" s="476" t="str">
        <f t="shared" si="80"/>
        <v/>
      </c>
      <c r="EN68" s="498" t="str">
        <f t="shared" si="81"/>
        <v/>
      </c>
      <c r="EO68" s="499" t="str">
        <f t="shared" si="82"/>
        <v/>
      </c>
      <c r="EP68" s="499" t="str">
        <f t="shared" si="83"/>
        <v/>
      </c>
      <c r="EQ68" s="499" t="str">
        <f t="shared" si="84"/>
        <v/>
      </c>
      <c r="ER68" s="500" t="str">
        <f t="shared" si="85"/>
        <v/>
      </c>
    </row>
    <row r="69" spans="1:148" ht="34.5" x14ac:dyDescent="0.2">
      <c r="A69" s="27" t="str">
        <f>IF(O69="","",COUNTA(O$9:$O69))</f>
        <v/>
      </c>
      <c r="B69" s="28"/>
      <c r="C69" s="29" t="e">
        <f t="shared" si="6"/>
        <v>#VALUE!</v>
      </c>
      <c r="D69" s="30" t="e">
        <f t="shared" si="7"/>
        <v>#VALUE!</v>
      </c>
      <c r="E69" s="31" t="e">
        <f t="shared" si="8"/>
        <v>#VALUE!</v>
      </c>
      <c r="F69" s="29" t="str">
        <f t="shared" si="9"/>
        <v/>
      </c>
      <c r="G69" s="30" t="str">
        <f t="shared" si="10"/>
        <v/>
      </c>
      <c r="H69" s="31" t="str">
        <f t="shared" si="11"/>
        <v/>
      </c>
      <c r="I69" s="32" t="e">
        <f t="shared" si="12"/>
        <v>#VALUE!</v>
      </c>
      <c r="J69" s="33"/>
      <c r="K69" s="34"/>
      <c r="L69" s="35" t="str">
        <f t="shared" si="13"/>
        <v/>
      </c>
      <c r="M69" s="35" t="str">
        <f t="shared" si="14"/>
        <v/>
      </c>
      <c r="N69" s="34"/>
      <c r="O69" s="545"/>
      <c r="P69" s="36"/>
      <c r="Q69" s="37"/>
      <c r="R69" s="38"/>
      <c r="S69" s="38"/>
      <c r="T69" s="39">
        <f t="shared" si="15"/>
        <v>0</v>
      </c>
      <c r="U69" s="40" t="str">
        <f t="shared" si="16"/>
        <v>راسب</v>
      </c>
      <c r="V69" s="37"/>
      <c r="W69" s="38"/>
      <c r="X69" s="38"/>
      <c r="Y69" s="39">
        <f t="shared" si="17"/>
        <v>0</v>
      </c>
      <c r="Z69" s="40" t="str">
        <f t="shared" si="18"/>
        <v>راسب</v>
      </c>
      <c r="AA69" s="37"/>
      <c r="AB69" s="38"/>
      <c r="AC69" s="38"/>
      <c r="AD69" s="39">
        <f t="shared" si="19"/>
        <v>0</v>
      </c>
      <c r="AE69" s="40" t="str">
        <f t="shared" si="20"/>
        <v>راسب</v>
      </c>
      <c r="AF69" s="37"/>
      <c r="AG69" s="38"/>
      <c r="AH69" s="38"/>
      <c r="AI69" s="39">
        <f t="shared" si="21"/>
        <v>0</v>
      </c>
      <c r="AJ69" s="40" t="str">
        <f t="shared" si="22"/>
        <v>راسب</v>
      </c>
      <c r="AK69" s="37"/>
      <c r="AL69" s="38"/>
      <c r="AM69" s="38"/>
      <c r="AN69" s="39">
        <f t="shared" si="23"/>
        <v>0</v>
      </c>
      <c r="AO69" s="40" t="str">
        <f t="shared" si="24"/>
        <v>راسب</v>
      </c>
      <c r="AP69" s="27">
        <f t="shared" si="25"/>
        <v>0</v>
      </c>
      <c r="AQ69" s="37">
        <f t="shared" si="26"/>
        <v>5</v>
      </c>
      <c r="AR69" s="39" t="str">
        <f t="shared" si="27"/>
        <v>ومجموع</v>
      </c>
      <c r="AS69" s="27" t="str">
        <f t="shared" si="28"/>
        <v>راسب</v>
      </c>
      <c r="AT69" s="41">
        <f t="shared" si="29"/>
        <v>9</v>
      </c>
      <c r="AU69" s="42" t="str">
        <f t="shared" si="30"/>
        <v>راسب</v>
      </c>
      <c r="AV69" s="37"/>
      <c r="AW69" s="38"/>
      <c r="AX69" s="38"/>
      <c r="AY69" s="39">
        <f t="shared" si="31"/>
        <v>0</v>
      </c>
      <c r="AZ69" s="40" t="str">
        <f t="shared" si="32"/>
        <v>راسب</v>
      </c>
      <c r="BA69" s="37"/>
      <c r="BB69" s="38"/>
      <c r="BC69" s="38"/>
      <c r="BD69" s="39">
        <f t="shared" si="33"/>
        <v>0</v>
      </c>
      <c r="BE69" s="86" t="str">
        <f t="shared" si="34"/>
        <v>غيرجدير</v>
      </c>
      <c r="BF69" s="37"/>
      <c r="BG69" s="38"/>
      <c r="BH69" s="38"/>
      <c r="BI69" s="39">
        <f t="shared" si="35"/>
        <v>0</v>
      </c>
      <c r="BJ69" s="86" t="str">
        <f t="shared" si="36"/>
        <v>غيرجدير</v>
      </c>
      <c r="BK69" s="37"/>
      <c r="BL69" s="38"/>
      <c r="BM69" s="38"/>
      <c r="BN69" s="38"/>
      <c r="BO69" s="39"/>
      <c r="BP69" s="41">
        <f t="shared" si="37"/>
        <v>0</v>
      </c>
      <c r="BQ69" s="86" t="str">
        <f t="shared" si="38"/>
        <v>غيرجدير</v>
      </c>
      <c r="BR69" s="37"/>
      <c r="BS69" s="38"/>
      <c r="BT69" s="38"/>
      <c r="BU69" s="38"/>
      <c r="BV69" s="39">
        <f t="shared" si="39"/>
        <v>0</v>
      </c>
      <c r="BW69" s="86" t="str">
        <f t="shared" si="40"/>
        <v>غيرجدير</v>
      </c>
      <c r="BX69" s="37"/>
      <c r="BY69" s="38"/>
      <c r="BZ69" s="38"/>
      <c r="CA69" s="38"/>
      <c r="CB69" s="38"/>
      <c r="CC69" s="39">
        <f t="shared" si="41"/>
        <v>0</v>
      </c>
      <c r="CD69" s="86" t="str">
        <f t="shared" si="42"/>
        <v>غيرجدير</v>
      </c>
      <c r="CE69" s="37">
        <f t="shared" si="43"/>
        <v>5</v>
      </c>
      <c r="CF69" s="39" t="str">
        <f t="shared" si="44"/>
        <v>راسب</v>
      </c>
      <c r="CG69" s="37"/>
      <c r="CH69" s="38"/>
      <c r="CI69" s="38"/>
      <c r="CJ69" s="38"/>
      <c r="CK69" s="38"/>
      <c r="CL69" s="39">
        <f t="shared" si="45"/>
        <v>0</v>
      </c>
      <c r="CM69" s="86" t="str">
        <f t="shared" si="46"/>
        <v>غيرجدير</v>
      </c>
      <c r="CN69" s="37"/>
      <c r="CO69" s="38"/>
      <c r="CP69" s="38"/>
      <c r="CQ69" s="38"/>
      <c r="CR69" s="39">
        <f t="shared" si="47"/>
        <v>0</v>
      </c>
      <c r="CS69" s="86" t="str">
        <f t="shared" si="48"/>
        <v>غيرجدير</v>
      </c>
      <c r="CT69" s="37"/>
      <c r="CU69" s="38"/>
      <c r="CV69" s="39">
        <f t="shared" si="49"/>
        <v>0</v>
      </c>
      <c r="CW69" s="86" t="str">
        <f t="shared" si="50"/>
        <v>غيرجدير</v>
      </c>
      <c r="CX69" s="37"/>
      <c r="CY69" s="38"/>
      <c r="CZ69" s="38"/>
      <c r="DA69" s="38"/>
      <c r="DB69" s="38"/>
      <c r="DC69" s="39">
        <f t="shared" si="51"/>
        <v>0</v>
      </c>
      <c r="DD69" s="86" t="str">
        <f t="shared" si="52"/>
        <v>غيرجدير</v>
      </c>
      <c r="DE69" s="37"/>
      <c r="DF69" s="38"/>
      <c r="DG69" s="38"/>
      <c r="DH69" s="38"/>
      <c r="DI69" s="38"/>
      <c r="DJ69" s="39">
        <f t="shared" si="53"/>
        <v>0</v>
      </c>
      <c r="DK69" s="86" t="str">
        <f t="shared" si="54"/>
        <v>غيرجدير</v>
      </c>
      <c r="DL69" s="37">
        <f t="shared" si="55"/>
        <v>4</v>
      </c>
      <c r="DM69" s="39" t="str">
        <f t="shared" si="56"/>
        <v>راسب</v>
      </c>
      <c r="DN69" s="27">
        <f t="shared" si="57"/>
        <v>0</v>
      </c>
      <c r="DO69" s="37">
        <f t="shared" si="58"/>
        <v>5</v>
      </c>
      <c r="DP69" s="39" t="str">
        <f t="shared" si="59"/>
        <v>ومجموع</v>
      </c>
      <c r="DQ69" s="27" t="str">
        <f t="shared" si="60"/>
        <v>راسب</v>
      </c>
      <c r="DR69" s="37">
        <f t="shared" si="61"/>
        <v>10</v>
      </c>
      <c r="DS69" s="39" t="str">
        <f t="shared" si="62"/>
        <v>راسب</v>
      </c>
      <c r="DT69" s="40" t="str">
        <f t="shared" si="63"/>
        <v>راسب</v>
      </c>
      <c r="DU69" s="27"/>
      <c r="DV69" s="37">
        <f t="shared" si="64"/>
        <v>15</v>
      </c>
      <c r="DW69" s="38" t="str">
        <f t="shared" si="65"/>
        <v>راسب</v>
      </c>
      <c r="DX69" s="39" t="str">
        <f t="shared" si="66"/>
        <v>ودين</v>
      </c>
      <c r="DY69" s="537" t="str">
        <f t="shared" si="67"/>
        <v/>
      </c>
      <c r="DZ69" s="532" t="str">
        <f t="shared" si="68"/>
        <v/>
      </c>
      <c r="EA69" s="527" t="str">
        <f t="shared" si="69"/>
        <v/>
      </c>
      <c r="EB69" s="519" t="str">
        <f t="shared" si="70"/>
        <v/>
      </c>
      <c r="EC69" s="520" t="str">
        <f t="shared" si="71"/>
        <v/>
      </c>
      <c r="ED69" s="520" t="str">
        <f t="shared" si="72"/>
        <v/>
      </c>
      <c r="EE69" s="520" t="str">
        <f t="shared" si="73"/>
        <v/>
      </c>
      <c r="EF69" s="520" t="str">
        <f t="shared" si="74"/>
        <v/>
      </c>
      <c r="EG69" s="520" t="str">
        <f t="shared" si="75"/>
        <v/>
      </c>
      <c r="EH69" s="518" t="str">
        <f t="shared" si="5"/>
        <v/>
      </c>
      <c r="EI69" s="474" t="str">
        <f t="shared" si="76"/>
        <v/>
      </c>
      <c r="EJ69" s="475" t="str">
        <f t="shared" si="77"/>
        <v/>
      </c>
      <c r="EK69" s="475" t="str">
        <f t="shared" si="78"/>
        <v/>
      </c>
      <c r="EL69" s="475" t="str">
        <f t="shared" si="79"/>
        <v/>
      </c>
      <c r="EM69" s="476" t="str">
        <f t="shared" si="80"/>
        <v/>
      </c>
      <c r="EN69" s="498" t="str">
        <f t="shared" si="81"/>
        <v/>
      </c>
      <c r="EO69" s="499" t="str">
        <f t="shared" si="82"/>
        <v/>
      </c>
      <c r="EP69" s="499" t="str">
        <f t="shared" si="83"/>
        <v/>
      </c>
      <c r="EQ69" s="499" t="str">
        <f t="shared" si="84"/>
        <v/>
      </c>
      <c r="ER69" s="500" t="str">
        <f t="shared" si="85"/>
        <v/>
      </c>
    </row>
    <row r="70" spans="1:148" ht="34.5" x14ac:dyDescent="0.2">
      <c r="A70" s="27" t="str">
        <f>IF(O70="","",COUNTA(O$9:$O70))</f>
        <v/>
      </c>
      <c r="B70" s="28"/>
      <c r="C70" s="29" t="e">
        <f t="shared" ref="C70:C133" si="86">DAY(I70)</f>
        <v>#VALUE!</v>
      </c>
      <c r="D70" s="30" t="e">
        <f t="shared" ref="D70:D133" si="87">MONTH(I70)</f>
        <v>#VALUE!</v>
      </c>
      <c r="E70" s="31" t="e">
        <f t="shared" ref="E70:E133" si="88">YEAR(I70)</f>
        <v>#VALUE!</v>
      </c>
      <c r="F70" s="29" t="str">
        <f t="shared" ref="F70:F133" si="89">IF(ISNUMBER(C70),DATEDIF((DATE(E70,D70,C70)),(DATE("2022","10","1")),"MD"),"")</f>
        <v/>
      </c>
      <c r="G70" s="30" t="str">
        <f t="shared" ref="G70:G133" si="90">IF(ISNUMBER(D70),DATEDIF((DATE(E70,D70,C70)),(DATE("2022","10","1")),"YM"),"")</f>
        <v/>
      </c>
      <c r="H70" s="31" t="str">
        <f t="shared" ref="H70:H133" si="91">IF(ISNUMBER(E70),DATEDIF((DATE(E70,D70,C70)),(DATE("2023","10","1")),"Y"),"")</f>
        <v/>
      </c>
      <c r="I70" s="32" t="e">
        <f t="shared" ref="I70:I133" si="92">DATE(IF(LEFT($J70,1)="2",MID($J70,2,2),"20"&amp;MID($J70,2,2)),MID($J70,4,2),MID($J70,6,2))</f>
        <v>#VALUE!</v>
      </c>
      <c r="J70" s="33"/>
      <c r="K70" s="34"/>
      <c r="L70" s="35" t="str">
        <f t="shared" ref="L70:L133" si="93">IF(LEN(TRIM($J70))=0,"",IF(OR(NOT(ISNUMBER($J70)),LEN($J70)&lt;&gt;14),"Error_MyNumber",IF(MOD(MID($J70,13,1),2)=1,"مصرى","مصرية")))</f>
        <v/>
      </c>
      <c r="M70" s="35" t="str">
        <f t="shared" ref="M70:M133" si="94">IF(LEN(TRIM($J70))=0,"",IF(OR(NOT(ISNUMBER($J70)),LEN($J70)&lt;&gt;14),"Error_MyNumber",IF(MOD(MID($J70,13,1),2)=1,"مسلم","مسلمه")))</f>
        <v/>
      </c>
      <c r="N70" s="34"/>
      <c r="O70" s="545"/>
      <c r="P70" s="36"/>
      <c r="Q70" s="37"/>
      <c r="R70" s="38"/>
      <c r="S70" s="38"/>
      <c r="T70" s="39">
        <f t="shared" ref="T70:T133" si="95">SUM(Q70:S70)</f>
        <v>0</v>
      </c>
      <c r="U70" s="40" t="str">
        <f t="shared" ref="U70:U133" si="96">IF(T70&lt;25,"راسب","ناجح")</f>
        <v>راسب</v>
      </c>
      <c r="V70" s="37"/>
      <c r="W70" s="38"/>
      <c r="X70" s="38"/>
      <c r="Y70" s="39">
        <f t="shared" ref="Y70:Y133" si="97">SUM(V70:X70)</f>
        <v>0</v>
      </c>
      <c r="Z70" s="40" t="str">
        <f t="shared" ref="Z70:Z133" si="98">IF(Y70&lt;20,"راسب","ناجح")</f>
        <v>راسب</v>
      </c>
      <c r="AA70" s="37"/>
      <c r="AB70" s="38"/>
      <c r="AC70" s="38"/>
      <c r="AD70" s="39">
        <f t="shared" ref="AD70:AD133" si="99">SUM(AA70:AC70)</f>
        <v>0</v>
      </c>
      <c r="AE70" s="40" t="str">
        <f t="shared" ref="AE70:AE133" si="100">IF(AD70&lt;10,"راسب","ناجح")</f>
        <v>راسب</v>
      </c>
      <c r="AF70" s="37"/>
      <c r="AG70" s="38"/>
      <c r="AH70" s="38"/>
      <c r="AI70" s="39">
        <f t="shared" ref="AI70:AI133" si="101">SUM(AF70:AH70)</f>
        <v>0</v>
      </c>
      <c r="AJ70" s="40" t="str">
        <f t="shared" ref="AJ70:AJ133" si="102">IF(AI70&lt;10,"راسب","ناجح")</f>
        <v>راسب</v>
      </c>
      <c r="AK70" s="37"/>
      <c r="AL70" s="38"/>
      <c r="AM70" s="38"/>
      <c r="AN70" s="39">
        <f t="shared" ref="AN70:AN133" si="103">SUM(AK70:AM70)</f>
        <v>0</v>
      </c>
      <c r="AO70" s="40" t="str">
        <f t="shared" ref="AO70:AO133" si="104">IF(AN70&lt;15,"راسب","ناجح")</f>
        <v>راسب</v>
      </c>
      <c r="AP70" s="27">
        <f t="shared" ref="AP70:AP133" si="105">T70+Y70+AD70+AI70+AN70</f>
        <v>0</v>
      </c>
      <c r="AQ70" s="37">
        <f t="shared" ref="AQ70:AQ133" si="106">COUNTIF(Q70:AO70,"راسب")</f>
        <v>5</v>
      </c>
      <c r="AR70" s="39" t="str">
        <f t="shared" ref="AR70:AR133" si="107">IF(AP70&lt;80,"ومجموع",0)</f>
        <v>ومجموع</v>
      </c>
      <c r="AS70" s="27" t="str">
        <f t="shared" ref="AS70:AS133" si="108">IF(AQ70&gt;=3,"راسب",IF(AQ70&lt;1,"ناجح","ملحق"))</f>
        <v>راسب</v>
      </c>
      <c r="AT70" s="41">
        <f t="shared" ref="AT70:AT133" si="109">CE70+DL70</f>
        <v>9</v>
      </c>
      <c r="AU70" s="42" t="str">
        <f t="shared" ref="AU70:AU133" si="110">IF(AT70&gt;=3,"راسب",IF(AT70&lt;1,"جدير","ملحق"))</f>
        <v>راسب</v>
      </c>
      <c r="AV70" s="37"/>
      <c r="AW70" s="38"/>
      <c r="AX70" s="38"/>
      <c r="AY70" s="39">
        <f t="shared" ref="AY70:AY133" si="111">SUM(AV70:AX70)</f>
        <v>0</v>
      </c>
      <c r="AZ70" s="40" t="str">
        <f t="shared" ref="AZ70:AZ133" si="112">IF(AY70&lt;10,"راسب","ناجح")</f>
        <v>راسب</v>
      </c>
      <c r="BA70" s="37"/>
      <c r="BB70" s="38"/>
      <c r="BC70" s="38"/>
      <c r="BD70" s="39">
        <f t="shared" ref="BD70:BD133" si="113">COUNTIF(BA70:BC70,"اجتاز")</f>
        <v>0</v>
      </c>
      <c r="BE70" s="86" t="str">
        <f t="shared" ref="BE70:BE133" si="114">IF(BD70&gt;=3,"جدير",IF(BD70&gt;=3,"جدير","غيرجدير"))</f>
        <v>غيرجدير</v>
      </c>
      <c r="BF70" s="37"/>
      <c r="BG70" s="38"/>
      <c r="BH70" s="38"/>
      <c r="BI70" s="39">
        <f t="shared" ref="BI70:BI133" si="115">COUNTIF(BF70:BH70,"اجتاز")</f>
        <v>0</v>
      </c>
      <c r="BJ70" s="86" t="str">
        <f t="shared" ref="BJ70:BJ133" si="116">IF(BI70&gt;=3,"جدير",IF(BI70&gt;=3,"جدير","غيرجدير"))</f>
        <v>غيرجدير</v>
      </c>
      <c r="BK70" s="37"/>
      <c r="BL70" s="38"/>
      <c r="BM70" s="38"/>
      <c r="BN70" s="38"/>
      <c r="BO70" s="39"/>
      <c r="BP70" s="41">
        <f t="shared" ref="BP70:BP133" si="117">COUNTIF(BK70:BO70,"اجتاز")</f>
        <v>0</v>
      </c>
      <c r="BQ70" s="86" t="str">
        <f t="shared" ref="BQ70:BQ133" si="118">IF(BP70&gt;=5,"جدير",IF(BP70&gt;=5,"جدير","غيرجدير"))</f>
        <v>غيرجدير</v>
      </c>
      <c r="BR70" s="37"/>
      <c r="BS70" s="38"/>
      <c r="BT70" s="38"/>
      <c r="BU70" s="38"/>
      <c r="BV70" s="39">
        <f t="shared" ref="BV70:BV133" si="119">COUNTIF(BR70:BU70,"اجتاز")</f>
        <v>0</v>
      </c>
      <c r="BW70" s="86" t="str">
        <f t="shared" ref="BW70:BW133" si="120">IF(BV70&gt;=4,"جدير",IF(BV70&gt;=4,"جدير","غيرجدير"))</f>
        <v>غيرجدير</v>
      </c>
      <c r="BX70" s="37"/>
      <c r="BY70" s="38"/>
      <c r="BZ70" s="38"/>
      <c r="CA70" s="38"/>
      <c r="CB70" s="38"/>
      <c r="CC70" s="39">
        <f t="shared" ref="CC70:CC133" si="121">COUNTIF(BX70:CB70,"اجتاز")</f>
        <v>0</v>
      </c>
      <c r="CD70" s="86" t="str">
        <f t="shared" ref="CD70:CD133" si="122">IF(CC70&gt;=5,"جدير",IF(CC70&gt;=5,"جدير","غيرجدير"))</f>
        <v>غيرجدير</v>
      </c>
      <c r="CE70" s="37">
        <f t="shared" ref="CE70:CE133" si="123">COUNTIF(BA70:CD70,"غيرجدير")</f>
        <v>5</v>
      </c>
      <c r="CF70" s="39" t="str">
        <f t="shared" ref="CF70:CF133" si="124">IF(CE70&gt;=3,"راسب",IF(CE70&lt;1,"اجتاز","ملحق"))</f>
        <v>راسب</v>
      </c>
      <c r="CG70" s="37"/>
      <c r="CH70" s="38"/>
      <c r="CI70" s="38"/>
      <c r="CJ70" s="38"/>
      <c r="CK70" s="38"/>
      <c r="CL70" s="39">
        <f t="shared" ref="CL70:CL133" si="125">COUNTIF(CG70:CK70,"اجتاز")</f>
        <v>0</v>
      </c>
      <c r="CM70" s="86" t="str">
        <f t="shared" ref="CM70:CM133" si="126">IF(CL70&gt;=5,"جدير",IF(CL70&gt;=5,"جدير","غيرجدير"))</f>
        <v>غيرجدير</v>
      </c>
      <c r="CN70" s="37"/>
      <c r="CO70" s="38"/>
      <c r="CP70" s="38"/>
      <c r="CQ70" s="38"/>
      <c r="CR70" s="39">
        <f t="shared" ref="CR70:CR133" si="127">COUNTIF(CM70:CQ70,"اجتاز")</f>
        <v>0</v>
      </c>
      <c r="CS70" s="86" t="str">
        <f t="shared" ref="CS70:CS133" si="128">IF(CR70&gt;=4,"جدير",IF(CR70&gt;=4,"جدير","غيرجدير"))</f>
        <v>غيرجدير</v>
      </c>
      <c r="CT70" s="37"/>
      <c r="CU70" s="38"/>
      <c r="CV70" s="39">
        <f t="shared" ref="CV70:CV133" si="129">COUNTIF(CT70:CU70,"اجتاز")</f>
        <v>0</v>
      </c>
      <c r="CW70" s="86" t="str">
        <f t="shared" ref="CW70:CW133" si="130">IF(CV70&gt;=2,"جدير",IF(CV70&gt;=2,"جدير","غيرجدير"))</f>
        <v>غيرجدير</v>
      </c>
      <c r="CX70" s="37"/>
      <c r="CY70" s="38"/>
      <c r="CZ70" s="38"/>
      <c r="DA70" s="38"/>
      <c r="DB70" s="38"/>
      <c r="DC70" s="39">
        <f t="shared" ref="DC70:DC133" si="131">COUNTIF(CX70:DB70,"اجتاز")</f>
        <v>0</v>
      </c>
      <c r="DD70" s="86" t="str">
        <f t="shared" ref="DD70:DD133" si="132">IF(DC70&gt;=5,"جدير",IF(DC70&gt;=5,"جدير","غيرجدير"))</f>
        <v>غيرجدير</v>
      </c>
      <c r="DE70" s="37"/>
      <c r="DF70" s="38"/>
      <c r="DG70" s="38"/>
      <c r="DH70" s="38"/>
      <c r="DI70" s="38"/>
      <c r="DJ70" s="39">
        <f t="shared" ref="DJ70:DJ133" si="133">COUNTIF(DE70:DI70,"اجتاز")</f>
        <v>0</v>
      </c>
      <c r="DK70" s="86" t="str">
        <f t="shared" ref="DK70:DK133" si="134">IF(DJ70&gt;=5,"جدير",IF(DJ70&gt;=5,"جدير","غيرجدير"))</f>
        <v>غيرجدير</v>
      </c>
      <c r="DL70" s="37">
        <f t="shared" ref="DL70:DL133" si="135">COUNTIF(CN70:DK70,"غيرجدير")</f>
        <v>4</v>
      </c>
      <c r="DM70" s="39" t="str">
        <f t="shared" ref="DM70:DM133" si="136">IF(DL70&gt;=3,"راسب",IF(DL70&lt;1,"اجتاز","ملحق"))</f>
        <v>راسب</v>
      </c>
      <c r="DN70" s="27">
        <f t="shared" ref="DN70:DN133" si="137">T70+Y70+AD70+AI70+AN70</f>
        <v>0</v>
      </c>
      <c r="DO70" s="37">
        <f t="shared" ref="DO70:DO133" si="138">COUNTIF(Q70:AO70,"راسب")</f>
        <v>5</v>
      </c>
      <c r="DP70" s="39" t="str">
        <f t="shared" ref="DP70:DP133" si="139">IF(AP70&lt;80,"ومجموع",0)</f>
        <v>ومجموع</v>
      </c>
      <c r="DQ70" s="27" t="str">
        <f t="shared" ref="DQ70:DQ133" si="140">IF(AQ70&gt;=3,"راسب",IF(AQ70&lt;1,"ناجح","ملحق"))</f>
        <v>راسب</v>
      </c>
      <c r="DR70" s="37">
        <f t="shared" ref="DR70:DR133" si="141">COUNTIF(BA70:DK70,"غيرجدير")</f>
        <v>10</v>
      </c>
      <c r="DS70" s="39" t="str">
        <f t="shared" ref="DS70:DS133" si="142">IF(DR70&gt;=3,"راسب",IF(DR70&lt;1,"جدير","ملحق"))</f>
        <v>راسب</v>
      </c>
      <c r="DT70" s="40" t="str">
        <f t="shared" ref="DT70:DT133" si="143">IF(AY70&lt;10,"راسب","ناجح")</f>
        <v>راسب</v>
      </c>
      <c r="DU70" s="27"/>
      <c r="DV70" s="37">
        <f t="shared" ref="DV70:DV133" si="144">DO70+DR70</f>
        <v>15</v>
      </c>
      <c r="DW70" s="38" t="str">
        <f t="shared" ref="DW70:DW133" si="145">IF(DV70&gt;=3,"راسب",IF(DV70&lt;1,"جدير","ملحق"))</f>
        <v>راسب</v>
      </c>
      <c r="DX70" s="39" t="str">
        <f t="shared" ref="DX70:DX133" si="146">IF(AY70&lt;10,"ودين",0)</f>
        <v>ودين</v>
      </c>
      <c r="DY70" s="537" t="str">
        <f t="shared" ref="DY70:DY133" si="147">EB70&amp;EC70&amp;ED70&amp;EE70&amp;EF70&amp;EG70&amp;EH70</f>
        <v/>
      </c>
      <c r="DZ70" s="532" t="str">
        <f t="shared" ref="DZ70:DZ133" si="148">EI70&amp;EJ70&amp;EK70&amp;EL70&amp;EM70</f>
        <v/>
      </c>
      <c r="EA70" s="527" t="str">
        <f t="shared" ref="EA70:EA133" si="149">EN70&amp;EO70&amp;EP70&amp;EQ70&amp;ER70</f>
        <v/>
      </c>
      <c r="EB70" s="519" t="str">
        <f t="shared" ref="EB70:EB133" si="150">IF(T70&gt;=25,"",$EB$5)</f>
        <v/>
      </c>
      <c r="EC70" s="520" t="str">
        <f t="shared" ref="EC70:EC133" si="151">IF(Y70&gt;=20,"",$EC$5)</f>
        <v/>
      </c>
      <c r="ED70" s="520" t="str">
        <f t="shared" ref="ED70:ED133" si="152">IF(AD70&gt;=10,"",$ED$5)</f>
        <v/>
      </c>
      <c r="EE70" s="520" t="str">
        <f t="shared" ref="EE70:EE133" si="153">IF(AI70&gt;=10,"",$EE$5)</f>
        <v/>
      </c>
      <c r="EF70" s="520" t="str">
        <f t="shared" ref="EF70:EF133" si="154">IF(AN70&gt;=15,"",$EF$5)</f>
        <v/>
      </c>
      <c r="EG70" s="520" t="str">
        <f t="shared" ref="EG70:EG133" si="155">IF(AP70&gt;=80,"",$EG$5)</f>
        <v/>
      </c>
      <c r="EH70" s="518" t="str">
        <f t="shared" ref="EH70:EH133" si="156">IF(AY70&gt;=10,"",$EH$5)</f>
        <v/>
      </c>
      <c r="EI70" s="474" t="str">
        <f t="shared" ref="EI70:EI133" si="157">IF(BD70&gt;=3,"",$EI$5)</f>
        <v/>
      </c>
      <c r="EJ70" s="475" t="str">
        <f t="shared" ref="EJ70:EJ133" si="158">IF(BI70&gt;=3,"",$EJ$5)</f>
        <v/>
      </c>
      <c r="EK70" s="475" t="str">
        <f t="shared" ref="EK70:EK133" si="159">IF(BP70&gt;=5,"",$EK$5)</f>
        <v/>
      </c>
      <c r="EL70" s="475" t="str">
        <f t="shared" ref="EL70:EL133" si="160">IF(BV70&gt;=4,"",$EL$5)</f>
        <v/>
      </c>
      <c r="EM70" s="476" t="str">
        <f t="shared" ref="EM70:EM133" si="161">IF(CC70&gt;=5,"",$EM$5)</f>
        <v/>
      </c>
      <c r="EN70" s="498" t="str">
        <f t="shared" ref="EN70:EN133" si="162">IF(CL70&gt;=5,"",$EN$5)</f>
        <v/>
      </c>
      <c r="EO70" s="499" t="str">
        <f t="shared" ref="EO70:EO133" si="163">IF(CR70&gt;=4,"",$EO$5)</f>
        <v/>
      </c>
      <c r="EP70" s="499" t="str">
        <f t="shared" ref="EP70:EP133" si="164">IF(CV70&gt;=2,"",$EP$5)</f>
        <v/>
      </c>
      <c r="EQ70" s="499" t="str">
        <f t="shared" ref="EQ70:EQ133" si="165">IF(DC70&gt;=5,"",$EQ$5)</f>
        <v/>
      </c>
      <c r="ER70" s="500" t="str">
        <f t="shared" ref="ER70:ER133" si="166">IF(DJ70&gt;=5,"",$ER$5)</f>
        <v/>
      </c>
    </row>
    <row r="71" spans="1:148" ht="34.5" x14ac:dyDescent="0.2">
      <c r="A71" s="27" t="str">
        <f>IF(O71="","",COUNTA(O$9:$O71))</f>
        <v/>
      </c>
      <c r="B71" s="28"/>
      <c r="C71" s="29" t="e">
        <f t="shared" si="86"/>
        <v>#VALUE!</v>
      </c>
      <c r="D71" s="30" t="e">
        <f t="shared" si="87"/>
        <v>#VALUE!</v>
      </c>
      <c r="E71" s="31" t="e">
        <f t="shared" si="88"/>
        <v>#VALUE!</v>
      </c>
      <c r="F71" s="29" t="str">
        <f t="shared" si="89"/>
        <v/>
      </c>
      <c r="G71" s="30" t="str">
        <f t="shared" si="90"/>
        <v/>
      </c>
      <c r="H71" s="31" t="str">
        <f t="shared" si="91"/>
        <v/>
      </c>
      <c r="I71" s="32" t="e">
        <f t="shared" si="92"/>
        <v>#VALUE!</v>
      </c>
      <c r="J71" s="33"/>
      <c r="K71" s="34"/>
      <c r="L71" s="35" t="str">
        <f t="shared" si="93"/>
        <v/>
      </c>
      <c r="M71" s="35" t="str">
        <f t="shared" si="94"/>
        <v/>
      </c>
      <c r="N71" s="34"/>
      <c r="O71" s="545"/>
      <c r="P71" s="36"/>
      <c r="Q71" s="37"/>
      <c r="R71" s="38"/>
      <c r="S71" s="38"/>
      <c r="T71" s="39">
        <f t="shared" si="95"/>
        <v>0</v>
      </c>
      <c r="U71" s="40" t="str">
        <f t="shared" si="96"/>
        <v>راسب</v>
      </c>
      <c r="V71" s="37"/>
      <c r="W71" s="38"/>
      <c r="X71" s="38"/>
      <c r="Y71" s="39">
        <f t="shared" si="97"/>
        <v>0</v>
      </c>
      <c r="Z71" s="40" t="str">
        <f t="shared" si="98"/>
        <v>راسب</v>
      </c>
      <c r="AA71" s="37"/>
      <c r="AB71" s="38"/>
      <c r="AC71" s="38"/>
      <c r="AD71" s="39">
        <f t="shared" si="99"/>
        <v>0</v>
      </c>
      <c r="AE71" s="40" t="str">
        <f t="shared" si="100"/>
        <v>راسب</v>
      </c>
      <c r="AF71" s="37"/>
      <c r="AG71" s="38"/>
      <c r="AH71" s="38"/>
      <c r="AI71" s="39">
        <f t="shared" si="101"/>
        <v>0</v>
      </c>
      <c r="AJ71" s="40" t="str">
        <f t="shared" si="102"/>
        <v>راسب</v>
      </c>
      <c r="AK71" s="37"/>
      <c r="AL71" s="38"/>
      <c r="AM71" s="38"/>
      <c r="AN71" s="39">
        <f t="shared" si="103"/>
        <v>0</v>
      </c>
      <c r="AO71" s="40" t="str">
        <f t="shared" si="104"/>
        <v>راسب</v>
      </c>
      <c r="AP71" s="27">
        <f t="shared" si="105"/>
        <v>0</v>
      </c>
      <c r="AQ71" s="37">
        <f t="shared" si="106"/>
        <v>5</v>
      </c>
      <c r="AR71" s="39" t="str">
        <f t="shared" si="107"/>
        <v>ومجموع</v>
      </c>
      <c r="AS71" s="27" t="str">
        <f t="shared" si="108"/>
        <v>راسب</v>
      </c>
      <c r="AT71" s="41">
        <f t="shared" si="109"/>
        <v>9</v>
      </c>
      <c r="AU71" s="42" t="str">
        <f t="shared" si="110"/>
        <v>راسب</v>
      </c>
      <c r="AV71" s="37"/>
      <c r="AW71" s="38"/>
      <c r="AX71" s="38"/>
      <c r="AY71" s="39">
        <f t="shared" si="111"/>
        <v>0</v>
      </c>
      <c r="AZ71" s="40" t="str">
        <f t="shared" si="112"/>
        <v>راسب</v>
      </c>
      <c r="BA71" s="37"/>
      <c r="BB71" s="38"/>
      <c r="BC71" s="38"/>
      <c r="BD71" s="39">
        <f t="shared" si="113"/>
        <v>0</v>
      </c>
      <c r="BE71" s="86" t="str">
        <f t="shared" si="114"/>
        <v>غيرجدير</v>
      </c>
      <c r="BF71" s="37"/>
      <c r="BG71" s="38"/>
      <c r="BH71" s="38"/>
      <c r="BI71" s="39">
        <f t="shared" si="115"/>
        <v>0</v>
      </c>
      <c r="BJ71" s="86" t="str">
        <f t="shared" si="116"/>
        <v>غيرجدير</v>
      </c>
      <c r="BK71" s="37"/>
      <c r="BL71" s="38"/>
      <c r="BM71" s="38"/>
      <c r="BN71" s="38"/>
      <c r="BO71" s="39"/>
      <c r="BP71" s="41">
        <f t="shared" si="117"/>
        <v>0</v>
      </c>
      <c r="BQ71" s="86" t="str">
        <f t="shared" si="118"/>
        <v>غيرجدير</v>
      </c>
      <c r="BR71" s="37"/>
      <c r="BS71" s="38"/>
      <c r="BT71" s="38"/>
      <c r="BU71" s="38"/>
      <c r="BV71" s="39">
        <f t="shared" si="119"/>
        <v>0</v>
      </c>
      <c r="BW71" s="86" t="str">
        <f t="shared" si="120"/>
        <v>غيرجدير</v>
      </c>
      <c r="BX71" s="37"/>
      <c r="BY71" s="38"/>
      <c r="BZ71" s="38"/>
      <c r="CA71" s="38"/>
      <c r="CB71" s="38"/>
      <c r="CC71" s="39">
        <f t="shared" si="121"/>
        <v>0</v>
      </c>
      <c r="CD71" s="86" t="str">
        <f t="shared" si="122"/>
        <v>غيرجدير</v>
      </c>
      <c r="CE71" s="37">
        <f t="shared" si="123"/>
        <v>5</v>
      </c>
      <c r="CF71" s="39" t="str">
        <f t="shared" si="124"/>
        <v>راسب</v>
      </c>
      <c r="CG71" s="37"/>
      <c r="CH71" s="38"/>
      <c r="CI71" s="38"/>
      <c r="CJ71" s="38"/>
      <c r="CK71" s="38"/>
      <c r="CL71" s="39">
        <f t="shared" si="125"/>
        <v>0</v>
      </c>
      <c r="CM71" s="86" t="str">
        <f t="shared" si="126"/>
        <v>غيرجدير</v>
      </c>
      <c r="CN71" s="37"/>
      <c r="CO71" s="38"/>
      <c r="CP71" s="38"/>
      <c r="CQ71" s="38"/>
      <c r="CR71" s="39">
        <f t="shared" si="127"/>
        <v>0</v>
      </c>
      <c r="CS71" s="86" t="str">
        <f t="shared" si="128"/>
        <v>غيرجدير</v>
      </c>
      <c r="CT71" s="37"/>
      <c r="CU71" s="38"/>
      <c r="CV71" s="39">
        <f t="shared" si="129"/>
        <v>0</v>
      </c>
      <c r="CW71" s="86" t="str">
        <f t="shared" si="130"/>
        <v>غيرجدير</v>
      </c>
      <c r="CX71" s="37"/>
      <c r="CY71" s="38"/>
      <c r="CZ71" s="38"/>
      <c r="DA71" s="38"/>
      <c r="DB71" s="38"/>
      <c r="DC71" s="39">
        <f t="shared" si="131"/>
        <v>0</v>
      </c>
      <c r="DD71" s="86" t="str">
        <f t="shared" si="132"/>
        <v>غيرجدير</v>
      </c>
      <c r="DE71" s="37"/>
      <c r="DF71" s="38"/>
      <c r="DG71" s="38"/>
      <c r="DH71" s="38"/>
      <c r="DI71" s="38"/>
      <c r="DJ71" s="39">
        <f t="shared" si="133"/>
        <v>0</v>
      </c>
      <c r="DK71" s="86" t="str">
        <f t="shared" si="134"/>
        <v>غيرجدير</v>
      </c>
      <c r="DL71" s="37">
        <f t="shared" si="135"/>
        <v>4</v>
      </c>
      <c r="DM71" s="39" t="str">
        <f t="shared" si="136"/>
        <v>راسب</v>
      </c>
      <c r="DN71" s="27">
        <f t="shared" si="137"/>
        <v>0</v>
      </c>
      <c r="DO71" s="37">
        <f t="shared" si="138"/>
        <v>5</v>
      </c>
      <c r="DP71" s="39" t="str">
        <f t="shared" si="139"/>
        <v>ومجموع</v>
      </c>
      <c r="DQ71" s="27" t="str">
        <f t="shared" si="140"/>
        <v>راسب</v>
      </c>
      <c r="DR71" s="37">
        <f t="shared" si="141"/>
        <v>10</v>
      </c>
      <c r="DS71" s="39" t="str">
        <f t="shared" si="142"/>
        <v>راسب</v>
      </c>
      <c r="DT71" s="40" t="str">
        <f t="shared" si="143"/>
        <v>راسب</v>
      </c>
      <c r="DU71" s="27"/>
      <c r="DV71" s="37">
        <f t="shared" si="144"/>
        <v>15</v>
      </c>
      <c r="DW71" s="38" t="str">
        <f t="shared" si="145"/>
        <v>راسب</v>
      </c>
      <c r="DX71" s="39" t="str">
        <f t="shared" si="146"/>
        <v>ودين</v>
      </c>
      <c r="DY71" s="537" t="str">
        <f t="shared" si="147"/>
        <v/>
      </c>
      <c r="DZ71" s="532" t="str">
        <f t="shared" si="148"/>
        <v/>
      </c>
      <c r="EA71" s="527" t="str">
        <f t="shared" si="149"/>
        <v/>
      </c>
      <c r="EB71" s="519" t="str">
        <f t="shared" si="150"/>
        <v/>
      </c>
      <c r="EC71" s="520" t="str">
        <f t="shared" si="151"/>
        <v/>
      </c>
      <c r="ED71" s="520" t="str">
        <f t="shared" si="152"/>
        <v/>
      </c>
      <c r="EE71" s="520" t="str">
        <f t="shared" si="153"/>
        <v/>
      </c>
      <c r="EF71" s="520" t="str">
        <f t="shared" si="154"/>
        <v/>
      </c>
      <c r="EG71" s="520" t="str">
        <f t="shared" si="155"/>
        <v/>
      </c>
      <c r="EH71" s="518" t="str">
        <f t="shared" si="156"/>
        <v/>
      </c>
      <c r="EI71" s="474" t="str">
        <f t="shared" si="157"/>
        <v/>
      </c>
      <c r="EJ71" s="475" t="str">
        <f t="shared" si="158"/>
        <v/>
      </c>
      <c r="EK71" s="475" t="str">
        <f t="shared" si="159"/>
        <v/>
      </c>
      <c r="EL71" s="475" t="str">
        <f t="shared" si="160"/>
        <v/>
      </c>
      <c r="EM71" s="476" t="str">
        <f t="shared" si="161"/>
        <v/>
      </c>
      <c r="EN71" s="498" t="str">
        <f t="shared" si="162"/>
        <v/>
      </c>
      <c r="EO71" s="499" t="str">
        <f t="shared" si="163"/>
        <v/>
      </c>
      <c r="EP71" s="499" t="str">
        <f t="shared" si="164"/>
        <v/>
      </c>
      <c r="EQ71" s="499" t="str">
        <f t="shared" si="165"/>
        <v/>
      </c>
      <c r="ER71" s="500" t="str">
        <f t="shared" si="166"/>
        <v/>
      </c>
    </row>
    <row r="72" spans="1:148" ht="34.5" x14ac:dyDescent="0.2">
      <c r="A72" s="27" t="str">
        <f>IF(O72="","",COUNTA(O$9:$O72))</f>
        <v/>
      </c>
      <c r="B72" s="28"/>
      <c r="C72" s="29" t="e">
        <f t="shared" si="86"/>
        <v>#VALUE!</v>
      </c>
      <c r="D72" s="30" t="e">
        <f t="shared" si="87"/>
        <v>#VALUE!</v>
      </c>
      <c r="E72" s="31" t="e">
        <f t="shared" si="88"/>
        <v>#VALUE!</v>
      </c>
      <c r="F72" s="29" t="str">
        <f t="shared" si="89"/>
        <v/>
      </c>
      <c r="G72" s="30" t="str">
        <f t="shared" si="90"/>
        <v/>
      </c>
      <c r="H72" s="31" t="str">
        <f t="shared" si="91"/>
        <v/>
      </c>
      <c r="I72" s="32" t="e">
        <f t="shared" si="92"/>
        <v>#VALUE!</v>
      </c>
      <c r="J72" s="33"/>
      <c r="K72" s="34"/>
      <c r="L72" s="35" t="str">
        <f t="shared" si="93"/>
        <v/>
      </c>
      <c r="M72" s="35" t="str">
        <f t="shared" si="94"/>
        <v/>
      </c>
      <c r="N72" s="34"/>
      <c r="O72" s="545"/>
      <c r="P72" s="36"/>
      <c r="Q72" s="37"/>
      <c r="R72" s="38"/>
      <c r="S72" s="38"/>
      <c r="T72" s="39">
        <f t="shared" si="95"/>
        <v>0</v>
      </c>
      <c r="U72" s="40" t="str">
        <f t="shared" si="96"/>
        <v>راسب</v>
      </c>
      <c r="V72" s="37"/>
      <c r="W72" s="38"/>
      <c r="X72" s="38"/>
      <c r="Y72" s="39">
        <f t="shared" si="97"/>
        <v>0</v>
      </c>
      <c r="Z72" s="40" t="str">
        <f t="shared" si="98"/>
        <v>راسب</v>
      </c>
      <c r="AA72" s="37"/>
      <c r="AB72" s="38"/>
      <c r="AC72" s="38"/>
      <c r="AD72" s="39">
        <f t="shared" si="99"/>
        <v>0</v>
      </c>
      <c r="AE72" s="40" t="str">
        <f t="shared" si="100"/>
        <v>راسب</v>
      </c>
      <c r="AF72" s="37"/>
      <c r="AG72" s="38"/>
      <c r="AH72" s="38"/>
      <c r="AI72" s="39">
        <f t="shared" si="101"/>
        <v>0</v>
      </c>
      <c r="AJ72" s="40" t="str">
        <f t="shared" si="102"/>
        <v>راسب</v>
      </c>
      <c r="AK72" s="37"/>
      <c r="AL72" s="38"/>
      <c r="AM72" s="38"/>
      <c r="AN72" s="39">
        <f t="shared" si="103"/>
        <v>0</v>
      </c>
      <c r="AO72" s="40" t="str">
        <f t="shared" si="104"/>
        <v>راسب</v>
      </c>
      <c r="AP72" s="27">
        <f t="shared" si="105"/>
        <v>0</v>
      </c>
      <c r="AQ72" s="37">
        <f t="shared" si="106"/>
        <v>5</v>
      </c>
      <c r="AR72" s="39" t="str">
        <f t="shared" si="107"/>
        <v>ومجموع</v>
      </c>
      <c r="AS72" s="27" t="str">
        <f t="shared" si="108"/>
        <v>راسب</v>
      </c>
      <c r="AT72" s="41">
        <f t="shared" si="109"/>
        <v>9</v>
      </c>
      <c r="AU72" s="42" t="str">
        <f t="shared" si="110"/>
        <v>راسب</v>
      </c>
      <c r="AV72" s="37"/>
      <c r="AW72" s="38"/>
      <c r="AX72" s="38"/>
      <c r="AY72" s="39">
        <f t="shared" si="111"/>
        <v>0</v>
      </c>
      <c r="AZ72" s="40" t="str">
        <f t="shared" si="112"/>
        <v>راسب</v>
      </c>
      <c r="BA72" s="37"/>
      <c r="BB72" s="38"/>
      <c r="BC72" s="38"/>
      <c r="BD72" s="39">
        <f t="shared" si="113"/>
        <v>0</v>
      </c>
      <c r="BE72" s="86" t="str">
        <f t="shared" si="114"/>
        <v>غيرجدير</v>
      </c>
      <c r="BF72" s="37"/>
      <c r="BG72" s="38"/>
      <c r="BH72" s="38"/>
      <c r="BI72" s="39">
        <f t="shared" si="115"/>
        <v>0</v>
      </c>
      <c r="BJ72" s="86" t="str">
        <f t="shared" si="116"/>
        <v>غيرجدير</v>
      </c>
      <c r="BK72" s="37"/>
      <c r="BL72" s="38"/>
      <c r="BM72" s="38"/>
      <c r="BN72" s="38"/>
      <c r="BO72" s="39"/>
      <c r="BP72" s="41">
        <f t="shared" si="117"/>
        <v>0</v>
      </c>
      <c r="BQ72" s="86" t="str">
        <f t="shared" si="118"/>
        <v>غيرجدير</v>
      </c>
      <c r="BR72" s="37"/>
      <c r="BS72" s="38"/>
      <c r="BT72" s="38"/>
      <c r="BU72" s="38"/>
      <c r="BV72" s="39">
        <f t="shared" si="119"/>
        <v>0</v>
      </c>
      <c r="BW72" s="86" t="str">
        <f t="shared" si="120"/>
        <v>غيرجدير</v>
      </c>
      <c r="BX72" s="37"/>
      <c r="BY72" s="38"/>
      <c r="BZ72" s="38"/>
      <c r="CA72" s="38"/>
      <c r="CB72" s="38"/>
      <c r="CC72" s="39">
        <f t="shared" si="121"/>
        <v>0</v>
      </c>
      <c r="CD72" s="86" t="str">
        <f t="shared" si="122"/>
        <v>غيرجدير</v>
      </c>
      <c r="CE72" s="37">
        <f t="shared" si="123"/>
        <v>5</v>
      </c>
      <c r="CF72" s="39" t="str">
        <f t="shared" si="124"/>
        <v>راسب</v>
      </c>
      <c r="CG72" s="37"/>
      <c r="CH72" s="38"/>
      <c r="CI72" s="38"/>
      <c r="CJ72" s="38"/>
      <c r="CK72" s="38"/>
      <c r="CL72" s="39">
        <f t="shared" si="125"/>
        <v>0</v>
      </c>
      <c r="CM72" s="86" t="str">
        <f t="shared" si="126"/>
        <v>غيرجدير</v>
      </c>
      <c r="CN72" s="37"/>
      <c r="CO72" s="38"/>
      <c r="CP72" s="38"/>
      <c r="CQ72" s="38"/>
      <c r="CR72" s="39">
        <f t="shared" si="127"/>
        <v>0</v>
      </c>
      <c r="CS72" s="86" t="str">
        <f t="shared" si="128"/>
        <v>غيرجدير</v>
      </c>
      <c r="CT72" s="37"/>
      <c r="CU72" s="38"/>
      <c r="CV72" s="39">
        <f t="shared" si="129"/>
        <v>0</v>
      </c>
      <c r="CW72" s="86" t="str">
        <f t="shared" si="130"/>
        <v>غيرجدير</v>
      </c>
      <c r="CX72" s="37"/>
      <c r="CY72" s="38"/>
      <c r="CZ72" s="38"/>
      <c r="DA72" s="38"/>
      <c r="DB72" s="38"/>
      <c r="DC72" s="39">
        <f t="shared" si="131"/>
        <v>0</v>
      </c>
      <c r="DD72" s="86" t="str">
        <f t="shared" si="132"/>
        <v>غيرجدير</v>
      </c>
      <c r="DE72" s="37"/>
      <c r="DF72" s="38"/>
      <c r="DG72" s="38"/>
      <c r="DH72" s="38"/>
      <c r="DI72" s="38"/>
      <c r="DJ72" s="39">
        <f t="shared" si="133"/>
        <v>0</v>
      </c>
      <c r="DK72" s="86" t="str">
        <f t="shared" si="134"/>
        <v>غيرجدير</v>
      </c>
      <c r="DL72" s="37">
        <f t="shared" si="135"/>
        <v>4</v>
      </c>
      <c r="DM72" s="39" t="str">
        <f t="shared" si="136"/>
        <v>راسب</v>
      </c>
      <c r="DN72" s="27">
        <f t="shared" si="137"/>
        <v>0</v>
      </c>
      <c r="DO72" s="37">
        <f t="shared" si="138"/>
        <v>5</v>
      </c>
      <c r="DP72" s="39" t="str">
        <f t="shared" si="139"/>
        <v>ومجموع</v>
      </c>
      <c r="DQ72" s="27" t="str">
        <f t="shared" si="140"/>
        <v>راسب</v>
      </c>
      <c r="DR72" s="37">
        <f t="shared" si="141"/>
        <v>10</v>
      </c>
      <c r="DS72" s="39" t="str">
        <f t="shared" si="142"/>
        <v>راسب</v>
      </c>
      <c r="DT72" s="40" t="str">
        <f t="shared" si="143"/>
        <v>راسب</v>
      </c>
      <c r="DU72" s="27"/>
      <c r="DV72" s="37">
        <f t="shared" si="144"/>
        <v>15</v>
      </c>
      <c r="DW72" s="38" t="str">
        <f t="shared" si="145"/>
        <v>راسب</v>
      </c>
      <c r="DX72" s="39" t="str">
        <f t="shared" si="146"/>
        <v>ودين</v>
      </c>
      <c r="DY72" s="537" t="str">
        <f t="shared" si="147"/>
        <v/>
      </c>
      <c r="DZ72" s="532" t="str">
        <f t="shared" si="148"/>
        <v/>
      </c>
      <c r="EA72" s="527" t="str">
        <f t="shared" si="149"/>
        <v/>
      </c>
      <c r="EB72" s="519" t="str">
        <f t="shared" si="150"/>
        <v/>
      </c>
      <c r="EC72" s="520" t="str">
        <f t="shared" si="151"/>
        <v/>
      </c>
      <c r="ED72" s="520" t="str">
        <f t="shared" si="152"/>
        <v/>
      </c>
      <c r="EE72" s="520" t="str">
        <f t="shared" si="153"/>
        <v/>
      </c>
      <c r="EF72" s="520" t="str">
        <f t="shared" si="154"/>
        <v/>
      </c>
      <c r="EG72" s="520" t="str">
        <f t="shared" si="155"/>
        <v/>
      </c>
      <c r="EH72" s="518" t="str">
        <f t="shared" si="156"/>
        <v/>
      </c>
      <c r="EI72" s="474" t="str">
        <f t="shared" si="157"/>
        <v/>
      </c>
      <c r="EJ72" s="475" t="str">
        <f t="shared" si="158"/>
        <v/>
      </c>
      <c r="EK72" s="475" t="str">
        <f t="shared" si="159"/>
        <v/>
      </c>
      <c r="EL72" s="475" t="str">
        <f t="shared" si="160"/>
        <v/>
      </c>
      <c r="EM72" s="476" t="str">
        <f t="shared" si="161"/>
        <v/>
      </c>
      <c r="EN72" s="498" t="str">
        <f t="shared" si="162"/>
        <v/>
      </c>
      <c r="EO72" s="499" t="str">
        <f t="shared" si="163"/>
        <v/>
      </c>
      <c r="EP72" s="499" t="str">
        <f t="shared" si="164"/>
        <v/>
      </c>
      <c r="EQ72" s="499" t="str">
        <f t="shared" si="165"/>
        <v/>
      </c>
      <c r="ER72" s="500" t="str">
        <f t="shared" si="166"/>
        <v/>
      </c>
    </row>
    <row r="73" spans="1:148" ht="34.5" x14ac:dyDescent="0.2">
      <c r="A73" s="27" t="str">
        <f>IF(O73="","",COUNTA(O$9:$O73))</f>
        <v/>
      </c>
      <c r="B73" s="28"/>
      <c r="C73" s="29" t="e">
        <f t="shared" si="86"/>
        <v>#VALUE!</v>
      </c>
      <c r="D73" s="30" t="e">
        <f t="shared" si="87"/>
        <v>#VALUE!</v>
      </c>
      <c r="E73" s="31" t="e">
        <f t="shared" si="88"/>
        <v>#VALUE!</v>
      </c>
      <c r="F73" s="29" t="str">
        <f t="shared" si="89"/>
        <v/>
      </c>
      <c r="G73" s="30" t="str">
        <f t="shared" si="90"/>
        <v/>
      </c>
      <c r="H73" s="31" t="str">
        <f t="shared" si="91"/>
        <v/>
      </c>
      <c r="I73" s="32" t="e">
        <f t="shared" si="92"/>
        <v>#VALUE!</v>
      </c>
      <c r="J73" s="33"/>
      <c r="K73" s="34"/>
      <c r="L73" s="35" t="str">
        <f t="shared" si="93"/>
        <v/>
      </c>
      <c r="M73" s="35" t="str">
        <f t="shared" si="94"/>
        <v/>
      </c>
      <c r="N73" s="34"/>
      <c r="O73" s="545"/>
      <c r="P73" s="36"/>
      <c r="Q73" s="37"/>
      <c r="R73" s="38"/>
      <c r="S73" s="38"/>
      <c r="T73" s="39">
        <f t="shared" si="95"/>
        <v>0</v>
      </c>
      <c r="U73" s="40" t="str">
        <f t="shared" si="96"/>
        <v>راسب</v>
      </c>
      <c r="V73" s="37"/>
      <c r="W73" s="38"/>
      <c r="X73" s="38"/>
      <c r="Y73" s="39">
        <f t="shared" si="97"/>
        <v>0</v>
      </c>
      <c r="Z73" s="40" t="str">
        <f t="shared" si="98"/>
        <v>راسب</v>
      </c>
      <c r="AA73" s="37"/>
      <c r="AB73" s="38"/>
      <c r="AC73" s="38"/>
      <c r="AD73" s="39">
        <f t="shared" si="99"/>
        <v>0</v>
      </c>
      <c r="AE73" s="40" t="str">
        <f t="shared" si="100"/>
        <v>راسب</v>
      </c>
      <c r="AF73" s="37"/>
      <c r="AG73" s="38"/>
      <c r="AH73" s="38"/>
      <c r="AI73" s="39">
        <f t="shared" si="101"/>
        <v>0</v>
      </c>
      <c r="AJ73" s="40" t="str">
        <f t="shared" si="102"/>
        <v>راسب</v>
      </c>
      <c r="AK73" s="37"/>
      <c r="AL73" s="38"/>
      <c r="AM73" s="38"/>
      <c r="AN73" s="39">
        <f t="shared" si="103"/>
        <v>0</v>
      </c>
      <c r="AO73" s="40" t="str">
        <f t="shared" si="104"/>
        <v>راسب</v>
      </c>
      <c r="AP73" s="27">
        <f t="shared" si="105"/>
        <v>0</v>
      </c>
      <c r="AQ73" s="37">
        <f t="shared" si="106"/>
        <v>5</v>
      </c>
      <c r="AR73" s="39" t="str">
        <f t="shared" si="107"/>
        <v>ومجموع</v>
      </c>
      <c r="AS73" s="27" t="str">
        <f t="shared" si="108"/>
        <v>راسب</v>
      </c>
      <c r="AT73" s="41">
        <f t="shared" si="109"/>
        <v>9</v>
      </c>
      <c r="AU73" s="42" t="str">
        <f t="shared" si="110"/>
        <v>راسب</v>
      </c>
      <c r="AV73" s="37"/>
      <c r="AW73" s="38"/>
      <c r="AX73" s="38"/>
      <c r="AY73" s="39">
        <f t="shared" si="111"/>
        <v>0</v>
      </c>
      <c r="AZ73" s="40" t="str">
        <f t="shared" si="112"/>
        <v>راسب</v>
      </c>
      <c r="BA73" s="37"/>
      <c r="BB73" s="38"/>
      <c r="BC73" s="38"/>
      <c r="BD73" s="39">
        <f t="shared" si="113"/>
        <v>0</v>
      </c>
      <c r="BE73" s="86" t="str">
        <f t="shared" si="114"/>
        <v>غيرجدير</v>
      </c>
      <c r="BF73" s="37"/>
      <c r="BG73" s="38"/>
      <c r="BH73" s="38"/>
      <c r="BI73" s="39">
        <f t="shared" si="115"/>
        <v>0</v>
      </c>
      <c r="BJ73" s="86" t="str">
        <f t="shared" si="116"/>
        <v>غيرجدير</v>
      </c>
      <c r="BK73" s="37"/>
      <c r="BL73" s="38"/>
      <c r="BM73" s="38"/>
      <c r="BN73" s="38"/>
      <c r="BO73" s="39"/>
      <c r="BP73" s="41">
        <f t="shared" si="117"/>
        <v>0</v>
      </c>
      <c r="BQ73" s="86" t="str">
        <f t="shared" si="118"/>
        <v>غيرجدير</v>
      </c>
      <c r="BR73" s="37"/>
      <c r="BS73" s="38"/>
      <c r="BT73" s="38"/>
      <c r="BU73" s="38"/>
      <c r="BV73" s="39">
        <f t="shared" si="119"/>
        <v>0</v>
      </c>
      <c r="BW73" s="86" t="str">
        <f t="shared" si="120"/>
        <v>غيرجدير</v>
      </c>
      <c r="BX73" s="37"/>
      <c r="BY73" s="38"/>
      <c r="BZ73" s="38"/>
      <c r="CA73" s="38"/>
      <c r="CB73" s="38"/>
      <c r="CC73" s="39">
        <f t="shared" si="121"/>
        <v>0</v>
      </c>
      <c r="CD73" s="86" t="str">
        <f t="shared" si="122"/>
        <v>غيرجدير</v>
      </c>
      <c r="CE73" s="37">
        <f t="shared" si="123"/>
        <v>5</v>
      </c>
      <c r="CF73" s="39" t="str">
        <f t="shared" si="124"/>
        <v>راسب</v>
      </c>
      <c r="CG73" s="37"/>
      <c r="CH73" s="38"/>
      <c r="CI73" s="38"/>
      <c r="CJ73" s="38"/>
      <c r="CK73" s="38"/>
      <c r="CL73" s="39">
        <f t="shared" si="125"/>
        <v>0</v>
      </c>
      <c r="CM73" s="86" t="str">
        <f t="shared" si="126"/>
        <v>غيرجدير</v>
      </c>
      <c r="CN73" s="37"/>
      <c r="CO73" s="38"/>
      <c r="CP73" s="38"/>
      <c r="CQ73" s="38"/>
      <c r="CR73" s="39">
        <f t="shared" si="127"/>
        <v>0</v>
      </c>
      <c r="CS73" s="86" t="str">
        <f t="shared" si="128"/>
        <v>غيرجدير</v>
      </c>
      <c r="CT73" s="37"/>
      <c r="CU73" s="38"/>
      <c r="CV73" s="39">
        <f t="shared" si="129"/>
        <v>0</v>
      </c>
      <c r="CW73" s="86" t="str">
        <f t="shared" si="130"/>
        <v>غيرجدير</v>
      </c>
      <c r="CX73" s="37"/>
      <c r="CY73" s="38"/>
      <c r="CZ73" s="38"/>
      <c r="DA73" s="38"/>
      <c r="DB73" s="38"/>
      <c r="DC73" s="39">
        <f t="shared" si="131"/>
        <v>0</v>
      </c>
      <c r="DD73" s="86" t="str">
        <f t="shared" si="132"/>
        <v>غيرجدير</v>
      </c>
      <c r="DE73" s="37"/>
      <c r="DF73" s="38"/>
      <c r="DG73" s="38"/>
      <c r="DH73" s="38"/>
      <c r="DI73" s="38"/>
      <c r="DJ73" s="39">
        <f t="shared" si="133"/>
        <v>0</v>
      </c>
      <c r="DK73" s="86" t="str">
        <f t="shared" si="134"/>
        <v>غيرجدير</v>
      </c>
      <c r="DL73" s="37">
        <f t="shared" si="135"/>
        <v>4</v>
      </c>
      <c r="DM73" s="39" t="str">
        <f t="shared" si="136"/>
        <v>راسب</v>
      </c>
      <c r="DN73" s="27">
        <f t="shared" si="137"/>
        <v>0</v>
      </c>
      <c r="DO73" s="37">
        <f t="shared" si="138"/>
        <v>5</v>
      </c>
      <c r="DP73" s="39" t="str">
        <f t="shared" si="139"/>
        <v>ومجموع</v>
      </c>
      <c r="DQ73" s="27" t="str">
        <f t="shared" si="140"/>
        <v>راسب</v>
      </c>
      <c r="DR73" s="37">
        <f t="shared" si="141"/>
        <v>10</v>
      </c>
      <c r="DS73" s="39" t="str">
        <f t="shared" si="142"/>
        <v>راسب</v>
      </c>
      <c r="DT73" s="40" t="str">
        <f t="shared" si="143"/>
        <v>راسب</v>
      </c>
      <c r="DU73" s="27"/>
      <c r="DV73" s="37">
        <f t="shared" si="144"/>
        <v>15</v>
      </c>
      <c r="DW73" s="38" t="str">
        <f t="shared" si="145"/>
        <v>راسب</v>
      </c>
      <c r="DX73" s="39" t="str">
        <f t="shared" si="146"/>
        <v>ودين</v>
      </c>
      <c r="DY73" s="537" t="str">
        <f t="shared" si="147"/>
        <v/>
      </c>
      <c r="DZ73" s="532" t="str">
        <f t="shared" si="148"/>
        <v/>
      </c>
      <c r="EA73" s="527" t="str">
        <f t="shared" si="149"/>
        <v/>
      </c>
      <c r="EB73" s="519" t="str">
        <f t="shared" si="150"/>
        <v/>
      </c>
      <c r="EC73" s="520" t="str">
        <f t="shared" si="151"/>
        <v/>
      </c>
      <c r="ED73" s="520" t="str">
        <f t="shared" si="152"/>
        <v/>
      </c>
      <c r="EE73" s="520" t="str">
        <f t="shared" si="153"/>
        <v/>
      </c>
      <c r="EF73" s="520" t="str">
        <f t="shared" si="154"/>
        <v/>
      </c>
      <c r="EG73" s="520" t="str">
        <f t="shared" si="155"/>
        <v/>
      </c>
      <c r="EH73" s="518" t="str">
        <f t="shared" si="156"/>
        <v/>
      </c>
      <c r="EI73" s="474" t="str">
        <f t="shared" si="157"/>
        <v/>
      </c>
      <c r="EJ73" s="475" t="str">
        <f t="shared" si="158"/>
        <v/>
      </c>
      <c r="EK73" s="475" t="str">
        <f t="shared" si="159"/>
        <v/>
      </c>
      <c r="EL73" s="475" t="str">
        <f t="shared" si="160"/>
        <v/>
      </c>
      <c r="EM73" s="476" t="str">
        <f t="shared" si="161"/>
        <v/>
      </c>
      <c r="EN73" s="498" t="str">
        <f t="shared" si="162"/>
        <v/>
      </c>
      <c r="EO73" s="499" t="str">
        <f t="shared" si="163"/>
        <v/>
      </c>
      <c r="EP73" s="499" t="str">
        <f t="shared" si="164"/>
        <v/>
      </c>
      <c r="EQ73" s="499" t="str">
        <f t="shared" si="165"/>
        <v/>
      </c>
      <c r="ER73" s="500" t="str">
        <f t="shared" si="166"/>
        <v/>
      </c>
    </row>
    <row r="74" spans="1:148" ht="34.5" x14ac:dyDescent="0.2">
      <c r="A74" s="27" t="str">
        <f>IF(O74="","",COUNTA(O$9:$O74))</f>
        <v/>
      </c>
      <c r="B74" s="28"/>
      <c r="C74" s="29" t="e">
        <f t="shared" si="86"/>
        <v>#VALUE!</v>
      </c>
      <c r="D74" s="30" t="e">
        <f t="shared" si="87"/>
        <v>#VALUE!</v>
      </c>
      <c r="E74" s="31" t="e">
        <f t="shared" si="88"/>
        <v>#VALUE!</v>
      </c>
      <c r="F74" s="29" t="str">
        <f t="shared" si="89"/>
        <v/>
      </c>
      <c r="G74" s="30" t="str">
        <f t="shared" si="90"/>
        <v/>
      </c>
      <c r="H74" s="31" t="str">
        <f t="shared" si="91"/>
        <v/>
      </c>
      <c r="I74" s="32" t="e">
        <f t="shared" si="92"/>
        <v>#VALUE!</v>
      </c>
      <c r="J74" s="33"/>
      <c r="K74" s="34"/>
      <c r="L74" s="35" t="str">
        <f t="shared" si="93"/>
        <v/>
      </c>
      <c r="M74" s="35" t="str">
        <f t="shared" si="94"/>
        <v/>
      </c>
      <c r="N74" s="34"/>
      <c r="O74" s="545"/>
      <c r="P74" s="36"/>
      <c r="Q74" s="37"/>
      <c r="R74" s="38"/>
      <c r="S74" s="38"/>
      <c r="T74" s="39">
        <f t="shared" si="95"/>
        <v>0</v>
      </c>
      <c r="U74" s="40" t="str">
        <f t="shared" si="96"/>
        <v>راسب</v>
      </c>
      <c r="V74" s="37"/>
      <c r="W74" s="38"/>
      <c r="X74" s="38"/>
      <c r="Y74" s="39">
        <f t="shared" si="97"/>
        <v>0</v>
      </c>
      <c r="Z74" s="40" t="str">
        <f t="shared" si="98"/>
        <v>راسب</v>
      </c>
      <c r="AA74" s="37"/>
      <c r="AB74" s="38"/>
      <c r="AC74" s="38"/>
      <c r="AD74" s="39">
        <f t="shared" si="99"/>
        <v>0</v>
      </c>
      <c r="AE74" s="40" t="str">
        <f t="shared" si="100"/>
        <v>راسب</v>
      </c>
      <c r="AF74" s="37"/>
      <c r="AG74" s="38"/>
      <c r="AH74" s="38"/>
      <c r="AI74" s="39">
        <f t="shared" si="101"/>
        <v>0</v>
      </c>
      <c r="AJ74" s="40" t="str">
        <f t="shared" si="102"/>
        <v>راسب</v>
      </c>
      <c r="AK74" s="37"/>
      <c r="AL74" s="38"/>
      <c r="AM74" s="38"/>
      <c r="AN74" s="39">
        <f t="shared" si="103"/>
        <v>0</v>
      </c>
      <c r="AO74" s="40" t="str">
        <f t="shared" si="104"/>
        <v>راسب</v>
      </c>
      <c r="AP74" s="27">
        <f t="shared" si="105"/>
        <v>0</v>
      </c>
      <c r="AQ74" s="37">
        <f t="shared" si="106"/>
        <v>5</v>
      </c>
      <c r="AR74" s="39" t="str">
        <f t="shared" si="107"/>
        <v>ومجموع</v>
      </c>
      <c r="AS74" s="27" t="str">
        <f t="shared" si="108"/>
        <v>راسب</v>
      </c>
      <c r="AT74" s="41">
        <f t="shared" si="109"/>
        <v>9</v>
      </c>
      <c r="AU74" s="42" t="str">
        <f t="shared" si="110"/>
        <v>راسب</v>
      </c>
      <c r="AV74" s="37"/>
      <c r="AW74" s="38"/>
      <c r="AX74" s="38"/>
      <c r="AY74" s="39">
        <f t="shared" si="111"/>
        <v>0</v>
      </c>
      <c r="AZ74" s="40" t="str">
        <f t="shared" si="112"/>
        <v>راسب</v>
      </c>
      <c r="BA74" s="37"/>
      <c r="BB74" s="38"/>
      <c r="BC74" s="38"/>
      <c r="BD74" s="39">
        <f t="shared" si="113"/>
        <v>0</v>
      </c>
      <c r="BE74" s="86" t="str">
        <f t="shared" si="114"/>
        <v>غيرجدير</v>
      </c>
      <c r="BF74" s="37"/>
      <c r="BG74" s="38"/>
      <c r="BH74" s="38"/>
      <c r="BI74" s="39">
        <f t="shared" si="115"/>
        <v>0</v>
      </c>
      <c r="BJ74" s="86" t="str">
        <f t="shared" si="116"/>
        <v>غيرجدير</v>
      </c>
      <c r="BK74" s="37"/>
      <c r="BL74" s="38"/>
      <c r="BM74" s="38"/>
      <c r="BN74" s="38"/>
      <c r="BO74" s="39"/>
      <c r="BP74" s="41">
        <f t="shared" si="117"/>
        <v>0</v>
      </c>
      <c r="BQ74" s="86" t="str">
        <f t="shared" si="118"/>
        <v>غيرجدير</v>
      </c>
      <c r="BR74" s="37"/>
      <c r="BS74" s="38"/>
      <c r="BT74" s="38"/>
      <c r="BU74" s="38"/>
      <c r="BV74" s="39">
        <f t="shared" si="119"/>
        <v>0</v>
      </c>
      <c r="BW74" s="86" t="str">
        <f t="shared" si="120"/>
        <v>غيرجدير</v>
      </c>
      <c r="BX74" s="37"/>
      <c r="BY74" s="38"/>
      <c r="BZ74" s="38"/>
      <c r="CA74" s="38"/>
      <c r="CB74" s="38"/>
      <c r="CC74" s="39">
        <f t="shared" si="121"/>
        <v>0</v>
      </c>
      <c r="CD74" s="86" t="str">
        <f t="shared" si="122"/>
        <v>غيرجدير</v>
      </c>
      <c r="CE74" s="37">
        <f t="shared" si="123"/>
        <v>5</v>
      </c>
      <c r="CF74" s="39" t="str">
        <f t="shared" si="124"/>
        <v>راسب</v>
      </c>
      <c r="CG74" s="37"/>
      <c r="CH74" s="38"/>
      <c r="CI74" s="38"/>
      <c r="CJ74" s="38"/>
      <c r="CK74" s="38"/>
      <c r="CL74" s="39">
        <f t="shared" si="125"/>
        <v>0</v>
      </c>
      <c r="CM74" s="86" t="str">
        <f t="shared" si="126"/>
        <v>غيرجدير</v>
      </c>
      <c r="CN74" s="37"/>
      <c r="CO74" s="38"/>
      <c r="CP74" s="38"/>
      <c r="CQ74" s="38"/>
      <c r="CR74" s="39">
        <f t="shared" si="127"/>
        <v>0</v>
      </c>
      <c r="CS74" s="86" t="str">
        <f t="shared" si="128"/>
        <v>غيرجدير</v>
      </c>
      <c r="CT74" s="37"/>
      <c r="CU74" s="38"/>
      <c r="CV74" s="39">
        <f t="shared" si="129"/>
        <v>0</v>
      </c>
      <c r="CW74" s="86" t="str">
        <f t="shared" si="130"/>
        <v>غيرجدير</v>
      </c>
      <c r="CX74" s="37"/>
      <c r="CY74" s="38"/>
      <c r="CZ74" s="38"/>
      <c r="DA74" s="38"/>
      <c r="DB74" s="38"/>
      <c r="DC74" s="39">
        <f t="shared" si="131"/>
        <v>0</v>
      </c>
      <c r="DD74" s="86" t="str">
        <f t="shared" si="132"/>
        <v>غيرجدير</v>
      </c>
      <c r="DE74" s="37"/>
      <c r="DF74" s="38"/>
      <c r="DG74" s="38"/>
      <c r="DH74" s="38"/>
      <c r="DI74" s="38"/>
      <c r="DJ74" s="39">
        <f t="shared" si="133"/>
        <v>0</v>
      </c>
      <c r="DK74" s="86" t="str">
        <f t="shared" si="134"/>
        <v>غيرجدير</v>
      </c>
      <c r="DL74" s="37">
        <f t="shared" si="135"/>
        <v>4</v>
      </c>
      <c r="DM74" s="39" t="str">
        <f t="shared" si="136"/>
        <v>راسب</v>
      </c>
      <c r="DN74" s="27">
        <f t="shared" si="137"/>
        <v>0</v>
      </c>
      <c r="DO74" s="37">
        <f t="shared" si="138"/>
        <v>5</v>
      </c>
      <c r="DP74" s="39" t="str">
        <f t="shared" si="139"/>
        <v>ومجموع</v>
      </c>
      <c r="DQ74" s="27" t="str">
        <f t="shared" si="140"/>
        <v>راسب</v>
      </c>
      <c r="DR74" s="37">
        <f t="shared" si="141"/>
        <v>10</v>
      </c>
      <c r="DS74" s="39" t="str">
        <f t="shared" si="142"/>
        <v>راسب</v>
      </c>
      <c r="DT74" s="40" t="str">
        <f t="shared" si="143"/>
        <v>راسب</v>
      </c>
      <c r="DU74" s="27"/>
      <c r="DV74" s="37">
        <f t="shared" si="144"/>
        <v>15</v>
      </c>
      <c r="DW74" s="38" t="str">
        <f t="shared" si="145"/>
        <v>راسب</v>
      </c>
      <c r="DX74" s="39" t="str">
        <f t="shared" si="146"/>
        <v>ودين</v>
      </c>
      <c r="DY74" s="537" t="str">
        <f t="shared" si="147"/>
        <v/>
      </c>
      <c r="DZ74" s="532" t="str">
        <f t="shared" si="148"/>
        <v/>
      </c>
      <c r="EA74" s="527" t="str">
        <f t="shared" si="149"/>
        <v/>
      </c>
      <c r="EB74" s="519" t="str">
        <f t="shared" si="150"/>
        <v/>
      </c>
      <c r="EC74" s="520" t="str">
        <f t="shared" si="151"/>
        <v/>
      </c>
      <c r="ED74" s="520" t="str">
        <f t="shared" si="152"/>
        <v/>
      </c>
      <c r="EE74" s="520" t="str">
        <f t="shared" si="153"/>
        <v/>
      </c>
      <c r="EF74" s="520" t="str">
        <f t="shared" si="154"/>
        <v/>
      </c>
      <c r="EG74" s="520" t="str">
        <f t="shared" si="155"/>
        <v/>
      </c>
      <c r="EH74" s="518" t="str">
        <f t="shared" si="156"/>
        <v/>
      </c>
      <c r="EI74" s="474" t="str">
        <f t="shared" si="157"/>
        <v/>
      </c>
      <c r="EJ74" s="475" t="str">
        <f t="shared" si="158"/>
        <v/>
      </c>
      <c r="EK74" s="475" t="str">
        <f t="shared" si="159"/>
        <v/>
      </c>
      <c r="EL74" s="475" t="str">
        <f t="shared" si="160"/>
        <v/>
      </c>
      <c r="EM74" s="476" t="str">
        <f t="shared" si="161"/>
        <v/>
      </c>
      <c r="EN74" s="498" t="str">
        <f t="shared" si="162"/>
        <v/>
      </c>
      <c r="EO74" s="499" t="str">
        <f t="shared" si="163"/>
        <v/>
      </c>
      <c r="EP74" s="499" t="str">
        <f t="shared" si="164"/>
        <v/>
      </c>
      <c r="EQ74" s="499" t="str">
        <f t="shared" si="165"/>
        <v/>
      </c>
      <c r="ER74" s="500" t="str">
        <f t="shared" si="166"/>
        <v/>
      </c>
    </row>
    <row r="75" spans="1:148" ht="34.5" x14ac:dyDescent="0.2">
      <c r="A75" s="27" t="str">
        <f>IF(O75="","",COUNTA(O$9:$O75))</f>
        <v/>
      </c>
      <c r="B75" s="28"/>
      <c r="C75" s="29" t="e">
        <f t="shared" si="86"/>
        <v>#VALUE!</v>
      </c>
      <c r="D75" s="30" t="e">
        <f t="shared" si="87"/>
        <v>#VALUE!</v>
      </c>
      <c r="E75" s="31" t="e">
        <f t="shared" si="88"/>
        <v>#VALUE!</v>
      </c>
      <c r="F75" s="29" t="str">
        <f t="shared" si="89"/>
        <v/>
      </c>
      <c r="G75" s="30" t="str">
        <f t="shared" si="90"/>
        <v/>
      </c>
      <c r="H75" s="31" t="str">
        <f t="shared" si="91"/>
        <v/>
      </c>
      <c r="I75" s="32" t="e">
        <f t="shared" si="92"/>
        <v>#VALUE!</v>
      </c>
      <c r="J75" s="33"/>
      <c r="K75" s="34"/>
      <c r="L75" s="35" t="str">
        <f t="shared" si="93"/>
        <v/>
      </c>
      <c r="M75" s="35" t="str">
        <f t="shared" si="94"/>
        <v/>
      </c>
      <c r="N75" s="34"/>
      <c r="O75" s="545"/>
      <c r="P75" s="36"/>
      <c r="Q75" s="37"/>
      <c r="R75" s="38"/>
      <c r="S75" s="38"/>
      <c r="T75" s="39">
        <f t="shared" si="95"/>
        <v>0</v>
      </c>
      <c r="U75" s="40" t="str">
        <f t="shared" si="96"/>
        <v>راسب</v>
      </c>
      <c r="V75" s="37"/>
      <c r="W75" s="38"/>
      <c r="X75" s="38"/>
      <c r="Y75" s="39">
        <f t="shared" si="97"/>
        <v>0</v>
      </c>
      <c r="Z75" s="40" t="str">
        <f t="shared" si="98"/>
        <v>راسب</v>
      </c>
      <c r="AA75" s="37"/>
      <c r="AB75" s="38"/>
      <c r="AC75" s="38"/>
      <c r="AD75" s="39">
        <f t="shared" si="99"/>
        <v>0</v>
      </c>
      <c r="AE75" s="40" t="str">
        <f t="shared" si="100"/>
        <v>راسب</v>
      </c>
      <c r="AF75" s="37"/>
      <c r="AG75" s="38"/>
      <c r="AH75" s="38"/>
      <c r="AI75" s="39">
        <f t="shared" si="101"/>
        <v>0</v>
      </c>
      <c r="AJ75" s="40" t="str">
        <f t="shared" si="102"/>
        <v>راسب</v>
      </c>
      <c r="AK75" s="37"/>
      <c r="AL75" s="38"/>
      <c r="AM75" s="38"/>
      <c r="AN75" s="39">
        <f t="shared" si="103"/>
        <v>0</v>
      </c>
      <c r="AO75" s="40" t="str">
        <f t="shared" si="104"/>
        <v>راسب</v>
      </c>
      <c r="AP75" s="27">
        <f t="shared" si="105"/>
        <v>0</v>
      </c>
      <c r="AQ75" s="37">
        <f t="shared" si="106"/>
        <v>5</v>
      </c>
      <c r="AR75" s="39" t="str">
        <f t="shared" si="107"/>
        <v>ومجموع</v>
      </c>
      <c r="AS75" s="27" t="str">
        <f t="shared" si="108"/>
        <v>راسب</v>
      </c>
      <c r="AT75" s="41">
        <f t="shared" si="109"/>
        <v>9</v>
      </c>
      <c r="AU75" s="42" t="str">
        <f t="shared" si="110"/>
        <v>راسب</v>
      </c>
      <c r="AV75" s="37"/>
      <c r="AW75" s="38"/>
      <c r="AX75" s="38"/>
      <c r="AY75" s="39">
        <f t="shared" si="111"/>
        <v>0</v>
      </c>
      <c r="AZ75" s="40" t="str">
        <f t="shared" si="112"/>
        <v>راسب</v>
      </c>
      <c r="BA75" s="37"/>
      <c r="BB75" s="38"/>
      <c r="BC75" s="38"/>
      <c r="BD75" s="39">
        <f t="shared" si="113"/>
        <v>0</v>
      </c>
      <c r="BE75" s="86" t="str">
        <f t="shared" si="114"/>
        <v>غيرجدير</v>
      </c>
      <c r="BF75" s="37"/>
      <c r="BG75" s="38"/>
      <c r="BH75" s="38"/>
      <c r="BI75" s="39">
        <f t="shared" si="115"/>
        <v>0</v>
      </c>
      <c r="BJ75" s="86" t="str">
        <f t="shared" si="116"/>
        <v>غيرجدير</v>
      </c>
      <c r="BK75" s="37"/>
      <c r="BL75" s="38"/>
      <c r="BM75" s="38"/>
      <c r="BN75" s="38"/>
      <c r="BO75" s="39"/>
      <c r="BP75" s="41">
        <f t="shared" si="117"/>
        <v>0</v>
      </c>
      <c r="BQ75" s="86" t="str">
        <f t="shared" si="118"/>
        <v>غيرجدير</v>
      </c>
      <c r="BR75" s="37"/>
      <c r="BS75" s="38"/>
      <c r="BT75" s="38"/>
      <c r="BU75" s="38"/>
      <c r="BV75" s="39">
        <f t="shared" si="119"/>
        <v>0</v>
      </c>
      <c r="BW75" s="86" t="str">
        <f t="shared" si="120"/>
        <v>غيرجدير</v>
      </c>
      <c r="BX75" s="37"/>
      <c r="BY75" s="38"/>
      <c r="BZ75" s="38"/>
      <c r="CA75" s="38"/>
      <c r="CB75" s="38"/>
      <c r="CC75" s="39">
        <f t="shared" si="121"/>
        <v>0</v>
      </c>
      <c r="CD75" s="86" t="str">
        <f t="shared" si="122"/>
        <v>غيرجدير</v>
      </c>
      <c r="CE75" s="37">
        <f t="shared" si="123"/>
        <v>5</v>
      </c>
      <c r="CF75" s="39" t="str">
        <f t="shared" si="124"/>
        <v>راسب</v>
      </c>
      <c r="CG75" s="37"/>
      <c r="CH75" s="38"/>
      <c r="CI75" s="38"/>
      <c r="CJ75" s="38"/>
      <c r="CK75" s="38"/>
      <c r="CL75" s="39">
        <f t="shared" si="125"/>
        <v>0</v>
      </c>
      <c r="CM75" s="86" t="str">
        <f t="shared" si="126"/>
        <v>غيرجدير</v>
      </c>
      <c r="CN75" s="37"/>
      <c r="CO75" s="38"/>
      <c r="CP75" s="38"/>
      <c r="CQ75" s="38"/>
      <c r="CR75" s="39">
        <f t="shared" si="127"/>
        <v>0</v>
      </c>
      <c r="CS75" s="86" t="str">
        <f t="shared" si="128"/>
        <v>غيرجدير</v>
      </c>
      <c r="CT75" s="37"/>
      <c r="CU75" s="38"/>
      <c r="CV75" s="39">
        <f t="shared" si="129"/>
        <v>0</v>
      </c>
      <c r="CW75" s="86" t="str">
        <f t="shared" si="130"/>
        <v>غيرجدير</v>
      </c>
      <c r="CX75" s="37"/>
      <c r="CY75" s="38"/>
      <c r="CZ75" s="38"/>
      <c r="DA75" s="38"/>
      <c r="DB75" s="38"/>
      <c r="DC75" s="39">
        <f t="shared" si="131"/>
        <v>0</v>
      </c>
      <c r="DD75" s="86" t="str">
        <f t="shared" si="132"/>
        <v>غيرجدير</v>
      </c>
      <c r="DE75" s="37"/>
      <c r="DF75" s="38"/>
      <c r="DG75" s="38"/>
      <c r="DH75" s="38"/>
      <c r="DI75" s="38"/>
      <c r="DJ75" s="39">
        <f t="shared" si="133"/>
        <v>0</v>
      </c>
      <c r="DK75" s="86" t="str">
        <f t="shared" si="134"/>
        <v>غيرجدير</v>
      </c>
      <c r="DL75" s="37">
        <f t="shared" si="135"/>
        <v>4</v>
      </c>
      <c r="DM75" s="39" t="str">
        <f t="shared" si="136"/>
        <v>راسب</v>
      </c>
      <c r="DN75" s="27">
        <f t="shared" si="137"/>
        <v>0</v>
      </c>
      <c r="DO75" s="37">
        <f t="shared" si="138"/>
        <v>5</v>
      </c>
      <c r="DP75" s="39" t="str">
        <f t="shared" si="139"/>
        <v>ومجموع</v>
      </c>
      <c r="DQ75" s="27" t="str">
        <f t="shared" si="140"/>
        <v>راسب</v>
      </c>
      <c r="DR75" s="37">
        <f t="shared" si="141"/>
        <v>10</v>
      </c>
      <c r="DS75" s="39" t="str">
        <f t="shared" si="142"/>
        <v>راسب</v>
      </c>
      <c r="DT75" s="40" t="str">
        <f t="shared" si="143"/>
        <v>راسب</v>
      </c>
      <c r="DU75" s="27"/>
      <c r="DV75" s="37">
        <f t="shared" si="144"/>
        <v>15</v>
      </c>
      <c r="DW75" s="38" t="str">
        <f t="shared" si="145"/>
        <v>راسب</v>
      </c>
      <c r="DX75" s="39" t="str">
        <f t="shared" si="146"/>
        <v>ودين</v>
      </c>
      <c r="DY75" s="537" t="str">
        <f t="shared" si="147"/>
        <v/>
      </c>
      <c r="DZ75" s="532" t="str">
        <f t="shared" si="148"/>
        <v/>
      </c>
      <c r="EA75" s="527" t="str">
        <f t="shared" si="149"/>
        <v/>
      </c>
      <c r="EB75" s="519" t="str">
        <f t="shared" si="150"/>
        <v/>
      </c>
      <c r="EC75" s="520" t="str">
        <f t="shared" si="151"/>
        <v/>
      </c>
      <c r="ED75" s="520" t="str">
        <f t="shared" si="152"/>
        <v/>
      </c>
      <c r="EE75" s="520" t="str">
        <f t="shared" si="153"/>
        <v/>
      </c>
      <c r="EF75" s="520" t="str">
        <f t="shared" si="154"/>
        <v/>
      </c>
      <c r="EG75" s="520" t="str">
        <f t="shared" si="155"/>
        <v/>
      </c>
      <c r="EH75" s="518" t="str">
        <f t="shared" si="156"/>
        <v/>
      </c>
      <c r="EI75" s="474" t="str">
        <f t="shared" si="157"/>
        <v/>
      </c>
      <c r="EJ75" s="475" t="str">
        <f t="shared" si="158"/>
        <v/>
      </c>
      <c r="EK75" s="475" t="str">
        <f t="shared" si="159"/>
        <v/>
      </c>
      <c r="EL75" s="475" t="str">
        <f t="shared" si="160"/>
        <v/>
      </c>
      <c r="EM75" s="476" t="str">
        <f t="shared" si="161"/>
        <v/>
      </c>
      <c r="EN75" s="498" t="str">
        <f t="shared" si="162"/>
        <v/>
      </c>
      <c r="EO75" s="499" t="str">
        <f t="shared" si="163"/>
        <v/>
      </c>
      <c r="EP75" s="499" t="str">
        <f t="shared" si="164"/>
        <v/>
      </c>
      <c r="EQ75" s="499" t="str">
        <f t="shared" si="165"/>
        <v/>
      </c>
      <c r="ER75" s="500" t="str">
        <f t="shared" si="166"/>
        <v/>
      </c>
    </row>
    <row r="76" spans="1:148" ht="34.5" x14ac:dyDescent="0.2">
      <c r="A76" s="27" t="str">
        <f>IF(O76="","",COUNTA(O$9:$O76))</f>
        <v/>
      </c>
      <c r="B76" s="28"/>
      <c r="C76" s="29" t="e">
        <f t="shared" si="86"/>
        <v>#VALUE!</v>
      </c>
      <c r="D76" s="30" t="e">
        <f t="shared" si="87"/>
        <v>#VALUE!</v>
      </c>
      <c r="E76" s="31" t="e">
        <f t="shared" si="88"/>
        <v>#VALUE!</v>
      </c>
      <c r="F76" s="29" t="str">
        <f t="shared" si="89"/>
        <v/>
      </c>
      <c r="G76" s="30" t="str">
        <f t="shared" si="90"/>
        <v/>
      </c>
      <c r="H76" s="31" t="str">
        <f t="shared" si="91"/>
        <v/>
      </c>
      <c r="I76" s="32" t="e">
        <f t="shared" si="92"/>
        <v>#VALUE!</v>
      </c>
      <c r="J76" s="33"/>
      <c r="K76" s="34"/>
      <c r="L76" s="35" t="str">
        <f t="shared" si="93"/>
        <v/>
      </c>
      <c r="M76" s="35" t="str">
        <f t="shared" si="94"/>
        <v/>
      </c>
      <c r="N76" s="34"/>
      <c r="O76" s="545"/>
      <c r="P76" s="36"/>
      <c r="Q76" s="37"/>
      <c r="R76" s="38"/>
      <c r="S76" s="38"/>
      <c r="T76" s="39">
        <f t="shared" si="95"/>
        <v>0</v>
      </c>
      <c r="U76" s="40" t="str">
        <f t="shared" si="96"/>
        <v>راسب</v>
      </c>
      <c r="V76" s="37"/>
      <c r="W76" s="38"/>
      <c r="X76" s="38"/>
      <c r="Y76" s="39">
        <f t="shared" si="97"/>
        <v>0</v>
      </c>
      <c r="Z76" s="40" t="str">
        <f t="shared" si="98"/>
        <v>راسب</v>
      </c>
      <c r="AA76" s="37"/>
      <c r="AB76" s="38"/>
      <c r="AC76" s="38"/>
      <c r="AD76" s="39">
        <f t="shared" si="99"/>
        <v>0</v>
      </c>
      <c r="AE76" s="40" t="str">
        <f t="shared" si="100"/>
        <v>راسب</v>
      </c>
      <c r="AF76" s="37"/>
      <c r="AG76" s="38"/>
      <c r="AH76" s="38"/>
      <c r="AI76" s="39">
        <f t="shared" si="101"/>
        <v>0</v>
      </c>
      <c r="AJ76" s="40" t="str">
        <f t="shared" si="102"/>
        <v>راسب</v>
      </c>
      <c r="AK76" s="37"/>
      <c r="AL76" s="38"/>
      <c r="AM76" s="38"/>
      <c r="AN76" s="39">
        <f t="shared" si="103"/>
        <v>0</v>
      </c>
      <c r="AO76" s="40" t="str">
        <f t="shared" si="104"/>
        <v>راسب</v>
      </c>
      <c r="AP76" s="27">
        <f t="shared" si="105"/>
        <v>0</v>
      </c>
      <c r="AQ76" s="37">
        <f t="shared" si="106"/>
        <v>5</v>
      </c>
      <c r="AR76" s="39" t="str">
        <f t="shared" si="107"/>
        <v>ومجموع</v>
      </c>
      <c r="AS76" s="27" t="str">
        <f t="shared" si="108"/>
        <v>راسب</v>
      </c>
      <c r="AT76" s="41">
        <f t="shared" si="109"/>
        <v>9</v>
      </c>
      <c r="AU76" s="42" t="str">
        <f t="shared" si="110"/>
        <v>راسب</v>
      </c>
      <c r="AV76" s="37"/>
      <c r="AW76" s="38"/>
      <c r="AX76" s="38"/>
      <c r="AY76" s="39">
        <f t="shared" si="111"/>
        <v>0</v>
      </c>
      <c r="AZ76" s="40" t="str">
        <f t="shared" si="112"/>
        <v>راسب</v>
      </c>
      <c r="BA76" s="37"/>
      <c r="BB76" s="38"/>
      <c r="BC76" s="38"/>
      <c r="BD76" s="39">
        <f t="shared" si="113"/>
        <v>0</v>
      </c>
      <c r="BE76" s="86" t="str">
        <f t="shared" si="114"/>
        <v>غيرجدير</v>
      </c>
      <c r="BF76" s="37"/>
      <c r="BG76" s="38"/>
      <c r="BH76" s="38"/>
      <c r="BI76" s="39">
        <f t="shared" si="115"/>
        <v>0</v>
      </c>
      <c r="BJ76" s="86" t="str">
        <f t="shared" si="116"/>
        <v>غيرجدير</v>
      </c>
      <c r="BK76" s="37"/>
      <c r="BL76" s="38"/>
      <c r="BM76" s="38"/>
      <c r="BN76" s="38"/>
      <c r="BO76" s="39"/>
      <c r="BP76" s="41">
        <f t="shared" si="117"/>
        <v>0</v>
      </c>
      <c r="BQ76" s="86" t="str">
        <f t="shared" si="118"/>
        <v>غيرجدير</v>
      </c>
      <c r="BR76" s="37"/>
      <c r="BS76" s="38"/>
      <c r="BT76" s="38"/>
      <c r="BU76" s="38"/>
      <c r="BV76" s="39">
        <f t="shared" si="119"/>
        <v>0</v>
      </c>
      <c r="BW76" s="86" t="str">
        <f t="shared" si="120"/>
        <v>غيرجدير</v>
      </c>
      <c r="BX76" s="37"/>
      <c r="BY76" s="38"/>
      <c r="BZ76" s="38"/>
      <c r="CA76" s="38"/>
      <c r="CB76" s="38"/>
      <c r="CC76" s="39">
        <f t="shared" si="121"/>
        <v>0</v>
      </c>
      <c r="CD76" s="86" t="str">
        <f t="shared" si="122"/>
        <v>غيرجدير</v>
      </c>
      <c r="CE76" s="37">
        <f t="shared" si="123"/>
        <v>5</v>
      </c>
      <c r="CF76" s="39" t="str">
        <f t="shared" si="124"/>
        <v>راسب</v>
      </c>
      <c r="CG76" s="37"/>
      <c r="CH76" s="38"/>
      <c r="CI76" s="38"/>
      <c r="CJ76" s="38"/>
      <c r="CK76" s="38"/>
      <c r="CL76" s="39">
        <f t="shared" si="125"/>
        <v>0</v>
      </c>
      <c r="CM76" s="86" t="str">
        <f t="shared" si="126"/>
        <v>غيرجدير</v>
      </c>
      <c r="CN76" s="37"/>
      <c r="CO76" s="38"/>
      <c r="CP76" s="38"/>
      <c r="CQ76" s="38"/>
      <c r="CR76" s="39">
        <f t="shared" si="127"/>
        <v>0</v>
      </c>
      <c r="CS76" s="86" t="str">
        <f t="shared" si="128"/>
        <v>غيرجدير</v>
      </c>
      <c r="CT76" s="37"/>
      <c r="CU76" s="38"/>
      <c r="CV76" s="39">
        <f t="shared" si="129"/>
        <v>0</v>
      </c>
      <c r="CW76" s="86" t="str">
        <f t="shared" si="130"/>
        <v>غيرجدير</v>
      </c>
      <c r="CX76" s="37"/>
      <c r="CY76" s="38"/>
      <c r="CZ76" s="38"/>
      <c r="DA76" s="38"/>
      <c r="DB76" s="38"/>
      <c r="DC76" s="39">
        <f t="shared" si="131"/>
        <v>0</v>
      </c>
      <c r="DD76" s="86" t="str">
        <f t="shared" si="132"/>
        <v>غيرجدير</v>
      </c>
      <c r="DE76" s="37"/>
      <c r="DF76" s="38"/>
      <c r="DG76" s="38"/>
      <c r="DH76" s="38"/>
      <c r="DI76" s="38"/>
      <c r="DJ76" s="39">
        <f t="shared" si="133"/>
        <v>0</v>
      </c>
      <c r="DK76" s="86" t="str">
        <f t="shared" si="134"/>
        <v>غيرجدير</v>
      </c>
      <c r="DL76" s="37">
        <f t="shared" si="135"/>
        <v>4</v>
      </c>
      <c r="DM76" s="39" t="str">
        <f t="shared" si="136"/>
        <v>راسب</v>
      </c>
      <c r="DN76" s="27">
        <f t="shared" si="137"/>
        <v>0</v>
      </c>
      <c r="DO76" s="37">
        <f t="shared" si="138"/>
        <v>5</v>
      </c>
      <c r="DP76" s="39" t="str">
        <f t="shared" si="139"/>
        <v>ومجموع</v>
      </c>
      <c r="DQ76" s="27" t="str">
        <f t="shared" si="140"/>
        <v>راسب</v>
      </c>
      <c r="DR76" s="37">
        <f t="shared" si="141"/>
        <v>10</v>
      </c>
      <c r="DS76" s="39" t="str">
        <f t="shared" si="142"/>
        <v>راسب</v>
      </c>
      <c r="DT76" s="40" t="str">
        <f t="shared" si="143"/>
        <v>راسب</v>
      </c>
      <c r="DU76" s="27"/>
      <c r="DV76" s="37">
        <f t="shared" si="144"/>
        <v>15</v>
      </c>
      <c r="DW76" s="38" t="str">
        <f t="shared" si="145"/>
        <v>راسب</v>
      </c>
      <c r="DX76" s="39" t="str">
        <f t="shared" si="146"/>
        <v>ودين</v>
      </c>
      <c r="DY76" s="537" t="str">
        <f t="shared" si="147"/>
        <v/>
      </c>
      <c r="DZ76" s="532" t="str">
        <f t="shared" si="148"/>
        <v/>
      </c>
      <c r="EA76" s="527" t="str">
        <f t="shared" si="149"/>
        <v/>
      </c>
      <c r="EB76" s="519" t="str">
        <f t="shared" si="150"/>
        <v/>
      </c>
      <c r="EC76" s="520" t="str">
        <f t="shared" si="151"/>
        <v/>
      </c>
      <c r="ED76" s="520" t="str">
        <f t="shared" si="152"/>
        <v/>
      </c>
      <c r="EE76" s="520" t="str">
        <f t="shared" si="153"/>
        <v/>
      </c>
      <c r="EF76" s="520" t="str">
        <f t="shared" si="154"/>
        <v/>
      </c>
      <c r="EG76" s="520" t="str">
        <f t="shared" si="155"/>
        <v/>
      </c>
      <c r="EH76" s="518" t="str">
        <f t="shared" si="156"/>
        <v/>
      </c>
      <c r="EI76" s="474" t="str">
        <f t="shared" si="157"/>
        <v/>
      </c>
      <c r="EJ76" s="475" t="str">
        <f t="shared" si="158"/>
        <v/>
      </c>
      <c r="EK76" s="475" t="str">
        <f t="shared" si="159"/>
        <v/>
      </c>
      <c r="EL76" s="475" t="str">
        <f t="shared" si="160"/>
        <v/>
      </c>
      <c r="EM76" s="476" t="str">
        <f t="shared" si="161"/>
        <v/>
      </c>
      <c r="EN76" s="498" t="str">
        <f t="shared" si="162"/>
        <v/>
      </c>
      <c r="EO76" s="499" t="str">
        <f t="shared" si="163"/>
        <v/>
      </c>
      <c r="EP76" s="499" t="str">
        <f t="shared" si="164"/>
        <v/>
      </c>
      <c r="EQ76" s="499" t="str">
        <f t="shared" si="165"/>
        <v/>
      </c>
      <c r="ER76" s="500" t="str">
        <f t="shared" si="166"/>
        <v/>
      </c>
    </row>
    <row r="77" spans="1:148" ht="34.5" x14ac:dyDescent="0.2">
      <c r="A77" s="27" t="str">
        <f>IF(O77="","",COUNTA(O$9:$O77))</f>
        <v/>
      </c>
      <c r="B77" s="28"/>
      <c r="C77" s="29" t="e">
        <f t="shared" si="86"/>
        <v>#VALUE!</v>
      </c>
      <c r="D77" s="30" t="e">
        <f t="shared" si="87"/>
        <v>#VALUE!</v>
      </c>
      <c r="E77" s="31" t="e">
        <f t="shared" si="88"/>
        <v>#VALUE!</v>
      </c>
      <c r="F77" s="29" t="str">
        <f t="shared" si="89"/>
        <v/>
      </c>
      <c r="G77" s="30" t="str">
        <f t="shared" si="90"/>
        <v/>
      </c>
      <c r="H77" s="31" t="str">
        <f t="shared" si="91"/>
        <v/>
      </c>
      <c r="I77" s="32" t="e">
        <f t="shared" si="92"/>
        <v>#VALUE!</v>
      </c>
      <c r="J77" s="33"/>
      <c r="K77" s="34"/>
      <c r="L77" s="35" t="str">
        <f t="shared" si="93"/>
        <v/>
      </c>
      <c r="M77" s="35" t="str">
        <f t="shared" si="94"/>
        <v/>
      </c>
      <c r="N77" s="34"/>
      <c r="O77" s="545"/>
      <c r="P77" s="36"/>
      <c r="Q77" s="37"/>
      <c r="R77" s="38"/>
      <c r="S77" s="38"/>
      <c r="T77" s="39">
        <f t="shared" si="95"/>
        <v>0</v>
      </c>
      <c r="U77" s="40" t="str">
        <f t="shared" si="96"/>
        <v>راسب</v>
      </c>
      <c r="V77" s="37"/>
      <c r="W77" s="38"/>
      <c r="X77" s="38"/>
      <c r="Y77" s="39">
        <f t="shared" si="97"/>
        <v>0</v>
      </c>
      <c r="Z77" s="40" t="str">
        <f t="shared" si="98"/>
        <v>راسب</v>
      </c>
      <c r="AA77" s="37"/>
      <c r="AB77" s="38"/>
      <c r="AC77" s="38"/>
      <c r="AD77" s="39">
        <f t="shared" si="99"/>
        <v>0</v>
      </c>
      <c r="AE77" s="40" t="str">
        <f t="shared" si="100"/>
        <v>راسب</v>
      </c>
      <c r="AF77" s="37"/>
      <c r="AG77" s="38"/>
      <c r="AH77" s="38"/>
      <c r="AI77" s="39">
        <f t="shared" si="101"/>
        <v>0</v>
      </c>
      <c r="AJ77" s="40" t="str">
        <f t="shared" si="102"/>
        <v>راسب</v>
      </c>
      <c r="AK77" s="37"/>
      <c r="AL77" s="38"/>
      <c r="AM77" s="38"/>
      <c r="AN77" s="39">
        <f t="shared" si="103"/>
        <v>0</v>
      </c>
      <c r="AO77" s="40" t="str">
        <f t="shared" si="104"/>
        <v>راسب</v>
      </c>
      <c r="AP77" s="27">
        <f t="shared" si="105"/>
        <v>0</v>
      </c>
      <c r="AQ77" s="37">
        <f t="shared" si="106"/>
        <v>5</v>
      </c>
      <c r="AR77" s="39" t="str">
        <f t="shared" si="107"/>
        <v>ومجموع</v>
      </c>
      <c r="AS77" s="27" t="str">
        <f t="shared" si="108"/>
        <v>راسب</v>
      </c>
      <c r="AT77" s="41">
        <f t="shared" si="109"/>
        <v>9</v>
      </c>
      <c r="AU77" s="42" t="str">
        <f t="shared" si="110"/>
        <v>راسب</v>
      </c>
      <c r="AV77" s="37"/>
      <c r="AW77" s="38"/>
      <c r="AX77" s="38"/>
      <c r="AY77" s="39">
        <f t="shared" si="111"/>
        <v>0</v>
      </c>
      <c r="AZ77" s="40" t="str">
        <f t="shared" si="112"/>
        <v>راسب</v>
      </c>
      <c r="BA77" s="37"/>
      <c r="BB77" s="38"/>
      <c r="BC77" s="38"/>
      <c r="BD77" s="39">
        <f t="shared" si="113"/>
        <v>0</v>
      </c>
      <c r="BE77" s="86" t="str">
        <f t="shared" si="114"/>
        <v>غيرجدير</v>
      </c>
      <c r="BF77" s="37"/>
      <c r="BG77" s="38"/>
      <c r="BH77" s="38"/>
      <c r="BI77" s="39">
        <f t="shared" si="115"/>
        <v>0</v>
      </c>
      <c r="BJ77" s="86" t="str">
        <f t="shared" si="116"/>
        <v>غيرجدير</v>
      </c>
      <c r="BK77" s="37"/>
      <c r="BL77" s="38"/>
      <c r="BM77" s="38"/>
      <c r="BN77" s="38"/>
      <c r="BO77" s="39"/>
      <c r="BP77" s="41">
        <f t="shared" si="117"/>
        <v>0</v>
      </c>
      <c r="BQ77" s="86" t="str">
        <f t="shared" si="118"/>
        <v>غيرجدير</v>
      </c>
      <c r="BR77" s="37"/>
      <c r="BS77" s="38"/>
      <c r="BT77" s="38"/>
      <c r="BU77" s="38"/>
      <c r="BV77" s="39">
        <f t="shared" si="119"/>
        <v>0</v>
      </c>
      <c r="BW77" s="86" t="str">
        <f t="shared" si="120"/>
        <v>غيرجدير</v>
      </c>
      <c r="BX77" s="37"/>
      <c r="BY77" s="38"/>
      <c r="BZ77" s="38"/>
      <c r="CA77" s="38"/>
      <c r="CB77" s="38"/>
      <c r="CC77" s="39">
        <f t="shared" si="121"/>
        <v>0</v>
      </c>
      <c r="CD77" s="86" t="str">
        <f t="shared" si="122"/>
        <v>غيرجدير</v>
      </c>
      <c r="CE77" s="37">
        <f t="shared" si="123"/>
        <v>5</v>
      </c>
      <c r="CF77" s="39" t="str">
        <f t="shared" si="124"/>
        <v>راسب</v>
      </c>
      <c r="CG77" s="37"/>
      <c r="CH77" s="38"/>
      <c r="CI77" s="38"/>
      <c r="CJ77" s="38"/>
      <c r="CK77" s="38"/>
      <c r="CL77" s="39">
        <f t="shared" si="125"/>
        <v>0</v>
      </c>
      <c r="CM77" s="86" t="str">
        <f t="shared" si="126"/>
        <v>غيرجدير</v>
      </c>
      <c r="CN77" s="37"/>
      <c r="CO77" s="38"/>
      <c r="CP77" s="38"/>
      <c r="CQ77" s="38"/>
      <c r="CR77" s="39">
        <f t="shared" si="127"/>
        <v>0</v>
      </c>
      <c r="CS77" s="86" t="str">
        <f t="shared" si="128"/>
        <v>غيرجدير</v>
      </c>
      <c r="CT77" s="37"/>
      <c r="CU77" s="38"/>
      <c r="CV77" s="39">
        <f t="shared" si="129"/>
        <v>0</v>
      </c>
      <c r="CW77" s="86" t="str">
        <f t="shared" si="130"/>
        <v>غيرجدير</v>
      </c>
      <c r="CX77" s="37"/>
      <c r="CY77" s="38"/>
      <c r="CZ77" s="38"/>
      <c r="DA77" s="38"/>
      <c r="DB77" s="38"/>
      <c r="DC77" s="39">
        <f t="shared" si="131"/>
        <v>0</v>
      </c>
      <c r="DD77" s="86" t="str">
        <f t="shared" si="132"/>
        <v>غيرجدير</v>
      </c>
      <c r="DE77" s="37"/>
      <c r="DF77" s="38"/>
      <c r="DG77" s="38"/>
      <c r="DH77" s="38"/>
      <c r="DI77" s="38"/>
      <c r="DJ77" s="39">
        <f t="shared" si="133"/>
        <v>0</v>
      </c>
      <c r="DK77" s="86" t="str">
        <f t="shared" si="134"/>
        <v>غيرجدير</v>
      </c>
      <c r="DL77" s="37">
        <f t="shared" si="135"/>
        <v>4</v>
      </c>
      <c r="DM77" s="39" t="str">
        <f t="shared" si="136"/>
        <v>راسب</v>
      </c>
      <c r="DN77" s="27">
        <f t="shared" si="137"/>
        <v>0</v>
      </c>
      <c r="DO77" s="37">
        <f t="shared" si="138"/>
        <v>5</v>
      </c>
      <c r="DP77" s="39" t="str">
        <f t="shared" si="139"/>
        <v>ومجموع</v>
      </c>
      <c r="DQ77" s="27" t="str">
        <f t="shared" si="140"/>
        <v>راسب</v>
      </c>
      <c r="DR77" s="37">
        <f t="shared" si="141"/>
        <v>10</v>
      </c>
      <c r="DS77" s="39" t="str">
        <f t="shared" si="142"/>
        <v>راسب</v>
      </c>
      <c r="DT77" s="40" t="str">
        <f t="shared" si="143"/>
        <v>راسب</v>
      </c>
      <c r="DU77" s="27"/>
      <c r="DV77" s="37">
        <f t="shared" si="144"/>
        <v>15</v>
      </c>
      <c r="DW77" s="38" t="str">
        <f t="shared" si="145"/>
        <v>راسب</v>
      </c>
      <c r="DX77" s="39" t="str">
        <f t="shared" si="146"/>
        <v>ودين</v>
      </c>
      <c r="DY77" s="537" t="str">
        <f t="shared" si="147"/>
        <v/>
      </c>
      <c r="DZ77" s="532" t="str">
        <f t="shared" si="148"/>
        <v/>
      </c>
      <c r="EA77" s="527" t="str">
        <f t="shared" si="149"/>
        <v/>
      </c>
      <c r="EB77" s="519" t="str">
        <f t="shared" si="150"/>
        <v/>
      </c>
      <c r="EC77" s="520" t="str">
        <f t="shared" si="151"/>
        <v/>
      </c>
      <c r="ED77" s="520" t="str">
        <f t="shared" si="152"/>
        <v/>
      </c>
      <c r="EE77" s="520" t="str">
        <f t="shared" si="153"/>
        <v/>
      </c>
      <c r="EF77" s="520" t="str">
        <f t="shared" si="154"/>
        <v/>
      </c>
      <c r="EG77" s="520" t="str">
        <f t="shared" si="155"/>
        <v/>
      </c>
      <c r="EH77" s="518" t="str">
        <f t="shared" si="156"/>
        <v/>
      </c>
      <c r="EI77" s="474" t="str">
        <f t="shared" si="157"/>
        <v/>
      </c>
      <c r="EJ77" s="475" t="str">
        <f t="shared" si="158"/>
        <v/>
      </c>
      <c r="EK77" s="475" t="str">
        <f t="shared" si="159"/>
        <v/>
      </c>
      <c r="EL77" s="475" t="str">
        <f t="shared" si="160"/>
        <v/>
      </c>
      <c r="EM77" s="476" t="str">
        <f t="shared" si="161"/>
        <v/>
      </c>
      <c r="EN77" s="498" t="str">
        <f t="shared" si="162"/>
        <v/>
      </c>
      <c r="EO77" s="499" t="str">
        <f t="shared" si="163"/>
        <v/>
      </c>
      <c r="EP77" s="499" t="str">
        <f t="shared" si="164"/>
        <v/>
      </c>
      <c r="EQ77" s="499" t="str">
        <f t="shared" si="165"/>
        <v/>
      </c>
      <c r="ER77" s="500" t="str">
        <f t="shared" si="166"/>
        <v/>
      </c>
    </row>
    <row r="78" spans="1:148" ht="34.5" x14ac:dyDescent="0.2">
      <c r="A78" s="27" t="str">
        <f>IF(O78="","",COUNTA(O$9:$O78))</f>
        <v/>
      </c>
      <c r="B78" s="28"/>
      <c r="C78" s="29" t="e">
        <f t="shared" si="86"/>
        <v>#VALUE!</v>
      </c>
      <c r="D78" s="30" t="e">
        <f t="shared" si="87"/>
        <v>#VALUE!</v>
      </c>
      <c r="E78" s="31" t="e">
        <f t="shared" si="88"/>
        <v>#VALUE!</v>
      </c>
      <c r="F78" s="29" t="str">
        <f t="shared" si="89"/>
        <v/>
      </c>
      <c r="G78" s="30" t="str">
        <f t="shared" si="90"/>
        <v/>
      </c>
      <c r="H78" s="31" t="str">
        <f t="shared" si="91"/>
        <v/>
      </c>
      <c r="I78" s="32" t="e">
        <f t="shared" si="92"/>
        <v>#VALUE!</v>
      </c>
      <c r="J78" s="33"/>
      <c r="K78" s="34"/>
      <c r="L78" s="35" t="str">
        <f t="shared" si="93"/>
        <v/>
      </c>
      <c r="M78" s="35" t="str">
        <f t="shared" si="94"/>
        <v/>
      </c>
      <c r="N78" s="34"/>
      <c r="O78" s="545"/>
      <c r="P78" s="36"/>
      <c r="Q78" s="37"/>
      <c r="R78" s="38"/>
      <c r="S78" s="38"/>
      <c r="T78" s="39">
        <f t="shared" si="95"/>
        <v>0</v>
      </c>
      <c r="U78" s="40" t="str">
        <f t="shared" si="96"/>
        <v>راسب</v>
      </c>
      <c r="V78" s="37"/>
      <c r="W78" s="38"/>
      <c r="X78" s="38"/>
      <c r="Y78" s="39">
        <f t="shared" si="97"/>
        <v>0</v>
      </c>
      <c r="Z78" s="40" t="str">
        <f t="shared" si="98"/>
        <v>راسب</v>
      </c>
      <c r="AA78" s="37"/>
      <c r="AB78" s="38"/>
      <c r="AC78" s="38"/>
      <c r="AD78" s="39">
        <f t="shared" si="99"/>
        <v>0</v>
      </c>
      <c r="AE78" s="40" t="str">
        <f t="shared" si="100"/>
        <v>راسب</v>
      </c>
      <c r="AF78" s="37"/>
      <c r="AG78" s="38"/>
      <c r="AH78" s="38"/>
      <c r="AI78" s="39">
        <f t="shared" si="101"/>
        <v>0</v>
      </c>
      <c r="AJ78" s="40" t="str">
        <f t="shared" si="102"/>
        <v>راسب</v>
      </c>
      <c r="AK78" s="37"/>
      <c r="AL78" s="38"/>
      <c r="AM78" s="38"/>
      <c r="AN78" s="39">
        <f t="shared" si="103"/>
        <v>0</v>
      </c>
      <c r="AO78" s="40" t="str">
        <f t="shared" si="104"/>
        <v>راسب</v>
      </c>
      <c r="AP78" s="27">
        <f t="shared" si="105"/>
        <v>0</v>
      </c>
      <c r="AQ78" s="37">
        <f t="shared" si="106"/>
        <v>5</v>
      </c>
      <c r="AR78" s="39" t="str">
        <f t="shared" si="107"/>
        <v>ومجموع</v>
      </c>
      <c r="AS78" s="27" t="str">
        <f t="shared" si="108"/>
        <v>راسب</v>
      </c>
      <c r="AT78" s="41">
        <f t="shared" si="109"/>
        <v>9</v>
      </c>
      <c r="AU78" s="42" t="str">
        <f t="shared" si="110"/>
        <v>راسب</v>
      </c>
      <c r="AV78" s="37"/>
      <c r="AW78" s="38"/>
      <c r="AX78" s="38"/>
      <c r="AY78" s="39">
        <f t="shared" si="111"/>
        <v>0</v>
      </c>
      <c r="AZ78" s="40" t="str">
        <f t="shared" si="112"/>
        <v>راسب</v>
      </c>
      <c r="BA78" s="37"/>
      <c r="BB78" s="38"/>
      <c r="BC78" s="38"/>
      <c r="BD78" s="39">
        <f t="shared" si="113"/>
        <v>0</v>
      </c>
      <c r="BE78" s="86" t="str">
        <f t="shared" si="114"/>
        <v>غيرجدير</v>
      </c>
      <c r="BF78" s="37"/>
      <c r="BG78" s="38"/>
      <c r="BH78" s="38"/>
      <c r="BI78" s="39">
        <f t="shared" si="115"/>
        <v>0</v>
      </c>
      <c r="BJ78" s="86" t="str">
        <f t="shared" si="116"/>
        <v>غيرجدير</v>
      </c>
      <c r="BK78" s="37"/>
      <c r="BL78" s="38"/>
      <c r="BM78" s="38"/>
      <c r="BN78" s="38"/>
      <c r="BO78" s="39"/>
      <c r="BP78" s="41">
        <f t="shared" si="117"/>
        <v>0</v>
      </c>
      <c r="BQ78" s="86" t="str">
        <f t="shared" si="118"/>
        <v>غيرجدير</v>
      </c>
      <c r="BR78" s="37"/>
      <c r="BS78" s="38"/>
      <c r="BT78" s="38"/>
      <c r="BU78" s="38"/>
      <c r="BV78" s="39">
        <f t="shared" si="119"/>
        <v>0</v>
      </c>
      <c r="BW78" s="86" t="str">
        <f t="shared" si="120"/>
        <v>غيرجدير</v>
      </c>
      <c r="BX78" s="37"/>
      <c r="BY78" s="38"/>
      <c r="BZ78" s="38"/>
      <c r="CA78" s="38"/>
      <c r="CB78" s="38"/>
      <c r="CC78" s="39">
        <f t="shared" si="121"/>
        <v>0</v>
      </c>
      <c r="CD78" s="86" t="str">
        <f t="shared" si="122"/>
        <v>غيرجدير</v>
      </c>
      <c r="CE78" s="37">
        <f t="shared" si="123"/>
        <v>5</v>
      </c>
      <c r="CF78" s="39" t="str">
        <f t="shared" si="124"/>
        <v>راسب</v>
      </c>
      <c r="CG78" s="37"/>
      <c r="CH78" s="38"/>
      <c r="CI78" s="38"/>
      <c r="CJ78" s="38"/>
      <c r="CK78" s="38"/>
      <c r="CL78" s="39">
        <f t="shared" si="125"/>
        <v>0</v>
      </c>
      <c r="CM78" s="86" t="str">
        <f t="shared" si="126"/>
        <v>غيرجدير</v>
      </c>
      <c r="CN78" s="37"/>
      <c r="CO78" s="38"/>
      <c r="CP78" s="38"/>
      <c r="CQ78" s="38"/>
      <c r="CR78" s="39">
        <f t="shared" si="127"/>
        <v>0</v>
      </c>
      <c r="CS78" s="86" t="str">
        <f t="shared" si="128"/>
        <v>غيرجدير</v>
      </c>
      <c r="CT78" s="37"/>
      <c r="CU78" s="38"/>
      <c r="CV78" s="39">
        <f t="shared" si="129"/>
        <v>0</v>
      </c>
      <c r="CW78" s="86" t="str">
        <f t="shared" si="130"/>
        <v>غيرجدير</v>
      </c>
      <c r="CX78" s="37"/>
      <c r="CY78" s="38"/>
      <c r="CZ78" s="38"/>
      <c r="DA78" s="38"/>
      <c r="DB78" s="38"/>
      <c r="DC78" s="39">
        <f t="shared" si="131"/>
        <v>0</v>
      </c>
      <c r="DD78" s="86" t="str">
        <f t="shared" si="132"/>
        <v>غيرجدير</v>
      </c>
      <c r="DE78" s="37"/>
      <c r="DF78" s="38"/>
      <c r="DG78" s="38"/>
      <c r="DH78" s="38"/>
      <c r="DI78" s="38"/>
      <c r="DJ78" s="39">
        <f t="shared" si="133"/>
        <v>0</v>
      </c>
      <c r="DK78" s="86" t="str">
        <f t="shared" si="134"/>
        <v>غيرجدير</v>
      </c>
      <c r="DL78" s="37">
        <f t="shared" si="135"/>
        <v>4</v>
      </c>
      <c r="DM78" s="39" t="str">
        <f t="shared" si="136"/>
        <v>راسب</v>
      </c>
      <c r="DN78" s="27">
        <f t="shared" si="137"/>
        <v>0</v>
      </c>
      <c r="DO78" s="37">
        <f t="shared" si="138"/>
        <v>5</v>
      </c>
      <c r="DP78" s="39" t="str">
        <f t="shared" si="139"/>
        <v>ومجموع</v>
      </c>
      <c r="DQ78" s="27" t="str">
        <f t="shared" si="140"/>
        <v>راسب</v>
      </c>
      <c r="DR78" s="37">
        <f t="shared" si="141"/>
        <v>10</v>
      </c>
      <c r="DS78" s="39" t="str">
        <f t="shared" si="142"/>
        <v>راسب</v>
      </c>
      <c r="DT78" s="40" t="str">
        <f t="shared" si="143"/>
        <v>راسب</v>
      </c>
      <c r="DU78" s="27"/>
      <c r="DV78" s="37">
        <f t="shared" si="144"/>
        <v>15</v>
      </c>
      <c r="DW78" s="38" t="str">
        <f t="shared" si="145"/>
        <v>راسب</v>
      </c>
      <c r="DX78" s="39" t="str">
        <f t="shared" si="146"/>
        <v>ودين</v>
      </c>
      <c r="DY78" s="537" t="str">
        <f t="shared" si="147"/>
        <v/>
      </c>
      <c r="DZ78" s="532" t="str">
        <f t="shared" si="148"/>
        <v/>
      </c>
      <c r="EA78" s="527" t="str">
        <f t="shared" si="149"/>
        <v/>
      </c>
      <c r="EB78" s="519" t="str">
        <f t="shared" si="150"/>
        <v/>
      </c>
      <c r="EC78" s="520" t="str">
        <f t="shared" si="151"/>
        <v/>
      </c>
      <c r="ED78" s="520" t="str">
        <f t="shared" si="152"/>
        <v/>
      </c>
      <c r="EE78" s="520" t="str">
        <f t="shared" si="153"/>
        <v/>
      </c>
      <c r="EF78" s="520" t="str">
        <f t="shared" si="154"/>
        <v/>
      </c>
      <c r="EG78" s="520" t="str">
        <f t="shared" si="155"/>
        <v/>
      </c>
      <c r="EH78" s="518" t="str">
        <f t="shared" si="156"/>
        <v/>
      </c>
      <c r="EI78" s="474" t="str">
        <f t="shared" si="157"/>
        <v/>
      </c>
      <c r="EJ78" s="475" t="str">
        <f t="shared" si="158"/>
        <v/>
      </c>
      <c r="EK78" s="475" t="str">
        <f t="shared" si="159"/>
        <v/>
      </c>
      <c r="EL78" s="475" t="str">
        <f t="shared" si="160"/>
        <v/>
      </c>
      <c r="EM78" s="476" t="str">
        <f t="shared" si="161"/>
        <v/>
      </c>
      <c r="EN78" s="498" t="str">
        <f t="shared" si="162"/>
        <v/>
      </c>
      <c r="EO78" s="499" t="str">
        <f t="shared" si="163"/>
        <v/>
      </c>
      <c r="EP78" s="499" t="str">
        <f t="shared" si="164"/>
        <v/>
      </c>
      <c r="EQ78" s="499" t="str">
        <f t="shared" si="165"/>
        <v/>
      </c>
      <c r="ER78" s="500" t="str">
        <f t="shared" si="166"/>
        <v/>
      </c>
    </row>
    <row r="79" spans="1:148" ht="34.5" x14ac:dyDescent="0.2">
      <c r="A79" s="27" t="str">
        <f>IF(O79="","",COUNTA(O$9:$O79))</f>
        <v/>
      </c>
      <c r="B79" s="28"/>
      <c r="C79" s="29" t="e">
        <f t="shared" si="86"/>
        <v>#VALUE!</v>
      </c>
      <c r="D79" s="30" t="e">
        <f t="shared" si="87"/>
        <v>#VALUE!</v>
      </c>
      <c r="E79" s="31" t="e">
        <f t="shared" si="88"/>
        <v>#VALUE!</v>
      </c>
      <c r="F79" s="29" t="str">
        <f t="shared" si="89"/>
        <v/>
      </c>
      <c r="G79" s="30" t="str">
        <f t="shared" si="90"/>
        <v/>
      </c>
      <c r="H79" s="31" t="str">
        <f t="shared" si="91"/>
        <v/>
      </c>
      <c r="I79" s="32" t="e">
        <f t="shared" si="92"/>
        <v>#VALUE!</v>
      </c>
      <c r="J79" s="33"/>
      <c r="K79" s="34"/>
      <c r="L79" s="35" t="str">
        <f t="shared" si="93"/>
        <v/>
      </c>
      <c r="M79" s="35" t="str">
        <f t="shared" si="94"/>
        <v/>
      </c>
      <c r="N79" s="34"/>
      <c r="O79" s="545"/>
      <c r="P79" s="36"/>
      <c r="Q79" s="37"/>
      <c r="R79" s="38"/>
      <c r="S79" s="38"/>
      <c r="T79" s="39">
        <f t="shared" si="95"/>
        <v>0</v>
      </c>
      <c r="U79" s="40" t="str">
        <f t="shared" si="96"/>
        <v>راسب</v>
      </c>
      <c r="V79" s="37"/>
      <c r="W79" s="38"/>
      <c r="X79" s="38"/>
      <c r="Y79" s="39">
        <f t="shared" si="97"/>
        <v>0</v>
      </c>
      <c r="Z79" s="40" t="str">
        <f t="shared" si="98"/>
        <v>راسب</v>
      </c>
      <c r="AA79" s="37"/>
      <c r="AB79" s="38"/>
      <c r="AC79" s="38"/>
      <c r="AD79" s="39">
        <f t="shared" si="99"/>
        <v>0</v>
      </c>
      <c r="AE79" s="40" t="str">
        <f t="shared" si="100"/>
        <v>راسب</v>
      </c>
      <c r="AF79" s="37"/>
      <c r="AG79" s="38"/>
      <c r="AH79" s="38"/>
      <c r="AI79" s="39">
        <f t="shared" si="101"/>
        <v>0</v>
      </c>
      <c r="AJ79" s="40" t="str">
        <f t="shared" si="102"/>
        <v>راسب</v>
      </c>
      <c r="AK79" s="37"/>
      <c r="AL79" s="38"/>
      <c r="AM79" s="38"/>
      <c r="AN79" s="39">
        <f t="shared" si="103"/>
        <v>0</v>
      </c>
      <c r="AO79" s="40" t="str">
        <f t="shared" si="104"/>
        <v>راسب</v>
      </c>
      <c r="AP79" s="27">
        <f t="shared" si="105"/>
        <v>0</v>
      </c>
      <c r="AQ79" s="37">
        <f t="shared" si="106"/>
        <v>5</v>
      </c>
      <c r="AR79" s="39" t="str">
        <f t="shared" si="107"/>
        <v>ومجموع</v>
      </c>
      <c r="AS79" s="27" t="str">
        <f t="shared" si="108"/>
        <v>راسب</v>
      </c>
      <c r="AT79" s="41">
        <f t="shared" si="109"/>
        <v>9</v>
      </c>
      <c r="AU79" s="42" t="str">
        <f t="shared" si="110"/>
        <v>راسب</v>
      </c>
      <c r="AV79" s="37"/>
      <c r="AW79" s="38"/>
      <c r="AX79" s="38"/>
      <c r="AY79" s="39">
        <f t="shared" si="111"/>
        <v>0</v>
      </c>
      <c r="AZ79" s="40" t="str">
        <f t="shared" si="112"/>
        <v>راسب</v>
      </c>
      <c r="BA79" s="37"/>
      <c r="BB79" s="38"/>
      <c r="BC79" s="38"/>
      <c r="BD79" s="39">
        <f t="shared" si="113"/>
        <v>0</v>
      </c>
      <c r="BE79" s="86" t="str">
        <f t="shared" si="114"/>
        <v>غيرجدير</v>
      </c>
      <c r="BF79" s="37"/>
      <c r="BG79" s="38"/>
      <c r="BH79" s="38"/>
      <c r="BI79" s="39">
        <f t="shared" si="115"/>
        <v>0</v>
      </c>
      <c r="BJ79" s="86" t="str">
        <f t="shared" si="116"/>
        <v>غيرجدير</v>
      </c>
      <c r="BK79" s="37"/>
      <c r="BL79" s="38"/>
      <c r="BM79" s="38"/>
      <c r="BN79" s="38"/>
      <c r="BO79" s="39"/>
      <c r="BP79" s="41">
        <f t="shared" si="117"/>
        <v>0</v>
      </c>
      <c r="BQ79" s="86" t="str">
        <f t="shared" si="118"/>
        <v>غيرجدير</v>
      </c>
      <c r="BR79" s="37"/>
      <c r="BS79" s="38"/>
      <c r="BT79" s="38"/>
      <c r="BU79" s="38"/>
      <c r="BV79" s="39">
        <f t="shared" si="119"/>
        <v>0</v>
      </c>
      <c r="BW79" s="86" t="str">
        <f t="shared" si="120"/>
        <v>غيرجدير</v>
      </c>
      <c r="BX79" s="37"/>
      <c r="BY79" s="38"/>
      <c r="BZ79" s="38"/>
      <c r="CA79" s="38"/>
      <c r="CB79" s="38"/>
      <c r="CC79" s="39">
        <f t="shared" si="121"/>
        <v>0</v>
      </c>
      <c r="CD79" s="86" t="str">
        <f t="shared" si="122"/>
        <v>غيرجدير</v>
      </c>
      <c r="CE79" s="37">
        <f t="shared" si="123"/>
        <v>5</v>
      </c>
      <c r="CF79" s="39" t="str">
        <f t="shared" si="124"/>
        <v>راسب</v>
      </c>
      <c r="CG79" s="37"/>
      <c r="CH79" s="38"/>
      <c r="CI79" s="38"/>
      <c r="CJ79" s="38"/>
      <c r="CK79" s="38"/>
      <c r="CL79" s="39">
        <f t="shared" si="125"/>
        <v>0</v>
      </c>
      <c r="CM79" s="86" t="str">
        <f t="shared" si="126"/>
        <v>غيرجدير</v>
      </c>
      <c r="CN79" s="37"/>
      <c r="CO79" s="38"/>
      <c r="CP79" s="38"/>
      <c r="CQ79" s="38"/>
      <c r="CR79" s="39">
        <f t="shared" si="127"/>
        <v>0</v>
      </c>
      <c r="CS79" s="86" t="str">
        <f t="shared" si="128"/>
        <v>غيرجدير</v>
      </c>
      <c r="CT79" s="37"/>
      <c r="CU79" s="38"/>
      <c r="CV79" s="39">
        <f t="shared" si="129"/>
        <v>0</v>
      </c>
      <c r="CW79" s="86" t="str">
        <f t="shared" si="130"/>
        <v>غيرجدير</v>
      </c>
      <c r="CX79" s="37"/>
      <c r="CY79" s="38"/>
      <c r="CZ79" s="38"/>
      <c r="DA79" s="38"/>
      <c r="DB79" s="38"/>
      <c r="DC79" s="39">
        <f t="shared" si="131"/>
        <v>0</v>
      </c>
      <c r="DD79" s="86" t="str">
        <f t="shared" si="132"/>
        <v>غيرجدير</v>
      </c>
      <c r="DE79" s="37"/>
      <c r="DF79" s="38"/>
      <c r="DG79" s="38"/>
      <c r="DH79" s="38"/>
      <c r="DI79" s="38"/>
      <c r="DJ79" s="39">
        <f t="shared" si="133"/>
        <v>0</v>
      </c>
      <c r="DK79" s="86" t="str">
        <f t="shared" si="134"/>
        <v>غيرجدير</v>
      </c>
      <c r="DL79" s="37">
        <f t="shared" si="135"/>
        <v>4</v>
      </c>
      <c r="DM79" s="39" t="str">
        <f t="shared" si="136"/>
        <v>راسب</v>
      </c>
      <c r="DN79" s="27">
        <f t="shared" si="137"/>
        <v>0</v>
      </c>
      <c r="DO79" s="37">
        <f t="shared" si="138"/>
        <v>5</v>
      </c>
      <c r="DP79" s="39" t="str">
        <f t="shared" si="139"/>
        <v>ومجموع</v>
      </c>
      <c r="DQ79" s="27" t="str">
        <f t="shared" si="140"/>
        <v>راسب</v>
      </c>
      <c r="DR79" s="37">
        <f t="shared" si="141"/>
        <v>10</v>
      </c>
      <c r="DS79" s="39" t="str">
        <f t="shared" si="142"/>
        <v>راسب</v>
      </c>
      <c r="DT79" s="40" t="str">
        <f t="shared" si="143"/>
        <v>راسب</v>
      </c>
      <c r="DU79" s="27"/>
      <c r="DV79" s="37">
        <f t="shared" si="144"/>
        <v>15</v>
      </c>
      <c r="DW79" s="38" t="str">
        <f t="shared" si="145"/>
        <v>راسب</v>
      </c>
      <c r="DX79" s="39" t="str">
        <f t="shared" si="146"/>
        <v>ودين</v>
      </c>
      <c r="DY79" s="537" t="str">
        <f t="shared" si="147"/>
        <v/>
      </c>
      <c r="DZ79" s="532" t="str">
        <f t="shared" si="148"/>
        <v/>
      </c>
      <c r="EA79" s="527" t="str">
        <f t="shared" si="149"/>
        <v/>
      </c>
      <c r="EB79" s="519" t="str">
        <f t="shared" si="150"/>
        <v/>
      </c>
      <c r="EC79" s="520" t="str">
        <f t="shared" si="151"/>
        <v/>
      </c>
      <c r="ED79" s="520" t="str">
        <f t="shared" si="152"/>
        <v/>
      </c>
      <c r="EE79" s="520" t="str">
        <f t="shared" si="153"/>
        <v/>
      </c>
      <c r="EF79" s="520" t="str">
        <f t="shared" si="154"/>
        <v/>
      </c>
      <c r="EG79" s="520" t="str">
        <f t="shared" si="155"/>
        <v/>
      </c>
      <c r="EH79" s="518" t="str">
        <f t="shared" si="156"/>
        <v/>
      </c>
      <c r="EI79" s="474" t="str">
        <f t="shared" si="157"/>
        <v/>
      </c>
      <c r="EJ79" s="475" t="str">
        <f t="shared" si="158"/>
        <v/>
      </c>
      <c r="EK79" s="475" t="str">
        <f t="shared" si="159"/>
        <v/>
      </c>
      <c r="EL79" s="475" t="str">
        <f t="shared" si="160"/>
        <v/>
      </c>
      <c r="EM79" s="476" t="str">
        <f t="shared" si="161"/>
        <v/>
      </c>
      <c r="EN79" s="498" t="str">
        <f t="shared" si="162"/>
        <v/>
      </c>
      <c r="EO79" s="499" t="str">
        <f t="shared" si="163"/>
        <v/>
      </c>
      <c r="EP79" s="499" t="str">
        <f t="shared" si="164"/>
        <v/>
      </c>
      <c r="EQ79" s="499" t="str">
        <f t="shared" si="165"/>
        <v/>
      </c>
      <c r="ER79" s="500" t="str">
        <f t="shared" si="166"/>
        <v/>
      </c>
    </row>
    <row r="80" spans="1:148" ht="34.5" x14ac:dyDescent="0.2">
      <c r="A80" s="27" t="str">
        <f>IF(O80="","",COUNTA(O$9:$O80))</f>
        <v/>
      </c>
      <c r="B80" s="28"/>
      <c r="C80" s="29" t="e">
        <f t="shared" si="86"/>
        <v>#VALUE!</v>
      </c>
      <c r="D80" s="30" t="e">
        <f t="shared" si="87"/>
        <v>#VALUE!</v>
      </c>
      <c r="E80" s="31" t="e">
        <f t="shared" si="88"/>
        <v>#VALUE!</v>
      </c>
      <c r="F80" s="29" t="str">
        <f t="shared" si="89"/>
        <v/>
      </c>
      <c r="G80" s="30" t="str">
        <f t="shared" si="90"/>
        <v/>
      </c>
      <c r="H80" s="31" t="str">
        <f t="shared" si="91"/>
        <v/>
      </c>
      <c r="I80" s="32" t="e">
        <f t="shared" si="92"/>
        <v>#VALUE!</v>
      </c>
      <c r="J80" s="33"/>
      <c r="K80" s="34"/>
      <c r="L80" s="35" t="str">
        <f t="shared" si="93"/>
        <v/>
      </c>
      <c r="M80" s="35" t="str">
        <f t="shared" si="94"/>
        <v/>
      </c>
      <c r="N80" s="34"/>
      <c r="O80" s="545"/>
      <c r="P80" s="36"/>
      <c r="Q80" s="37"/>
      <c r="R80" s="38"/>
      <c r="S80" s="38"/>
      <c r="T80" s="39">
        <f t="shared" si="95"/>
        <v>0</v>
      </c>
      <c r="U80" s="40" t="str">
        <f t="shared" si="96"/>
        <v>راسب</v>
      </c>
      <c r="V80" s="37"/>
      <c r="W80" s="38"/>
      <c r="X80" s="38"/>
      <c r="Y80" s="39">
        <f t="shared" si="97"/>
        <v>0</v>
      </c>
      <c r="Z80" s="40" t="str">
        <f t="shared" si="98"/>
        <v>راسب</v>
      </c>
      <c r="AA80" s="37"/>
      <c r="AB80" s="38"/>
      <c r="AC80" s="38"/>
      <c r="AD80" s="39">
        <f t="shared" si="99"/>
        <v>0</v>
      </c>
      <c r="AE80" s="40" t="str">
        <f t="shared" si="100"/>
        <v>راسب</v>
      </c>
      <c r="AF80" s="37"/>
      <c r="AG80" s="38"/>
      <c r="AH80" s="38"/>
      <c r="AI80" s="39">
        <f t="shared" si="101"/>
        <v>0</v>
      </c>
      <c r="AJ80" s="40" t="str">
        <f t="shared" si="102"/>
        <v>راسب</v>
      </c>
      <c r="AK80" s="37"/>
      <c r="AL80" s="38"/>
      <c r="AM80" s="38"/>
      <c r="AN80" s="39">
        <f t="shared" si="103"/>
        <v>0</v>
      </c>
      <c r="AO80" s="40" t="str">
        <f t="shared" si="104"/>
        <v>راسب</v>
      </c>
      <c r="AP80" s="27">
        <f t="shared" si="105"/>
        <v>0</v>
      </c>
      <c r="AQ80" s="37">
        <f t="shared" si="106"/>
        <v>5</v>
      </c>
      <c r="AR80" s="39" t="str">
        <f t="shared" si="107"/>
        <v>ومجموع</v>
      </c>
      <c r="AS80" s="27" t="str">
        <f t="shared" si="108"/>
        <v>راسب</v>
      </c>
      <c r="AT80" s="41">
        <f t="shared" si="109"/>
        <v>9</v>
      </c>
      <c r="AU80" s="42" t="str">
        <f t="shared" si="110"/>
        <v>راسب</v>
      </c>
      <c r="AV80" s="37"/>
      <c r="AW80" s="38"/>
      <c r="AX80" s="38"/>
      <c r="AY80" s="39">
        <f t="shared" si="111"/>
        <v>0</v>
      </c>
      <c r="AZ80" s="40" t="str">
        <f t="shared" si="112"/>
        <v>راسب</v>
      </c>
      <c r="BA80" s="37"/>
      <c r="BB80" s="38"/>
      <c r="BC80" s="38"/>
      <c r="BD80" s="39">
        <f t="shared" si="113"/>
        <v>0</v>
      </c>
      <c r="BE80" s="86" t="str">
        <f t="shared" si="114"/>
        <v>غيرجدير</v>
      </c>
      <c r="BF80" s="37"/>
      <c r="BG80" s="38"/>
      <c r="BH80" s="38"/>
      <c r="BI80" s="39">
        <f t="shared" si="115"/>
        <v>0</v>
      </c>
      <c r="BJ80" s="86" t="str">
        <f t="shared" si="116"/>
        <v>غيرجدير</v>
      </c>
      <c r="BK80" s="37"/>
      <c r="BL80" s="38"/>
      <c r="BM80" s="38"/>
      <c r="BN80" s="38"/>
      <c r="BO80" s="39"/>
      <c r="BP80" s="41">
        <f t="shared" si="117"/>
        <v>0</v>
      </c>
      <c r="BQ80" s="86" t="str">
        <f t="shared" si="118"/>
        <v>غيرجدير</v>
      </c>
      <c r="BR80" s="37"/>
      <c r="BS80" s="38"/>
      <c r="BT80" s="38"/>
      <c r="BU80" s="38"/>
      <c r="BV80" s="39">
        <f t="shared" si="119"/>
        <v>0</v>
      </c>
      <c r="BW80" s="86" t="str">
        <f t="shared" si="120"/>
        <v>غيرجدير</v>
      </c>
      <c r="BX80" s="37"/>
      <c r="BY80" s="38"/>
      <c r="BZ80" s="38"/>
      <c r="CA80" s="38"/>
      <c r="CB80" s="38"/>
      <c r="CC80" s="39">
        <f t="shared" si="121"/>
        <v>0</v>
      </c>
      <c r="CD80" s="86" t="str">
        <f t="shared" si="122"/>
        <v>غيرجدير</v>
      </c>
      <c r="CE80" s="37">
        <f t="shared" si="123"/>
        <v>5</v>
      </c>
      <c r="CF80" s="39" t="str">
        <f t="shared" si="124"/>
        <v>راسب</v>
      </c>
      <c r="CG80" s="37"/>
      <c r="CH80" s="38"/>
      <c r="CI80" s="38"/>
      <c r="CJ80" s="38"/>
      <c r="CK80" s="38"/>
      <c r="CL80" s="39">
        <f t="shared" si="125"/>
        <v>0</v>
      </c>
      <c r="CM80" s="86" t="str">
        <f t="shared" si="126"/>
        <v>غيرجدير</v>
      </c>
      <c r="CN80" s="37"/>
      <c r="CO80" s="38"/>
      <c r="CP80" s="38"/>
      <c r="CQ80" s="38"/>
      <c r="CR80" s="39">
        <f t="shared" si="127"/>
        <v>0</v>
      </c>
      <c r="CS80" s="86" t="str">
        <f t="shared" si="128"/>
        <v>غيرجدير</v>
      </c>
      <c r="CT80" s="37"/>
      <c r="CU80" s="38"/>
      <c r="CV80" s="39">
        <f t="shared" si="129"/>
        <v>0</v>
      </c>
      <c r="CW80" s="86" t="str">
        <f t="shared" si="130"/>
        <v>غيرجدير</v>
      </c>
      <c r="CX80" s="37"/>
      <c r="CY80" s="38"/>
      <c r="CZ80" s="38"/>
      <c r="DA80" s="38"/>
      <c r="DB80" s="38"/>
      <c r="DC80" s="39">
        <f t="shared" si="131"/>
        <v>0</v>
      </c>
      <c r="DD80" s="86" t="str">
        <f t="shared" si="132"/>
        <v>غيرجدير</v>
      </c>
      <c r="DE80" s="37"/>
      <c r="DF80" s="38"/>
      <c r="DG80" s="38"/>
      <c r="DH80" s="38"/>
      <c r="DI80" s="38"/>
      <c r="DJ80" s="39">
        <f t="shared" si="133"/>
        <v>0</v>
      </c>
      <c r="DK80" s="86" t="str">
        <f t="shared" si="134"/>
        <v>غيرجدير</v>
      </c>
      <c r="DL80" s="37">
        <f t="shared" si="135"/>
        <v>4</v>
      </c>
      <c r="DM80" s="39" t="str">
        <f t="shared" si="136"/>
        <v>راسب</v>
      </c>
      <c r="DN80" s="27">
        <f t="shared" si="137"/>
        <v>0</v>
      </c>
      <c r="DO80" s="37">
        <f t="shared" si="138"/>
        <v>5</v>
      </c>
      <c r="DP80" s="39" t="str">
        <f t="shared" si="139"/>
        <v>ومجموع</v>
      </c>
      <c r="DQ80" s="27" t="str">
        <f t="shared" si="140"/>
        <v>راسب</v>
      </c>
      <c r="DR80" s="37">
        <f t="shared" si="141"/>
        <v>10</v>
      </c>
      <c r="DS80" s="39" t="str">
        <f t="shared" si="142"/>
        <v>راسب</v>
      </c>
      <c r="DT80" s="40" t="str">
        <f t="shared" si="143"/>
        <v>راسب</v>
      </c>
      <c r="DU80" s="27"/>
      <c r="DV80" s="37">
        <f t="shared" si="144"/>
        <v>15</v>
      </c>
      <c r="DW80" s="38" t="str">
        <f t="shared" si="145"/>
        <v>راسب</v>
      </c>
      <c r="DX80" s="39" t="str">
        <f t="shared" si="146"/>
        <v>ودين</v>
      </c>
      <c r="DY80" s="537" t="str">
        <f t="shared" si="147"/>
        <v/>
      </c>
      <c r="DZ80" s="532" t="str">
        <f t="shared" si="148"/>
        <v/>
      </c>
      <c r="EA80" s="527" t="str">
        <f t="shared" si="149"/>
        <v/>
      </c>
      <c r="EB80" s="519" t="str">
        <f t="shared" si="150"/>
        <v/>
      </c>
      <c r="EC80" s="520" t="str">
        <f t="shared" si="151"/>
        <v/>
      </c>
      <c r="ED80" s="520" t="str">
        <f t="shared" si="152"/>
        <v/>
      </c>
      <c r="EE80" s="520" t="str">
        <f t="shared" si="153"/>
        <v/>
      </c>
      <c r="EF80" s="520" t="str">
        <f t="shared" si="154"/>
        <v/>
      </c>
      <c r="EG80" s="520" t="str">
        <f t="shared" si="155"/>
        <v/>
      </c>
      <c r="EH80" s="518" t="str">
        <f t="shared" si="156"/>
        <v/>
      </c>
      <c r="EI80" s="474" t="str">
        <f t="shared" si="157"/>
        <v/>
      </c>
      <c r="EJ80" s="475" t="str">
        <f t="shared" si="158"/>
        <v/>
      </c>
      <c r="EK80" s="475" t="str">
        <f t="shared" si="159"/>
        <v/>
      </c>
      <c r="EL80" s="475" t="str">
        <f t="shared" si="160"/>
        <v/>
      </c>
      <c r="EM80" s="476" t="str">
        <f t="shared" si="161"/>
        <v/>
      </c>
      <c r="EN80" s="498" t="str">
        <f t="shared" si="162"/>
        <v/>
      </c>
      <c r="EO80" s="499" t="str">
        <f t="shared" si="163"/>
        <v/>
      </c>
      <c r="EP80" s="499" t="str">
        <f t="shared" si="164"/>
        <v/>
      </c>
      <c r="EQ80" s="499" t="str">
        <f t="shared" si="165"/>
        <v/>
      </c>
      <c r="ER80" s="500" t="str">
        <f t="shared" si="166"/>
        <v/>
      </c>
    </row>
    <row r="81" spans="1:148" ht="34.5" x14ac:dyDescent="0.2">
      <c r="A81" s="27" t="str">
        <f>IF(O81="","",COUNTA(O$9:$O81))</f>
        <v/>
      </c>
      <c r="B81" s="28"/>
      <c r="C81" s="29" t="e">
        <f t="shared" si="86"/>
        <v>#VALUE!</v>
      </c>
      <c r="D81" s="30" t="e">
        <f t="shared" si="87"/>
        <v>#VALUE!</v>
      </c>
      <c r="E81" s="31" t="e">
        <f t="shared" si="88"/>
        <v>#VALUE!</v>
      </c>
      <c r="F81" s="29" t="str">
        <f t="shared" si="89"/>
        <v/>
      </c>
      <c r="G81" s="30" t="str">
        <f t="shared" si="90"/>
        <v/>
      </c>
      <c r="H81" s="31" t="str">
        <f t="shared" si="91"/>
        <v/>
      </c>
      <c r="I81" s="32" t="e">
        <f t="shared" si="92"/>
        <v>#VALUE!</v>
      </c>
      <c r="J81" s="33"/>
      <c r="K81" s="34"/>
      <c r="L81" s="35" t="str">
        <f t="shared" si="93"/>
        <v/>
      </c>
      <c r="M81" s="35" t="str">
        <f t="shared" si="94"/>
        <v/>
      </c>
      <c r="N81" s="34"/>
      <c r="O81" s="545"/>
      <c r="P81" s="36"/>
      <c r="Q81" s="37"/>
      <c r="R81" s="38"/>
      <c r="S81" s="38"/>
      <c r="T81" s="39">
        <f t="shared" si="95"/>
        <v>0</v>
      </c>
      <c r="U81" s="40" t="str">
        <f t="shared" si="96"/>
        <v>راسب</v>
      </c>
      <c r="V81" s="37"/>
      <c r="W81" s="38"/>
      <c r="X81" s="38"/>
      <c r="Y81" s="39">
        <f t="shared" si="97"/>
        <v>0</v>
      </c>
      <c r="Z81" s="40" t="str">
        <f t="shared" si="98"/>
        <v>راسب</v>
      </c>
      <c r="AA81" s="37"/>
      <c r="AB81" s="38"/>
      <c r="AC81" s="38"/>
      <c r="AD81" s="39">
        <f t="shared" si="99"/>
        <v>0</v>
      </c>
      <c r="AE81" s="40" t="str">
        <f t="shared" si="100"/>
        <v>راسب</v>
      </c>
      <c r="AF81" s="37"/>
      <c r="AG81" s="38"/>
      <c r="AH81" s="38"/>
      <c r="AI81" s="39">
        <f t="shared" si="101"/>
        <v>0</v>
      </c>
      <c r="AJ81" s="40" t="str">
        <f t="shared" si="102"/>
        <v>راسب</v>
      </c>
      <c r="AK81" s="37"/>
      <c r="AL81" s="38"/>
      <c r="AM81" s="38"/>
      <c r="AN81" s="39">
        <f t="shared" si="103"/>
        <v>0</v>
      </c>
      <c r="AO81" s="40" t="str">
        <f t="shared" si="104"/>
        <v>راسب</v>
      </c>
      <c r="AP81" s="27">
        <f t="shared" si="105"/>
        <v>0</v>
      </c>
      <c r="AQ81" s="37">
        <f t="shared" si="106"/>
        <v>5</v>
      </c>
      <c r="AR81" s="39" t="str">
        <f t="shared" si="107"/>
        <v>ومجموع</v>
      </c>
      <c r="AS81" s="27" t="str">
        <f t="shared" si="108"/>
        <v>راسب</v>
      </c>
      <c r="AT81" s="41">
        <f t="shared" si="109"/>
        <v>9</v>
      </c>
      <c r="AU81" s="42" t="str">
        <f t="shared" si="110"/>
        <v>راسب</v>
      </c>
      <c r="AV81" s="37"/>
      <c r="AW81" s="38"/>
      <c r="AX81" s="38"/>
      <c r="AY81" s="39">
        <f t="shared" si="111"/>
        <v>0</v>
      </c>
      <c r="AZ81" s="40" t="str">
        <f t="shared" si="112"/>
        <v>راسب</v>
      </c>
      <c r="BA81" s="37"/>
      <c r="BB81" s="38"/>
      <c r="BC81" s="38"/>
      <c r="BD81" s="39">
        <f t="shared" si="113"/>
        <v>0</v>
      </c>
      <c r="BE81" s="86" t="str">
        <f t="shared" si="114"/>
        <v>غيرجدير</v>
      </c>
      <c r="BF81" s="37"/>
      <c r="BG81" s="38"/>
      <c r="BH81" s="38"/>
      <c r="BI81" s="39">
        <f t="shared" si="115"/>
        <v>0</v>
      </c>
      <c r="BJ81" s="86" t="str">
        <f t="shared" si="116"/>
        <v>غيرجدير</v>
      </c>
      <c r="BK81" s="37"/>
      <c r="BL81" s="38"/>
      <c r="BM81" s="38"/>
      <c r="BN81" s="38"/>
      <c r="BO81" s="39"/>
      <c r="BP81" s="41">
        <f t="shared" si="117"/>
        <v>0</v>
      </c>
      <c r="BQ81" s="86" t="str">
        <f t="shared" si="118"/>
        <v>غيرجدير</v>
      </c>
      <c r="BR81" s="37"/>
      <c r="BS81" s="38"/>
      <c r="BT81" s="38"/>
      <c r="BU81" s="38"/>
      <c r="BV81" s="39">
        <f t="shared" si="119"/>
        <v>0</v>
      </c>
      <c r="BW81" s="86" t="str">
        <f t="shared" si="120"/>
        <v>غيرجدير</v>
      </c>
      <c r="BX81" s="37"/>
      <c r="BY81" s="38"/>
      <c r="BZ81" s="38"/>
      <c r="CA81" s="38"/>
      <c r="CB81" s="38"/>
      <c r="CC81" s="39">
        <f t="shared" si="121"/>
        <v>0</v>
      </c>
      <c r="CD81" s="86" t="str">
        <f t="shared" si="122"/>
        <v>غيرجدير</v>
      </c>
      <c r="CE81" s="37">
        <f t="shared" si="123"/>
        <v>5</v>
      </c>
      <c r="CF81" s="39" t="str">
        <f t="shared" si="124"/>
        <v>راسب</v>
      </c>
      <c r="CG81" s="37"/>
      <c r="CH81" s="38"/>
      <c r="CI81" s="38"/>
      <c r="CJ81" s="38"/>
      <c r="CK81" s="38"/>
      <c r="CL81" s="39">
        <f t="shared" si="125"/>
        <v>0</v>
      </c>
      <c r="CM81" s="86" t="str">
        <f t="shared" si="126"/>
        <v>غيرجدير</v>
      </c>
      <c r="CN81" s="37"/>
      <c r="CO81" s="38"/>
      <c r="CP81" s="38"/>
      <c r="CQ81" s="38"/>
      <c r="CR81" s="39">
        <f t="shared" si="127"/>
        <v>0</v>
      </c>
      <c r="CS81" s="86" t="str">
        <f t="shared" si="128"/>
        <v>غيرجدير</v>
      </c>
      <c r="CT81" s="37"/>
      <c r="CU81" s="38"/>
      <c r="CV81" s="39">
        <f t="shared" si="129"/>
        <v>0</v>
      </c>
      <c r="CW81" s="86" t="str">
        <f t="shared" si="130"/>
        <v>غيرجدير</v>
      </c>
      <c r="CX81" s="37"/>
      <c r="CY81" s="38"/>
      <c r="CZ81" s="38"/>
      <c r="DA81" s="38"/>
      <c r="DB81" s="38"/>
      <c r="DC81" s="39">
        <f t="shared" si="131"/>
        <v>0</v>
      </c>
      <c r="DD81" s="86" t="str">
        <f t="shared" si="132"/>
        <v>غيرجدير</v>
      </c>
      <c r="DE81" s="37"/>
      <c r="DF81" s="38"/>
      <c r="DG81" s="38"/>
      <c r="DH81" s="38"/>
      <c r="DI81" s="38"/>
      <c r="DJ81" s="39">
        <f t="shared" si="133"/>
        <v>0</v>
      </c>
      <c r="DK81" s="86" t="str">
        <f t="shared" si="134"/>
        <v>غيرجدير</v>
      </c>
      <c r="DL81" s="37">
        <f t="shared" si="135"/>
        <v>4</v>
      </c>
      <c r="DM81" s="39" t="str">
        <f t="shared" si="136"/>
        <v>راسب</v>
      </c>
      <c r="DN81" s="27">
        <f t="shared" si="137"/>
        <v>0</v>
      </c>
      <c r="DO81" s="37">
        <f t="shared" si="138"/>
        <v>5</v>
      </c>
      <c r="DP81" s="39" t="str">
        <f t="shared" si="139"/>
        <v>ومجموع</v>
      </c>
      <c r="DQ81" s="27" t="str">
        <f t="shared" si="140"/>
        <v>راسب</v>
      </c>
      <c r="DR81" s="37">
        <f t="shared" si="141"/>
        <v>10</v>
      </c>
      <c r="DS81" s="39" t="str">
        <f t="shared" si="142"/>
        <v>راسب</v>
      </c>
      <c r="DT81" s="40" t="str">
        <f t="shared" si="143"/>
        <v>راسب</v>
      </c>
      <c r="DU81" s="27"/>
      <c r="DV81" s="37">
        <f t="shared" si="144"/>
        <v>15</v>
      </c>
      <c r="DW81" s="38" t="str">
        <f t="shared" si="145"/>
        <v>راسب</v>
      </c>
      <c r="DX81" s="39" t="str">
        <f t="shared" si="146"/>
        <v>ودين</v>
      </c>
      <c r="DY81" s="537" t="str">
        <f t="shared" si="147"/>
        <v/>
      </c>
      <c r="DZ81" s="532" t="str">
        <f t="shared" si="148"/>
        <v/>
      </c>
      <c r="EA81" s="527" t="str">
        <f t="shared" si="149"/>
        <v/>
      </c>
      <c r="EB81" s="519" t="str">
        <f t="shared" si="150"/>
        <v/>
      </c>
      <c r="EC81" s="520" t="str">
        <f t="shared" si="151"/>
        <v/>
      </c>
      <c r="ED81" s="520" t="str">
        <f t="shared" si="152"/>
        <v/>
      </c>
      <c r="EE81" s="520" t="str">
        <f t="shared" si="153"/>
        <v/>
      </c>
      <c r="EF81" s="520" t="str">
        <f t="shared" si="154"/>
        <v/>
      </c>
      <c r="EG81" s="520" t="str">
        <f t="shared" si="155"/>
        <v/>
      </c>
      <c r="EH81" s="518" t="str">
        <f t="shared" si="156"/>
        <v/>
      </c>
      <c r="EI81" s="474" t="str">
        <f t="shared" si="157"/>
        <v/>
      </c>
      <c r="EJ81" s="475" t="str">
        <f t="shared" si="158"/>
        <v/>
      </c>
      <c r="EK81" s="475" t="str">
        <f t="shared" si="159"/>
        <v/>
      </c>
      <c r="EL81" s="475" t="str">
        <f t="shared" si="160"/>
        <v/>
      </c>
      <c r="EM81" s="476" t="str">
        <f t="shared" si="161"/>
        <v/>
      </c>
      <c r="EN81" s="498" t="str">
        <f t="shared" si="162"/>
        <v/>
      </c>
      <c r="EO81" s="499" t="str">
        <f t="shared" si="163"/>
        <v/>
      </c>
      <c r="EP81" s="499" t="str">
        <f t="shared" si="164"/>
        <v/>
      </c>
      <c r="EQ81" s="499" t="str">
        <f t="shared" si="165"/>
        <v/>
      </c>
      <c r="ER81" s="500" t="str">
        <f t="shared" si="166"/>
        <v/>
      </c>
    </row>
    <row r="82" spans="1:148" ht="34.5" x14ac:dyDescent="0.2">
      <c r="A82" s="27" t="str">
        <f>IF(O82="","",COUNTA(O$9:$O82))</f>
        <v/>
      </c>
      <c r="B82" s="28"/>
      <c r="C82" s="29" t="e">
        <f t="shared" si="86"/>
        <v>#VALUE!</v>
      </c>
      <c r="D82" s="30" t="e">
        <f t="shared" si="87"/>
        <v>#VALUE!</v>
      </c>
      <c r="E82" s="31" t="e">
        <f t="shared" si="88"/>
        <v>#VALUE!</v>
      </c>
      <c r="F82" s="29" t="str">
        <f t="shared" si="89"/>
        <v/>
      </c>
      <c r="G82" s="30" t="str">
        <f t="shared" si="90"/>
        <v/>
      </c>
      <c r="H82" s="31" t="str">
        <f t="shared" si="91"/>
        <v/>
      </c>
      <c r="I82" s="32" t="e">
        <f t="shared" si="92"/>
        <v>#VALUE!</v>
      </c>
      <c r="J82" s="33"/>
      <c r="K82" s="34"/>
      <c r="L82" s="35" t="str">
        <f t="shared" si="93"/>
        <v/>
      </c>
      <c r="M82" s="35" t="str">
        <f t="shared" si="94"/>
        <v/>
      </c>
      <c r="N82" s="34"/>
      <c r="O82" s="545"/>
      <c r="P82" s="36"/>
      <c r="Q82" s="37"/>
      <c r="R82" s="38"/>
      <c r="S82" s="38"/>
      <c r="T82" s="39">
        <f t="shared" si="95"/>
        <v>0</v>
      </c>
      <c r="U82" s="40" t="str">
        <f t="shared" si="96"/>
        <v>راسب</v>
      </c>
      <c r="V82" s="37"/>
      <c r="W82" s="38"/>
      <c r="X82" s="38"/>
      <c r="Y82" s="39">
        <f t="shared" si="97"/>
        <v>0</v>
      </c>
      <c r="Z82" s="40" t="str">
        <f t="shared" si="98"/>
        <v>راسب</v>
      </c>
      <c r="AA82" s="37"/>
      <c r="AB82" s="38"/>
      <c r="AC82" s="38"/>
      <c r="AD82" s="39">
        <f t="shared" si="99"/>
        <v>0</v>
      </c>
      <c r="AE82" s="40" t="str">
        <f t="shared" si="100"/>
        <v>راسب</v>
      </c>
      <c r="AF82" s="37"/>
      <c r="AG82" s="38"/>
      <c r="AH82" s="38"/>
      <c r="AI82" s="39">
        <f t="shared" si="101"/>
        <v>0</v>
      </c>
      <c r="AJ82" s="40" t="str">
        <f t="shared" si="102"/>
        <v>راسب</v>
      </c>
      <c r="AK82" s="37"/>
      <c r="AL82" s="38"/>
      <c r="AM82" s="38"/>
      <c r="AN82" s="39">
        <f t="shared" si="103"/>
        <v>0</v>
      </c>
      <c r="AO82" s="40" t="str">
        <f t="shared" si="104"/>
        <v>راسب</v>
      </c>
      <c r="AP82" s="27">
        <f t="shared" si="105"/>
        <v>0</v>
      </c>
      <c r="AQ82" s="37">
        <f t="shared" si="106"/>
        <v>5</v>
      </c>
      <c r="AR82" s="39" t="str">
        <f t="shared" si="107"/>
        <v>ومجموع</v>
      </c>
      <c r="AS82" s="27" t="str">
        <f t="shared" si="108"/>
        <v>راسب</v>
      </c>
      <c r="AT82" s="41">
        <f t="shared" si="109"/>
        <v>9</v>
      </c>
      <c r="AU82" s="42" t="str">
        <f t="shared" si="110"/>
        <v>راسب</v>
      </c>
      <c r="AV82" s="37"/>
      <c r="AW82" s="38"/>
      <c r="AX82" s="38"/>
      <c r="AY82" s="39">
        <f t="shared" si="111"/>
        <v>0</v>
      </c>
      <c r="AZ82" s="40" t="str">
        <f t="shared" si="112"/>
        <v>راسب</v>
      </c>
      <c r="BA82" s="37"/>
      <c r="BB82" s="38"/>
      <c r="BC82" s="38"/>
      <c r="BD82" s="39">
        <f t="shared" si="113"/>
        <v>0</v>
      </c>
      <c r="BE82" s="86" t="str">
        <f t="shared" si="114"/>
        <v>غيرجدير</v>
      </c>
      <c r="BF82" s="37"/>
      <c r="BG82" s="38"/>
      <c r="BH82" s="38"/>
      <c r="BI82" s="39">
        <f t="shared" si="115"/>
        <v>0</v>
      </c>
      <c r="BJ82" s="86" t="str">
        <f t="shared" si="116"/>
        <v>غيرجدير</v>
      </c>
      <c r="BK82" s="37"/>
      <c r="BL82" s="38"/>
      <c r="BM82" s="38"/>
      <c r="BN82" s="38"/>
      <c r="BO82" s="39"/>
      <c r="BP82" s="41">
        <f t="shared" si="117"/>
        <v>0</v>
      </c>
      <c r="BQ82" s="86" t="str">
        <f t="shared" si="118"/>
        <v>غيرجدير</v>
      </c>
      <c r="BR82" s="37"/>
      <c r="BS82" s="38"/>
      <c r="BT82" s="38"/>
      <c r="BU82" s="38"/>
      <c r="BV82" s="39">
        <f t="shared" si="119"/>
        <v>0</v>
      </c>
      <c r="BW82" s="86" t="str">
        <f t="shared" si="120"/>
        <v>غيرجدير</v>
      </c>
      <c r="BX82" s="37"/>
      <c r="BY82" s="38"/>
      <c r="BZ82" s="38"/>
      <c r="CA82" s="38"/>
      <c r="CB82" s="38"/>
      <c r="CC82" s="39">
        <f t="shared" si="121"/>
        <v>0</v>
      </c>
      <c r="CD82" s="86" t="str">
        <f t="shared" si="122"/>
        <v>غيرجدير</v>
      </c>
      <c r="CE82" s="37">
        <f t="shared" si="123"/>
        <v>5</v>
      </c>
      <c r="CF82" s="39" t="str">
        <f t="shared" si="124"/>
        <v>راسب</v>
      </c>
      <c r="CG82" s="37"/>
      <c r="CH82" s="38"/>
      <c r="CI82" s="38"/>
      <c r="CJ82" s="38"/>
      <c r="CK82" s="38"/>
      <c r="CL82" s="39">
        <f t="shared" si="125"/>
        <v>0</v>
      </c>
      <c r="CM82" s="86" t="str">
        <f t="shared" si="126"/>
        <v>غيرجدير</v>
      </c>
      <c r="CN82" s="37"/>
      <c r="CO82" s="38"/>
      <c r="CP82" s="38"/>
      <c r="CQ82" s="38"/>
      <c r="CR82" s="39">
        <f t="shared" si="127"/>
        <v>0</v>
      </c>
      <c r="CS82" s="86" t="str">
        <f t="shared" si="128"/>
        <v>غيرجدير</v>
      </c>
      <c r="CT82" s="37"/>
      <c r="CU82" s="38"/>
      <c r="CV82" s="39">
        <f t="shared" si="129"/>
        <v>0</v>
      </c>
      <c r="CW82" s="86" t="str">
        <f t="shared" si="130"/>
        <v>غيرجدير</v>
      </c>
      <c r="CX82" s="37"/>
      <c r="CY82" s="38"/>
      <c r="CZ82" s="38"/>
      <c r="DA82" s="38"/>
      <c r="DB82" s="38"/>
      <c r="DC82" s="39">
        <f t="shared" si="131"/>
        <v>0</v>
      </c>
      <c r="DD82" s="86" t="str">
        <f t="shared" si="132"/>
        <v>غيرجدير</v>
      </c>
      <c r="DE82" s="37"/>
      <c r="DF82" s="38"/>
      <c r="DG82" s="38"/>
      <c r="DH82" s="38"/>
      <c r="DI82" s="38"/>
      <c r="DJ82" s="39">
        <f t="shared" si="133"/>
        <v>0</v>
      </c>
      <c r="DK82" s="86" t="str">
        <f t="shared" si="134"/>
        <v>غيرجدير</v>
      </c>
      <c r="DL82" s="37">
        <f t="shared" si="135"/>
        <v>4</v>
      </c>
      <c r="DM82" s="39" t="str">
        <f t="shared" si="136"/>
        <v>راسب</v>
      </c>
      <c r="DN82" s="27">
        <f t="shared" si="137"/>
        <v>0</v>
      </c>
      <c r="DO82" s="37">
        <f t="shared" si="138"/>
        <v>5</v>
      </c>
      <c r="DP82" s="39" t="str">
        <f t="shared" si="139"/>
        <v>ومجموع</v>
      </c>
      <c r="DQ82" s="27" t="str">
        <f t="shared" si="140"/>
        <v>راسب</v>
      </c>
      <c r="DR82" s="37">
        <f t="shared" si="141"/>
        <v>10</v>
      </c>
      <c r="DS82" s="39" t="str">
        <f t="shared" si="142"/>
        <v>راسب</v>
      </c>
      <c r="DT82" s="40" t="str">
        <f t="shared" si="143"/>
        <v>راسب</v>
      </c>
      <c r="DU82" s="27"/>
      <c r="DV82" s="37">
        <f t="shared" si="144"/>
        <v>15</v>
      </c>
      <c r="DW82" s="38" t="str">
        <f t="shared" si="145"/>
        <v>راسب</v>
      </c>
      <c r="DX82" s="39" t="str">
        <f t="shared" si="146"/>
        <v>ودين</v>
      </c>
      <c r="DY82" s="537" t="str">
        <f t="shared" si="147"/>
        <v/>
      </c>
      <c r="DZ82" s="532" t="str">
        <f t="shared" si="148"/>
        <v/>
      </c>
      <c r="EA82" s="527" t="str">
        <f t="shared" si="149"/>
        <v/>
      </c>
      <c r="EB82" s="519" t="str">
        <f t="shared" si="150"/>
        <v/>
      </c>
      <c r="EC82" s="520" t="str">
        <f t="shared" si="151"/>
        <v/>
      </c>
      <c r="ED82" s="520" t="str">
        <f t="shared" si="152"/>
        <v/>
      </c>
      <c r="EE82" s="520" t="str">
        <f t="shared" si="153"/>
        <v/>
      </c>
      <c r="EF82" s="520" t="str">
        <f t="shared" si="154"/>
        <v/>
      </c>
      <c r="EG82" s="520" t="str">
        <f t="shared" si="155"/>
        <v/>
      </c>
      <c r="EH82" s="518" t="str">
        <f t="shared" si="156"/>
        <v/>
      </c>
      <c r="EI82" s="474" t="str">
        <f t="shared" si="157"/>
        <v/>
      </c>
      <c r="EJ82" s="475" t="str">
        <f t="shared" si="158"/>
        <v/>
      </c>
      <c r="EK82" s="475" t="str">
        <f t="shared" si="159"/>
        <v/>
      </c>
      <c r="EL82" s="475" t="str">
        <f t="shared" si="160"/>
        <v/>
      </c>
      <c r="EM82" s="476" t="str">
        <f t="shared" si="161"/>
        <v/>
      </c>
      <c r="EN82" s="498" t="str">
        <f t="shared" si="162"/>
        <v/>
      </c>
      <c r="EO82" s="499" t="str">
        <f t="shared" si="163"/>
        <v/>
      </c>
      <c r="EP82" s="499" t="str">
        <f t="shared" si="164"/>
        <v/>
      </c>
      <c r="EQ82" s="499" t="str">
        <f t="shared" si="165"/>
        <v/>
      </c>
      <c r="ER82" s="500" t="str">
        <f t="shared" si="166"/>
        <v/>
      </c>
    </row>
    <row r="83" spans="1:148" ht="34.5" x14ac:dyDescent="0.2">
      <c r="A83" s="27" t="str">
        <f>IF(O83="","",COUNTA(O$9:$O83))</f>
        <v/>
      </c>
      <c r="B83" s="28"/>
      <c r="C83" s="29" t="e">
        <f t="shared" si="86"/>
        <v>#VALUE!</v>
      </c>
      <c r="D83" s="30" t="e">
        <f t="shared" si="87"/>
        <v>#VALUE!</v>
      </c>
      <c r="E83" s="31" t="e">
        <f t="shared" si="88"/>
        <v>#VALUE!</v>
      </c>
      <c r="F83" s="29" t="str">
        <f t="shared" si="89"/>
        <v/>
      </c>
      <c r="G83" s="30" t="str">
        <f t="shared" si="90"/>
        <v/>
      </c>
      <c r="H83" s="31" t="str">
        <f t="shared" si="91"/>
        <v/>
      </c>
      <c r="I83" s="32" t="e">
        <f t="shared" si="92"/>
        <v>#VALUE!</v>
      </c>
      <c r="J83" s="33"/>
      <c r="K83" s="34"/>
      <c r="L83" s="35" t="str">
        <f t="shared" si="93"/>
        <v/>
      </c>
      <c r="M83" s="35" t="str">
        <f t="shared" si="94"/>
        <v/>
      </c>
      <c r="N83" s="34"/>
      <c r="O83" s="545"/>
      <c r="P83" s="36"/>
      <c r="Q83" s="37"/>
      <c r="R83" s="38"/>
      <c r="S83" s="38"/>
      <c r="T83" s="39">
        <f t="shared" si="95"/>
        <v>0</v>
      </c>
      <c r="U83" s="40" t="str">
        <f t="shared" si="96"/>
        <v>راسب</v>
      </c>
      <c r="V83" s="37"/>
      <c r="W83" s="38"/>
      <c r="X83" s="38"/>
      <c r="Y83" s="39">
        <f t="shared" si="97"/>
        <v>0</v>
      </c>
      <c r="Z83" s="40" t="str">
        <f t="shared" si="98"/>
        <v>راسب</v>
      </c>
      <c r="AA83" s="37"/>
      <c r="AB83" s="38"/>
      <c r="AC83" s="38"/>
      <c r="AD83" s="39">
        <f t="shared" si="99"/>
        <v>0</v>
      </c>
      <c r="AE83" s="40" t="str">
        <f t="shared" si="100"/>
        <v>راسب</v>
      </c>
      <c r="AF83" s="37"/>
      <c r="AG83" s="38"/>
      <c r="AH83" s="38"/>
      <c r="AI83" s="39">
        <f t="shared" si="101"/>
        <v>0</v>
      </c>
      <c r="AJ83" s="40" t="str">
        <f t="shared" si="102"/>
        <v>راسب</v>
      </c>
      <c r="AK83" s="37"/>
      <c r="AL83" s="38"/>
      <c r="AM83" s="38"/>
      <c r="AN83" s="39">
        <f t="shared" si="103"/>
        <v>0</v>
      </c>
      <c r="AO83" s="40" t="str">
        <f t="shared" si="104"/>
        <v>راسب</v>
      </c>
      <c r="AP83" s="27">
        <f t="shared" si="105"/>
        <v>0</v>
      </c>
      <c r="AQ83" s="37">
        <f t="shared" si="106"/>
        <v>5</v>
      </c>
      <c r="AR83" s="39" t="str">
        <f t="shared" si="107"/>
        <v>ومجموع</v>
      </c>
      <c r="AS83" s="27" t="str">
        <f t="shared" si="108"/>
        <v>راسب</v>
      </c>
      <c r="AT83" s="41">
        <f t="shared" si="109"/>
        <v>9</v>
      </c>
      <c r="AU83" s="42" t="str">
        <f t="shared" si="110"/>
        <v>راسب</v>
      </c>
      <c r="AV83" s="37"/>
      <c r="AW83" s="38"/>
      <c r="AX83" s="38"/>
      <c r="AY83" s="39">
        <f t="shared" si="111"/>
        <v>0</v>
      </c>
      <c r="AZ83" s="40" t="str">
        <f t="shared" si="112"/>
        <v>راسب</v>
      </c>
      <c r="BA83" s="37"/>
      <c r="BB83" s="38"/>
      <c r="BC83" s="38"/>
      <c r="BD83" s="39">
        <f t="shared" si="113"/>
        <v>0</v>
      </c>
      <c r="BE83" s="86" t="str">
        <f t="shared" si="114"/>
        <v>غيرجدير</v>
      </c>
      <c r="BF83" s="37"/>
      <c r="BG83" s="38"/>
      <c r="BH83" s="38"/>
      <c r="BI83" s="39">
        <f t="shared" si="115"/>
        <v>0</v>
      </c>
      <c r="BJ83" s="86" t="str">
        <f t="shared" si="116"/>
        <v>غيرجدير</v>
      </c>
      <c r="BK83" s="37"/>
      <c r="BL83" s="38"/>
      <c r="BM83" s="38"/>
      <c r="BN83" s="38"/>
      <c r="BO83" s="39"/>
      <c r="BP83" s="41">
        <f t="shared" si="117"/>
        <v>0</v>
      </c>
      <c r="BQ83" s="86" t="str">
        <f t="shared" si="118"/>
        <v>غيرجدير</v>
      </c>
      <c r="BR83" s="37"/>
      <c r="BS83" s="38"/>
      <c r="BT83" s="38"/>
      <c r="BU83" s="38"/>
      <c r="BV83" s="39">
        <f t="shared" si="119"/>
        <v>0</v>
      </c>
      <c r="BW83" s="86" t="str">
        <f t="shared" si="120"/>
        <v>غيرجدير</v>
      </c>
      <c r="BX83" s="37"/>
      <c r="BY83" s="38"/>
      <c r="BZ83" s="38"/>
      <c r="CA83" s="38"/>
      <c r="CB83" s="38"/>
      <c r="CC83" s="39">
        <f t="shared" si="121"/>
        <v>0</v>
      </c>
      <c r="CD83" s="86" t="str">
        <f t="shared" si="122"/>
        <v>غيرجدير</v>
      </c>
      <c r="CE83" s="37">
        <f t="shared" si="123"/>
        <v>5</v>
      </c>
      <c r="CF83" s="39" t="str">
        <f t="shared" si="124"/>
        <v>راسب</v>
      </c>
      <c r="CG83" s="37"/>
      <c r="CH83" s="38"/>
      <c r="CI83" s="38"/>
      <c r="CJ83" s="38"/>
      <c r="CK83" s="38"/>
      <c r="CL83" s="39">
        <f t="shared" si="125"/>
        <v>0</v>
      </c>
      <c r="CM83" s="86" t="str">
        <f t="shared" si="126"/>
        <v>غيرجدير</v>
      </c>
      <c r="CN83" s="37"/>
      <c r="CO83" s="38"/>
      <c r="CP83" s="38"/>
      <c r="CQ83" s="38"/>
      <c r="CR83" s="39">
        <f t="shared" si="127"/>
        <v>0</v>
      </c>
      <c r="CS83" s="86" t="str">
        <f t="shared" si="128"/>
        <v>غيرجدير</v>
      </c>
      <c r="CT83" s="37"/>
      <c r="CU83" s="38"/>
      <c r="CV83" s="39">
        <f t="shared" si="129"/>
        <v>0</v>
      </c>
      <c r="CW83" s="86" t="str">
        <f t="shared" si="130"/>
        <v>غيرجدير</v>
      </c>
      <c r="CX83" s="37"/>
      <c r="CY83" s="38"/>
      <c r="CZ83" s="38"/>
      <c r="DA83" s="38"/>
      <c r="DB83" s="38"/>
      <c r="DC83" s="39">
        <f t="shared" si="131"/>
        <v>0</v>
      </c>
      <c r="DD83" s="86" t="str">
        <f t="shared" si="132"/>
        <v>غيرجدير</v>
      </c>
      <c r="DE83" s="37"/>
      <c r="DF83" s="38"/>
      <c r="DG83" s="38"/>
      <c r="DH83" s="38"/>
      <c r="DI83" s="38"/>
      <c r="DJ83" s="39">
        <f t="shared" si="133"/>
        <v>0</v>
      </c>
      <c r="DK83" s="86" t="str">
        <f t="shared" si="134"/>
        <v>غيرجدير</v>
      </c>
      <c r="DL83" s="37">
        <f t="shared" si="135"/>
        <v>4</v>
      </c>
      <c r="DM83" s="39" t="str">
        <f t="shared" si="136"/>
        <v>راسب</v>
      </c>
      <c r="DN83" s="27">
        <f t="shared" si="137"/>
        <v>0</v>
      </c>
      <c r="DO83" s="37">
        <f t="shared" si="138"/>
        <v>5</v>
      </c>
      <c r="DP83" s="39" t="str">
        <f t="shared" si="139"/>
        <v>ومجموع</v>
      </c>
      <c r="DQ83" s="27" t="str">
        <f t="shared" si="140"/>
        <v>راسب</v>
      </c>
      <c r="DR83" s="37">
        <f t="shared" si="141"/>
        <v>10</v>
      </c>
      <c r="DS83" s="39" t="str">
        <f t="shared" si="142"/>
        <v>راسب</v>
      </c>
      <c r="DT83" s="40" t="str">
        <f t="shared" si="143"/>
        <v>راسب</v>
      </c>
      <c r="DU83" s="27"/>
      <c r="DV83" s="37">
        <f t="shared" si="144"/>
        <v>15</v>
      </c>
      <c r="DW83" s="38" t="str">
        <f t="shared" si="145"/>
        <v>راسب</v>
      </c>
      <c r="DX83" s="39" t="str">
        <f t="shared" si="146"/>
        <v>ودين</v>
      </c>
      <c r="DY83" s="537" t="str">
        <f t="shared" si="147"/>
        <v/>
      </c>
      <c r="DZ83" s="532" t="str">
        <f t="shared" si="148"/>
        <v/>
      </c>
      <c r="EA83" s="527" t="str">
        <f t="shared" si="149"/>
        <v/>
      </c>
      <c r="EB83" s="519" t="str">
        <f t="shared" si="150"/>
        <v/>
      </c>
      <c r="EC83" s="520" t="str">
        <f t="shared" si="151"/>
        <v/>
      </c>
      <c r="ED83" s="520" t="str">
        <f t="shared" si="152"/>
        <v/>
      </c>
      <c r="EE83" s="520" t="str">
        <f t="shared" si="153"/>
        <v/>
      </c>
      <c r="EF83" s="520" t="str">
        <f t="shared" si="154"/>
        <v/>
      </c>
      <c r="EG83" s="520" t="str">
        <f t="shared" si="155"/>
        <v/>
      </c>
      <c r="EH83" s="518" t="str">
        <f t="shared" si="156"/>
        <v/>
      </c>
      <c r="EI83" s="474" t="str">
        <f t="shared" si="157"/>
        <v/>
      </c>
      <c r="EJ83" s="475" t="str">
        <f t="shared" si="158"/>
        <v/>
      </c>
      <c r="EK83" s="475" t="str">
        <f t="shared" si="159"/>
        <v/>
      </c>
      <c r="EL83" s="475" t="str">
        <f t="shared" si="160"/>
        <v/>
      </c>
      <c r="EM83" s="476" t="str">
        <f t="shared" si="161"/>
        <v/>
      </c>
      <c r="EN83" s="498" t="str">
        <f t="shared" si="162"/>
        <v/>
      </c>
      <c r="EO83" s="499" t="str">
        <f t="shared" si="163"/>
        <v/>
      </c>
      <c r="EP83" s="499" t="str">
        <f t="shared" si="164"/>
        <v/>
      </c>
      <c r="EQ83" s="499" t="str">
        <f t="shared" si="165"/>
        <v/>
      </c>
      <c r="ER83" s="500" t="str">
        <f t="shared" si="166"/>
        <v/>
      </c>
    </row>
    <row r="84" spans="1:148" ht="34.5" x14ac:dyDescent="0.2">
      <c r="A84" s="27" t="str">
        <f>IF(O84="","",COUNTA(O$9:$O84))</f>
        <v/>
      </c>
      <c r="B84" s="28"/>
      <c r="C84" s="29" t="e">
        <f t="shared" si="86"/>
        <v>#VALUE!</v>
      </c>
      <c r="D84" s="30" t="e">
        <f t="shared" si="87"/>
        <v>#VALUE!</v>
      </c>
      <c r="E84" s="31" t="e">
        <f t="shared" si="88"/>
        <v>#VALUE!</v>
      </c>
      <c r="F84" s="29" t="str">
        <f t="shared" si="89"/>
        <v/>
      </c>
      <c r="G84" s="30" t="str">
        <f t="shared" si="90"/>
        <v/>
      </c>
      <c r="H84" s="31" t="str">
        <f t="shared" si="91"/>
        <v/>
      </c>
      <c r="I84" s="32" t="e">
        <f t="shared" si="92"/>
        <v>#VALUE!</v>
      </c>
      <c r="J84" s="33"/>
      <c r="K84" s="34"/>
      <c r="L84" s="35" t="str">
        <f t="shared" si="93"/>
        <v/>
      </c>
      <c r="M84" s="35" t="str">
        <f t="shared" si="94"/>
        <v/>
      </c>
      <c r="N84" s="34"/>
      <c r="O84" s="545"/>
      <c r="P84" s="36"/>
      <c r="Q84" s="37"/>
      <c r="R84" s="38"/>
      <c r="S84" s="38"/>
      <c r="T84" s="39">
        <f t="shared" si="95"/>
        <v>0</v>
      </c>
      <c r="U84" s="40" t="str">
        <f t="shared" si="96"/>
        <v>راسب</v>
      </c>
      <c r="V84" s="37"/>
      <c r="W84" s="38"/>
      <c r="X84" s="38"/>
      <c r="Y84" s="39">
        <f t="shared" si="97"/>
        <v>0</v>
      </c>
      <c r="Z84" s="40" t="str">
        <f t="shared" si="98"/>
        <v>راسب</v>
      </c>
      <c r="AA84" s="37"/>
      <c r="AB84" s="38"/>
      <c r="AC84" s="38"/>
      <c r="AD84" s="39">
        <f t="shared" si="99"/>
        <v>0</v>
      </c>
      <c r="AE84" s="40" t="str">
        <f t="shared" si="100"/>
        <v>راسب</v>
      </c>
      <c r="AF84" s="37"/>
      <c r="AG84" s="38"/>
      <c r="AH84" s="38"/>
      <c r="AI84" s="39">
        <f t="shared" si="101"/>
        <v>0</v>
      </c>
      <c r="AJ84" s="40" t="str">
        <f t="shared" si="102"/>
        <v>راسب</v>
      </c>
      <c r="AK84" s="37"/>
      <c r="AL84" s="38"/>
      <c r="AM84" s="38"/>
      <c r="AN84" s="39">
        <f t="shared" si="103"/>
        <v>0</v>
      </c>
      <c r="AO84" s="40" t="str">
        <f t="shared" si="104"/>
        <v>راسب</v>
      </c>
      <c r="AP84" s="27">
        <f t="shared" si="105"/>
        <v>0</v>
      </c>
      <c r="AQ84" s="37">
        <f t="shared" si="106"/>
        <v>5</v>
      </c>
      <c r="AR84" s="39" t="str">
        <f t="shared" si="107"/>
        <v>ومجموع</v>
      </c>
      <c r="AS84" s="27" t="str">
        <f t="shared" si="108"/>
        <v>راسب</v>
      </c>
      <c r="AT84" s="41">
        <f t="shared" si="109"/>
        <v>9</v>
      </c>
      <c r="AU84" s="42" t="str">
        <f t="shared" si="110"/>
        <v>راسب</v>
      </c>
      <c r="AV84" s="37"/>
      <c r="AW84" s="38"/>
      <c r="AX84" s="38"/>
      <c r="AY84" s="39">
        <f t="shared" si="111"/>
        <v>0</v>
      </c>
      <c r="AZ84" s="40" t="str">
        <f t="shared" si="112"/>
        <v>راسب</v>
      </c>
      <c r="BA84" s="37"/>
      <c r="BB84" s="38"/>
      <c r="BC84" s="38"/>
      <c r="BD84" s="39">
        <f t="shared" si="113"/>
        <v>0</v>
      </c>
      <c r="BE84" s="86" t="str">
        <f t="shared" si="114"/>
        <v>غيرجدير</v>
      </c>
      <c r="BF84" s="37"/>
      <c r="BG84" s="38"/>
      <c r="BH84" s="38"/>
      <c r="BI84" s="39">
        <f t="shared" si="115"/>
        <v>0</v>
      </c>
      <c r="BJ84" s="86" t="str">
        <f t="shared" si="116"/>
        <v>غيرجدير</v>
      </c>
      <c r="BK84" s="37"/>
      <c r="BL84" s="38"/>
      <c r="BM84" s="38"/>
      <c r="BN84" s="38"/>
      <c r="BO84" s="39"/>
      <c r="BP84" s="41">
        <f t="shared" si="117"/>
        <v>0</v>
      </c>
      <c r="BQ84" s="86" t="str">
        <f t="shared" si="118"/>
        <v>غيرجدير</v>
      </c>
      <c r="BR84" s="37"/>
      <c r="BS84" s="38"/>
      <c r="BT84" s="38"/>
      <c r="BU84" s="38"/>
      <c r="BV84" s="39">
        <f t="shared" si="119"/>
        <v>0</v>
      </c>
      <c r="BW84" s="86" t="str">
        <f t="shared" si="120"/>
        <v>غيرجدير</v>
      </c>
      <c r="BX84" s="37"/>
      <c r="BY84" s="38"/>
      <c r="BZ84" s="38"/>
      <c r="CA84" s="38"/>
      <c r="CB84" s="38"/>
      <c r="CC84" s="39">
        <f t="shared" si="121"/>
        <v>0</v>
      </c>
      <c r="CD84" s="86" t="str">
        <f t="shared" si="122"/>
        <v>غيرجدير</v>
      </c>
      <c r="CE84" s="37">
        <f t="shared" si="123"/>
        <v>5</v>
      </c>
      <c r="CF84" s="39" t="str">
        <f t="shared" si="124"/>
        <v>راسب</v>
      </c>
      <c r="CG84" s="37"/>
      <c r="CH84" s="38"/>
      <c r="CI84" s="38"/>
      <c r="CJ84" s="38"/>
      <c r="CK84" s="38"/>
      <c r="CL84" s="39">
        <f t="shared" si="125"/>
        <v>0</v>
      </c>
      <c r="CM84" s="86" t="str">
        <f t="shared" si="126"/>
        <v>غيرجدير</v>
      </c>
      <c r="CN84" s="37"/>
      <c r="CO84" s="38"/>
      <c r="CP84" s="38"/>
      <c r="CQ84" s="38"/>
      <c r="CR84" s="39">
        <f t="shared" si="127"/>
        <v>0</v>
      </c>
      <c r="CS84" s="86" t="str">
        <f t="shared" si="128"/>
        <v>غيرجدير</v>
      </c>
      <c r="CT84" s="37"/>
      <c r="CU84" s="38"/>
      <c r="CV84" s="39">
        <f t="shared" si="129"/>
        <v>0</v>
      </c>
      <c r="CW84" s="86" t="str">
        <f t="shared" si="130"/>
        <v>غيرجدير</v>
      </c>
      <c r="CX84" s="37"/>
      <c r="CY84" s="38"/>
      <c r="CZ84" s="38"/>
      <c r="DA84" s="38"/>
      <c r="DB84" s="38"/>
      <c r="DC84" s="39">
        <f t="shared" si="131"/>
        <v>0</v>
      </c>
      <c r="DD84" s="86" t="str">
        <f t="shared" si="132"/>
        <v>غيرجدير</v>
      </c>
      <c r="DE84" s="37"/>
      <c r="DF84" s="38"/>
      <c r="DG84" s="38"/>
      <c r="DH84" s="38"/>
      <c r="DI84" s="38"/>
      <c r="DJ84" s="39">
        <f t="shared" si="133"/>
        <v>0</v>
      </c>
      <c r="DK84" s="86" t="str">
        <f t="shared" si="134"/>
        <v>غيرجدير</v>
      </c>
      <c r="DL84" s="37">
        <f t="shared" si="135"/>
        <v>4</v>
      </c>
      <c r="DM84" s="39" t="str">
        <f t="shared" si="136"/>
        <v>راسب</v>
      </c>
      <c r="DN84" s="27">
        <f t="shared" si="137"/>
        <v>0</v>
      </c>
      <c r="DO84" s="37">
        <f t="shared" si="138"/>
        <v>5</v>
      </c>
      <c r="DP84" s="39" t="str">
        <f t="shared" si="139"/>
        <v>ومجموع</v>
      </c>
      <c r="DQ84" s="27" t="str">
        <f t="shared" si="140"/>
        <v>راسب</v>
      </c>
      <c r="DR84" s="37">
        <f t="shared" si="141"/>
        <v>10</v>
      </c>
      <c r="DS84" s="39" t="str">
        <f t="shared" si="142"/>
        <v>راسب</v>
      </c>
      <c r="DT84" s="40" t="str">
        <f t="shared" si="143"/>
        <v>راسب</v>
      </c>
      <c r="DU84" s="27"/>
      <c r="DV84" s="37">
        <f t="shared" si="144"/>
        <v>15</v>
      </c>
      <c r="DW84" s="38" t="str">
        <f t="shared" si="145"/>
        <v>راسب</v>
      </c>
      <c r="DX84" s="39" t="str">
        <f t="shared" si="146"/>
        <v>ودين</v>
      </c>
      <c r="DY84" s="537" t="str">
        <f t="shared" si="147"/>
        <v/>
      </c>
      <c r="DZ84" s="532" t="str">
        <f t="shared" si="148"/>
        <v/>
      </c>
      <c r="EA84" s="527" t="str">
        <f t="shared" si="149"/>
        <v/>
      </c>
      <c r="EB84" s="519" t="str">
        <f t="shared" si="150"/>
        <v/>
      </c>
      <c r="EC84" s="520" t="str">
        <f t="shared" si="151"/>
        <v/>
      </c>
      <c r="ED84" s="520" t="str">
        <f t="shared" si="152"/>
        <v/>
      </c>
      <c r="EE84" s="520" t="str">
        <f t="shared" si="153"/>
        <v/>
      </c>
      <c r="EF84" s="520" t="str">
        <f t="shared" si="154"/>
        <v/>
      </c>
      <c r="EG84" s="520" t="str">
        <f t="shared" si="155"/>
        <v/>
      </c>
      <c r="EH84" s="518" t="str">
        <f t="shared" si="156"/>
        <v/>
      </c>
      <c r="EI84" s="474" t="str">
        <f t="shared" si="157"/>
        <v/>
      </c>
      <c r="EJ84" s="475" t="str">
        <f t="shared" si="158"/>
        <v/>
      </c>
      <c r="EK84" s="475" t="str">
        <f t="shared" si="159"/>
        <v/>
      </c>
      <c r="EL84" s="475" t="str">
        <f t="shared" si="160"/>
        <v/>
      </c>
      <c r="EM84" s="476" t="str">
        <f t="shared" si="161"/>
        <v/>
      </c>
      <c r="EN84" s="498" t="str">
        <f t="shared" si="162"/>
        <v/>
      </c>
      <c r="EO84" s="499" t="str">
        <f t="shared" si="163"/>
        <v/>
      </c>
      <c r="EP84" s="499" t="str">
        <f t="shared" si="164"/>
        <v/>
      </c>
      <c r="EQ84" s="499" t="str">
        <f t="shared" si="165"/>
        <v/>
      </c>
      <c r="ER84" s="500" t="str">
        <f t="shared" si="166"/>
        <v/>
      </c>
    </row>
    <row r="85" spans="1:148" ht="34.5" x14ac:dyDescent="0.2">
      <c r="A85" s="27" t="str">
        <f>IF(O85="","",COUNTA(O$9:$O85))</f>
        <v/>
      </c>
      <c r="B85" s="28"/>
      <c r="C85" s="29" t="e">
        <f t="shared" si="86"/>
        <v>#VALUE!</v>
      </c>
      <c r="D85" s="30" t="e">
        <f t="shared" si="87"/>
        <v>#VALUE!</v>
      </c>
      <c r="E85" s="31" t="e">
        <f t="shared" si="88"/>
        <v>#VALUE!</v>
      </c>
      <c r="F85" s="29" t="str">
        <f t="shared" si="89"/>
        <v/>
      </c>
      <c r="G85" s="30" t="str">
        <f t="shared" si="90"/>
        <v/>
      </c>
      <c r="H85" s="31" t="str">
        <f t="shared" si="91"/>
        <v/>
      </c>
      <c r="I85" s="32" t="e">
        <f t="shared" si="92"/>
        <v>#VALUE!</v>
      </c>
      <c r="J85" s="33"/>
      <c r="K85" s="34"/>
      <c r="L85" s="35" t="str">
        <f t="shared" si="93"/>
        <v/>
      </c>
      <c r="M85" s="35" t="str">
        <f t="shared" si="94"/>
        <v/>
      </c>
      <c r="N85" s="34"/>
      <c r="O85" s="545"/>
      <c r="P85" s="36"/>
      <c r="Q85" s="37"/>
      <c r="R85" s="38"/>
      <c r="S85" s="38"/>
      <c r="T85" s="39">
        <f t="shared" si="95"/>
        <v>0</v>
      </c>
      <c r="U85" s="40" t="str">
        <f t="shared" si="96"/>
        <v>راسب</v>
      </c>
      <c r="V85" s="37"/>
      <c r="W85" s="38"/>
      <c r="X85" s="38"/>
      <c r="Y85" s="39">
        <f t="shared" si="97"/>
        <v>0</v>
      </c>
      <c r="Z85" s="40" t="str">
        <f t="shared" si="98"/>
        <v>راسب</v>
      </c>
      <c r="AA85" s="37"/>
      <c r="AB85" s="38"/>
      <c r="AC85" s="38"/>
      <c r="AD85" s="39">
        <f t="shared" si="99"/>
        <v>0</v>
      </c>
      <c r="AE85" s="40" t="str">
        <f t="shared" si="100"/>
        <v>راسب</v>
      </c>
      <c r="AF85" s="37"/>
      <c r="AG85" s="38"/>
      <c r="AH85" s="38"/>
      <c r="AI85" s="39">
        <f t="shared" si="101"/>
        <v>0</v>
      </c>
      <c r="AJ85" s="40" t="str">
        <f t="shared" si="102"/>
        <v>راسب</v>
      </c>
      <c r="AK85" s="37"/>
      <c r="AL85" s="38"/>
      <c r="AM85" s="38"/>
      <c r="AN85" s="39">
        <f t="shared" si="103"/>
        <v>0</v>
      </c>
      <c r="AO85" s="40" t="str">
        <f t="shared" si="104"/>
        <v>راسب</v>
      </c>
      <c r="AP85" s="27">
        <f t="shared" si="105"/>
        <v>0</v>
      </c>
      <c r="AQ85" s="37">
        <f t="shared" si="106"/>
        <v>5</v>
      </c>
      <c r="AR85" s="39" t="str">
        <f t="shared" si="107"/>
        <v>ومجموع</v>
      </c>
      <c r="AS85" s="27" t="str">
        <f t="shared" si="108"/>
        <v>راسب</v>
      </c>
      <c r="AT85" s="41">
        <f t="shared" si="109"/>
        <v>9</v>
      </c>
      <c r="AU85" s="42" t="str">
        <f t="shared" si="110"/>
        <v>راسب</v>
      </c>
      <c r="AV85" s="37"/>
      <c r="AW85" s="38"/>
      <c r="AX85" s="38"/>
      <c r="AY85" s="39">
        <f t="shared" si="111"/>
        <v>0</v>
      </c>
      <c r="AZ85" s="40" t="str">
        <f t="shared" si="112"/>
        <v>راسب</v>
      </c>
      <c r="BA85" s="37"/>
      <c r="BB85" s="38"/>
      <c r="BC85" s="38"/>
      <c r="BD85" s="39">
        <f t="shared" si="113"/>
        <v>0</v>
      </c>
      <c r="BE85" s="86" t="str">
        <f t="shared" si="114"/>
        <v>غيرجدير</v>
      </c>
      <c r="BF85" s="37"/>
      <c r="BG85" s="38"/>
      <c r="BH85" s="38"/>
      <c r="BI85" s="39">
        <f t="shared" si="115"/>
        <v>0</v>
      </c>
      <c r="BJ85" s="86" t="str">
        <f t="shared" si="116"/>
        <v>غيرجدير</v>
      </c>
      <c r="BK85" s="37"/>
      <c r="BL85" s="38"/>
      <c r="BM85" s="38"/>
      <c r="BN85" s="38"/>
      <c r="BO85" s="39"/>
      <c r="BP85" s="41">
        <f t="shared" si="117"/>
        <v>0</v>
      </c>
      <c r="BQ85" s="86" t="str">
        <f t="shared" si="118"/>
        <v>غيرجدير</v>
      </c>
      <c r="BR85" s="37"/>
      <c r="BS85" s="38"/>
      <c r="BT85" s="38"/>
      <c r="BU85" s="38"/>
      <c r="BV85" s="39">
        <f t="shared" si="119"/>
        <v>0</v>
      </c>
      <c r="BW85" s="86" t="str">
        <f t="shared" si="120"/>
        <v>غيرجدير</v>
      </c>
      <c r="BX85" s="37"/>
      <c r="BY85" s="38"/>
      <c r="BZ85" s="38"/>
      <c r="CA85" s="38"/>
      <c r="CB85" s="38"/>
      <c r="CC85" s="39">
        <f t="shared" si="121"/>
        <v>0</v>
      </c>
      <c r="CD85" s="86" t="str">
        <f t="shared" si="122"/>
        <v>غيرجدير</v>
      </c>
      <c r="CE85" s="37">
        <f t="shared" si="123"/>
        <v>5</v>
      </c>
      <c r="CF85" s="39" t="str">
        <f t="shared" si="124"/>
        <v>راسب</v>
      </c>
      <c r="CG85" s="37"/>
      <c r="CH85" s="38"/>
      <c r="CI85" s="38"/>
      <c r="CJ85" s="38"/>
      <c r="CK85" s="38"/>
      <c r="CL85" s="39">
        <f t="shared" si="125"/>
        <v>0</v>
      </c>
      <c r="CM85" s="86" t="str">
        <f t="shared" si="126"/>
        <v>غيرجدير</v>
      </c>
      <c r="CN85" s="37"/>
      <c r="CO85" s="38"/>
      <c r="CP85" s="38"/>
      <c r="CQ85" s="38"/>
      <c r="CR85" s="39">
        <f t="shared" si="127"/>
        <v>0</v>
      </c>
      <c r="CS85" s="86" t="str">
        <f t="shared" si="128"/>
        <v>غيرجدير</v>
      </c>
      <c r="CT85" s="37"/>
      <c r="CU85" s="38"/>
      <c r="CV85" s="39">
        <f t="shared" si="129"/>
        <v>0</v>
      </c>
      <c r="CW85" s="86" t="str">
        <f t="shared" si="130"/>
        <v>غيرجدير</v>
      </c>
      <c r="CX85" s="37"/>
      <c r="CY85" s="38"/>
      <c r="CZ85" s="38"/>
      <c r="DA85" s="38"/>
      <c r="DB85" s="38"/>
      <c r="DC85" s="39">
        <f t="shared" si="131"/>
        <v>0</v>
      </c>
      <c r="DD85" s="86" t="str">
        <f t="shared" si="132"/>
        <v>غيرجدير</v>
      </c>
      <c r="DE85" s="37"/>
      <c r="DF85" s="38"/>
      <c r="DG85" s="38"/>
      <c r="DH85" s="38"/>
      <c r="DI85" s="38"/>
      <c r="DJ85" s="39">
        <f t="shared" si="133"/>
        <v>0</v>
      </c>
      <c r="DK85" s="86" t="str">
        <f t="shared" si="134"/>
        <v>غيرجدير</v>
      </c>
      <c r="DL85" s="37">
        <f t="shared" si="135"/>
        <v>4</v>
      </c>
      <c r="DM85" s="39" t="str">
        <f t="shared" si="136"/>
        <v>راسب</v>
      </c>
      <c r="DN85" s="27">
        <f t="shared" si="137"/>
        <v>0</v>
      </c>
      <c r="DO85" s="37">
        <f t="shared" si="138"/>
        <v>5</v>
      </c>
      <c r="DP85" s="39" t="str">
        <f t="shared" si="139"/>
        <v>ومجموع</v>
      </c>
      <c r="DQ85" s="27" t="str">
        <f t="shared" si="140"/>
        <v>راسب</v>
      </c>
      <c r="DR85" s="37">
        <f t="shared" si="141"/>
        <v>10</v>
      </c>
      <c r="DS85" s="39" t="str">
        <f t="shared" si="142"/>
        <v>راسب</v>
      </c>
      <c r="DT85" s="40" t="str">
        <f t="shared" si="143"/>
        <v>راسب</v>
      </c>
      <c r="DU85" s="27"/>
      <c r="DV85" s="37">
        <f t="shared" si="144"/>
        <v>15</v>
      </c>
      <c r="DW85" s="38" t="str">
        <f t="shared" si="145"/>
        <v>راسب</v>
      </c>
      <c r="DX85" s="39" t="str">
        <f t="shared" si="146"/>
        <v>ودين</v>
      </c>
      <c r="DY85" s="537" t="str">
        <f t="shared" si="147"/>
        <v/>
      </c>
      <c r="DZ85" s="532" t="str">
        <f t="shared" si="148"/>
        <v/>
      </c>
      <c r="EA85" s="527" t="str">
        <f t="shared" si="149"/>
        <v/>
      </c>
      <c r="EB85" s="519" t="str">
        <f t="shared" si="150"/>
        <v/>
      </c>
      <c r="EC85" s="520" t="str">
        <f t="shared" si="151"/>
        <v/>
      </c>
      <c r="ED85" s="520" t="str">
        <f t="shared" si="152"/>
        <v/>
      </c>
      <c r="EE85" s="520" t="str">
        <f t="shared" si="153"/>
        <v/>
      </c>
      <c r="EF85" s="520" t="str">
        <f t="shared" si="154"/>
        <v/>
      </c>
      <c r="EG85" s="520" t="str">
        <f t="shared" si="155"/>
        <v/>
      </c>
      <c r="EH85" s="518" t="str">
        <f t="shared" si="156"/>
        <v/>
      </c>
      <c r="EI85" s="474" t="str">
        <f t="shared" si="157"/>
        <v/>
      </c>
      <c r="EJ85" s="475" t="str">
        <f t="shared" si="158"/>
        <v/>
      </c>
      <c r="EK85" s="475" t="str">
        <f t="shared" si="159"/>
        <v/>
      </c>
      <c r="EL85" s="475" t="str">
        <f t="shared" si="160"/>
        <v/>
      </c>
      <c r="EM85" s="476" t="str">
        <f t="shared" si="161"/>
        <v/>
      </c>
      <c r="EN85" s="498" t="str">
        <f t="shared" si="162"/>
        <v/>
      </c>
      <c r="EO85" s="499" t="str">
        <f t="shared" si="163"/>
        <v/>
      </c>
      <c r="EP85" s="499" t="str">
        <f t="shared" si="164"/>
        <v/>
      </c>
      <c r="EQ85" s="499" t="str">
        <f t="shared" si="165"/>
        <v/>
      </c>
      <c r="ER85" s="500" t="str">
        <f t="shared" si="166"/>
        <v/>
      </c>
    </row>
    <row r="86" spans="1:148" ht="34.5" x14ac:dyDescent="0.2">
      <c r="A86" s="27" t="str">
        <f>IF(O86="","",COUNTA(O$9:$O86))</f>
        <v/>
      </c>
      <c r="B86" s="28"/>
      <c r="C86" s="29" t="e">
        <f t="shared" si="86"/>
        <v>#VALUE!</v>
      </c>
      <c r="D86" s="30" t="e">
        <f t="shared" si="87"/>
        <v>#VALUE!</v>
      </c>
      <c r="E86" s="31" t="e">
        <f t="shared" si="88"/>
        <v>#VALUE!</v>
      </c>
      <c r="F86" s="29" t="str">
        <f t="shared" si="89"/>
        <v/>
      </c>
      <c r="G86" s="30" t="str">
        <f t="shared" si="90"/>
        <v/>
      </c>
      <c r="H86" s="31" t="str">
        <f t="shared" si="91"/>
        <v/>
      </c>
      <c r="I86" s="32" t="e">
        <f t="shared" si="92"/>
        <v>#VALUE!</v>
      </c>
      <c r="J86" s="33"/>
      <c r="K86" s="34"/>
      <c r="L86" s="35" t="str">
        <f t="shared" si="93"/>
        <v/>
      </c>
      <c r="M86" s="35" t="str">
        <f t="shared" si="94"/>
        <v/>
      </c>
      <c r="N86" s="34"/>
      <c r="O86" s="545"/>
      <c r="P86" s="36"/>
      <c r="Q86" s="37"/>
      <c r="R86" s="38"/>
      <c r="S86" s="38"/>
      <c r="T86" s="39">
        <f t="shared" si="95"/>
        <v>0</v>
      </c>
      <c r="U86" s="40" t="str">
        <f t="shared" si="96"/>
        <v>راسب</v>
      </c>
      <c r="V86" s="37"/>
      <c r="W86" s="38"/>
      <c r="X86" s="38"/>
      <c r="Y86" s="39">
        <f t="shared" si="97"/>
        <v>0</v>
      </c>
      <c r="Z86" s="40" t="str">
        <f t="shared" si="98"/>
        <v>راسب</v>
      </c>
      <c r="AA86" s="37"/>
      <c r="AB86" s="38"/>
      <c r="AC86" s="38"/>
      <c r="AD86" s="39">
        <f t="shared" si="99"/>
        <v>0</v>
      </c>
      <c r="AE86" s="40" t="str">
        <f t="shared" si="100"/>
        <v>راسب</v>
      </c>
      <c r="AF86" s="37"/>
      <c r="AG86" s="38"/>
      <c r="AH86" s="38"/>
      <c r="AI86" s="39">
        <f t="shared" si="101"/>
        <v>0</v>
      </c>
      <c r="AJ86" s="40" t="str">
        <f t="shared" si="102"/>
        <v>راسب</v>
      </c>
      <c r="AK86" s="37"/>
      <c r="AL86" s="38"/>
      <c r="AM86" s="38"/>
      <c r="AN86" s="39">
        <f t="shared" si="103"/>
        <v>0</v>
      </c>
      <c r="AO86" s="40" t="str">
        <f t="shared" si="104"/>
        <v>راسب</v>
      </c>
      <c r="AP86" s="27">
        <f t="shared" si="105"/>
        <v>0</v>
      </c>
      <c r="AQ86" s="37">
        <f t="shared" si="106"/>
        <v>5</v>
      </c>
      <c r="AR86" s="39" t="str">
        <f t="shared" si="107"/>
        <v>ومجموع</v>
      </c>
      <c r="AS86" s="27" t="str">
        <f t="shared" si="108"/>
        <v>راسب</v>
      </c>
      <c r="AT86" s="41">
        <f t="shared" si="109"/>
        <v>9</v>
      </c>
      <c r="AU86" s="42" t="str">
        <f t="shared" si="110"/>
        <v>راسب</v>
      </c>
      <c r="AV86" s="37"/>
      <c r="AW86" s="38"/>
      <c r="AX86" s="38"/>
      <c r="AY86" s="39">
        <f t="shared" si="111"/>
        <v>0</v>
      </c>
      <c r="AZ86" s="40" t="str">
        <f t="shared" si="112"/>
        <v>راسب</v>
      </c>
      <c r="BA86" s="37"/>
      <c r="BB86" s="38"/>
      <c r="BC86" s="38"/>
      <c r="BD86" s="39">
        <f t="shared" si="113"/>
        <v>0</v>
      </c>
      <c r="BE86" s="86" t="str">
        <f t="shared" si="114"/>
        <v>غيرجدير</v>
      </c>
      <c r="BF86" s="37"/>
      <c r="BG86" s="38"/>
      <c r="BH86" s="38"/>
      <c r="BI86" s="39">
        <f t="shared" si="115"/>
        <v>0</v>
      </c>
      <c r="BJ86" s="86" t="str">
        <f t="shared" si="116"/>
        <v>غيرجدير</v>
      </c>
      <c r="BK86" s="37"/>
      <c r="BL86" s="38"/>
      <c r="BM86" s="38"/>
      <c r="BN86" s="38"/>
      <c r="BO86" s="39"/>
      <c r="BP86" s="41">
        <f t="shared" si="117"/>
        <v>0</v>
      </c>
      <c r="BQ86" s="86" t="str">
        <f t="shared" si="118"/>
        <v>غيرجدير</v>
      </c>
      <c r="BR86" s="37"/>
      <c r="BS86" s="38"/>
      <c r="BT86" s="38"/>
      <c r="BU86" s="38"/>
      <c r="BV86" s="39">
        <f t="shared" si="119"/>
        <v>0</v>
      </c>
      <c r="BW86" s="86" t="str">
        <f t="shared" si="120"/>
        <v>غيرجدير</v>
      </c>
      <c r="BX86" s="37"/>
      <c r="BY86" s="38"/>
      <c r="BZ86" s="38"/>
      <c r="CA86" s="38"/>
      <c r="CB86" s="38"/>
      <c r="CC86" s="39">
        <f t="shared" si="121"/>
        <v>0</v>
      </c>
      <c r="CD86" s="86" t="str">
        <f t="shared" si="122"/>
        <v>غيرجدير</v>
      </c>
      <c r="CE86" s="37">
        <f t="shared" si="123"/>
        <v>5</v>
      </c>
      <c r="CF86" s="39" t="str">
        <f t="shared" si="124"/>
        <v>راسب</v>
      </c>
      <c r="CG86" s="37"/>
      <c r="CH86" s="38"/>
      <c r="CI86" s="38"/>
      <c r="CJ86" s="38"/>
      <c r="CK86" s="38"/>
      <c r="CL86" s="39">
        <f t="shared" si="125"/>
        <v>0</v>
      </c>
      <c r="CM86" s="86" t="str">
        <f t="shared" si="126"/>
        <v>غيرجدير</v>
      </c>
      <c r="CN86" s="37"/>
      <c r="CO86" s="38"/>
      <c r="CP86" s="38"/>
      <c r="CQ86" s="38"/>
      <c r="CR86" s="39">
        <f t="shared" si="127"/>
        <v>0</v>
      </c>
      <c r="CS86" s="86" t="str">
        <f t="shared" si="128"/>
        <v>غيرجدير</v>
      </c>
      <c r="CT86" s="37"/>
      <c r="CU86" s="38"/>
      <c r="CV86" s="39">
        <f t="shared" si="129"/>
        <v>0</v>
      </c>
      <c r="CW86" s="86" t="str">
        <f t="shared" si="130"/>
        <v>غيرجدير</v>
      </c>
      <c r="CX86" s="37"/>
      <c r="CY86" s="38"/>
      <c r="CZ86" s="38"/>
      <c r="DA86" s="38"/>
      <c r="DB86" s="38"/>
      <c r="DC86" s="39">
        <f t="shared" si="131"/>
        <v>0</v>
      </c>
      <c r="DD86" s="86" t="str">
        <f t="shared" si="132"/>
        <v>غيرجدير</v>
      </c>
      <c r="DE86" s="37"/>
      <c r="DF86" s="38"/>
      <c r="DG86" s="38"/>
      <c r="DH86" s="38"/>
      <c r="DI86" s="38"/>
      <c r="DJ86" s="39">
        <f t="shared" si="133"/>
        <v>0</v>
      </c>
      <c r="DK86" s="86" t="str">
        <f t="shared" si="134"/>
        <v>غيرجدير</v>
      </c>
      <c r="DL86" s="37">
        <f t="shared" si="135"/>
        <v>4</v>
      </c>
      <c r="DM86" s="39" t="str">
        <f t="shared" si="136"/>
        <v>راسب</v>
      </c>
      <c r="DN86" s="27">
        <f t="shared" si="137"/>
        <v>0</v>
      </c>
      <c r="DO86" s="37">
        <f t="shared" si="138"/>
        <v>5</v>
      </c>
      <c r="DP86" s="39" t="str">
        <f t="shared" si="139"/>
        <v>ومجموع</v>
      </c>
      <c r="DQ86" s="27" t="str">
        <f t="shared" si="140"/>
        <v>راسب</v>
      </c>
      <c r="DR86" s="37">
        <f t="shared" si="141"/>
        <v>10</v>
      </c>
      <c r="DS86" s="39" t="str">
        <f t="shared" si="142"/>
        <v>راسب</v>
      </c>
      <c r="DT86" s="40" t="str">
        <f t="shared" si="143"/>
        <v>راسب</v>
      </c>
      <c r="DU86" s="27"/>
      <c r="DV86" s="37">
        <f t="shared" si="144"/>
        <v>15</v>
      </c>
      <c r="DW86" s="38" t="str">
        <f t="shared" si="145"/>
        <v>راسب</v>
      </c>
      <c r="DX86" s="39" t="str">
        <f t="shared" si="146"/>
        <v>ودين</v>
      </c>
      <c r="DY86" s="537" t="str">
        <f t="shared" si="147"/>
        <v/>
      </c>
      <c r="DZ86" s="532" t="str">
        <f t="shared" si="148"/>
        <v/>
      </c>
      <c r="EA86" s="527" t="str">
        <f t="shared" si="149"/>
        <v/>
      </c>
      <c r="EB86" s="519" t="str">
        <f t="shared" si="150"/>
        <v/>
      </c>
      <c r="EC86" s="520" t="str">
        <f t="shared" si="151"/>
        <v/>
      </c>
      <c r="ED86" s="520" t="str">
        <f t="shared" si="152"/>
        <v/>
      </c>
      <c r="EE86" s="520" t="str">
        <f t="shared" si="153"/>
        <v/>
      </c>
      <c r="EF86" s="520" t="str">
        <f t="shared" si="154"/>
        <v/>
      </c>
      <c r="EG86" s="520" t="str">
        <f t="shared" si="155"/>
        <v/>
      </c>
      <c r="EH86" s="518" t="str">
        <f t="shared" si="156"/>
        <v/>
      </c>
      <c r="EI86" s="474" t="str">
        <f t="shared" si="157"/>
        <v/>
      </c>
      <c r="EJ86" s="475" t="str">
        <f t="shared" si="158"/>
        <v/>
      </c>
      <c r="EK86" s="475" t="str">
        <f t="shared" si="159"/>
        <v/>
      </c>
      <c r="EL86" s="475" t="str">
        <f t="shared" si="160"/>
        <v/>
      </c>
      <c r="EM86" s="476" t="str">
        <f t="shared" si="161"/>
        <v/>
      </c>
      <c r="EN86" s="498" t="str">
        <f t="shared" si="162"/>
        <v/>
      </c>
      <c r="EO86" s="499" t="str">
        <f t="shared" si="163"/>
        <v/>
      </c>
      <c r="EP86" s="499" t="str">
        <f t="shared" si="164"/>
        <v/>
      </c>
      <c r="EQ86" s="499" t="str">
        <f t="shared" si="165"/>
        <v/>
      </c>
      <c r="ER86" s="500" t="str">
        <f t="shared" si="166"/>
        <v/>
      </c>
    </row>
    <row r="87" spans="1:148" ht="34.5" x14ac:dyDescent="0.2">
      <c r="A87" s="27" t="str">
        <f>IF(O87="","",COUNTA(O$9:$O87))</f>
        <v/>
      </c>
      <c r="B87" s="28"/>
      <c r="C87" s="29" t="e">
        <f t="shared" si="86"/>
        <v>#VALUE!</v>
      </c>
      <c r="D87" s="30" t="e">
        <f t="shared" si="87"/>
        <v>#VALUE!</v>
      </c>
      <c r="E87" s="31" t="e">
        <f t="shared" si="88"/>
        <v>#VALUE!</v>
      </c>
      <c r="F87" s="29" t="str">
        <f t="shared" si="89"/>
        <v/>
      </c>
      <c r="G87" s="30" t="str">
        <f t="shared" si="90"/>
        <v/>
      </c>
      <c r="H87" s="31" t="str">
        <f t="shared" si="91"/>
        <v/>
      </c>
      <c r="I87" s="32" t="e">
        <f t="shared" si="92"/>
        <v>#VALUE!</v>
      </c>
      <c r="J87" s="33"/>
      <c r="K87" s="34"/>
      <c r="L87" s="35" t="str">
        <f t="shared" si="93"/>
        <v/>
      </c>
      <c r="M87" s="35" t="str">
        <f t="shared" si="94"/>
        <v/>
      </c>
      <c r="N87" s="34"/>
      <c r="O87" s="545"/>
      <c r="P87" s="36"/>
      <c r="Q87" s="37"/>
      <c r="R87" s="38"/>
      <c r="S87" s="38"/>
      <c r="T87" s="39">
        <f t="shared" si="95"/>
        <v>0</v>
      </c>
      <c r="U87" s="40" t="str">
        <f t="shared" si="96"/>
        <v>راسب</v>
      </c>
      <c r="V87" s="37"/>
      <c r="W87" s="38"/>
      <c r="X87" s="38"/>
      <c r="Y87" s="39">
        <f t="shared" si="97"/>
        <v>0</v>
      </c>
      <c r="Z87" s="40" t="str">
        <f t="shared" si="98"/>
        <v>راسب</v>
      </c>
      <c r="AA87" s="37"/>
      <c r="AB87" s="38"/>
      <c r="AC87" s="38"/>
      <c r="AD87" s="39">
        <f t="shared" si="99"/>
        <v>0</v>
      </c>
      <c r="AE87" s="40" t="str">
        <f t="shared" si="100"/>
        <v>راسب</v>
      </c>
      <c r="AF87" s="37"/>
      <c r="AG87" s="38"/>
      <c r="AH87" s="38"/>
      <c r="AI87" s="39">
        <f t="shared" si="101"/>
        <v>0</v>
      </c>
      <c r="AJ87" s="40" t="str">
        <f t="shared" si="102"/>
        <v>راسب</v>
      </c>
      <c r="AK87" s="37"/>
      <c r="AL87" s="38"/>
      <c r="AM87" s="38"/>
      <c r="AN87" s="39">
        <f t="shared" si="103"/>
        <v>0</v>
      </c>
      <c r="AO87" s="40" t="str">
        <f t="shared" si="104"/>
        <v>راسب</v>
      </c>
      <c r="AP87" s="27">
        <f t="shared" si="105"/>
        <v>0</v>
      </c>
      <c r="AQ87" s="37">
        <f t="shared" si="106"/>
        <v>5</v>
      </c>
      <c r="AR87" s="39" t="str">
        <f t="shared" si="107"/>
        <v>ومجموع</v>
      </c>
      <c r="AS87" s="27" t="str">
        <f t="shared" si="108"/>
        <v>راسب</v>
      </c>
      <c r="AT87" s="41">
        <f t="shared" si="109"/>
        <v>9</v>
      </c>
      <c r="AU87" s="42" t="str">
        <f t="shared" si="110"/>
        <v>راسب</v>
      </c>
      <c r="AV87" s="37"/>
      <c r="AW87" s="38"/>
      <c r="AX87" s="38"/>
      <c r="AY87" s="39">
        <f t="shared" si="111"/>
        <v>0</v>
      </c>
      <c r="AZ87" s="40" t="str">
        <f t="shared" si="112"/>
        <v>راسب</v>
      </c>
      <c r="BA87" s="37"/>
      <c r="BB87" s="38"/>
      <c r="BC87" s="38"/>
      <c r="BD87" s="39">
        <f t="shared" si="113"/>
        <v>0</v>
      </c>
      <c r="BE87" s="86" t="str">
        <f t="shared" si="114"/>
        <v>غيرجدير</v>
      </c>
      <c r="BF87" s="37"/>
      <c r="BG87" s="38"/>
      <c r="BH87" s="38"/>
      <c r="BI87" s="39">
        <f t="shared" si="115"/>
        <v>0</v>
      </c>
      <c r="BJ87" s="86" t="str">
        <f t="shared" si="116"/>
        <v>غيرجدير</v>
      </c>
      <c r="BK87" s="37"/>
      <c r="BL87" s="38"/>
      <c r="BM87" s="38"/>
      <c r="BN87" s="38"/>
      <c r="BO87" s="39"/>
      <c r="BP87" s="41">
        <f t="shared" si="117"/>
        <v>0</v>
      </c>
      <c r="BQ87" s="86" t="str">
        <f t="shared" si="118"/>
        <v>غيرجدير</v>
      </c>
      <c r="BR87" s="37"/>
      <c r="BS87" s="38"/>
      <c r="BT87" s="38"/>
      <c r="BU87" s="38"/>
      <c r="BV87" s="39">
        <f t="shared" si="119"/>
        <v>0</v>
      </c>
      <c r="BW87" s="86" t="str">
        <f t="shared" si="120"/>
        <v>غيرجدير</v>
      </c>
      <c r="BX87" s="37"/>
      <c r="BY87" s="38"/>
      <c r="BZ87" s="38"/>
      <c r="CA87" s="38"/>
      <c r="CB87" s="38"/>
      <c r="CC87" s="39">
        <f t="shared" si="121"/>
        <v>0</v>
      </c>
      <c r="CD87" s="86" t="str">
        <f t="shared" si="122"/>
        <v>غيرجدير</v>
      </c>
      <c r="CE87" s="37">
        <f t="shared" si="123"/>
        <v>5</v>
      </c>
      <c r="CF87" s="39" t="str">
        <f t="shared" si="124"/>
        <v>راسب</v>
      </c>
      <c r="CG87" s="37"/>
      <c r="CH87" s="38"/>
      <c r="CI87" s="38"/>
      <c r="CJ87" s="38"/>
      <c r="CK87" s="38"/>
      <c r="CL87" s="39">
        <f t="shared" si="125"/>
        <v>0</v>
      </c>
      <c r="CM87" s="86" t="str">
        <f t="shared" si="126"/>
        <v>غيرجدير</v>
      </c>
      <c r="CN87" s="37"/>
      <c r="CO87" s="38"/>
      <c r="CP87" s="38"/>
      <c r="CQ87" s="38"/>
      <c r="CR87" s="39">
        <f t="shared" si="127"/>
        <v>0</v>
      </c>
      <c r="CS87" s="86" t="str">
        <f t="shared" si="128"/>
        <v>غيرجدير</v>
      </c>
      <c r="CT87" s="37"/>
      <c r="CU87" s="38"/>
      <c r="CV87" s="39">
        <f t="shared" si="129"/>
        <v>0</v>
      </c>
      <c r="CW87" s="86" t="str">
        <f t="shared" si="130"/>
        <v>غيرجدير</v>
      </c>
      <c r="CX87" s="37"/>
      <c r="CY87" s="38"/>
      <c r="CZ87" s="38"/>
      <c r="DA87" s="38"/>
      <c r="DB87" s="38"/>
      <c r="DC87" s="39">
        <f t="shared" si="131"/>
        <v>0</v>
      </c>
      <c r="DD87" s="86" t="str">
        <f t="shared" si="132"/>
        <v>غيرجدير</v>
      </c>
      <c r="DE87" s="37"/>
      <c r="DF87" s="38"/>
      <c r="DG87" s="38"/>
      <c r="DH87" s="38"/>
      <c r="DI87" s="38"/>
      <c r="DJ87" s="39">
        <f t="shared" si="133"/>
        <v>0</v>
      </c>
      <c r="DK87" s="86" t="str">
        <f t="shared" si="134"/>
        <v>غيرجدير</v>
      </c>
      <c r="DL87" s="37">
        <f t="shared" si="135"/>
        <v>4</v>
      </c>
      <c r="DM87" s="39" t="str">
        <f t="shared" si="136"/>
        <v>راسب</v>
      </c>
      <c r="DN87" s="27">
        <f t="shared" si="137"/>
        <v>0</v>
      </c>
      <c r="DO87" s="37">
        <f t="shared" si="138"/>
        <v>5</v>
      </c>
      <c r="DP87" s="39" t="str">
        <f t="shared" si="139"/>
        <v>ومجموع</v>
      </c>
      <c r="DQ87" s="27" t="str">
        <f t="shared" si="140"/>
        <v>راسب</v>
      </c>
      <c r="DR87" s="37">
        <f t="shared" si="141"/>
        <v>10</v>
      </c>
      <c r="DS87" s="39" t="str">
        <f t="shared" si="142"/>
        <v>راسب</v>
      </c>
      <c r="DT87" s="40" t="str">
        <f t="shared" si="143"/>
        <v>راسب</v>
      </c>
      <c r="DU87" s="27"/>
      <c r="DV87" s="37">
        <f t="shared" si="144"/>
        <v>15</v>
      </c>
      <c r="DW87" s="38" t="str">
        <f t="shared" si="145"/>
        <v>راسب</v>
      </c>
      <c r="DX87" s="39" t="str">
        <f t="shared" si="146"/>
        <v>ودين</v>
      </c>
      <c r="DY87" s="537" t="str">
        <f t="shared" si="147"/>
        <v/>
      </c>
      <c r="DZ87" s="532" t="str">
        <f t="shared" si="148"/>
        <v/>
      </c>
      <c r="EA87" s="527" t="str">
        <f t="shared" si="149"/>
        <v/>
      </c>
      <c r="EB87" s="519" t="str">
        <f t="shared" si="150"/>
        <v/>
      </c>
      <c r="EC87" s="520" t="str">
        <f t="shared" si="151"/>
        <v/>
      </c>
      <c r="ED87" s="520" t="str">
        <f t="shared" si="152"/>
        <v/>
      </c>
      <c r="EE87" s="520" t="str">
        <f t="shared" si="153"/>
        <v/>
      </c>
      <c r="EF87" s="520" t="str">
        <f t="shared" si="154"/>
        <v/>
      </c>
      <c r="EG87" s="520" t="str">
        <f t="shared" si="155"/>
        <v/>
      </c>
      <c r="EH87" s="518" t="str">
        <f t="shared" si="156"/>
        <v/>
      </c>
      <c r="EI87" s="474" t="str">
        <f t="shared" si="157"/>
        <v/>
      </c>
      <c r="EJ87" s="475" t="str">
        <f t="shared" si="158"/>
        <v/>
      </c>
      <c r="EK87" s="475" t="str">
        <f t="shared" si="159"/>
        <v/>
      </c>
      <c r="EL87" s="475" t="str">
        <f t="shared" si="160"/>
        <v/>
      </c>
      <c r="EM87" s="476" t="str">
        <f t="shared" si="161"/>
        <v/>
      </c>
      <c r="EN87" s="498" t="str">
        <f t="shared" si="162"/>
        <v/>
      </c>
      <c r="EO87" s="499" t="str">
        <f t="shared" si="163"/>
        <v/>
      </c>
      <c r="EP87" s="499" t="str">
        <f t="shared" si="164"/>
        <v/>
      </c>
      <c r="EQ87" s="499" t="str">
        <f t="shared" si="165"/>
        <v/>
      </c>
      <c r="ER87" s="500" t="str">
        <f t="shared" si="166"/>
        <v/>
      </c>
    </row>
    <row r="88" spans="1:148" ht="34.5" x14ac:dyDescent="0.2">
      <c r="A88" s="27" t="str">
        <f>IF(O88="","",COUNTA(O$9:$O88))</f>
        <v/>
      </c>
      <c r="B88" s="28"/>
      <c r="C88" s="29" t="e">
        <f t="shared" si="86"/>
        <v>#VALUE!</v>
      </c>
      <c r="D88" s="30" t="e">
        <f t="shared" si="87"/>
        <v>#VALUE!</v>
      </c>
      <c r="E88" s="31" t="e">
        <f t="shared" si="88"/>
        <v>#VALUE!</v>
      </c>
      <c r="F88" s="29" t="str">
        <f t="shared" si="89"/>
        <v/>
      </c>
      <c r="G88" s="30" t="str">
        <f t="shared" si="90"/>
        <v/>
      </c>
      <c r="H88" s="31" t="str">
        <f t="shared" si="91"/>
        <v/>
      </c>
      <c r="I88" s="32" t="e">
        <f t="shared" si="92"/>
        <v>#VALUE!</v>
      </c>
      <c r="J88" s="33"/>
      <c r="K88" s="34"/>
      <c r="L88" s="35" t="str">
        <f t="shared" si="93"/>
        <v/>
      </c>
      <c r="M88" s="35" t="str">
        <f t="shared" si="94"/>
        <v/>
      </c>
      <c r="N88" s="34"/>
      <c r="O88" s="545"/>
      <c r="P88" s="36"/>
      <c r="Q88" s="37"/>
      <c r="R88" s="38"/>
      <c r="S88" s="38"/>
      <c r="T88" s="39">
        <f t="shared" si="95"/>
        <v>0</v>
      </c>
      <c r="U88" s="40" t="str">
        <f t="shared" si="96"/>
        <v>راسب</v>
      </c>
      <c r="V88" s="37"/>
      <c r="W88" s="38"/>
      <c r="X88" s="38"/>
      <c r="Y88" s="39">
        <f t="shared" si="97"/>
        <v>0</v>
      </c>
      <c r="Z88" s="40" t="str">
        <f t="shared" si="98"/>
        <v>راسب</v>
      </c>
      <c r="AA88" s="37"/>
      <c r="AB88" s="38"/>
      <c r="AC88" s="38"/>
      <c r="AD88" s="39">
        <f t="shared" si="99"/>
        <v>0</v>
      </c>
      <c r="AE88" s="40" t="str">
        <f t="shared" si="100"/>
        <v>راسب</v>
      </c>
      <c r="AF88" s="37"/>
      <c r="AG88" s="38"/>
      <c r="AH88" s="38"/>
      <c r="AI88" s="39">
        <f t="shared" si="101"/>
        <v>0</v>
      </c>
      <c r="AJ88" s="40" t="str">
        <f t="shared" si="102"/>
        <v>راسب</v>
      </c>
      <c r="AK88" s="37"/>
      <c r="AL88" s="38"/>
      <c r="AM88" s="38"/>
      <c r="AN88" s="39">
        <f t="shared" si="103"/>
        <v>0</v>
      </c>
      <c r="AO88" s="40" t="str">
        <f t="shared" si="104"/>
        <v>راسب</v>
      </c>
      <c r="AP88" s="27">
        <f t="shared" si="105"/>
        <v>0</v>
      </c>
      <c r="AQ88" s="37">
        <f t="shared" si="106"/>
        <v>5</v>
      </c>
      <c r="AR88" s="39" t="str">
        <f t="shared" si="107"/>
        <v>ومجموع</v>
      </c>
      <c r="AS88" s="27" t="str">
        <f t="shared" si="108"/>
        <v>راسب</v>
      </c>
      <c r="AT88" s="41">
        <f t="shared" si="109"/>
        <v>9</v>
      </c>
      <c r="AU88" s="42" t="str">
        <f t="shared" si="110"/>
        <v>راسب</v>
      </c>
      <c r="AV88" s="37"/>
      <c r="AW88" s="38"/>
      <c r="AX88" s="38"/>
      <c r="AY88" s="39">
        <f t="shared" si="111"/>
        <v>0</v>
      </c>
      <c r="AZ88" s="40" t="str">
        <f t="shared" si="112"/>
        <v>راسب</v>
      </c>
      <c r="BA88" s="37"/>
      <c r="BB88" s="38"/>
      <c r="BC88" s="38"/>
      <c r="BD88" s="39">
        <f t="shared" si="113"/>
        <v>0</v>
      </c>
      <c r="BE88" s="86" t="str">
        <f t="shared" si="114"/>
        <v>غيرجدير</v>
      </c>
      <c r="BF88" s="37"/>
      <c r="BG88" s="38"/>
      <c r="BH88" s="38"/>
      <c r="BI88" s="39">
        <f t="shared" si="115"/>
        <v>0</v>
      </c>
      <c r="BJ88" s="86" t="str">
        <f t="shared" si="116"/>
        <v>غيرجدير</v>
      </c>
      <c r="BK88" s="37"/>
      <c r="BL88" s="38"/>
      <c r="BM88" s="38"/>
      <c r="BN88" s="38"/>
      <c r="BO88" s="39"/>
      <c r="BP88" s="41">
        <f t="shared" si="117"/>
        <v>0</v>
      </c>
      <c r="BQ88" s="86" t="str">
        <f t="shared" si="118"/>
        <v>غيرجدير</v>
      </c>
      <c r="BR88" s="37"/>
      <c r="BS88" s="38"/>
      <c r="BT88" s="38"/>
      <c r="BU88" s="38"/>
      <c r="BV88" s="39">
        <f t="shared" si="119"/>
        <v>0</v>
      </c>
      <c r="BW88" s="86" t="str">
        <f t="shared" si="120"/>
        <v>غيرجدير</v>
      </c>
      <c r="BX88" s="37"/>
      <c r="BY88" s="38"/>
      <c r="BZ88" s="38"/>
      <c r="CA88" s="38"/>
      <c r="CB88" s="38"/>
      <c r="CC88" s="39">
        <f t="shared" si="121"/>
        <v>0</v>
      </c>
      <c r="CD88" s="86" t="str">
        <f t="shared" si="122"/>
        <v>غيرجدير</v>
      </c>
      <c r="CE88" s="37">
        <f t="shared" si="123"/>
        <v>5</v>
      </c>
      <c r="CF88" s="39" t="str">
        <f t="shared" si="124"/>
        <v>راسب</v>
      </c>
      <c r="CG88" s="37"/>
      <c r="CH88" s="38"/>
      <c r="CI88" s="38"/>
      <c r="CJ88" s="38"/>
      <c r="CK88" s="38"/>
      <c r="CL88" s="39">
        <f t="shared" si="125"/>
        <v>0</v>
      </c>
      <c r="CM88" s="86" t="str">
        <f t="shared" si="126"/>
        <v>غيرجدير</v>
      </c>
      <c r="CN88" s="37"/>
      <c r="CO88" s="38"/>
      <c r="CP88" s="38"/>
      <c r="CQ88" s="38"/>
      <c r="CR88" s="39">
        <f t="shared" si="127"/>
        <v>0</v>
      </c>
      <c r="CS88" s="86" t="str">
        <f t="shared" si="128"/>
        <v>غيرجدير</v>
      </c>
      <c r="CT88" s="37"/>
      <c r="CU88" s="38"/>
      <c r="CV88" s="39">
        <f t="shared" si="129"/>
        <v>0</v>
      </c>
      <c r="CW88" s="86" t="str">
        <f t="shared" si="130"/>
        <v>غيرجدير</v>
      </c>
      <c r="CX88" s="37"/>
      <c r="CY88" s="38"/>
      <c r="CZ88" s="38"/>
      <c r="DA88" s="38"/>
      <c r="DB88" s="38"/>
      <c r="DC88" s="39">
        <f t="shared" si="131"/>
        <v>0</v>
      </c>
      <c r="DD88" s="86" t="str">
        <f t="shared" si="132"/>
        <v>غيرجدير</v>
      </c>
      <c r="DE88" s="37"/>
      <c r="DF88" s="38"/>
      <c r="DG88" s="38"/>
      <c r="DH88" s="38"/>
      <c r="DI88" s="38"/>
      <c r="DJ88" s="39">
        <f t="shared" si="133"/>
        <v>0</v>
      </c>
      <c r="DK88" s="86" t="str">
        <f t="shared" si="134"/>
        <v>غيرجدير</v>
      </c>
      <c r="DL88" s="37">
        <f t="shared" si="135"/>
        <v>4</v>
      </c>
      <c r="DM88" s="39" t="str">
        <f t="shared" si="136"/>
        <v>راسب</v>
      </c>
      <c r="DN88" s="27">
        <f t="shared" si="137"/>
        <v>0</v>
      </c>
      <c r="DO88" s="37">
        <f t="shared" si="138"/>
        <v>5</v>
      </c>
      <c r="DP88" s="39" t="str">
        <f t="shared" si="139"/>
        <v>ومجموع</v>
      </c>
      <c r="DQ88" s="27" t="str">
        <f t="shared" si="140"/>
        <v>راسب</v>
      </c>
      <c r="DR88" s="37">
        <f t="shared" si="141"/>
        <v>10</v>
      </c>
      <c r="DS88" s="39" t="str">
        <f t="shared" si="142"/>
        <v>راسب</v>
      </c>
      <c r="DT88" s="40" t="str">
        <f t="shared" si="143"/>
        <v>راسب</v>
      </c>
      <c r="DU88" s="27"/>
      <c r="DV88" s="37">
        <f t="shared" si="144"/>
        <v>15</v>
      </c>
      <c r="DW88" s="38" t="str">
        <f t="shared" si="145"/>
        <v>راسب</v>
      </c>
      <c r="DX88" s="39" t="str">
        <f t="shared" si="146"/>
        <v>ودين</v>
      </c>
      <c r="DY88" s="537" t="str">
        <f t="shared" si="147"/>
        <v/>
      </c>
      <c r="DZ88" s="532" t="str">
        <f t="shared" si="148"/>
        <v/>
      </c>
      <c r="EA88" s="527" t="str">
        <f t="shared" si="149"/>
        <v/>
      </c>
      <c r="EB88" s="519" t="str">
        <f t="shared" si="150"/>
        <v/>
      </c>
      <c r="EC88" s="520" t="str">
        <f t="shared" si="151"/>
        <v/>
      </c>
      <c r="ED88" s="520" t="str">
        <f t="shared" si="152"/>
        <v/>
      </c>
      <c r="EE88" s="520" t="str">
        <f t="shared" si="153"/>
        <v/>
      </c>
      <c r="EF88" s="520" t="str">
        <f t="shared" si="154"/>
        <v/>
      </c>
      <c r="EG88" s="520" t="str">
        <f t="shared" si="155"/>
        <v/>
      </c>
      <c r="EH88" s="518" t="str">
        <f t="shared" si="156"/>
        <v/>
      </c>
      <c r="EI88" s="474" t="str">
        <f t="shared" si="157"/>
        <v/>
      </c>
      <c r="EJ88" s="475" t="str">
        <f t="shared" si="158"/>
        <v/>
      </c>
      <c r="EK88" s="475" t="str">
        <f t="shared" si="159"/>
        <v/>
      </c>
      <c r="EL88" s="475" t="str">
        <f t="shared" si="160"/>
        <v/>
      </c>
      <c r="EM88" s="476" t="str">
        <f t="shared" si="161"/>
        <v/>
      </c>
      <c r="EN88" s="498" t="str">
        <f t="shared" si="162"/>
        <v/>
      </c>
      <c r="EO88" s="499" t="str">
        <f t="shared" si="163"/>
        <v/>
      </c>
      <c r="EP88" s="499" t="str">
        <f t="shared" si="164"/>
        <v/>
      </c>
      <c r="EQ88" s="499" t="str">
        <f t="shared" si="165"/>
        <v/>
      </c>
      <c r="ER88" s="500" t="str">
        <f t="shared" si="166"/>
        <v/>
      </c>
    </row>
    <row r="89" spans="1:148" ht="34.5" x14ac:dyDescent="0.2">
      <c r="A89" s="27" t="str">
        <f>IF(O89="","",COUNTA(O$9:$O89))</f>
        <v/>
      </c>
      <c r="B89" s="28"/>
      <c r="C89" s="29" t="e">
        <f t="shared" si="86"/>
        <v>#VALUE!</v>
      </c>
      <c r="D89" s="30" t="e">
        <f t="shared" si="87"/>
        <v>#VALUE!</v>
      </c>
      <c r="E89" s="31" t="e">
        <f t="shared" si="88"/>
        <v>#VALUE!</v>
      </c>
      <c r="F89" s="29" t="str">
        <f t="shared" si="89"/>
        <v/>
      </c>
      <c r="G89" s="30" t="str">
        <f t="shared" si="90"/>
        <v/>
      </c>
      <c r="H89" s="31" t="str">
        <f t="shared" si="91"/>
        <v/>
      </c>
      <c r="I89" s="32" t="e">
        <f t="shared" si="92"/>
        <v>#VALUE!</v>
      </c>
      <c r="J89" s="33"/>
      <c r="K89" s="34"/>
      <c r="L89" s="35" t="str">
        <f t="shared" si="93"/>
        <v/>
      </c>
      <c r="M89" s="35" t="str">
        <f t="shared" si="94"/>
        <v/>
      </c>
      <c r="N89" s="34"/>
      <c r="O89" s="545"/>
      <c r="P89" s="36"/>
      <c r="Q89" s="37"/>
      <c r="R89" s="38"/>
      <c r="S89" s="38"/>
      <c r="T89" s="39">
        <f t="shared" si="95"/>
        <v>0</v>
      </c>
      <c r="U89" s="40" t="str">
        <f t="shared" si="96"/>
        <v>راسب</v>
      </c>
      <c r="V89" s="37"/>
      <c r="W89" s="38"/>
      <c r="X89" s="38"/>
      <c r="Y89" s="39">
        <f t="shared" si="97"/>
        <v>0</v>
      </c>
      <c r="Z89" s="40" t="str">
        <f t="shared" si="98"/>
        <v>راسب</v>
      </c>
      <c r="AA89" s="37"/>
      <c r="AB89" s="38"/>
      <c r="AC89" s="38"/>
      <c r="AD89" s="39">
        <f t="shared" si="99"/>
        <v>0</v>
      </c>
      <c r="AE89" s="40" t="str">
        <f t="shared" si="100"/>
        <v>راسب</v>
      </c>
      <c r="AF89" s="37"/>
      <c r="AG89" s="38"/>
      <c r="AH89" s="38"/>
      <c r="AI89" s="39">
        <f t="shared" si="101"/>
        <v>0</v>
      </c>
      <c r="AJ89" s="40" t="str">
        <f t="shared" si="102"/>
        <v>راسب</v>
      </c>
      <c r="AK89" s="37"/>
      <c r="AL89" s="38"/>
      <c r="AM89" s="38"/>
      <c r="AN89" s="39">
        <f t="shared" si="103"/>
        <v>0</v>
      </c>
      <c r="AO89" s="40" t="str">
        <f t="shared" si="104"/>
        <v>راسب</v>
      </c>
      <c r="AP89" s="27">
        <f t="shared" si="105"/>
        <v>0</v>
      </c>
      <c r="AQ89" s="37">
        <f t="shared" si="106"/>
        <v>5</v>
      </c>
      <c r="AR89" s="39" t="str">
        <f t="shared" si="107"/>
        <v>ومجموع</v>
      </c>
      <c r="AS89" s="27" t="str">
        <f t="shared" si="108"/>
        <v>راسب</v>
      </c>
      <c r="AT89" s="41">
        <f t="shared" si="109"/>
        <v>9</v>
      </c>
      <c r="AU89" s="42" t="str">
        <f t="shared" si="110"/>
        <v>راسب</v>
      </c>
      <c r="AV89" s="37"/>
      <c r="AW89" s="38"/>
      <c r="AX89" s="38"/>
      <c r="AY89" s="39">
        <f t="shared" si="111"/>
        <v>0</v>
      </c>
      <c r="AZ89" s="40" t="str">
        <f t="shared" si="112"/>
        <v>راسب</v>
      </c>
      <c r="BA89" s="37"/>
      <c r="BB89" s="38"/>
      <c r="BC89" s="38"/>
      <c r="BD89" s="39">
        <f t="shared" si="113"/>
        <v>0</v>
      </c>
      <c r="BE89" s="86" t="str">
        <f t="shared" si="114"/>
        <v>غيرجدير</v>
      </c>
      <c r="BF89" s="37"/>
      <c r="BG89" s="38"/>
      <c r="BH89" s="38"/>
      <c r="BI89" s="39">
        <f t="shared" si="115"/>
        <v>0</v>
      </c>
      <c r="BJ89" s="86" t="str">
        <f t="shared" si="116"/>
        <v>غيرجدير</v>
      </c>
      <c r="BK89" s="37"/>
      <c r="BL89" s="38"/>
      <c r="BM89" s="38"/>
      <c r="BN89" s="38"/>
      <c r="BO89" s="39"/>
      <c r="BP89" s="41">
        <f t="shared" si="117"/>
        <v>0</v>
      </c>
      <c r="BQ89" s="86" t="str">
        <f t="shared" si="118"/>
        <v>غيرجدير</v>
      </c>
      <c r="BR89" s="37"/>
      <c r="BS89" s="38"/>
      <c r="BT89" s="38"/>
      <c r="BU89" s="38"/>
      <c r="BV89" s="39">
        <f t="shared" si="119"/>
        <v>0</v>
      </c>
      <c r="BW89" s="86" t="str">
        <f t="shared" si="120"/>
        <v>غيرجدير</v>
      </c>
      <c r="BX89" s="37"/>
      <c r="BY89" s="38"/>
      <c r="BZ89" s="38"/>
      <c r="CA89" s="38"/>
      <c r="CB89" s="38"/>
      <c r="CC89" s="39">
        <f t="shared" si="121"/>
        <v>0</v>
      </c>
      <c r="CD89" s="86" t="str">
        <f t="shared" si="122"/>
        <v>غيرجدير</v>
      </c>
      <c r="CE89" s="37">
        <f t="shared" si="123"/>
        <v>5</v>
      </c>
      <c r="CF89" s="39" t="str">
        <f t="shared" si="124"/>
        <v>راسب</v>
      </c>
      <c r="CG89" s="37"/>
      <c r="CH89" s="38"/>
      <c r="CI89" s="38"/>
      <c r="CJ89" s="38"/>
      <c r="CK89" s="38"/>
      <c r="CL89" s="39">
        <f t="shared" si="125"/>
        <v>0</v>
      </c>
      <c r="CM89" s="86" t="str">
        <f t="shared" si="126"/>
        <v>غيرجدير</v>
      </c>
      <c r="CN89" s="37"/>
      <c r="CO89" s="38"/>
      <c r="CP89" s="38"/>
      <c r="CQ89" s="38"/>
      <c r="CR89" s="39">
        <f t="shared" si="127"/>
        <v>0</v>
      </c>
      <c r="CS89" s="86" t="str">
        <f t="shared" si="128"/>
        <v>غيرجدير</v>
      </c>
      <c r="CT89" s="37"/>
      <c r="CU89" s="38"/>
      <c r="CV89" s="39">
        <f t="shared" si="129"/>
        <v>0</v>
      </c>
      <c r="CW89" s="86" t="str">
        <f t="shared" si="130"/>
        <v>غيرجدير</v>
      </c>
      <c r="CX89" s="37"/>
      <c r="CY89" s="38"/>
      <c r="CZ89" s="38"/>
      <c r="DA89" s="38"/>
      <c r="DB89" s="38"/>
      <c r="DC89" s="39">
        <f t="shared" si="131"/>
        <v>0</v>
      </c>
      <c r="DD89" s="86" t="str">
        <f t="shared" si="132"/>
        <v>غيرجدير</v>
      </c>
      <c r="DE89" s="37"/>
      <c r="DF89" s="38"/>
      <c r="DG89" s="38"/>
      <c r="DH89" s="38"/>
      <c r="DI89" s="38"/>
      <c r="DJ89" s="39">
        <f t="shared" si="133"/>
        <v>0</v>
      </c>
      <c r="DK89" s="86" t="str">
        <f t="shared" si="134"/>
        <v>غيرجدير</v>
      </c>
      <c r="DL89" s="37">
        <f t="shared" si="135"/>
        <v>4</v>
      </c>
      <c r="DM89" s="39" t="str">
        <f t="shared" si="136"/>
        <v>راسب</v>
      </c>
      <c r="DN89" s="27">
        <f t="shared" si="137"/>
        <v>0</v>
      </c>
      <c r="DO89" s="37">
        <f t="shared" si="138"/>
        <v>5</v>
      </c>
      <c r="DP89" s="39" t="str">
        <f t="shared" si="139"/>
        <v>ومجموع</v>
      </c>
      <c r="DQ89" s="27" t="str">
        <f t="shared" si="140"/>
        <v>راسب</v>
      </c>
      <c r="DR89" s="37">
        <f t="shared" si="141"/>
        <v>10</v>
      </c>
      <c r="DS89" s="39" t="str">
        <f t="shared" si="142"/>
        <v>راسب</v>
      </c>
      <c r="DT89" s="40" t="str">
        <f t="shared" si="143"/>
        <v>راسب</v>
      </c>
      <c r="DU89" s="27"/>
      <c r="DV89" s="37">
        <f t="shared" si="144"/>
        <v>15</v>
      </c>
      <c r="DW89" s="38" t="str">
        <f t="shared" si="145"/>
        <v>راسب</v>
      </c>
      <c r="DX89" s="39" t="str">
        <f t="shared" si="146"/>
        <v>ودين</v>
      </c>
      <c r="DY89" s="537" t="str">
        <f t="shared" si="147"/>
        <v/>
      </c>
      <c r="DZ89" s="532" t="str">
        <f t="shared" si="148"/>
        <v/>
      </c>
      <c r="EA89" s="527" t="str">
        <f t="shared" si="149"/>
        <v/>
      </c>
      <c r="EB89" s="519" t="str">
        <f t="shared" si="150"/>
        <v/>
      </c>
      <c r="EC89" s="520" t="str">
        <f t="shared" si="151"/>
        <v/>
      </c>
      <c r="ED89" s="520" t="str">
        <f t="shared" si="152"/>
        <v/>
      </c>
      <c r="EE89" s="520" t="str">
        <f t="shared" si="153"/>
        <v/>
      </c>
      <c r="EF89" s="520" t="str">
        <f t="shared" si="154"/>
        <v/>
      </c>
      <c r="EG89" s="520" t="str">
        <f t="shared" si="155"/>
        <v/>
      </c>
      <c r="EH89" s="518" t="str">
        <f t="shared" si="156"/>
        <v/>
      </c>
      <c r="EI89" s="474" t="str">
        <f t="shared" si="157"/>
        <v/>
      </c>
      <c r="EJ89" s="475" t="str">
        <f t="shared" si="158"/>
        <v/>
      </c>
      <c r="EK89" s="475" t="str">
        <f t="shared" si="159"/>
        <v/>
      </c>
      <c r="EL89" s="475" t="str">
        <f t="shared" si="160"/>
        <v/>
      </c>
      <c r="EM89" s="476" t="str">
        <f t="shared" si="161"/>
        <v/>
      </c>
      <c r="EN89" s="498" t="str">
        <f t="shared" si="162"/>
        <v/>
      </c>
      <c r="EO89" s="499" t="str">
        <f t="shared" si="163"/>
        <v/>
      </c>
      <c r="EP89" s="499" t="str">
        <f t="shared" si="164"/>
        <v/>
      </c>
      <c r="EQ89" s="499" t="str">
        <f t="shared" si="165"/>
        <v/>
      </c>
      <c r="ER89" s="500" t="str">
        <f t="shared" si="166"/>
        <v/>
      </c>
    </row>
    <row r="90" spans="1:148" ht="34.5" x14ac:dyDescent="0.2">
      <c r="A90" s="27" t="str">
        <f>IF(O90="","",COUNTA(O$9:$O90))</f>
        <v/>
      </c>
      <c r="B90" s="28"/>
      <c r="C90" s="29" t="e">
        <f t="shared" si="86"/>
        <v>#VALUE!</v>
      </c>
      <c r="D90" s="30" t="e">
        <f t="shared" si="87"/>
        <v>#VALUE!</v>
      </c>
      <c r="E90" s="31" t="e">
        <f t="shared" si="88"/>
        <v>#VALUE!</v>
      </c>
      <c r="F90" s="29" t="str">
        <f t="shared" si="89"/>
        <v/>
      </c>
      <c r="G90" s="30" t="str">
        <f t="shared" si="90"/>
        <v/>
      </c>
      <c r="H90" s="31" t="str">
        <f t="shared" si="91"/>
        <v/>
      </c>
      <c r="I90" s="32" t="e">
        <f t="shared" si="92"/>
        <v>#VALUE!</v>
      </c>
      <c r="J90" s="33"/>
      <c r="K90" s="34"/>
      <c r="L90" s="35" t="str">
        <f t="shared" si="93"/>
        <v/>
      </c>
      <c r="M90" s="35" t="str">
        <f t="shared" si="94"/>
        <v/>
      </c>
      <c r="N90" s="34"/>
      <c r="O90" s="545"/>
      <c r="P90" s="36"/>
      <c r="Q90" s="37"/>
      <c r="R90" s="38"/>
      <c r="S90" s="38"/>
      <c r="T90" s="39">
        <f t="shared" si="95"/>
        <v>0</v>
      </c>
      <c r="U90" s="40" t="str">
        <f t="shared" si="96"/>
        <v>راسب</v>
      </c>
      <c r="V90" s="37"/>
      <c r="W90" s="38"/>
      <c r="X90" s="38"/>
      <c r="Y90" s="39">
        <f t="shared" si="97"/>
        <v>0</v>
      </c>
      <c r="Z90" s="40" t="str">
        <f t="shared" si="98"/>
        <v>راسب</v>
      </c>
      <c r="AA90" s="37"/>
      <c r="AB90" s="38"/>
      <c r="AC90" s="38"/>
      <c r="AD90" s="39">
        <f t="shared" si="99"/>
        <v>0</v>
      </c>
      <c r="AE90" s="40" t="str">
        <f t="shared" si="100"/>
        <v>راسب</v>
      </c>
      <c r="AF90" s="37"/>
      <c r="AG90" s="38"/>
      <c r="AH90" s="38"/>
      <c r="AI90" s="39">
        <f t="shared" si="101"/>
        <v>0</v>
      </c>
      <c r="AJ90" s="40" t="str">
        <f t="shared" si="102"/>
        <v>راسب</v>
      </c>
      <c r="AK90" s="37"/>
      <c r="AL90" s="38"/>
      <c r="AM90" s="38"/>
      <c r="AN90" s="39">
        <f t="shared" si="103"/>
        <v>0</v>
      </c>
      <c r="AO90" s="40" t="str">
        <f t="shared" si="104"/>
        <v>راسب</v>
      </c>
      <c r="AP90" s="27">
        <f t="shared" si="105"/>
        <v>0</v>
      </c>
      <c r="AQ90" s="37">
        <f t="shared" si="106"/>
        <v>5</v>
      </c>
      <c r="AR90" s="39" t="str">
        <f t="shared" si="107"/>
        <v>ومجموع</v>
      </c>
      <c r="AS90" s="27" t="str">
        <f t="shared" si="108"/>
        <v>راسب</v>
      </c>
      <c r="AT90" s="41">
        <f t="shared" si="109"/>
        <v>9</v>
      </c>
      <c r="AU90" s="42" t="str">
        <f t="shared" si="110"/>
        <v>راسب</v>
      </c>
      <c r="AV90" s="37"/>
      <c r="AW90" s="38"/>
      <c r="AX90" s="38"/>
      <c r="AY90" s="39">
        <f t="shared" si="111"/>
        <v>0</v>
      </c>
      <c r="AZ90" s="40" t="str">
        <f t="shared" si="112"/>
        <v>راسب</v>
      </c>
      <c r="BA90" s="37"/>
      <c r="BB90" s="38"/>
      <c r="BC90" s="38"/>
      <c r="BD90" s="39">
        <f t="shared" si="113"/>
        <v>0</v>
      </c>
      <c r="BE90" s="86" t="str">
        <f t="shared" si="114"/>
        <v>غيرجدير</v>
      </c>
      <c r="BF90" s="37"/>
      <c r="BG90" s="38"/>
      <c r="BH90" s="38"/>
      <c r="BI90" s="39">
        <f t="shared" si="115"/>
        <v>0</v>
      </c>
      <c r="BJ90" s="86" t="str">
        <f t="shared" si="116"/>
        <v>غيرجدير</v>
      </c>
      <c r="BK90" s="37"/>
      <c r="BL90" s="38"/>
      <c r="BM90" s="38"/>
      <c r="BN90" s="38"/>
      <c r="BO90" s="39"/>
      <c r="BP90" s="41">
        <f t="shared" si="117"/>
        <v>0</v>
      </c>
      <c r="BQ90" s="86" t="str">
        <f t="shared" si="118"/>
        <v>غيرجدير</v>
      </c>
      <c r="BR90" s="37"/>
      <c r="BS90" s="38"/>
      <c r="BT90" s="38"/>
      <c r="BU90" s="38"/>
      <c r="BV90" s="39">
        <f t="shared" si="119"/>
        <v>0</v>
      </c>
      <c r="BW90" s="86" t="str">
        <f t="shared" si="120"/>
        <v>غيرجدير</v>
      </c>
      <c r="BX90" s="37"/>
      <c r="BY90" s="38"/>
      <c r="BZ90" s="38"/>
      <c r="CA90" s="38"/>
      <c r="CB90" s="38"/>
      <c r="CC90" s="39">
        <f t="shared" si="121"/>
        <v>0</v>
      </c>
      <c r="CD90" s="86" t="str">
        <f t="shared" si="122"/>
        <v>غيرجدير</v>
      </c>
      <c r="CE90" s="37">
        <f t="shared" si="123"/>
        <v>5</v>
      </c>
      <c r="CF90" s="39" t="str">
        <f t="shared" si="124"/>
        <v>راسب</v>
      </c>
      <c r="CG90" s="37"/>
      <c r="CH90" s="38"/>
      <c r="CI90" s="38"/>
      <c r="CJ90" s="38"/>
      <c r="CK90" s="38"/>
      <c r="CL90" s="39">
        <f t="shared" si="125"/>
        <v>0</v>
      </c>
      <c r="CM90" s="86" t="str">
        <f t="shared" si="126"/>
        <v>غيرجدير</v>
      </c>
      <c r="CN90" s="37"/>
      <c r="CO90" s="38"/>
      <c r="CP90" s="38"/>
      <c r="CQ90" s="38"/>
      <c r="CR90" s="39">
        <f t="shared" si="127"/>
        <v>0</v>
      </c>
      <c r="CS90" s="86" t="str">
        <f t="shared" si="128"/>
        <v>غيرجدير</v>
      </c>
      <c r="CT90" s="37"/>
      <c r="CU90" s="38"/>
      <c r="CV90" s="39">
        <f t="shared" si="129"/>
        <v>0</v>
      </c>
      <c r="CW90" s="86" t="str">
        <f t="shared" si="130"/>
        <v>غيرجدير</v>
      </c>
      <c r="CX90" s="37"/>
      <c r="CY90" s="38"/>
      <c r="CZ90" s="38"/>
      <c r="DA90" s="38"/>
      <c r="DB90" s="38"/>
      <c r="DC90" s="39">
        <f t="shared" si="131"/>
        <v>0</v>
      </c>
      <c r="DD90" s="86" t="str">
        <f t="shared" si="132"/>
        <v>غيرجدير</v>
      </c>
      <c r="DE90" s="37"/>
      <c r="DF90" s="38"/>
      <c r="DG90" s="38"/>
      <c r="DH90" s="38"/>
      <c r="DI90" s="38"/>
      <c r="DJ90" s="39">
        <f t="shared" si="133"/>
        <v>0</v>
      </c>
      <c r="DK90" s="86" t="str">
        <f t="shared" si="134"/>
        <v>غيرجدير</v>
      </c>
      <c r="DL90" s="37">
        <f t="shared" si="135"/>
        <v>4</v>
      </c>
      <c r="DM90" s="39" t="str">
        <f t="shared" si="136"/>
        <v>راسب</v>
      </c>
      <c r="DN90" s="27">
        <f t="shared" si="137"/>
        <v>0</v>
      </c>
      <c r="DO90" s="37">
        <f t="shared" si="138"/>
        <v>5</v>
      </c>
      <c r="DP90" s="39" t="str">
        <f t="shared" si="139"/>
        <v>ومجموع</v>
      </c>
      <c r="DQ90" s="27" t="str">
        <f t="shared" si="140"/>
        <v>راسب</v>
      </c>
      <c r="DR90" s="37">
        <f t="shared" si="141"/>
        <v>10</v>
      </c>
      <c r="DS90" s="39" t="str">
        <f t="shared" si="142"/>
        <v>راسب</v>
      </c>
      <c r="DT90" s="40" t="str">
        <f t="shared" si="143"/>
        <v>راسب</v>
      </c>
      <c r="DU90" s="27"/>
      <c r="DV90" s="37">
        <f t="shared" si="144"/>
        <v>15</v>
      </c>
      <c r="DW90" s="38" t="str">
        <f t="shared" si="145"/>
        <v>راسب</v>
      </c>
      <c r="DX90" s="39" t="str">
        <f t="shared" si="146"/>
        <v>ودين</v>
      </c>
      <c r="DY90" s="537" t="str">
        <f t="shared" si="147"/>
        <v/>
      </c>
      <c r="DZ90" s="532" t="str">
        <f t="shared" si="148"/>
        <v/>
      </c>
      <c r="EA90" s="527" t="str">
        <f t="shared" si="149"/>
        <v/>
      </c>
      <c r="EB90" s="519" t="str">
        <f t="shared" si="150"/>
        <v/>
      </c>
      <c r="EC90" s="520" t="str">
        <f t="shared" si="151"/>
        <v/>
      </c>
      <c r="ED90" s="520" t="str">
        <f t="shared" si="152"/>
        <v/>
      </c>
      <c r="EE90" s="520" t="str">
        <f t="shared" si="153"/>
        <v/>
      </c>
      <c r="EF90" s="520" t="str">
        <f t="shared" si="154"/>
        <v/>
      </c>
      <c r="EG90" s="520" t="str">
        <f t="shared" si="155"/>
        <v/>
      </c>
      <c r="EH90" s="518" t="str">
        <f t="shared" si="156"/>
        <v/>
      </c>
      <c r="EI90" s="474" t="str">
        <f t="shared" si="157"/>
        <v/>
      </c>
      <c r="EJ90" s="475" t="str">
        <f t="shared" si="158"/>
        <v/>
      </c>
      <c r="EK90" s="475" t="str">
        <f t="shared" si="159"/>
        <v/>
      </c>
      <c r="EL90" s="475" t="str">
        <f t="shared" si="160"/>
        <v/>
      </c>
      <c r="EM90" s="476" t="str">
        <f t="shared" si="161"/>
        <v/>
      </c>
      <c r="EN90" s="498" t="str">
        <f t="shared" si="162"/>
        <v/>
      </c>
      <c r="EO90" s="499" t="str">
        <f t="shared" si="163"/>
        <v/>
      </c>
      <c r="EP90" s="499" t="str">
        <f t="shared" si="164"/>
        <v/>
      </c>
      <c r="EQ90" s="499" t="str">
        <f t="shared" si="165"/>
        <v/>
      </c>
      <c r="ER90" s="500" t="str">
        <f t="shared" si="166"/>
        <v/>
      </c>
    </row>
    <row r="91" spans="1:148" ht="34.5" x14ac:dyDescent="0.2">
      <c r="A91" s="27" t="str">
        <f>IF(O91="","",COUNTA(O$9:$O91))</f>
        <v/>
      </c>
      <c r="B91" s="28"/>
      <c r="C91" s="29" t="e">
        <f t="shared" si="86"/>
        <v>#VALUE!</v>
      </c>
      <c r="D91" s="30" t="e">
        <f t="shared" si="87"/>
        <v>#VALUE!</v>
      </c>
      <c r="E91" s="31" t="e">
        <f t="shared" si="88"/>
        <v>#VALUE!</v>
      </c>
      <c r="F91" s="29" t="str">
        <f t="shared" si="89"/>
        <v/>
      </c>
      <c r="G91" s="30" t="str">
        <f t="shared" si="90"/>
        <v/>
      </c>
      <c r="H91" s="31" t="str">
        <f t="shared" si="91"/>
        <v/>
      </c>
      <c r="I91" s="32" t="e">
        <f t="shared" si="92"/>
        <v>#VALUE!</v>
      </c>
      <c r="J91" s="33"/>
      <c r="K91" s="34"/>
      <c r="L91" s="35" t="str">
        <f t="shared" si="93"/>
        <v/>
      </c>
      <c r="M91" s="35" t="str">
        <f t="shared" si="94"/>
        <v/>
      </c>
      <c r="N91" s="34"/>
      <c r="O91" s="545"/>
      <c r="P91" s="36"/>
      <c r="Q91" s="37"/>
      <c r="R91" s="38"/>
      <c r="S91" s="38"/>
      <c r="T91" s="39">
        <f t="shared" si="95"/>
        <v>0</v>
      </c>
      <c r="U91" s="40" t="str">
        <f t="shared" si="96"/>
        <v>راسب</v>
      </c>
      <c r="V91" s="37"/>
      <c r="W91" s="38"/>
      <c r="X91" s="38"/>
      <c r="Y91" s="39">
        <f t="shared" si="97"/>
        <v>0</v>
      </c>
      <c r="Z91" s="40" t="str">
        <f t="shared" si="98"/>
        <v>راسب</v>
      </c>
      <c r="AA91" s="37"/>
      <c r="AB91" s="38"/>
      <c r="AC91" s="38"/>
      <c r="AD91" s="39">
        <f t="shared" si="99"/>
        <v>0</v>
      </c>
      <c r="AE91" s="40" t="str">
        <f t="shared" si="100"/>
        <v>راسب</v>
      </c>
      <c r="AF91" s="37"/>
      <c r="AG91" s="38"/>
      <c r="AH91" s="38"/>
      <c r="AI91" s="39">
        <f t="shared" si="101"/>
        <v>0</v>
      </c>
      <c r="AJ91" s="40" t="str">
        <f t="shared" si="102"/>
        <v>راسب</v>
      </c>
      <c r="AK91" s="37"/>
      <c r="AL91" s="38"/>
      <c r="AM91" s="38"/>
      <c r="AN91" s="39">
        <f t="shared" si="103"/>
        <v>0</v>
      </c>
      <c r="AO91" s="40" t="str">
        <f t="shared" si="104"/>
        <v>راسب</v>
      </c>
      <c r="AP91" s="27">
        <f t="shared" si="105"/>
        <v>0</v>
      </c>
      <c r="AQ91" s="37">
        <f t="shared" si="106"/>
        <v>5</v>
      </c>
      <c r="AR91" s="39" t="str">
        <f t="shared" si="107"/>
        <v>ومجموع</v>
      </c>
      <c r="AS91" s="27" t="str">
        <f t="shared" si="108"/>
        <v>راسب</v>
      </c>
      <c r="AT91" s="41">
        <f t="shared" si="109"/>
        <v>9</v>
      </c>
      <c r="AU91" s="42" t="str">
        <f t="shared" si="110"/>
        <v>راسب</v>
      </c>
      <c r="AV91" s="37"/>
      <c r="AW91" s="38"/>
      <c r="AX91" s="38"/>
      <c r="AY91" s="39">
        <f t="shared" si="111"/>
        <v>0</v>
      </c>
      <c r="AZ91" s="40" t="str">
        <f t="shared" si="112"/>
        <v>راسب</v>
      </c>
      <c r="BA91" s="37"/>
      <c r="BB91" s="38"/>
      <c r="BC91" s="38"/>
      <c r="BD91" s="39">
        <f t="shared" si="113"/>
        <v>0</v>
      </c>
      <c r="BE91" s="86" t="str">
        <f t="shared" si="114"/>
        <v>غيرجدير</v>
      </c>
      <c r="BF91" s="37"/>
      <c r="BG91" s="38"/>
      <c r="BH91" s="38"/>
      <c r="BI91" s="39">
        <f t="shared" si="115"/>
        <v>0</v>
      </c>
      <c r="BJ91" s="86" t="str">
        <f t="shared" si="116"/>
        <v>غيرجدير</v>
      </c>
      <c r="BK91" s="37"/>
      <c r="BL91" s="38"/>
      <c r="BM91" s="38"/>
      <c r="BN91" s="38"/>
      <c r="BO91" s="39"/>
      <c r="BP91" s="41">
        <f t="shared" si="117"/>
        <v>0</v>
      </c>
      <c r="BQ91" s="86" t="str">
        <f t="shared" si="118"/>
        <v>غيرجدير</v>
      </c>
      <c r="BR91" s="37"/>
      <c r="BS91" s="38"/>
      <c r="BT91" s="38"/>
      <c r="BU91" s="38"/>
      <c r="BV91" s="39">
        <f t="shared" si="119"/>
        <v>0</v>
      </c>
      <c r="BW91" s="86" t="str">
        <f t="shared" si="120"/>
        <v>غيرجدير</v>
      </c>
      <c r="BX91" s="37"/>
      <c r="BY91" s="38"/>
      <c r="BZ91" s="38"/>
      <c r="CA91" s="38"/>
      <c r="CB91" s="38"/>
      <c r="CC91" s="39">
        <f t="shared" si="121"/>
        <v>0</v>
      </c>
      <c r="CD91" s="86" t="str">
        <f t="shared" si="122"/>
        <v>غيرجدير</v>
      </c>
      <c r="CE91" s="37">
        <f t="shared" si="123"/>
        <v>5</v>
      </c>
      <c r="CF91" s="39" t="str">
        <f t="shared" si="124"/>
        <v>راسب</v>
      </c>
      <c r="CG91" s="37"/>
      <c r="CH91" s="38"/>
      <c r="CI91" s="38"/>
      <c r="CJ91" s="38"/>
      <c r="CK91" s="38"/>
      <c r="CL91" s="39">
        <f t="shared" si="125"/>
        <v>0</v>
      </c>
      <c r="CM91" s="86" t="str">
        <f t="shared" si="126"/>
        <v>غيرجدير</v>
      </c>
      <c r="CN91" s="37"/>
      <c r="CO91" s="38"/>
      <c r="CP91" s="38"/>
      <c r="CQ91" s="38"/>
      <c r="CR91" s="39">
        <f t="shared" si="127"/>
        <v>0</v>
      </c>
      <c r="CS91" s="86" t="str">
        <f t="shared" si="128"/>
        <v>غيرجدير</v>
      </c>
      <c r="CT91" s="37"/>
      <c r="CU91" s="38"/>
      <c r="CV91" s="39">
        <f t="shared" si="129"/>
        <v>0</v>
      </c>
      <c r="CW91" s="86" t="str">
        <f t="shared" si="130"/>
        <v>غيرجدير</v>
      </c>
      <c r="CX91" s="37"/>
      <c r="CY91" s="38"/>
      <c r="CZ91" s="38"/>
      <c r="DA91" s="38"/>
      <c r="DB91" s="38"/>
      <c r="DC91" s="39">
        <f t="shared" si="131"/>
        <v>0</v>
      </c>
      <c r="DD91" s="86" t="str">
        <f t="shared" si="132"/>
        <v>غيرجدير</v>
      </c>
      <c r="DE91" s="37"/>
      <c r="DF91" s="38"/>
      <c r="DG91" s="38"/>
      <c r="DH91" s="38"/>
      <c r="DI91" s="38"/>
      <c r="DJ91" s="39">
        <f t="shared" si="133"/>
        <v>0</v>
      </c>
      <c r="DK91" s="86" t="str">
        <f t="shared" si="134"/>
        <v>غيرجدير</v>
      </c>
      <c r="DL91" s="37">
        <f t="shared" si="135"/>
        <v>4</v>
      </c>
      <c r="DM91" s="39" t="str">
        <f t="shared" si="136"/>
        <v>راسب</v>
      </c>
      <c r="DN91" s="27">
        <f t="shared" si="137"/>
        <v>0</v>
      </c>
      <c r="DO91" s="37">
        <f t="shared" si="138"/>
        <v>5</v>
      </c>
      <c r="DP91" s="39" t="str">
        <f t="shared" si="139"/>
        <v>ومجموع</v>
      </c>
      <c r="DQ91" s="27" t="str">
        <f t="shared" si="140"/>
        <v>راسب</v>
      </c>
      <c r="DR91" s="37">
        <f t="shared" si="141"/>
        <v>10</v>
      </c>
      <c r="DS91" s="39" t="str">
        <f t="shared" si="142"/>
        <v>راسب</v>
      </c>
      <c r="DT91" s="40" t="str">
        <f t="shared" si="143"/>
        <v>راسب</v>
      </c>
      <c r="DU91" s="27"/>
      <c r="DV91" s="37">
        <f t="shared" si="144"/>
        <v>15</v>
      </c>
      <c r="DW91" s="38" t="str">
        <f t="shared" si="145"/>
        <v>راسب</v>
      </c>
      <c r="DX91" s="39" t="str">
        <f t="shared" si="146"/>
        <v>ودين</v>
      </c>
      <c r="DY91" s="537" t="str">
        <f t="shared" si="147"/>
        <v/>
      </c>
      <c r="DZ91" s="532" t="str">
        <f t="shared" si="148"/>
        <v/>
      </c>
      <c r="EA91" s="527" t="str">
        <f t="shared" si="149"/>
        <v/>
      </c>
      <c r="EB91" s="519" t="str">
        <f t="shared" si="150"/>
        <v/>
      </c>
      <c r="EC91" s="520" t="str">
        <f t="shared" si="151"/>
        <v/>
      </c>
      <c r="ED91" s="520" t="str">
        <f t="shared" si="152"/>
        <v/>
      </c>
      <c r="EE91" s="520" t="str">
        <f t="shared" si="153"/>
        <v/>
      </c>
      <c r="EF91" s="520" t="str">
        <f t="shared" si="154"/>
        <v/>
      </c>
      <c r="EG91" s="520" t="str">
        <f t="shared" si="155"/>
        <v/>
      </c>
      <c r="EH91" s="518" t="str">
        <f t="shared" si="156"/>
        <v/>
      </c>
      <c r="EI91" s="474" t="str">
        <f t="shared" si="157"/>
        <v/>
      </c>
      <c r="EJ91" s="475" t="str">
        <f t="shared" si="158"/>
        <v/>
      </c>
      <c r="EK91" s="475" t="str">
        <f t="shared" si="159"/>
        <v/>
      </c>
      <c r="EL91" s="475" t="str">
        <f t="shared" si="160"/>
        <v/>
      </c>
      <c r="EM91" s="476" t="str">
        <f t="shared" si="161"/>
        <v/>
      </c>
      <c r="EN91" s="498" t="str">
        <f t="shared" si="162"/>
        <v/>
      </c>
      <c r="EO91" s="499" t="str">
        <f t="shared" si="163"/>
        <v/>
      </c>
      <c r="EP91" s="499" t="str">
        <f t="shared" si="164"/>
        <v/>
      </c>
      <c r="EQ91" s="499" t="str">
        <f t="shared" si="165"/>
        <v/>
      </c>
      <c r="ER91" s="500" t="str">
        <f t="shared" si="166"/>
        <v/>
      </c>
    </row>
    <row r="92" spans="1:148" ht="34.5" x14ac:dyDescent="0.2">
      <c r="A92" s="27" t="str">
        <f>IF(O92="","",COUNTA(O$9:$O92))</f>
        <v/>
      </c>
      <c r="B92" s="28"/>
      <c r="C92" s="29" t="e">
        <f t="shared" si="86"/>
        <v>#VALUE!</v>
      </c>
      <c r="D92" s="30" t="e">
        <f t="shared" si="87"/>
        <v>#VALUE!</v>
      </c>
      <c r="E92" s="31" t="e">
        <f t="shared" si="88"/>
        <v>#VALUE!</v>
      </c>
      <c r="F92" s="29" t="str">
        <f t="shared" si="89"/>
        <v/>
      </c>
      <c r="G92" s="30" t="str">
        <f t="shared" si="90"/>
        <v/>
      </c>
      <c r="H92" s="31" t="str">
        <f t="shared" si="91"/>
        <v/>
      </c>
      <c r="I92" s="32" t="e">
        <f t="shared" si="92"/>
        <v>#VALUE!</v>
      </c>
      <c r="J92" s="33"/>
      <c r="K92" s="34"/>
      <c r="L92" s="35" t="str">
        <f t="shared" si="93"/>
        <v/>
      </c>
      <c r="M92" s="35" t="str">
        <f t="shared" si="94"/>
        <v/>
      </c>
      <c r="N92" s="34"/>
      <c r="O92" s="545"/>
      <c r="P92" s="36"/>
      <c r="Q92" s="37"/>
      <c r="R92" s="38"/>
      <c r="S92" s="38"/>
      <c r="T92" s="39">
        <f t="shared" si="95"/>
        <v>0</v>
      </c>
      <c r="U92" s="40" t="str">
        <f t="shared" si="96"/>
        <v>راسب</v>
      </c>
      <c r="V92" s="37"/>
      <c r="W92" s="38"/>
      <c r="X92" s="38"/>
      <c r="Y92" s="39">
        <f t="shared" si="97"/>
        <v>0</v>
      </c>
      <c r="Z92" s="40" t="str">
        <f t="shared" si="98"/>
        <v>راسب</v>
      </c>
      <c r="AA92" s="37"/>
      <c r="AB92" s="38"/>
      <c r="AC92" s="38"/>
      <c r="AD92" s="39">
        <f t="shared" si="99"/>
        <v>0</v>
      </c>
      <c r="AE92" s="40" t="str">
        <f t="shared" si="100"/>
        <v>راسب</v>
      </c>
      <c r="AF92" s="37"/>
      <c r="AG92" s="38"/>
      <c r="AH92" s="38"/>
      <c r="AI92" s="39">
        <f t="shared" si="101"/>
        <v>0</v>
      </c>
      <c r="AJ92" s="40" t="str">
        <f t="shared" si="102"/>
        <v>راسب</v>
      </c>
      <c r="AK92" s="37"/>
      <c r="AL92" s="38"/>
      <c r="AM92" s="38"/>
      <c r="AN92" s="39">
        <f t="shared" si="103"/>
        <v>0</v>
      </c>
      <c r="AO92" s="40" t="str">
        <f t="shared" si="104"/>
        <v>راسب</v>
      </c>
      <c r="AP92" s="27">
        <f t="shared" si="105"/>
        <v>0</v>
      </c>
      <c r="AQ92" s="37">
        <f t="shared" si="106"/>
        <v>5</v>
      </c>
      <c r="AR92" s="39" t="str">
        <f t="shared" si="107"/>
        <v>ومجموع</v>
      </c>
      <c r="AS92" s="27" t="str">
        <f t="shared" si="108"/>
        <v>راسب</v>
      </c>
      <c r="AT92" s="41">
        <f t="shared" si="109"/>
        <v>9</v>
      </c>
      <c r="AU92" s="42" t="str">
        <f t="shared" si="110"/>
        <v>راسب</v>
      </c>
      <c r="AV92" s="37"/>
      <c r="AW92" s="38"/>
      <c r="AX92" s="38"/>
      <c r="AY92" s="39">
        <f t="shared" si="111"/>
        <v>0</v>
      </c>
      <c r="AZ92" s="40" t="str">
        <f t="shared" si="112"/>
        <v>راسب</v>
      </c>
      <c r="BA92" s="37"/>
      <c r="BB92" s="38"/>
      <c r="BC92" s="38"/>
      <c r="BD92" s="39">
        <f t="shared" si="113"/>
        <v>0</v>
      </c>
      <c r="BE92" s="86" t="str">
        <f t="shared" si="114"/>
        <v>غيرجدير</v>
      </c>
      <c r="BF92" s="37"/>
      <c r="BG92" s="38"/>
      <c r="BH92" s="38"/>
      <c r="BI92" s="39">
        <f t="shared" si="115"/>
        <v>0</v>
      </c>
      <c r="BJ92" s="86" t="str">
        <f t="shared" si="116"/>
        <v>غيرجدير</v>
      </c>
      <c r="BK92" s="37"/>
      <c r="BL92" s="38"/>
      <c r="BM92" s="38"/>
      <c r="BN92" s="38"/>
      <c r="BO92" s="39"/>
      <c r="BP92" s="41">
        <f t="shared" si="117"/>
        <v>0</v>
      </c>
      <c r="BQ92" s="86" t="str">
        <f t="shared" si="118"/>
        <v>غيرجدير</v>
      </c>
      <c r="BR92" s="37"/>
      <c r="BS92" s="38"/>
      <c r="BT92" s="38"/>
      <c r="BU92" s="38"/>
      <c r="BV92" s="39">
        <f t="shared" si="119"/>
        <v>0</v>
      </c>
      <c r="BW92" s="86" t="str">
        <f t="shared" si="120"/>
        <v>غيرجدير</v>
      </c>
      <c r="BX92" s="37"/>
      <c r="BY92" s="38"/>
      <c r="BZ92" s="38"/>
      <c r="CA92" s="38"/>
      <c r="CB92" s="38"/>
      <c r="CC92" s="39">
        <f t="shared" si="121"/>
        <v>0</v>
      </c>
      <c r="CD92" s="86" t="str">
        <f t="shared" si="122"/>
        <v>غيرجدير</v>
      </c>
      <c r="CE92" s="37">
        <f t="shared" si="123"/>
        <v>5</v>
      </c>
      <c r="CF92" s="39" t="str">
        <f t="shared" si="124"/>
        <v>راسب</v>
      </c>
      <c r="CG92" s="37"/>
      <c r="CH92" s="38"/>
      <c r="CI92" s="38"/>
      <c r="CJ92" s="38"/>
      <c r="CK92" s="38"/>
      <c r="CL92" s="39">
        <f t="shared" si="125"/>
        <v>0</v>
      </c>
      <c r="CM92" s="86" t="str">
        <f t="shared" si="126"/>
        <v>غيرجدير</v>
      </c>
      <c r="CN92" s="37"/>
      <c r="CO92" s="38"/>
      <c r="CP92" s="38"/>
      <c r="CQ92" s="38"/>
      <c r="CR92" s="39">
        <f t="shared" si="127"/>
        <v>0</v>
      </c>
      <c r="CS92" s="86" t="str">
        <f t="shared" si="128"/>
        <v>غيرجدير</v>
      </c>
      <c r="CT92" s="37"/>
      <c r="CU92" s="38"/>
      <c r="CV92" s="39">
        <f t="shared" si="129"/>
        <v>0</v>
      </c>
      <c r="CW92" s="86" t="str">
        <f t="shared" si="130"/>
        <v>غيرجدير</v>
      </c>
      <c r="CX92" s="37"/>
      <c r="CY92" s="38"/>
      <c r="CZ92" s="38"/>
      <c r="DA92" s="38"/>
      <c r="DB92" s="38"/>
      <c r="DC92" s="39">
        <f t="shared" si="131"/>
        <v>0</v>
      </c>
      <c r="DD92" s="86" t="str">
        <f t="shared" si="132"/>
        <v>غيرجدير</v>
      </c>
      <c r="DE92" s="37"/>
      <c r="DF92" s="38"/>
      <c r="DG92" s="38"/>
      <c r="DH92" s="38"/>
      <c r="DI92" s="38"/>
      <c r="DJ92" s="39">
        <f t="shared" si="133"/>
        <v>0</v>
      </c>
      <c r="DK92" s="86" t="str">
        <f t="shared" si="134"/>
        <v>غيرجدير</v>
      </c>
      <c r="DL92" s="37">
        <f t="shared" si="135"/>
        <v>4</v>
      </c>
      <c r="DM92" s="39" t="str">
        <f t="shared" si="136"/>
        <v>راسب</v>
      </c>
      <c r="DN92" s="27">
        <f t="shared" si="137"/>
        <v>0</v>
      </c>
      <c r="DO92" s="37">
        <f t="shared" si="138"/>
        <v>5</v>
      </c>
      <c r="DP92" s="39" t="str">
        <f t="shared" si="139"/>
        <v>ومجموع</v>
      </c>
      <c r="DQ92" s="27" t="str">
        <f t="shared" si="140"/>
        <v>راسب</v>
      </c>
      <c r="DR92" s="37">
        <f t="shared" si="141"/>
        <v>10</v>
      </c>
      <c r="DS92" s="39" t="str">
        <f t="shared" si="142"/>
        <v>راسب</v>
      </c>
      <c r="DT92" s="40" t="str">
        <f t="shared" si="143"/>
        <v>راسب</v>
      </c>
      <c r="DU92" s="27"/>
      <c r="DV92" s="37">
        <f t="shared" si="144"/>
        <v>15</v>
      </c>
      <c r="DW92" s="38" t="str">
        <f t="shared" si="145"/>
        <v>راسب</v>
      </c>
      <c r="DX92" s="39" t="str">
        <f t="shared" si="146"/>
        <v>ودين</v>
      </c>
      <c r="DY92" s="537" t="str">
        <f t="shared" si="147"/>
        <v/>
      </c>
      <c r="DZ92" s="532" t="str">
        <f t="shared" si="148"/>
        <v/>
      </c>
      <c r="EA92" s="527" t="str">
        <f t="shared" si="149"/>
        <v/>
      </c>
      <c r="EB92" s="519" t="str">
        <f t="shared" si="150"/>
        <v/>
      </c>
      <c r="EC92" s="520" t="str">
        <f t="shared" si="151"/>
        <v/>
      </c>
      <c r="ED92" s="520" t="str">
        <f t="shared" si="152"/>
        <v/>
      </c>
      <c r="EE92" s="520" t="str">
        <f t="shared" si="153"/>
        <v/>
      </c>
      <c r="EF92" s="520" t="str">
        <f t="shared" si="154"/>
        <v/>
      </c>
      <c r="EG92" s="520" t="str">
        <f t="shared" si="155"/>
        <v/>
      </c>
      <c r="EH92" s="518" t="str">
        <f t="shared" si="156"/>
        <v/>
      </c>
      <c r="EI92" s="474" t="str">
        <f t="shared" si="157"/>
        <v/>
      </c>
      <c r="EJ92" s="475" t="str">
        <f t="shared" si="158"/>
        <v/>
      </c>
      <c r="EK92" s="475" t="str">
        <f t="shared" si="159"/>
        <v/>
      </c>
      <c r="EL92" s="475" t="str">
        <f t="shared" si="160"/>
        <v/>
      </c>
      <c r="EM92" s="476" t="str">
        <f t="shared" si="161"/>
        <v/>
      </c>
      <c r="EN92" s="498" t="str">
        <f t="shared" si="162"/>
        <v/>
      </c>
      <c r="EO92" s="499" t="str">
        <f t="shared" si="163"/>
        <v/>
      </c>
      <c r="EP92" s="499" t="str">
        <f t="shared" si="164"/>
        <v/>
      </c>
      <c r="EQ92" s="499" t="str">
        <f t="shared" si="165"/>
        <v/>
      </c>
      <c r="ER92" s="500" t="str">
        <f t="shared" si="166"/>
        <v/>
      </c>
    </row>
    <row r="93" spans="1:148" ht="34.5" x14ac:dyDescent="0.2">
      <c r="A93" s="27" t="str">
        <f>IF(O93="","",COUNTA(O$9:$O93))</f>
        <v/>
      </c>
      <c r="B93" s="28"/>
      <c r="C93" s="29" t="e">
        <f t="shared" si="86"/>
        <v>#VALUE!</v>
      </c>
      <c r="D93" s="30" t="e">
        <f t="shared" si="87"/>
        <v>#VALUE!</v>
      </c>
      <c r="E93" s="31" t="e">
        <f t="shared" si="88"/>
        <v>#VALUE!</v>
      </c>
      <c r="F93" s="29" t="str">
        <f t="shared" si="89"/>
        <v/>
      </c>
      <c r="G93" s="30" t="str">
        <f t="shared" si="90"/>
        <v/>
      </c>
      <c r="H93" s="31" t="str">
        <f t="shared" si="91"/>
        <v/>
      </c>
      <c r="I93" s="32" t="e">
        <f t="shared" si="92"/>
        <v>#VALUE!</v>
      </c>
      <c r="J93" s="33"/>
      <c r="K93" s="34"/>
      <c r="L93" s="35" t="str">
        <f t="shared" si="93"/>
        <v/>
      </c>
      <c r="M93" s="35" t="str">
        <f t="shared" si="94"/>
        <v/>
      </c>
      <c r="N93" s="34"/>
      <c r="O93" s="545"/>
      <c r="P93" s="36"/>
      <c r="Q93" s="37"/>
      <c r="R93" s="38"/>
      <c r="S93" s="38"/>
      <c r="T93" s="39">
        <f t="shared" si="95"/>
        <v>0</v>
      </c>
      <c r="U93" s="40" t="str">
        <f t="shared" si="96"/>
        <v>راسب</v>
      </c>
      <c r="V93" s="37"/>
      <c r="W93" s="38"/>
      <c r="X93" s="38"/>
      <c r="Y93" s="39">
        <f t="shared" si="97"/>
        <v>0</v>
      </c>
      <c r="Z93" s="40" t="str">
        <f t="shared" si="98"/>
        <v>راسب</v>
      </c>
      <c r="AA93" s="37"/>
      <c r="AB93" s="38"/>
      <c r="AC93" s="38"/>
      <c r="AD93" s="39">
        <f t="shared" si="99"/>
        <v>0</v>
      </c>
      <c r="AE93" s="40" t="str">
        <f t="shared" si="100"/>
        <v>راسب</v>
      </c>
      <c r="AF93" s="37"/>
      <c r="AG93" s="38"/>
      <c r="AH93" s="38"/>
      <c r="AI93" s="39">
        <f t="shared" si="101"/>
        <v>0</v>
      </c>
      <c r="AJ93" s="40" t="str">
        <f t="shared" si="102"/>
        <v>راسب</v>
      </c>
      <c r="AK93" s="37"/>
      <c r="AL93" s="38"/>
      <c r="AM93" s="38"/>
      <c r="AN93" s="39">
        <f t="shared" si="103"/>
        <v>0</v>
      </c>
      <c r="AO93" s="40" t="str">
        <f t="shared" si="104"/>
        <v>راسب</v>
      </c>
      <c r="AP93" s="27">
        <f t="shared" si="105"/>
        <v>0</v>
      </c>
      <c r="AQ93" s="37">
        <f t="shared" si="106"/>
        <v>5</v>
      </c>
      <c r="AR93" s="39" t="str">
        <f t="shared" si="107"/>
        <v>ومجموع</v>
      </c>
      <c r="AS93" s="27" t="str">
        <f t="shared" si="108"/>
        <v>راسب</v>
      </c>
      <c r="AT93" s="41">
        <f t="shared" si="109"/>
        <v>9</v>
      </c>
      <c r="AU93" s="42" t="str">
        <f t="shared" si="110"/>
        <v>راسب</v>
      </c>
      <c r="AV93" s="37"/>
      <c r="AW93" s="38"/>
      <c r="AX93" s="38"/>
      <c r="AY93" s="39">
        <f t="shared" si="111"/>
        <v>0</v>
      </c>
      <c r="AZ93" s="40" t="str">
        <f t="shared" si="112"/>
        <v>راسب</v>
      </c>
      <c r="BA93" s="37"/>
      <c r="BB93" s="38"/>
      <c r="BC93" s="38"/>
      <c r="BD93" s="39">
        <f t="shared" si="113"/>
        <v>0</v>
      </c>
      <c r="BE93" s="86" t="str">
        <f t="shared" si="114"/>
        <v>غيرجدير</v>
      </c>
      <c r="BF93" s="37"/>
      <c r="BG93" s="38"/>
      <c r="BH93" s="38"/>
      <c r="BI93" s="39">
        <f t="shared" si="115"/>
        <v>0</v>
      </c>
      <c r="BJ93" s="86" t="str">
        <f t="shared" si="116"/>
        <v>غيرجدير</v>
      </c>
      <c r="BK93" s="37"/>
      <c r="BL93" s="38"/>
      <c r="BM93" s="38"/>
      <c r="BN93" s="38"/>
      <c r="BO93" s="39"/>
      <c r="BP93" s="41">
        <f t="shared" si="117"/>
        <v>0</v>
      </c>
      <c r="BQ93" s="86" t="str">
        <f t="shared" si="118"/>
        <v>غيرجدير</v>
      </c>
      <c r="BR93" s="37"/>
      <c r="BS93" s="38"/>
      <c r="BT93" s="38"/>
      <c r="BU93" s="38"/>
      <c r="BV93" s="39">
        <f t="shared" si="119"/>
        <v>0</v>
      </c>
      <c r="BW93" s="86" t="str">
        <f t="shared" si="120"/>
        <v>غيرجدير</v>
      </c>
      <c r="BX93" s="37"/>
      <c r="BY93" s="38"/>
      <c r="BZ93" s="38"/>
      <c r="CA93" s="38"/>
      <c r="CB93" s="38"/>
      <c r="CC93" s="39">
        <f t="shared" si="121"/>
        <v>0</v>
      </c>
      <c r="CD93" s="86" t="str">
        <f t="shared" si="122"/>
        <v>غيرجدير</v>
      </c>
      <c r="CE93" s="37">
        <f t="shared" si="123"/>
        <v>5</v>
      </c>
      <c r="CF93" s="39" t="str">
        <f t="shared" si="124"/>
        <v>راسب</v>
      </c>
      <c r="CG93" s="37"/>
      <c r="CH93" s="38"/>
      <c r="CI93" s="38"/>
      <c r="CJ93" s="38"/>
      <c r="CK93" s="38"/>
      <c r="CL93" s="39">
        <f t="shared" si="125"/>
        <v>0</v>
      </c>
      <c r="CM93" s="86" t="str">
        <f t="shared" si="126"/>
        <v>غيرجدير</v>
      </c>
      <c r="CN93" s="37"/>
      <c r="CO93" s="38"/>
      <c r="CP93" s="38"/>
      <c r="CQ93" s="38"/>
      <c r="CR93" s="39">
        <f t="shared" si="127"/>
        <v>0</v>
      </c>
      <c r="CS93" s="86" t="str">
        <f t="shared" si="128"/>
        <v>غيرجدير</v>
      </c>
      <c r="CT93" s="37"/>
      <c r="CU93" s="38"/>
      <c r="CV93" s="39">
        <f t="shared" si="129"/>
        <v>0</v>
      </c>
      <c r="CW93" s="86" t="str">
        <f t="shared" si="130"/>
        <v>غيرجدير</v>
      </c>
      <c r="CX93" s="37"/>
      <c r="CY93" s="38"/>
      <c r="CZ93" s="38"/>
      <c r="DA93" s="38"/>
      <c r="DB93" s="38"/>
      <c r="DC93" s="39">
        <f t="shared" si="131"/>
        <v>0</v>
      </c>
      <c r="DD93" s="86" t="str">
        <f t="shared" si="132"/>
        <v>غيرجدير</v>
      </c>
      <c r="DE93" s="37"/>
      <c r="DF93" s="38"/>
      <c r="DG93" s="38"/>
      <c r="DH93" s="38"/>
      <c r="DI93" s="38"/>
      <c r="DJ93" s="39">
        <f t="shared" si="133"/>
        <v>0</v>
      </c>
      <c r="DK93" s="86" t="str">
        <f t="shared" si="134"/>
        <v>غيرجدير</v>
      </c>
      <c r="DL93" s="37">
        <f t="shared" si="135"/>
        <v>4</v>
      </c>
      <c r="DM93" s="39" t="str">
        <f t="shared" si="136"/>
        <v>راسب</v>
      </c>
      <c r="DN93" s="27">
        <f t="shared" si="137"/>
        <v>0</v>
      </c>
      <c r="DO93" s="37">
        <f t="shared" si="138"/>
        <v>5</v>
      </c>
      <c r="DP93" s="39" t="str">
        <f t="shared" si="139"/>
        <v>ومجموع</v>
      </c>
      <c r="DQ93" s="27" t="str">
        <f t="shared" si="140"/>
        <v>راسب</v>
      </c>
      <c r="DR93" s="37">
        <f t="shared" si="141"/>
        <v>10</v>
      </c>
      <c r="DS93" s="39" t="str">
        <f t="shared" si="142"/>
        <v>راسب</v>
      </c>
      <c r="DT93" s="40" t="str">
        <f t="shared" si="143"/>
        <v>راسب</v>
      </c>
      <c r="DU93" s="27"/>
      <c r="DV93" s="37">
        <f t="shared" si="144"/>
        <v>15</v>
      </c>
      <c r="DW93" s="38" t="str">
        <f t="shared" si="145"/>
        <v>راسب</v>
      </c>
      <c r="DX93" s="39" t="str">
        <f t="shared" si="146"/>
        <v>ودين</v>
      </c>
      <c r="DY93" s="537" t="str">
        <f t="shared" si="147"/>
        <v/>
      </c>
      <c r="DZ93" s="532" t="str">
        <f t="shared" si="148"/>
        <v/>
      </c>
      <c r="EA93" s="527" t="str">
        <f t="shared" si="149"/>
        <v/>
      </c>
      <c r="EB93" s="519" t="str">
        <f t="shared" si="150"/>
        <v/>
      </c>
      <c r="EC93" s="520" t="str">
        <f t="shared" si="151"/>
        <v/>
      </c>
      <c r="ED93" s="520" t="str">
        <f t="shared" si="152"/>
        <v/>
      </c>
      <c r="EE93" s="520" t="str">
        <f t="shared" si="153"/>
        <v/>
      </c>
      <c r="EF93" s="520" t="str">
        <f t="shared" si="154"/>
        <v/>
      </c>
      <c r="EG93" s="520" t="str">
        <f t="shared" si="155"/>
        <v/>
      </c>
      <c r="EH93" s="518" t="str">
        <f t="shared" si="156"/>
        <v/>
      </c>
      <c r="EI93" s="474" t="str">
        <f t="shared" si="157"/>
        <v/>
      </c>
      <c r="EJ93" s="475" t="str">
        <f t="shared" si="158"/>
        <v/>
      </c>
      <c r="EK93" s="475" t="str">
        <f t="shared" si="159"/>
        <v/>
      </c>
      <c r="EL93" s="475" t="str">
        <f t="shared" si="160"/>
        <v/>
      </c>
      <c r="EM93" s="476" t="str">
        <f t="shared" si="161"/>
        <v/>
      </c>
      <c r="EN93" s="498" t="str">
        <f t="shared" si="162"/>
        <v/>
      </c>
      <c r="EO93" s="499" t="str">
        <f t="shared" si="163"/>
        <v/>
      </c>
      <c r="EP93" s="499" t="str">
        <f t="shared" si="164"/>
        <v/>
      </c>
      <c r="EQ93" s="499" t="str">
        <f t="shared" si="165"/>
        <v/>
      </c>
      <c r="ER93" s="500" t="str">
        <f t="shared" si="166"/>
        <v/>
      </c>
    </row>
    <row r="94" spans="1:148" ht="34.5" x14ac:dyDescent="0.2">
      <c r="A94" s="27" t="str">
        <f>IF(O94="","",COUNTA(O$9:$O94))</f>
        <v/>
      </c>
      <c r="B94" s="28"/>
      <c r="C94" s="29" t="e">
        <f t="shared" si="86"/>
        <v>#VALUE!</v>
      </c>
      <c r="D94" s="30" t="e">
        <f t="shared" si="87"/>
        <v>#VALUE!</v>
      </c>
      <c r="E94" s="31" t="e">
        <f t="shared" si="88"/>
        <v>#VALUE!</v>
      </c>
      <c r="F94" s="29" t="str">
        <f t="shared" si="89"/>
        <v/>
      </c>
      <c r="G94" s="30" t="str">
        <f t="shared" si="90"/>
        <v/>
      </c>
      <c r="H94" s="31" t="str">
        <f t="shared" si="91"/>
        <v/>
      </c>
      <c r="I94" s="32" t="e">
        <f t="shared" si="92"/>
        <v>#VALUE!</v>
      </c>
      <c r="J94" s="33"/>
      <c r="K94" s="34"/>
      <c r="L94" s="35" t="str">
        <f t="shared" si="93"/>
        <v/>
      </c>
      <c r="M94" s="35" t="str">
        <f t="shared" si="94"/>
        <v/>
      </c>
      <c r="N94" s="34"/>
      <c r="O94" s="545"/>
      <c r="P94" s="36"/>
      <c r="Q94" s="37"/>
      <c r="R94" s="38"/>
      <c r="S94" s="38"/>
      <c r="T94" s="39">
        <f t="shared" si="95"/>
        <v>0</v>
      </c>
      <c r="U94" s="40" t="str">
        <f t="shared" si="96"/>
        <v>راسب</v>
      </c>
      <c r="V94" s="37"/>
      <c r="W94" s="38"/>
      <c r="X94" s="38"/>
      <c r="Y94" s="39">
        <f t="shared" si="97"/>
        <v>0</v>
      </c>
      <c r="Z94" s="40" t="str">
        <f t="shared" si="98"/>
        <v>راسب</v>
      </c>
      <c r="AA94" s="37"/>
      <c r="AB94" s="38"/>
      <c r="AC94" s="38"/>
      <c r="AD94" s="39">
        <f t="shared" si="99"/>
        <v>0</v>
      </c>
      <c r="AE94" s="40" t="str">
        <f t="shared" si="100"/>
        <v>راسب</v>
      </c>
      <c r="AF94" s="37"/>
      <c r="AG94" s="38"/>
      <c r="AH94" s="38"/>
      <c r="AI94" s="39">
        <f t="shared" si="101"/>
        <v>0</v>
      </c>
      <c r="AJ94" s="40" t="str">
        <f t="shared" si="102"/>
        <v>راسب</v>
      </c>
      <c r="AK94" s="37"/>
      <c r="AL94" s="38"/>
      <c r="AM94" s="38"/>
      <c r="AN94" s="39">
        <f t="shared" si="103"/>
        <v>0</v>
      </c>
      <c r="AO94" s="40" t="str">
        <f t="shared" si="104"/>
        <v>راسب</v>
      </c>
      <c r="AP94" s="27">
        <f t="shared" si="105"/>
        <v>0</v>
      </c>
      <c r="AQ94" s="37">
        <f t="shared" si="106"/>
        <v>5</v>
      </c>
      <c r="AR94" s="39" t="str">
        <f t="shared" si="107"/>
        <v>ومجموع</v>
      </c>
      <c r="AS94" s="27" t="str">
        <f t="shared" si="108"/>
        <v>راسب</v>
      </c>
      <c r="AT94" s="41">
        <f t="shared" si="109"/>
        <v>9</v>
      </c>
      <c r="AU94" s="42" t="str">
        <f t="shared" si="110"/>
        <v>راسب</v>
      </c>
      <c r="AV94" s="37"/>
      <c r="AW94" s="38"/>
      <c r="AX94" s="38"/>
      <c r="AY94" s="39">
        <f t="shared" si="111"/>
        <v>0</v>
      </c>
      <c r="AZ94" s="40" t="str">
        <f t="shared" si="112"/>
        <v>راسب</v>
      </c>
      <c r="BA94" s="37"/>
      <c r="BB94" s="38"/>
      <c r="BC94" s="38"/>
      <c r="BD94" s="39">
        <f t="shared" si="113"/>
        <v>0</v>
      </c>
      <c r="BE94" s="86" t="str">
        <f t="shared" si="114"/>
        <v>غيرجدير</v>
      </c>
      <c r="BF94" s="37"/>
      <c r="BG94" s="38"/>
      <c r="BH94" s="38"/>
      <c r="BI94" s="39">
        <f t="shared" si="115"/>
        <v>0</v>
      </c>
      <c r="BJ94" s="86" t="str">
        <f t="shared" si="116"/>
        <v>غيرجدير</v>
      </c>
      <c r="BK94" s="37"/>
      <c r="BL94" s="38"/>
      <c r="BM94" s="38"/>
      <c r="BN94" s="38"/>
      <c r="BO94" s="39"/>
      <c r="BP94" s="41">
        <f t="shared" si="117"/>
        <v>0</v>
      </c>
      <c r="BQ94" s="86" t="str">
        <f t="shared" si="118"/>
        <v>غيرجدير</v>
      </c>
      <c r="BR94" s="37"/>
      <c r="BS94" s="38"/>
      <c r="BT94" s="38"/>
      <c r="BU94" s="38"/>
      <c r="BV94" s="39">
        <f t="shared" si="119"/>
        <v>0</v>
      </c>
      <c r="BW94" s="86" t="str">
        <f t="shared" si="120"/>
        <v>غيرجدير</v>
      </c>
      <c r="BX94" s="37"/>
      <c r="BY94" s="38"/>
      <c r="BZ94" s="38"/>
      <c r="CA94" s="38"/>
      <c r="CB94" s="38"/>
      <c r="CC94" s="39">
        <f t="shared" si="121"/>
        <v>0</v>
      </c>
      <c r="CD94" s="86" t="str">
        <f t="shared" si="122"/>
        <v>غيرجدير</v>
      </c>
      <c r="CE94" s="37">
        <f t="shared" si="123"/>
        <v>5</v>
      </c>
      <c r="CF94" s="39" t="str">
        <f t="shared" si="124"/>
        <v>راسب</v>
      </c>
      <c r="CG94" s="37"/>
      <c r="CH94" s="38"/>
      <c r="CI94" s="38"/>
      <c r="CJ94" s="38"/>
      <c r="CK94" s="38"/>
      <c r="CL94" s="39">
        <f t="shared" si="125"/>
        <v>0</v>
      </c>
      <c r="CM94" s="86" t="str">
        <f t="shared" si="126"/>
        <v>غيرجدير</v>
      </c>
      <c r="CN94" s="37"/>
      <c r="CO94" s="38"/>
      <c r="CP94" s="38"/>
      <c r="CQ94" s="38"/>
      <c r="CR94" s="39">
        <f t="shared" si="127"/>
        <v>0</v>
      </c>
      <c r="CS94" s="86" t="str">
        <f t="shared" si="128"/>
        <v>غيرجدير</v>
      </c>
      <c r="CT94" s="37"/>
      <c r="CU94" s="38"/>
      <c r="CV94" s="39">
        <f t="shared" si="129"/>
        <v>0</v>
      </c>
      <c r="CW94" s="86" t="str">
        <f t="shared" si="130"/>
        <v>غيرجدير</v>
      </c>
      <c r="CX94" s="37"/>
      <c r="CY94" s="38"/>
      <c r="CZ94" s="38"/>
      <c r="DA94" s="38"/>
      <c r="DB94" s="38"/>
      <c r="DC94" s="39">
        <f t="shared" si="131"/>
        <v>0</v>
      </c>
      <c r="DD94" s="86" t="str">
        <f t="shared" si="132"/>
        <v>غيرجدير</v>
      </c>
      <c r="DE94" s="37"/>
      <c r="DF94" s="38"/>
      <c r="DG94" s="38"/>
      <c r="DH94" s="38"/>
      <c r="DI94" s="38"/>
      <c r="DJ94" s="39">
        <f t="shared" si="133"/>
        <v>0</v>
      </c>
      <c r="DK94" s="86" t="str">
        <f t="shared" si="134"/>
        <v>غيرجدير</v>
      </c>
      <c r="DL94" s="37">
        <f t="shared" si="135"/>
        <v>4</v>
      </c>
      <c r="DM94" s="39" t="str">
        <f t="shared" si="136"/>
        <v>راسب</v>
      </c>
      <c r="DN94" s="27">
        <f t="shared" si="137"/>
        <v>0</v>
      </c>
      <c r="DO94" s="37">
        <f t="shared" si="138"/>
        <v>5</v>
      </c>
      <c r="DP94" s="39" t="str">
        <f t="shared" si="139"/>
        <v>ومجموع</v>
      </c>
      <c r="DQ94" s="27" t="str">
        <f t="shared" si="140"/>
        <v>راسب</v>
      </c>
      <c r="DR94" s="37">
        <f t="shared" si="141"/>
        <v>10</v>
      </c>
      <c r="DS94" s="39" t="str">
        <f t="shared" si="142"/>
        <v>راسب</v>
      </c>
      <c r="DT94" s="40" t="str">
        <f t="shared" si="143"/>
        <v>راسب</v>
      </c>
      <c r="DU94" s="27"/>
      <c r="DV94" s="37">
        <f t="shared" si="144"/>
        <v>15</v>
      </c>
      <c r="DW94" s="38" t="str">
        <f t="shared" si="145"/>
        <v>راسب</v>
      </c>
      <c r="DX94" s="39" t="str">
        <f t="shared" si="146"/>
        <v>ودين</v>
      </c>
      <c r="DY94" s="537" t="str">
        <f t="shared" si="147"/>
        <v/>
      </c>
      <c r="DZ94" s="532" t="str">
        <f t="shared" si="148"/>
        <v/>
      </c>
      <c r="EA94" s="527" t="str">
        <f t="shared" si="149"/>
        <v/>
      </c>
      <c r="EB94" s="519" t="str">
        <f t="shared" si="150"/>
        <v/>
      </c>
      <c r="EC94" s="520" t="str">
        <f t="shared" si="151"/>
        <v/>
      </c>
      <c r="ED94" s="520" t="str">
        <f t="shared" si="152"/>
        <v/>
      </c>
      <c r="EE94" s="520" t="str">
        <f t="shared" si="153"/>
        <v/>
      </c>
      <c r="EF94" s="520" t="str">
        <f t="shared" si="154"/>
        <v/>
      </c>
      <c r="EG94" s="520" t="str">
        <f t="shared" si="155"/>
        <v/>
      </c>
      <c r="EH94" s="518" t="str">
        <f t="shared" si="156"/>
        <v/>
      </c>
      <c r="EI94" s="474" t="str">
        <f t="shared" si="157"/>
        <v/>
      </c>
      <c r="EJ94" s="475" t="str">
        <f t="shared" si="158"/>
        <v/>
      </c>
      <c r="EK94" s="475" t="str">
        <f t="shared" si="159"/>
        <v/>
      </c>
      <c r="EL94" s="475" t="str">
        <f t="shared" si="160"/>
        <v/>
      </c>
      <c r="EM94" s="476" t="str">
        <f t="shared" si="161"/>
        <v/>
      </c>
      <c r="EN94" s="498" t="str">
        <f t="shared" si="162"/>
        <v/>
      </c>
      <c r="EO94" s="499" t="str">
        <f t="shared" si="163"/>
        <v/>
      </c>
      <c r="EP94" s="499" t="str">
        <f t="shared" si="164"/>
        <v/>
      </c>
      <c r="EQ94" s="499" t="str">
        <f t="shared" si="165"/>
        <v/>
      </c>
      <c r="ER94" s="500" t="str">
        <f t="shared" si="166"/>
        <v/>
      </c>
    </row>
    <row r="95" spans="1:148" ht="34.5" x14ac:dyDescent="0.2">
      <c r="A95" s="27" t="str">
        <f>IF(O95="","",COUNTA(O$9:$O95))</f>
        <v/>
      </c>
      <c r="B95" s="28"/>
      <c r="C95" s="29" t="e">
        <f t="shared" si="86"/>
        <v>#VALUE!</v>
      </c>
      <c r="D95" s="30" t="e">
        <f t="shared" si="87"/>
        <v>#VALUE!</v>
      </c>
      <c r="E95" s="31" t="e">
        <f t="shared" si="88"/>
        <v>#VALUE!</v>
      </c>
      <c r="F95" s="29" t="str">
        <f t="shared" si="89"/>
        <v/>
      </c>
      <c r="G95" s="30" t="str">
        <f t="shared" si="90"/>
        <v/>
      </c>
      <c r="H95" s="31" t="str">
        <f t="shared" si="91"/>
        <v/>
      </c>
      <c r="I95" s="32" t="e">
        <f t="shared" si="92"/>
        <v>#VALUE!</v>
      </c>
      <c r="J95" s="33"/>
      <c r="K95" s="34"/>
      <c r="L95" s="35" t="str">
        <f t="shared" si="93"/>
        <v/>
      </c>
      <c r="M95" s="35" t="str">
        <f t="shared" si="94"/>
        <v/>
      </c>
      <c r="N95" s="34"/>
      <c r="O95" s="545"/>
      <c r="P95" s="36"/>
      <c r="Q95" s="37"/>
      <c r="R95" s="38"/>
      <c r="S95" s="38"/>
      <c r="T95" s="39">
        <f t="shared" si="95"/>
        <v>0</v>
      </c>
      <c r="U95" s="40" t="str">
        <f t="shared" si="96"/>
        <v>راسب</v>
      </c>
      <c r="V95" s="37"/>
      <c r="W95" s="38"/>
      <c r="X95" s="38"/>
      <c r="Y95" s="39">
        <f t="shared" si="97"/>
        <v>0</v>
      </c>
      <c r="Z95" s="40" t="str">
        <f t="shared" si="98"/>
        <v>راسب</v>
      </c>
      <c r="AA95" s="37"/>
      <c r="AB95" s="38"/>
      <c r="AC95" s="38"/>
      <c r="AD95" s="39">
        <f t="shared" si="99"/>
        <v>0</v>
      </c>
      <c r="AE95" s="40" t="str">
        <f t="shared" si="100"/>
        <v>راسب</v>
      </c>
      <c r="AF95" s="37"/>
      <c r="AG95" s="38"/>
      <c r="AH95" s="38"/>
      <c r="AI95" s="39">
        <f t="shared" si="101"/>
        <v>0</v>
      </c>
      <c r="AJ95" s="40" t="str">
        <f t="shared" si="102"/>
        <v>راسب</v>
      </c>
      <c r="AK95" s="37"/>
      <c r="AL95" s="38"/>
      <c r="AM95" s="38"/>
      <c r="AN95" s="39">
        <f t="shared" si="103"/>
        <v>0</v>
      </c>
      <c r="AO95" s="40" t="str">
        <f t="shared" si="104"/>
        <v>راسب</v>
      </c>
      <c r="AP95" s="27">
        <f t="shared" si="105"/>
        <v>0</v>
      </c>
      <c r="AQ95" s="37">
        <f t="shared" si="106"/>
        <v>5</v>
      </c>
      <c r="AR95" s="39" t="str">
        <f t="shared" si="107"/>
        <v>ومجموع</v>
      </c>
      <c r="AS95" s="27" t="str">
        <f t="shared" si="108"/>
        <v>راسب</v>
      </c>
      <c r="AT95" s="41">
        <f t="shared" si="109"/>
        <v>9</v>
      </c>
      <c r="AU95" s="42" t="str">
        <f t="shared" si="110"/>
        <v>راسب</v>
      </c>
      <c r="AV95" s="37"/>
      <c r="AW95" s="38"/>
      <c r="AX95" s="38"/>
      <c r="AY95" s="39">
        <f t="shared" si="111"/>
        <v>0</v>
      </c>
      <c r="AZ95" s="40" t="str">
        <f t="shared" si="112"/>
        <v>راسب</v>
      </c>
      <c r="BA95" s="37"/>
      <c r="BB95" s="38"/>
      <c r="BC95" s="38"/>
      <c r="BD95" s="39">
        <f t="shared" si="113"/>
        <v>0</v>
      </c>
      <c r="BE95" s="86" t="str">
        <f t="shared" si="114"/>
        <v>غيرجدير</v>
      </c>
      <c r="BF95" s="37"/>
      <c r="BG95" s="38"/>
      <c r="BH95" s="38"/>
      <c r="BI95" s="39">
        <f t="shared" si="115"/>
        <v>0</v>
      </c>
      <c r="BJ95" s="86" t="str">
        <f t="shared" si="116"/>
        <v>غيرجدير</v>
      </c>
      <c r="BK95" s="37"/>
      <c r="BL95" s="38"/>
      <c r="BM95" s="38"/>
      <c r="BN95" s="38"/>
      <c r="BO95" s="39"/>
      <c r="BP95" s="41">
        <f t="shared" si="117"/>
        <v>0</v>
      </c>
      <c r="BQ95" s="86" t="str">
        <f t="shared" si="118"/>
        <v>غيرجدير</v>
      </c>
      <c r="BR95" s="37"/>
      <c r="BS95" s="38"/>
      <c r="BT95" s="38"/>
      <c r="BU95" s="38"/>
      <c r="BV95" s="39">
        <f t="shared" si="119"/>
        <v>0</v>
      </c>
      <c r="BW95" s="86" t="str">
        <f t="shared" si="120"/>
        <v>غيرجدير</v>
      </c>
      <c r="BX95" s="37"/>
      <c r="BY95" s="38"/>
      <c r="BZ95" s="38"/>
      <c r="CA95" s="38"/>
      <c r="CB95" s="38"/>
      <c r="CC95" s="39">
        <f t="shared" si="121"/>
        <v>0</v>
      </c>
      <c r="CD95" s="86" t="str">
        <f t="shared" si="122"/>
        <v>غيرجدير</v>
      </c>
      <c r="CE95" s="37">
        <f t="shared" si="123"/>
        <v>5</v>
      </c>
      <c r="CF95" s="39" t="str">
        <f t="shared" si="124"/>
        <v>راسب</v>
      </c>
      <c r="CG95" s="37"/>
      <c r="CH95" s="38"/>
      <c r="CI95" s="38"/>
      <c r="CJ95" s="38"/>
      <c r="CK95" s="38"/>
      <c r="CL95" s="39">
        <f t="shared" si="125"/>
        <v>0</v>
      </c>
      <c r="CM95" s="86" t="str">
        <f t="shared" si="126"/>
        <v>غيرجدير</v>
      </c>
      <c r="CN95" s="37"/>
      <c r="CO95" s="38"/>
      <c r="CP95" s="38"/>
      <c r="CQ95" s="38"/>
      <c r="CR95" s="39">
        <f t="shared" si="127"/>
        <v>0</v>
      </c>
      <c r="CS95" s="86" t="str">
        <f t="shared" si="128"/>
        <v>غيرجدير</v>
      </c>
      <c r="CT95" s="37"/>
      <c r="CU95" s="38"/>
      <c r="CV95" s="39">
        <f t="shared" si="129"/>
        <v>0</v>
      </c>
      <c r="CW95" s="86" t="str">
        <f t="shared" si="130"/>
        <v>غيرجدير</v>
      </c>
      <c r="CX95" s="37"/>
      <c r="CY95" s="38"/>
      <c r="CZ95" s="38"/>
      <c r="DA95" s="38"/>
      <c r="DB95" s="38"/>
      <c r="DC95" s="39">
        <f t="shared" si="131"/>
        <v>0</v>
      </c>
      <c r="DD95" s="86" t="str">
        <f t="shared" si="132"/>
        <v>غيرجدير</v>
      </c>
      <c r="DE95" s="37"/>
      <c r="DF95" s="38"/>
      <c r="DG95" s="38"/>
      <c r="DH95" s="38"/>
      <c r="DI95" s="38"/>
      <c r="DJ95" s="39">
        <f t="shared" si="133"/>
        <v>0</v>
      </c>
      <c r="DK95" s="86" t="str">
        <f t="shared" si="134"/>
        <v>غيرجدير</v>
      </c>
      <c r="DL95" s="37">
        <f t="shared" si="135"/>
        <v>4</v>
      </c>
      <c r="DM95" s="39" t="str">
        <f t="shared" si="136"/>
        <v>راسب</v>
      </c>
      <c r="DN95" s="27">
        <f t="shared" si="137"/>
        <v>0</v>
      </c>
      <c r="DO95" s="37">
        <f t="shared" si="138"/>
        <v>5</v>
      </c>
      <c r="DP95" s="39" t="str">
        <f t="shared" si="139"/>
        <v>ومجموع</v>
      </c>
      <c r="DQ95" s="27" t="str">
        <f t="shared" si="140"/>
        <v>راسب</v>
      </c>
      <c r="DR95" s="37">
        <f t="shared" si="141"/>
        <v>10</v>
      </c>
      <c r="DS95" s="39" t="str">
        <f t="shared" si="142"/>
        <v>راسب</v>
      </c>
      <c r="DT95" s="40" t="str">
        <f t="shared" si="143"/>
        <v>راسب</v>
      </c>
      <c r="DU95" s="27"/>
      <c r="DV95" s="37">
        <f t="shared" si="144"/>
        <v>15</v>
      </c>
      <c r="DW95" s="38" t="str">
        <f t="shared" si="145"/>
        <v>راسب</v>
      </c>
      <c r="DX95" s="39" t="str">
        <f t="shared" si="146"/>
        <v>ودين</v>
      </c>
      <c r="DY95" s="537" t="str">
        <f t="shared" si="147"/>
        <v/>
      </c>
      <c r="DZ95" s="532" t="str">
        <f t="shared" si="148"/>
        <v/>
      </c>
      <c r="EA95" s="527" t="str">
        <f t="shared" si="149"/>
        <v/>
      </c>
      <c r="EB95" s="519" t="str">
        <f t="shared" si="150"/>
        <v/>
      </c>
      <c r="EC95" s="520" t="str">
        <f t="shared" si="151"/>
        <v/>
      </c>
      <c r="ED95" s="520" t="str">
        <f t="shared" si="152"/>
        <v/>
      </c>
      <c r="EE95" s="520" t="str">
        <f t="shared" si="153"/>
        <v/>
      </c>
      <c r="EF95" s="520" t="str">
        <f t="shared" si="154"/>
        <v/>
      </c>
      <c r="EG95" s="520" t="str">
        <f t="shared" si="155"/>
        <v/>
      </c>
      <c r="EH95" s="518" t="str">
        <f t="shared" si="156"/>
        <v/>
      </c>
      <c r="EI95" s="474" t="str">
        <f t="shared" si="157"/>
        <v/>
      </c>
      <c r="EJ95" s="475" t="str">
        <f t="shared" si="158"/>
        <v/>
      </c>
      <c r="EK95" s="475" t="str">
        <f t="shared" si="159"/>
        <v/>
      </c>
      <c r="EL95" s="475" t="str">
        <f t="shared" si="160"/>
        <v/>
      </c>
      <c r="EM95" s="476" t="str">
        <f t="shared" si="161"/>
        <v/>
      </c>
      <c r="EN95" s="498" t="str">
        <f t="shared" si="162"/>
        <v/>
      </c>
      <c r="EO95" s="499" t="str">
        <f t="shared" si="163"/>
        <v/>
      </c>
      <c r="EP95" s="499" t="str">
        <f t="shared" si="164"/>
        <v/>
      </c>
      <c r="EQ95" s="499" t="str">
        <f t="shared" si="165"/>
        <v/>
      </c>
      <c r="ER95" s="500" t="str">
        <f t="shared" si="166"/>
        <v/>
      </c>
    </row>
    <row r="96" spans="1:148" ht="34.5" x14ac:dyDescent="0.2">
      <c r="A96" s="27" t="str">
        <f>IF(O96="","",COUNTA(O$9:$O96))</f>
        <v/>
      </c>
      <c r="B96" s="28"/>
      <c r="C96" s="29" t="e">
        <f t="shared" si="86"/>
        <v>#VALUE!</v>
      </c>
      <c r="D96" s="30" t="e">
        <f t="shared" si="87"/>
        <v>#VALUE!</v>
      </c>
      <c r="E96" s="31" t="e">
        <f t="shared" si="88"/>
        <v>#VALUE!</v>
      </c>
      <c r="F96" s="29" t="str">
        <f t="shared" si="89"/>
        <v/>
      </c>
      <c r="G96" s="30" t="str">
        <f t="shared" si="90"/>
        <v/>
      </c>
      <c r="H96" s="31" t="str">
        <f t="shared" si="91"/>
        <v/>
      </c>
      <c r="I96" s="32" t="e">
        <f t="shared" si="92"/>
        <v>#VALUE!</v>
      </c>
      <c r="J96" s="33"/>
      <c r="K96" s="34"/>
      <c r="L96" s="35" t="str">
        <f t="shared" si="93"/>
        <v/>
      </c>
      <c r="M96" s="35" t="str">
        <f t="shared" si="94"/>
        <v/>
      </c>
      <c r="N96" s="34"/>
      <c r="O96" s="545"/>
      <c r="P96" s="36"/>
      <c r="Q96" s="37"/>
      <c r="R96" s="38"/>
      <c r="S96" s="38"/>
      <c r="T96" s="39">
        <f t="shared" si="95"/>
        <v>0</v>
      </c>
      <c r="U96" s="40" t="str">
        <f t="shared" si="96"/>
        <v>راسب</v>
      </c>
      <c r="V96" s="37"/>
      <c r="W96" s="38"/>
      <c r="X96" s="38"/>
      <c r="Y96" s="39">
        <f t="shared" si="97"/>
        <v>0</v>
      </c>
      <c r="Z96" s="40" t="str">
        <f t="shared" si="98"/>
        <v>راسب</v>
      </c>
      <c r="AA96" s="37"/>
      <c r="AB96" s="38"/>
      <c r="AC96" s="38"/>
      <c r="AD96" s="39">
        <f t="shared" si="99"/>
        <v>0</v>
      </c>
      <c r="AE96" s="40" t="str">
        <f t="shared" si="100"/>
        <v>راسب</v>
      </c>
      <c r="AF96" s="37"/>
      <c r="AG96" s="38"/>
      <c r="AH96" s="38"/>
      <c r="AI96" s="39">
        <f t="shared" si="101"/>
        <v>0</v>
      </c>
      <c r="AJ96" s="40" t="str">
        <f t="shared" si="102"/>
        <v>راسب</v>
      </c>
      <c r="AK96" s="37"/>
      <c r="AL96" s="38"/>
      <c r="AM96" s="38"/>
      <c r="AN96" s="39">
        <f t="shared" si="103"/>
        <v>0</v>
      </c>
      <c r="AO96" s="40" t="str">
        <f t="shared" si="104"/>
        <v>راسب</v>
      </c>
      <c r="AP96" s="27">
        <f t="shared" si="105"/>
        <v>0</v>
      </c>
      <c r="AQ96" s="37">
        <f t="shared" si="106"/>
        <v>5</v>
      </c>
      <c r="AR96" s="39" t="str">
        <f t="shared" si="107"/>
        <v>ومجموع</v>
      </c>
      <c r="AS96" s="27" t="str">
        <f t="shared" si="108"/>
        <v>راسب</v>
      </c>
      <c r="AT96" s="41">
        <f t="shared" si="109"/>
        <v>9</v>
      </c>
      <c r="AU96" s="42" t="str">
        <f t="shared" si="110"/>
        <v>راسب</v>
      </c>
      <c r="AV96" s="37"/>
      <c r="AW96" s="38"/>
      <c r="AX96" s="38"/>
      <c r="AY96" s="39">
        <f t="shared" si="111"/>
        <v>0</v>
      </c>
      <c r="AZ96" s="40" t="str">
        <f t="shared" si="112"/>
        <v>راسب</v>
      </c>
      <c r="BA96" s="37"/>
      <c r="BB96" s="38"/>
      <c r="BC96" s="38"/>
      <c r="BD96" s="39">
        <f t="shared" si="113"/>
        <v>0</v>
      </c>
      <c r="BE96" s="86" t="str">
        <f t="shared" si="114"/>
        <v>غيرجدير</v>
      </c>
      <c r="BF96" s="37"/>
      <c r="BG96" s="38"/>
      <c r="BH96" s="38"/>
      <c r="BI96" s="39">
        <f t="shared" si="115"/>
        <v>0</v>
      </c>
      <c r="BJ96" s="86" t="str">
        <f t="shared" si="116"/>
        <v>غيرجدير</v>
      </c>
      <c r="BK96" s="37"/>
      <c r="BL96" s="38"/>
      <c r="BM96" s="38"/>
      <c r="BN96" s="38"/>
      <c r="BO96" s="39"/>
      <c r="BP96" s="41">
        <f t="shared" si="117"/>
        <v>0</v>
      </c>
      <c r="BQ96" s="86" t="str">
        <f t="shared" si="118"/>
        <v>غيرجدير</v>
      </c>
      <c r="BR96" s="37"/>
      <c r="BS96" s="38"/>
      <c r="BT96" s="38"/>
      <c r="BU96" s="38"/>
      <c r="BV96" s="39">
        <f t="shared" si="119"/>
        <v>0</v>
      </c>
      <c r="BW96" s="86" t="str">
        <f t="shared" si="120"/>
        <v>غيرجدير</v>
      </c>
      <c r="BX96" s="37"/>
      <c r="BY96" s="38"/>
      <c r="BZ96" s="38"/>
      <c r="CA96" s="38"/>
      <c r="CB96" s="38"/>
      <c r="CC96" s="39">
        <f t="shared" si="121"/>
        <v>0</v>
      </c>
      <c r="CD96" s="86" t="str">
        <f t="shared" si="122"/>
        <v>غيرجدير</v>
      </c>
      <c r="CE96" s="37">
        <f t="shared" si="123"/>
        <v>5</v>
      </c>
      <c r="CF96" s="39" t="str">
        <f t="shared" si="124"/>
        <v>راسب</v>
      </c>
      <c r="CG96" s="37"/>
      <c r="CH96" s="38"/>
      <c r="CI96" s="38"/>
      <c r="CJ96" s="38"/>
      <c r="CK96" s="38"/>
      <c r="CL96" s="39">
        <f t="shared" si="125"/>
        <v>0</v>
      </c>
      <c r="CM96" s="86" t="str">
        <f t="shared" si="126"/>
        <v>غيرجدير</v>
      </c>
      <c r="CN96" s="37"/>
      <c r="CO96" s="38"/>
      <c r="CP96" s="38"/>
      <c r="CQ96" s="38"/>
      <c r="CR96" s="39">
        <f t="shared" si="127"/>
        <v>0</v>
      </c>
      <c r="CS96" s="86" t="str">
        <f t="shared" si="128"/>
        <v>غيرجدير</v>
      </c>
      <c r="CT96" s="37"/>
      <c r="CU96" s="38"/>
      <c r="CV96" s="39">
        <f t="shared" si="129"/>
        <v>0</v>
      </c>
      <c r="CW96" s="86" t="str">
        <f t="shared" si="130"/>
        <v>غيرجدير</v>
      </c>
      <c r="CX96" s="37"/>
      <c r="CY96" s="38"/>
      <c r="CZ96" s="38"/>
      <c r="DA96" s="38"/>
      <c r="DB96" s="38"/>
      <c r="DC96" s="39">
        <f t="shared" si="131"/>
        <v>0</v>
      </c>
      <c r="DD96" s="86" t="str">
        <f t="shared" si="132"/>
        <v>غيرجدير</v>
      </c>
      <c r="DE96" s="37"/>
      <c r="DF96" s="38"/>
      <c r="DG96" s="38"/>
      <c r="DH96" s="38"/>
      <c r="DI96" s="38"/>
      <c r="DJ96" s="39">
        <f t="shared" si="133"/>
        <v>0</v>
      </c>
      <c r="DK96" s="86" t="str">
        <f t="shared" si="134"/>
        <v>غيرجدير</v>
      </c>
      <c r="DL96" s="37">
        <f t="shared" si="135"/>
        <v>4</v>
      </c>
      <c r="DM96" s="39" t="str">
        <f t="shared" si="136"/>
        <v>راسب</v>
      </c>
      <c r="DN96" s="27">
        <f t="shared" si="137"/>
        <v>0</v>
      </c>
      <c r="DO96" s="37">
        <f t="shared" si="138"/>
        <v>5</v>
      </c>
      <c r="DP96" s="39" t="str">
        <f t="shared" si="139"/>
        <v>ومجموع</v>
      </c>
      <c r="DQ96" s="27" t="str">
        <f t="shared" si="140"/>
        <v>راسب</v>
      </c>
      <c r="DR96" s="37">
        <f t="shared" si="141"/>
        <v>10</v>
      </c>
      <c r="DS96" s="39" t="str">
        <f t="shared" si="142"/>
        <v>راسب</v>
      </c>
      <c r="DT96" s="40" t="str">
        <f t="shared" si="143"/>
        <v>راسب</v>
      </c>
      <c r="DU96" s="27"/>
      <c r="DV96" s="37">
        <f t="shared" si="144"/>
        <v>15</v>
      </c>
      <c r="DW96" s="38" t="str">
        <f t="shared" si="145"/>
        <v>راسب</v>
      </c>
      <c r="DX96" s="39" t="str">
        <f t="shared" si="146"/>
        <v>ودين</v>
      </c>
      <c r="DY96" s="537" t="str">
        <f t="shared" si="147"/>
        <v/>
      </c>
      <c r="DZ96" s="532" t="str">
        <f t="shared" si="148"/>
        <v/>
      </c>
      <c r="EA96" s="527" t="str">
        <f t="shared" si="149"/>
        <v/>
      </c>
      <c r="EB96" s="519" t="str">
        <f t="shared" si="150"/>
        <v/>
      </c>
      <c r="EC96" s="520" t="str">
        <f t="shared" si="151"/>
        <v/>
      </c>
      <c r="ED96" s="520" t="str">
        <f t="shared" si="152"/>
        <v/>
      </c>
      <c r="EE96" s="520" t="str">
        <f t="shared" si="153"/>
        <v/>
      </c>
      <c r="EF96" s="520" t="str">
        <f t="shared" si="154"/>
        <v/>
      </c>
      <c r="EG96" s="520" t="str">
        <f t="shared" si="155"/>
        <v/>
      </c>
      <c r="EH96" s="518" t="str">
        <f t="shared" si="156"/>
        <v/>
      </c>
      <c r="EI96" s="474" t="str">
        <f t="shared" si="157"/>
        <v/>
      </c>
      <c r="EJ96" s="475" t="str">
        <f t="shared" si="158"/>
        <v/>
      </c>
      <c r="EK96" s="475" t="str">
        <f t="shared" si="159"/>
        <v/>
      </c>
      <c r="EL96" s="475" t="str">
        <f t="shared" si="160"/>
        <v/>
      </c>
      <c r="EM96" s="476" t="str">
        <f t="shared" si="161"/>
        <v/>
      </c>
      <c r="EN96" s="498" t="str">
        <f t="shared" si="162"/>
        <v/>
      </c>
      <c r="EO96" s="499" t="str">
        <f t="shared" si="163"/>
        <v/>
      </c>
      <c r="EP96" s="499" t="str">
        <f t="shared" si="164"/>
        <v/>
      </c>
      <c r="EQ96" s="499" t="str">
        <f t="shared" si="165"/>
        <v/>
      </c>
      <c r="ER96" s="500" t="str">
        <f t="shared" si="166"/>
        <v/>
      </c>
    </row>
    <row r="97" spans="1:148" ht="34.5" x14ac:dyDescent="0.2">
      <c r="A97" s="27" t="str">
        <f>IF(O97="","",COUNTA(O$9:$O97))</f>
        <v/>
      </c>
      <c r="B97" s="28"/>
      <c r="C97" s="29" t="e">
        <f t="shared" si="86"/>
        <v>#VALUE!</v>
      </c>
      <c r="D97" s="30" t="e">
        <f t="shared" si="87"/>
        <v>#VALUE!</v>
      </c>
      <c r="E97" s="31" t="e">
        <f t="shared" si="88"/>
        <v>#VALUE!</v>
      </c>
      <c r="F97" s="29" t="str">
        <f t="shared" si="89"/>
        <v/>
      </c>
      <c r="G97" s="30" t="str">
        <f t="shared" si="90"/>
        <v/>
      </c>
      <c r="H97" s="31" t="str">
        <f t="shared" si="91"/>
        <v/>
      </c>
      <c r="I97" s="32" t="e">
        <f t="shared" si="92"/>
        <v>#VALUE!</v>
      </c>
      <c r="J97" s="33"/>
      <c r="K97" s="34"/>
      <c r="L97" s="35" t="str">
        <f t="shared" si="93"/>
        <v/>
      </c>
      <c r="M97" s="35" t="str">
        <f t="shared" si="94"/>
        <v/>
      </c>
      <c r="N97" s="34"/>
      <c r="O97" s="545"/>
      <c r="P97" s="36"/>
      <c r="Q97" s="37"/>
      <c r="R97" s="38"/>
      <c r="S97" s="38"/>
      <c r="T97" s="39">
        <f t="shared" si="95"/>
        <v>0</v>
      </c>
      <c r="U97" s="40" t="str">
        <f t="shared" si="96"/>
        <v>راسب</v>
      </c>
      <c r="V97" s="37"/>
      <c r="W97" s="38"/>
      <c r="X97" s="38"/>
      <c r="Y97" s="39">
        <f t="shared" si="97"/>
        <v>0</v>
      </c>
      <c r="Z97" s="40" t="str">
        <f t="shared" si="98"/>
        <v>راسب</v>
      </c>
      <c r="AA97" s="37"/>
      <c r="AB97" s="38"/>
      <c r="AC97" s="38"/>
      <c r="AD97" s="39">
        <f t="shared" si="99"/>
        <v>0</v>
      </c>
      <c r="AE97" s="40" t="str">
        <f t="shared" si="100"/>
        <v>راسب</v>
      </c>
      <c r="AF97" s="37"/>
      <c r="AG97" s="38"/>
      <c r="AH97" s="38"/>
      <c r="AI97" s="39">
        <f t="shared" si="101"/>
        <v>0</v>
      </c>
      <c r="AJ97" s="40" t="str">
        <f t="shared" si="102"/>
        <v>راسب</v>
      </c>
      <c r="AK97" s="37"/>
      <c r="AL97" s="38"/>
      <c r="AM97" s="38"/>
      <c r="AN97" s="39">
        <f t="shared" si="103"/>
        <v>0</v>
      </c>
      <c r="AO97" s="40" t="str">
        <f t="shared" si="104"/>
        <v>راسب</v>
      </c>
      <c r="AP97" s="27">
        <f t="shared" si="105"/>
        <v>0</v>
      </c>
      <c r="AQ97" s="37">
        <f t="shared" si="106"/>
        <v>5</v>
      </c>
      <c r="AR97" s="39" t="str">
        <f t="shared" si="107"/>
        <v>ومجموع</v>
      </c>
      <c r="AS97" s="27" t="str">
        <f t="shared" si="108"/>
        <v>راسب</v>
      </c>
      <c r="AT97" s="41">
        <f t="shared" si="109"/>
        <v>9</v>
      </c>
      <c r="AU97" s="42" t="str">
        <f t="shared" si="110"/>
        <v>راسب</v>
      </c>
      <c r="AV97" s="37"/>
      <c r="AW97" s="38"/>
      <c r="AX97" s="38"/>
      <c r="AY97" s="39">
        <f t="shared" si="111"/>
        <v>0</v>
      </c>
      <c r="AZ97" s="40" t="str">
        <f t="shared" si="112"/>
        <v>راسب</v>
      </c>
      <c r="BA97" s="37"/>
      <c r="BB97" s="38"/>
      <c r="BC97" s="38"/>
      <c r="BD97" s="39">
        <f t="shared" si="113"/>
        <v>0</v>
      </c>
      <c r="BE97" s="86" t="str">
        <f t="shared" si="114"/>
        <v>غيرجدير</v>
      </c>
      <c r="BF97" s="37"/>
      <c r="BG97" s="38"/>
      <c r="BH97" s="38"/>
      <c r="BI97" s="39">
        <f t="shared" si="115"/>
        <v>0</v>
      </c>
      <c r="BJ97" s="86" t="str">
        <f t="shared" si="116"/>
        <v>غيرجدير</v>
      </c>
      <c r="BK97" s="37"/>
      <c r="BL97" s="38"/>
      <c r="BM97" s="38"/>
      <c r="BN97" s="38"/>
      <c r="BO97" s="39"/>
      <c r="BP97" s="41">
        <f t="shared" si="117"/>
        <v>0</v>
      </c>
      <c r="BQ97" s="86" t="str">
        <f t="shared" si="118"/>
        <v>غيرجدير</v>
      </c>
      <c r="BR97" s="37"/>
      <c r="BS97" s="38"/>
      <c r="BT97" s="38"/>
      <c r="BU97" s="38"/>
      <c r="BV97" s="39">
        <f t="shared" si="119"/>
        <v>0</v>
      </c>
      <c r="BW97" s="86" t="str">
        <f t="shared" si="120"/>
        <v>غيرجدير</v>
      </c>
      <c r="BX97" s="37"/>
      <c r="BY97" s="38"/>
      <c r="BZ97" s="38"/>
      <c r="CA97" s="38"/>
      <c r="CB97" s="38"/>
      <c r="CC97" s="39">
        <f t="shared" si="121"/>
        <v>0</v>
      </c>
      <c r="CD97" s="86" t="str">
        <f t="shared" si="122"/>
        <v>غيرجدير</v>
      </c>
      <c r="CE97" s="37">
        <f t="shared" si="123"/>
        <v>5</v>
      </c>
      <c r="CF97" s="39" t="str">
        <f t="shared" si="124"/>
        <v>راسب</v>
      </c>
      <c r="CG97" s="37"/>
      <c r="CH97" s="38"/>
      <c r="CI97" s="38"/>
      <c r="CJ97" s="38"/>
      <c r="CK97" s="38"/>
      <c r="CL97" s="39">
        <f t="shared" si="125"/>
        <v>0</v>
      </c>
      <c r="CM97" s="86" t="str">
        <f t="shared" si="126"/>
        <v>غيرجدير</v>
      </c>
      <c r="CN97" s="37"/>
      <c r="CO97" s="38"/>
      <c r="CP97" s="38"/>
      <c r="CQ97" s="38"/>
      <c r="CR97" s="39">
        <f t="shared" si="127"/>
        <v>0</v>
      </c>
      <c r="CS97" s="86" t="str">
        <f t="shared" si="128"/>
        <v>غيرجدير</v>
      </c>
      <c r="CT97" s="37"/>
      <c r="CU97" s="38"/>
      <c r="CV97" s="39">
        <f t="shared" si="129"/>
        <v>0</v>
      </c>
      <c r="CW97" s="86" t="str">
        <f t="shared" si="130"/>
        <v>غيرجدير</v>
      </c>
      <c r="CX97" s="37"/>
      <c r="CY97" s="38"/>
      <c r="CZ97" s="38"/>
      <c r="DA97" s="38"/>
      <c r="DB97" s="38"/>
      <c r="DC97" s="39">
        <f t="shared" si="131"/>
        <v>0</v>
      </c>
      <c r="DD97" s="86" t="str">
        <f t="shared" si="132"/>
        <v>غيرجدير</v>
      </c>
      <c r="DE97" s="37"/>
      <c r="DF97" s="38"/>
      <c r="DG97" s="38"/>
      <c r="DH97" s="38"/>
      <c r="DI97" s="38"/>
      <c r="DJ97" s="39">
        <f t="shared" si="133"/>
        <v>0</v>
      </c>
      <c r="DK97" s="86" t="str">
        <f t="shared" si="134"/>
        <v>غيرجدير</v>
      </c>
      <c r="DL97" s="37">
        <f t="shared" si="135"/>
        <v>4</v>
      </c>
      <c r="DM97" s="39" t="str">
        <f t="shared" si="136"/>
        <v>راسب</v>
      </c>
      <c r="DN97" s="27">
        <f t="shared" si="137"/>
        <v>0</v>
      </c>
      <c r="DO97" s="37">
        <f t="shared" si="138"/>
        <v>5</v>
      </c>
      <c r="DP97" s="39" t="str">
        <f t="shared" si="139"/>
        <v>ومجموع</v>
      </c>
      <c r="DQ97" s="27" t="str">
        <f t="shared" si="140"/>
        <v>راسب</v>
      </c>
      <c r="DR97" s="37">
        <f t="shared" si="141"/>
        <v>10</v>
      </c>
      <c r="DS97" s="39" t="str">
        <f t="shared" si="142"/>
        <v>راسب</v>
      </c>
      <c r="DT97" s="40" t="str">
        <f t="shared" si="143"/>
        <v>راسب</v>
      </c>
      <c r="DU97" s="27"/>
      <c r="DV97" s="37">
        <f t="shared" si="144"/>
        <v>15</v>
      </c>
      <c r="DW97" s="38" t="str">
        <f t="shared" si="145"/>
        <v>راسب</v>
      </c>
      <c r="DX97" s="39" t="str">
        <f t="shared" si="146"/>
        <v>ودين</v>
      </c>
      <c r="DY97" s="537" t="str">
        <f t="shared" si="147"/>
        <v/>
      </c>
      <c r="DZ97" s="532" t="str">
        <f t="shared" si="148"/>
        <v/>
      </c>
      <c r="EA97" s="527" t="str">
        <f t="shared" si="149"/>
        <v/>
      </c>
      <c r="EB97" s="519" t="str">
        <f t="shared" si="150"/>
        <v/>
      </c>
      <c r="EC97" s="520" t="str">
        <f t="shared" si="151"/>
        <v/>
      </c>
      <c r="ED97" s="520" t="str">
        <f t="shared" si="152"/>
        <v/>
      </c>
      <c r="EE97" s="520" t="str">
        <f t="shared" si="153"/>
        <v/>
      </c>
      <c r="EF97" s="520" t="str">
        <f t="shared" si="154"/>
        <v/>
      </c>
      <c r="EG97" s="520" t="str">
        <f t="shared" si="155"/>
        <v/>
      </c>
      <c r="EH97" s="518" t="str">
        <f t="shared" si="156"/>
        <v/>
      </c>
      <c r="EI97" s="474" t="str">
        <f t="shared" si="157"/>
        <v/>
      </c>
      <c r="EJ97" s="475" t="str">
        <f t="shared" si="158"/>
        <v/>
      </c>
      <c r="EK97" s="475" t="str">
        <f t="shared" si="159"/>
        <v/>
      </c>
      <c r="EL97" s="475" t="str">
        <f t="shared" si="160"/>
        <v/>
      </c>
      <c r="EM97" s="476" t="str">
        <f t="shared" si="161"/>
        <v/>
      </c>
      <c r="EN97" s="498" t="str">
        <f t="shared" si="162"/>
        <v/>
      </c>
      <c r="EO97" s="499" t="str">
        <f t="shared" si="163"/>
        <v/>
      </c>
      <c r="EP97" s="499" t="str">
        <f t="shared" si="164"/>
        <v/>
      </c>
      <c r="EQ97" s="499" t="str">
        <f t="shared" si="165"/>
        <v/>
      </c>
      <c r="ER97" s="500" t="str">
        <f t="shared" si="166"/>
        <v/>
      </c>
    </row>
    <row r="98" spans="1:148" ht="34.5" x14ac:dyDescent="0.2">
      <c r="A98" s="27" t="str">
        <f>IF(O98="","",COUNTA(O$9:$O98))</f>
        <v/>
      </c>
      <c r="B98" s="28"/>
      <c r="C98" s="29" t="e">
        <f t="shared" si="86"/>
        <v>#VALUE!</v>
      </c>
      <c r="D98" s="30" t="e">
        <f t="shared" si="87"/>
        <v>#VALUE!</v>
      </c>
      <c r="E98" s="31" t="e">
        <f t="shared" si="88"/>
        <v>#VALUE!</v>
      </c>
      <c r="F98" s="29" t="str">
        <f t="shared" si="89"/>
        <v/>
      </c>
      <c r="G98" s="30" t="str">
        <f t="shared" si="90"/>
        <v/>
      </c>
      <c r="H98" s="31" t="str">
        <f t="shared" si="91"/>
        <v/>
      </c>
      <c r="I98" s="32" t="e">
        <f t="shared" si="92"/>
        <v>#VALUE!</v>
      </c>
      <c r="J98" s="33"/>
      <c r="K98" s="34"/>
      <c r="L98" s="35" t="str">
        <f t="shared" si="93"/>
        <v/>
      </c>
      <c r="M98" s="35" t="str">
        <f t="shared" si="94"/>
        <v/>
      </c>
      <c r="N98" s="34"/>
      <c r="O98" s="545"/>
      <c r="P98" s="36"/>
      <c r="Q98" s="37"/>
      <c r="R98" s="38"/>
      <c r="S98" s="38"/>
      <c r="T98" s="39">
        <f t="shared" si="95"/>
        <v>0</v>
      </c>
      <c r="U98" s="40" t="str">
        <f t="shared" si="96"/>
        <v>راسب</v>
      </c>
      <c r="V98" s="37"/>
      <c r="W98" s="38"/>
      <c r="X98" s="38"/>
      <c r="Y98" s="39">
        <f t="shared" si="97"/>
        <v>0</v>
      </c>
      <c r="Z98" s="40" t="str">
        <f t="shared" si="98"/>
        <v>راسب</v>
      </c>
      <c r="AA98" s="37"/>
      <c r="AB98" s="38"/>
      <c r="AC98" s="38"/>
      <c r="AD98" s="39">
        <f t="shared" si="99"/>
        <v>0</v>
      </c>
      <c r="AE98" s="40" t="str">
        <f t="shared" si="100"/>
        <v>راسب</v>
      </c>
      <c r="AF98" s="37"/>
      <c r="AG98" s="38"/>
      <c r="AH98" s="38"/>
      <c r="AI98" s="39">
        <f t="shared" si="101"/>
        <v>0</v>
      </c>
      <c r="AJ98" s="40" t="str">
        <f t="shared" si="102"/>
        <v>راسب</v>
      </c>
      <c r="AK98" s="37"/>
      <c r="AL98" s="38"/>
      <c r="AM98" s="38"/>
      <c r="AN98" s="39">
        <f t="shared" si="103"/>
        <v>0</v>
      </c>
      <c r="AO98" s="40" t="str">
        <f t="shared" si="104"/>
        <v>راسب</v>
      </c>
      <c r="AP98" s="27">
        <f t="shared" si="105"/>
        <v>0</v>
      </c>
      <c r="AQ98" s="37">
        <f t="shared" si="106"/>
        <v>5</v>
      </c>
      <c r="AR98" s="39" t="str">
        <f t="shared" si="107"/>
        <v>ومجموع</v>
      </c>
      <c r="AS98" s="27" t="str">
        <f t="shared" si="108"/>
        <v>راسب</v>
      </c>
      <c r="AT98" s="41">
        <f t="shared" si="109"/>
        <v>9</v>
      </c>
      <c r="AU98" s="42" t="str">
        <f t="shared" si="110"/>
        <v>راسب</v>
      </c>
      <c r="AV98" s="37"/>
      <c r="AW98" s="38"/>
      <c r="AX98" s="38"/>
      <c r="AY98" s="39">
        <f t="shared" si="111"/>
        <v>0</v>
      </c>
      <c r="AZ98" s="40" t="str">
        <f t="shared" si="112"/>
        <v>راسب</v>
      </c>
      <c r="BA98" s="37"/>
      <c r="BB98" s="38"/>
      <c r="BC98" s="38"/>
      <c r="BD98" s="39">
        <f t="shared" si="113"/>
        <v>0</v>
      </c>
      <c r="BE98" s="86" t="str">
        <f t="shared" si="114"/>
        <v>غيرجدير</v>
      </c>
      <c r="BF98" s="37"/>
      <c r="BG98" s="38"/>
      <c r="BH98" s="38"/>
      <c r="BI98" s="39">
        <f t="shared" si="115"/>
        <v>0</v>
      </c>
      <c r="BJ98" s="86" t="str">
        <f t="shared" si="116"/>
        <v>غيرجدير</v>
      </c>
      <c r="BK98" s="37"/>
      <c r="BL98" s="38"/>
      <c r="BM98" s="38"/>
      <c r="BN98" s="38"/>
      <c r="BO98" s="39"/>
      <c r="BP98" s="41">
        <f t="shared" si="117"/>
        <v>0</v>
      </c>
      <c r="BQ98" s="86" t="str">
        <f t="shared" si="118"/>
        <v>غيرجدير</v>
      </c>
      <c r="BR98" s="37"/>
      <c r="BS98" s="38"/>
      <c r="BT98" s="38"/>
      <c r="BU98" s="38"/>
      <c r="BV98" s="39">
        <f t="shared" si="119"/>
        <v>0</v>
      </c>
      <c r="BW98" s="86" t="str">
        <f t="shared" si="120"/>
        <v>غيرجدير</v>
      </c>
      <c r="BX98" s="37"/>
      <c r="BY98" s="38"/>
      <c r="BZ98" s="38"/>
      <c r="CA98" s="38"/>
      <c r="CB98" s="38"/>
      <c r="CC98" s="39">
        <f t="shared" si="121"/>
        <v>0</v>
      </c>
      <c r="CD98" s="86" t="str">
        <f t="shared" si="122"/>
        <v>غيرجدير</v>
      </c>
      <c r="CE98" s="37">
        <f t="shared" si="123"/>
        <v>5</v>
      </c>
      <c r="CF98" s="39" t="str">
        <f t="shared" si="124"/>
        <v>راسب</v>
      </c>
      <c r="CG98" s="37"/>
      <c r="CH98" s="38"/>
      <c r="CI98" s="38"/>
      <c r="CJ98" s="38"/>
      <c r="CK98" s="38"/>
      <c r="CL98" s="39">
        <f t="shared" si="125"/>
        <v>0</v>
      </c>
      <c r="CM98" s="86" t="str">
        <f t="shared" si="126"/>
        <v>غيرجدير</v>
      </c>
      <c r="CN98" s="37"/>
      <c r="CO98" s="38"/>
      <c r="CP98" s="38"/>
      <c r="CQ98" s="38"/>
      <c r="CR98" s="39">
        <f t="shared" si="127"/>
        <v>0</v>
      </c>
      <c r="CS98" s="86" t="str">
        <f t="shared" si="128"/>
        <v>غيرجدير</v>
      </c>
      <c r="CT98" s="37"/>
      <c r="CU98" s="38"/>
      <c r="CV98" s="39">
        <f t="shared" si="129"/>
        <v>0</v>
      </c>
      <c r="CW98" s="86" t="str">
        <f t="shared" si="130"/>
        <v>غيرجدير</v>
      </c>
      <c r="CX98" s="37"/>
      <c r="CY98" s="38"/>
      <c r="CZ98" s="38"/>
      <c r="DA98" s="38"/>
      <c r="DB98" s="38"/>
      <c r="DC98" s="39">
        <f t="shared" si="131"/>
        <v>0</v>
      </c>
      <c r="DD98" s="86" t="str">
        <f t="shared" si="132"/>
        <v>غيرجدير</v>
      </c>
      <c r="DE98" s="37"/>
      <c r="DF98" s="38"/>
      <c r="DG98" s="38"/>
      <c r="DH98" s="38"/>
      <c r="DI98" s="38"/>
      <c r="DJ98" s="39">
        <f t="shared" si="133"/>
        <v>0</v>
      </c>
      <c r="DK98" s="86" t="str">
        <f t="shared" si="134"/>
        <v>غيرجدير</v>
      </c>
      <c r="DL98" s="37">
        <f t="shared" si="135"/>
        <v>4</v>
      </c>
      <c r="DM98" s="39" t="str">
        <f t="shared" si="136"/>
        <v>راسب</v>
      </c>
      <c r="DN98" s="27">
        <f t="shared" si="137"/>
        <v>0</v>
      </c>
      <c r="DO98" s="37">
        <f t="shared" si="138"/>
        <v>5</v>
      </c>
      <c r="DP98" s="39" t="str">
        <f t="shared" si="139"/>
        <v>ومجموع</v>
      </c>
      <c r="DQ98" s="27" t="str">
        <f t="shared" si="140"/>
        <v>راسب</v>
      </c>
      <c r="DR98" s="37">
        <f t="shared" si="141"/>
        <v>10</v>
      </c>
      <c r="DS98" s="39" t="str">
        <f t="shared" si="142"/>
        <v>راسب</v>
      </c>
      <c r="DT98" s="40" t="str">
        <f t="shared" si="143"/>
        <v>راسب</v>
      </c>
      <c r="DU98" s="27"/>
      <c r="DV98" s="37">
        <f t="shared" si="144"/>
        <v>15</v>
      </c>
      <c r="DW98" s="38" t="str">
        <f t="shared" si="145"/>
        <v>راسب</v>
      </c>
      <c r="DX98" s="39" t="str">
        <f t="shared" si="146"/>
        <v>ودين</v>
      </c>
      <c r="DY98" s="537" t="str">
        <f t="shared" si="147"/>
        <v/>
      </c>
      <c r="DZ98" s="532" t="str">
        <f t="shared" si="148"/>
        <v/>
      </c>
      <c r="EA98" s="527" t="str">
        <f t="shared" si="149"/>
        <v/>
      </c>
      <c r="EB98" s="519" t="str">
        <f t="shared" si="150"/>
        <v/>
      </c>
      <c r="EC98" s="520" t="str">
        <f t="shared" si="151"/>
        <v/>
      </c>
      <c r="ED98" s="520" t="str">
        <f t="shared" si="152"/>
        <v/>
      </c>
      <c r="EE98" s="520" t="str">
        <f t="shared" si="153"/>
        <v/>
      </c>
      <c r="EF98" s="520" t="str">
        <f t="shared" si="154"/>
        <v/>
      </c>
      <c r="EG98" s="520" t="str">
        <f t="shared" si="155"/>
        <v/>
      </c>
      <c r="EH98" s="518" t="str">
        <f t="shared" si="156"/>
        <v/>
      </c>
      <c r="EI98" s="474" t="str">
        <f t="shared" si="157"/>
        <v/>
      </c>
      <c r="EJ98" s="475" t="str">
        <f t="shared" si="158"/>
        <v/>
      </c>
      <c r="EK98" s="475" t="str">
        <f t="shared" si="159"/>
        <v/>
      </c>
      <c r="EL98" s="475" t="str">
        <f t="shared" si="160"/>
        <v/>
      </c>
      <c r="EM98" s="476" t="str">
        <f t="shared" si="161"/>
        <v/>
      </c>
      <c r="EN98" s="498" t="str">
        <f t="shared" si="162"/>
        <v/>
      </c>
      <c r="EO98" s="499" t="str">
        <f t="shared" si="163"/>
        <v/>
      </c>
      <c r="EP98" s="499" t="str">
        <f t="shared" si="164"/>
        <v/>
      </c>
      <c r="EQ98" s="499" t="str">
        <f t="shared" si="165"/>
        <v/>
      </c>
      <c r="ER98" s="500" t="str">
        <f t="shared" si="166"/>
        <v/>
      </c>
    </row>
    <row r="99" spans="1:148" ht="34.5" x14ac:dyDescent="0.2">
      <c r="A99" s="27" t="str">
        <f>IF(O99="","",COUNTA(O$9:$O99))</f>
        <v/>
      </c>
      <c r="B99" s="28"/>
      <c r="C99" s="29" t="e">
        <f t="shared" si="86"/>
        <v>#VALUE!</v>
      </c>
      <c r="D99" s="30" t="e">
        <f t="shared" si="87"/>
        <v>#VALUE!</v>
      </c>
      <c r="E99" s="31" t="e">
        <f t="shared" si="88"/>
        <v>#VALUE!</v>
      </c>
      <c r="F99" s="29" t="str">
        <f t="shared" si="89"/>
        <v/>
      </c>
      <c r="G99" s="30" t="str">
        <f t="shared" si="90"/>
        <v/>
      </c>
      <c r="H99" s="31" t="str">
        <f t="shared" si="91"/>
        <v/>
      </c>
      <c r="I99" s="32" t="e">
        <f t="shared" si="92"/>
        <v>#VALUE!</v>
      </c>
      <c r="J99" s="33"/>
      <c r="K99" s="34"/>
      <c r="L99" s="35" t="str">
        <f t="shared" si="93"/>
        <v/>
      </c>
      <c r="M99" s="35" t="str">
        <f t="shared" si="94"/>
        <v/>
      </c>
      <c r="N99" s="34"/>
      <c r="O99" s="545"/>
      <c r="P99" s="36"/>
      <c r="Q99" s="37"/>
      <c r="R99" s="38"/>
      <c r="S99" s="38"/>
      <c r="T99" s="39">
        <f t="shared" si="95"/>
        <v>0</v>
      </c>
      <c r="U99" s="40" t="str">
        <f t="shared" si="96"/>
        <v>راسب</v>
      </c>
      <c r="V99" s="37"/>
      <c r="W99" s="38"/>
      <c r="X99" s="38"/>
      <c r="Y99" s="39">
        <f t="shared" si="97"/>
        <v>0</v>
      </c>
      <c r="Z99" s="40" t="str">
        <f t="shared" si="98"/>
        <v>راسب</v>
      </c>
      <c r="AA99" s="37"/>
      <c r="AB99" s="38"/>
      <c r="AC99" s="38"/>
      <c r="AD99" s="39">
        <f t="shared" si="99"/>
        <v>0</v>
      </c>
      <c r="AE99" s="40" t="str">
        <f t="shared" si="100"/>
        <v>راسب</v>
      </c>
      <c r="AF99" s="37"/>
      <c r="AG99" s="38"/>
      <c r="AH99" s="38"/>
      <c r="AI99" s="39">
        <f t="shared" si="101"/>
        <v>0</v>
      </c>
      <c r="AJ99" s="40" t="str">
        <f t="shared" si="102"/>
        <v>راسب</v>
      </c>
      <c r="AK99" s="37"/>
      <c r="AL99" s="38"/>
      <c r="AM99" s="38"/>
      <c r="AN99" s="39">
        <f t="shared" si="103"/>
        <v>0</v>
      </c>
      <c r="AO99" s="40" t="str">
        <f t="shared" si="104"/>
        <v>راسب</v>
      </c>
      <c r="AP99" s="27">
        <f t="shared" si="105"/>
        <v>0</v>
      </c>
      <c r="AQ99" s="37">
        <f t="shared" si="106"/>
        <v>5</v>
      </c>
      <c r="AR99" s="39" t="str">
        <f t="shared" si="107"/>
        <v>ومجموع</v>
      </c>
      <c r="AS99" s="27" t="str">
        <f t="shared" si="108"/>
        <v>راسب</v>
      </c>
      <c r="AT99" s="41">
        <f t="shared" si="109"/>
        <v>9</v>
      </c>
      <c r="AU99" s="42" t="str">
        <f t="shared" si="110"/>
        <v>راسب</v>
      </c>
      <c r="AV99" s="37"/>
      <c r="AW99" s="38"/>
      <c r="AX99" s="38"/>
      <c r="AY99" s="39">
        <f t="shared" si="111"/>
        <v>0</v>
      </c>
      <c r="AZ99" s="40" t="str">
        <f t="shared" si="112"/>
        <v>راسب</v>
      </c>
      <c r="BA99" s="37"/>
      <c r="BB99" s="38"/>
      <c r="BC99" s="38"/>
      <c r="BD99" s="39">
        <f t="shared" si="113"/>
        <v>0</v>
      </c>
      <c r="BE99" s="86" t="str">
        <f t="shared" si="114"/>
        <v>غيرجدير</v>
      </c>
      <c r="BF99" s="37"/>
      <c r="BG99" s="38"/>
      <c r="BH99" s="38"/>
      <c r="BI99" s="39">
        <f t="shared" si="115"/>
        <v>0</v>
      </c>
      <c r="BJ99" s="86" t="str">
        <f t="shared" si="116"/>
        <v>غيرجدير</v>
      </c>
      <c r="BK99" s="37"/>
      <c r="BL99" s="38"/>
      <c r="BM99" s="38"/>
      <c r="BN99" s="38"/>
      <c r="BO99" s="39"/>
      <c r="BP99" s="41">
        <f t="shared" si="117"/>
        <v>0</v>
      </c>
      <c r="BQ99" s="86" t="str">
        <f t="shared" si="118"/>
        <v>غيرجدير</v>
      </c>
      <c r="BR99" s="37"/>
      <c r="BS99" s="38"/>
      <c r="BT99" s="38"/>
      <c r="BU99" s="38"/>
      <c r="BV99" s="39">
        <f t="shared" si="119"/>
        <v>0</v>
      </c>
      <c r="BW99" s="86" t="str">
        <f t="shared" si="120"/>
        <v>غيرجدير</v>
      </c>
      <c r="BX99" s="37"/>
      <c r="BY99" s="38"/>
      <c r="BZ99" s="38"/>
      <c r="CA99" s="38"/>
      <c r="CB99" s="38"/>
      <c r="CC99" s="39">
        <f t="shared" si="121"/>
        <v>0</v>
      </c>
      <c r="CD99" s="86" t="str">
        <f t="shared" si="122"/>
        <v>غيرجدير</v>
      </c>
      <c r="CE99" s="37">
        <f t="shared" si="123"/>
        <v>5</v>
      </c>
      <c r="CF99" s="39" t="str">
        <f t="shared" si="124"/>
        <v>راسب</v>
      </c>
      <c r="CG99" s="37"/>
      <c r="CH99" s="38"/>
      <c r="CI99" s="38"/>
      <c r="CJ99" s="38"/>
      <c r="CK99" s="38"/>
      <c r="CL99" s="39">
        <f t="shared" si="125"/>
        <v>0</v>
      </c>
      <c r="CM99" s="86" t="str">
        <f t="shared" si="126"/>
        <v>غيرجدير</v>
      </c>
      <c r="CN99" s="37"/>
      <c r="CO99" s="38"/>
      <c r="CP99" s="38"/>
      <c r="CQ99" s="38"/>
      <c r="CR99" s="39">
        <f t="shared" si="127"/>
        <v>0</v>
      </c>
      <c r="CS99" s="86" t="str">
        <f t="shared" si="128"/>
        <v>غيرجدير</v>
      </c>
      <c r="CT99" s="37"/>
      <c r="CU99" s="38"/>
      <c r="CV99" s="39">
        <f t="shared" si="129"/>
        <v>0</v>
      </c>
      <c r="CW99" s="86" t="str">
        <f t="shared" si="130"/>
        <v>غيرجدير</v>
      </c>
      <c r="CX99" s="37"/>
      <c r="CY99" s="38"/>
      <c r="CZ99" s="38"/>
      <c r="DA99" s="38"/>
      <c r="DB99" s="38"/>
      <c r="DC99" s="39">
        <f t="shared" si="131"/>
        <v>0</v>
      </c>
      <c r="DD99" s="86" t="str">
        <f t="shared" si="132"/>
        <v>غيرجدير</v>
      </c>
      <c r="DE99" s="37"/>
      <c r="DF99" s="38"/>
      <c r="DG99" s="38"/>
      <c r="DH99" s="38"/>
      <c r="DI99" s="38"/>
      <c r="DJ99" s="39">
        <f t="shared" si="133"/>
        <v>0</v>
      </c>
      <c r="DK99" s="86" t="str">
        <f t="shared" si="134"/>
        <v>غيرجدير</v>
      </c>
      <c r="DL99" s="37">
        <f t="shared" si="135"/>
        <v>4</v>
      </c>
      <c r="DM99" s="39" t="str">
        <f t="shared" si="136"/>
        <v>راسب</v>
      </c>
      <c r="DN99" s="27">
        <f t="shared" si="137"/>
        <v>0</v>
      </c>
      <c r="DO99" s="37">
        <f t="shared" si="138"/>
        <v>5</v>
      </c>
      <c r="DP99" s="39" t="str">
        <f t="shared" si="139"/>
        <v>ومجموع</v>
      </c>
      <c r="DQ99" s="27" t="str">
        <f t="shared" si="140"/>
        <v>راسب</v>
      </c>
      <c r="DR99" s="37">
        <f t="shared" si="141"/>
        <v>10</v>
      </c>
      <c r="DS99" s="39" t="str">
        <f t="shared" si="142"/>
        <v>راسب</v>
      </c>
      <c r="DT99" s="40" t="str">
        <f t="shared" si="143"/>
        <v>راسب</v>
      </c>
      <c r="DU99" s="27"/>
      <c r="DV99" s="37">
        <f t="shared" si="144"/>
        <v>15</v>
      </c>
      <c r="DW99" s="38" t="str">
        <f t="shared" si="145"/>
        <v>راسب</v>
      </c>
      <c r="DX99" s="39" t="str">
        <f t="shared" si="146"/>
        <v>ودين</v>
      </c>
      <c r="DY99" s="537" t="str">
        <f t="shared" si="147"/>
        <v/>
      </c>
      <c r="DZ99" s="532" t="str">
        <f t="shared" si="148"/>
        <v/>
      </c>
      <c r="EA99" s="527" t="str">
        <f t="shared" si="149"/>
        <v/>
      </c>
      <c r="EB99" s="519" t="str">
        <f t="shared" si="150"/>
        <v/>
      </c>
      <c r="EC99" s="520" t="str">
        <f t="shared" si="151"/>
        <v/>
      </c>
      <c r="ED99" s="520" t="str">
        <f t="shared" si="152"/>
        <v/>
      </c>
      <c r="EE99" s="520" t="str">
        <f t="shared" si="153"/>
        <v/>
      </c>
      <c r="EF99" s="520" t="str">
        <f t="shared" si="154"/>
        <v/>
      </c>
      <c r="EG99" s="520" t="str">
        <f t="shared" si="155"/>
        <v/>
      </c>
      <c r="EH99" s="518" t="str">
        <f t="shared" si="156"/>
        <v/>
      </c>
      <c r="EI99" s="474" t="str">
        <f t="shared" si="157"/>
        <v/>
      </c>
      <c r="EJ99" s="475" t="str">
        <f t="shared" si="158"/>
        <v/>
      </c>
      <c r="EK99" s="475" t="str">
        <f t="shared" si="159"/>
        <v/>
      </c>
      <c r="EL99" s="475" t="str">
        <f t="shared" si="160"/>
        <v/>
      </c>
      <c r="EM99" s="476" t="str">
        <f t="shared" si="161"/>
        <v/>
      </c>
      <c r="EN99" s="498" t="str">
        <f t="shared" si="162"/>
        <v/>
      </c>
      <c r="EO99" s="499" t="str">
        <f t="shared" si="163"/>
        <v/>
      </c>
      <c r="EP99" s="499" t="str">
        <f t="shared" si="164"/>
        <v/>
      </c>
      <c r="EQ99" s="499" t="str">
        <f t="shared" si="165"/>
        <v/>
      </c>
      <c r="ER99" s="500" t="str">
        <f t="shared" si="166"/>
        <v/>
      </c>
    </row>
    <row r="100" spans="1:148" ht="34.5" x14ac:dyDescent="0.2">
      <c r="A100" s="27" t="str">
        <f>IF(O100="","",COUNTA(O$9:$O100))</f>
        <v/>
      </c>
      <c r="B100" s="28"/>
      <c r="C100" s="29" t="e">
        <f t="shared" si="86"/>
        <v>#VALUE!</v>
      </c>
      <c r="D100" s="30" t="e">
        <f t="shared" si="87"/>
        <v>#VALUE!</v>
      </c>
      <c r="E100" s="31" t="e">
        <f t="shared" si="88"/>
        <v>#VALUE!</v>
      </c>
      <c r="F100" s="29" t="str">
        <f t="shared" si="89"/>
        <v/>
      </c>
      <c r="G100" s="30" t="str">
        <f t="shared" si="90"/>
        <v/>
      </c>
      <c r="H100" s="31" t="str">
        <f t="shared" si="91"/>
        <v/>
      </c>
      <c r="I100" s="32" t="e">
        <f t="shared" si="92"/>
        <v>#VALUE!</v>
      </c>
      <c r="J100" s="33"/>
      <c r="K100" s="34"/>
      <c r="L100" s="35" t="str">
        <f t="shared" si="93"/>
        <v/>
      </c>
      <c r="M100" s="35" t="str">
        <f t="shared" si="94"/>
        <v/>
      </c>
      <c r="N100" s="34"/>
      <c r="O100" s="545"/>
      <c r="P100" s="36"/>
      <c r="Q100" s="37"/>
      <c r="R100" s="38"/>
      <c r="S100" s="38"/>
      <c r="T100" s="39">
        <f t="shared" si="95"/>
        <v>0</v>
      </c>
      <c r="U100" s="40" t="str">
        <f t="shared" si="96"/>
        <v>راسب</v>
      </c>
      <c r="V100" s="37"/>
      <c r="W100" s="38"/>
      <c r="X100" s="38"/>
      <c r="Y100" s="39">
        <f t="shared" si="97"/>
        <v>0</v>
      </c>
      <c r="Z100" s="40" t="str">
        <f t="shared" si="98"/>
        <v>راسب</v>
      </c>
      <c r="AA100" s="37"/>
      <c r="AB100" s="38"/>
      <c r="AC100" s="38"/>
      <c r="AD100" s="39">
        <f t="shared" si="99"/>
        <v>0</v>
      </c>
      <c r="AE100" s="40" t="str">
        <f t="shared" si="100"/>
        <v>راسب</v>
      </c>
      <c r="AF100" s="37"/>
      <c r="AG100" s="38"/>
      <c r="AH100" s="38"/>
      <c r="AI100" s="39">
        <f t="shared" si="101"/>
        <v>0</v>
      </c>
      <c r="AJ100" s="40" t="str">
        <f t="shared" si="102"/>
        <v>راسب</v>
      </c>
      <c r="AK100" s="37"/>
      <c r="AL100" s="38"/>
      <c r="AM100" s="38"/>
      <c r="AN100" s="39">
        <f t="shared" si="103"/>
        <v>0</v>
      </c>
      <c r="AO100" s="40" t="str">
        <f t="shared" si="104"/>
        <v>راسب</v>
      </c>
      <c r="AP100" s="27">
        <f t="shared" si="105"/>
        <v>0</v>
      </c>
      <c r="AQ100" s="37">
        <f t="shared" si="106"/>
        <v>5</v>
      </c>
      <c r="AR100" s="39" t="str">
        <f t="shared" si="107"/>
        <v>ومجموع</v>
      </c>
      <c r="AS100" s="27" t="str">
        <f t="shared" si="108"/>
        <v>راسب</v>
      </c>
      <c r="AT100" s="41">
        <f t="shared" si="109"/>
        <v>9</v>
      </c>
      <c r="AU100" s="42" t="str">
        <f t="shared" si="110"/>
        <v>راسب</v>
      </c>
      <c r="AV100" s="37"/>
      <c r="AW100" s="38"/>
      <c r="AX100" s="38"/>
      <c r="AY100" s="39">
        <f t="shared" si="111"/>
        <v>0</v>
      </c>
      <c r="AZ100" s="40" t="str">
        <f t="shared" si="112"/>
        <v>راسب</v>
      </c>
      <c r="BA100" s="37"/>
      <c r="BB100" s="38"/>
      <c r="BC100" s="38"/>
      <c r="BD100" s="39">
        <f t="shared" si="113"/>
        <v>0</v>
      </c>
      <c r="BE100" s="86" t="str">
        <f t="shared" si="114"/>
        <v>غيرجدير</v>
      </c>
      <c r="BF100" s="37"/>
      <c r="BG100" s="38"/>
      <c r="BH100" s="38"/>
      <c r="BI100" s="39">
        <f t="shared" si="115"/>
        <v>0</v>
      </c>
      <c r="BJ100" s="86" t="str">
        <f t="shared" si="116"/>
        <v>غيرجدير</v>
      </c>
      <c r="BK100" s="37"/>
      <c r="BL100" s="38"/>
      <c r="BM100" s="38"/>
      <c r="BN100" s="38"/>
      <c r="BO100" s="39"/>
      <c r="BP100" s="41">
        <f t="shared" si="117"/>
        <v>0</v>
      </c>
      <c r="BQ100" s="86" t="str">
        <f t="shared" si="118"/>
        <v>غيرجدير</v>
      </c>
      <c r="BR100" s="37"/>
      <c r="BS100" s="38"/>
      <c r="BT100" s="38"/>
      <c r="BU100" s="38"/>
      <c r="BV100" s="39">
        <f t="shared" si="119"/>
        <v>0</v>
      </c>
      <c r="BW100" s="86" t="str">
        <f t="shared" si="120"/>
        <v>غيرجدير</v>
      </c>
      <c r="BX100" s="37"/>
      <c r="BY100" s="38"/>
      <c r="BZ100" s="38"/>
      <c r="CA100" s="38"/>
      <c r="CB100" s="38"/>
      <c r="CC100" s="39">
        <f t="shared" si="121"/>
        <v>0</v>
      </c>
      <c r="CD100" s="86" t="str">
        <f t="shared" si="122"/>
        <v>غيرجدير</v>
      </c>
      <c r="CE100" s="37">
        <f t="shared" si="123"/>
        <v>5</v>
      </c>
      <c r="CF100" s="39" t="str">
        <f t="shared" si="124"/>
        <v>راسب</v>
      </c>
      <c r="CG100" s="37"/>
      <c r="CH100" s="38"/>
      <c r="CI100" s="38"/>
      <c r="CJ100" s="38"/>
      <c r="CK100" s="38"/>
      <c r="CL100" s="39">
        <f t="shared" si="125"/>
        <v>0</v>
      </c>
      <c r="CM100" s="86" t="str">
        <f t="shared" si="126"/>
        <v>غيرجدير</v>
      </c>
      <c r="CN100" s="37"/>
      <c r="CO100" s="38"/>
      <c r="CP100" s="38"/>
      <c r="CQ100" s="38"/>
      <c r="CR100" s="39">
        <f t="shared" si="127"/>
        <v>0</v>
      </c>
      <c r="CS100" s="86" t="str">
        <f t="shared" si="128"/>
        <v>غيرجدير</v>
      </c>
      <c r="CT100" s="37"/>
      <c r="CU100" s="38"/>
      <c r="CV100" s="39">
        <f t="shared" si="129"/>
        <v>0</v>
      </c>
      <c r="CW100" s="86" t="str">
        <f t="shared" si="130"/>
        <v>غيرجدير</v>
      </c>
      <c r="CX100" s="37"/>
      <c r="CY100" s="38"/>
      <c r="CZ100" s="38"/>
      <c r="DA100" s="38"/>
      <c r="DB100" s="38"/>
      <c r="DC100" s="39">
        <f t="shared" si="131"/>
        <v>0</v>
      </c>
      <c r="DD100" s="86" t="str">
        <f t="shared" si="132"/>
        <v>غيرجدير</v>
      </c>
      <c r="DE100" s="37"/>
      <c r="DF100" s="38"/>
      <c r="DG100" s="38"/>
      <c r="DH100" s="38"/>
      <c r="DI100" s="38"/>
      <c r="DJ100" s="39">
        <f t="shared" si="133"/>
        <v>0</v>
      </c>
      <c r="DK100" s="86" t="str">
        <f t="shared" si="134"/>
        <v>غيرجدير</v>
      </c>
      <c r="DL100" s="37">
        <f t="shared" si="135"/>
        <v>4</v>
      </c>
      <c r="DM100" s="39" t="str">
        <f t="shared" si="136"/>
        <v>راسب</v>
      </c>
      <c r="DN100" s="27">
        <f t="shared" si="137"/>
        <v>0</v>
      </c>
      <c r="DO100" s="37">
        <f t="shared" si="138"/>
        <v>5</v>
      </c>
      <c r="DP100" s="39" t="str">
        <f t="shared" si="139"/>
        <v>ومجموع</v>
      </c>
      <c r="DQ100" s="27" t="str">
        <f t="shared" si="140"/>
        <v>راسب</v>
      </c>
      <c r="DR100" s="37">
        <f t="shared" si="141"/>
        <v>10</v>
      </c>
      <c r="DS100" s="39" t="str">
        <f t="shared" si="142"/>
        <v>راسب</v>
      </c>
      <c r="DT100" s="40" t="str">
        <f t="shared" si="143"/>
        <v>راسب</v>
      </c>
      <c r="DU100" s="27"/>
      <c r="DV100" s="37">
        <f t="shared" si="144"/>
        <v>15</v>
      </c>
      <c r="DW100" s="38" t="str">
        <f t="shared" si="145"/>
        <v>راسب</v>
      </c>
      <c r="DX100" s="39" t="str">
        <f t="shared" si="146"/>
        <v>ودين</v>
      </c>
      <c r="DY100" s="537" t="str">
        <f t="shared" si="147"/>
        <v/>
      </c>
      <c r="DZ100" s="532" t="str">
        <f t="shared" si="148"/>
        <v/>
      </c>
      <c r="EA100" s="527" t="str">
        <f t="shared" si="149"/>
        <v/>
      </c>
      <c r="EB100" s="519" t="str">
        <f t="shared" si="150"/>
        <v/>
      </c>
      <c r="EC100" s="520" t="str">
        <f t="shared" si="151"/>
        <v/>
      </c>
      <c r="ED100" s="520" t="str">
        <f t="shared" si="152"/>
        <v/>
      </c>
      <c r="EE100" s="520" t="str">
        <f t="shared" si="153"/>
        <v/>
      </c>
      <c r="EF100" s="520" t="str">
        <f t="shared" si="154"/>
        <v/>
      </c>
      <c r="EG100" s="520" t="str">
        <f t="shared" si="155"/>
        <v/>
      </c>
      <c r="EH100" s="518" t="str">
        <f t="shared" si="156"/>
        <v/>
      </c>
      <c r="EI100" s="474" t="str">
        <f t="shared" si="157"/>
        <v/>
      </c>
      <c r="EJ100" s="475" t="str">
        <f t="shared" si="158"/>
        <v/>
      </c>
      <c r="EK100" s="475" t="str">
        <f t="shared" si="159"/>
        <v/>
      </c>
      <c r="EL100" s="475" t="str">
        <f t="shared" si="160"/>
        <v/>
      </c>
      <c r="EM100" s="476" t="str">
        <f t="shared" si="161"/>
        <v/>
      </c>
      <c r="EN100" s="498" t="str">
        <f t="shared" si="162"/>
        <v/>
      </c>
      <c r="EO100" s="499" t="str">
        <f t="shared" si="163"/>
        <v/>
      </c>
      <c r="EP100" s="499" t="str">
        <f t="shared" si="164"/>
        <v/>
      </c>
      <c r="EQ100" s="499" t="str">
        <f t="shared" si="165"/>
        <v/>
      </c>
      <c r="ER100" s="500" t="str">
        <f t="shared" si="166"/>
        <v/>
      </c>
    </row>
    <row r="101" spans="1:148" ht="34.5" x14ac:dyDescent="0.2">
      <c r="A101" s="27" t="str">
        <f>IF(O101="","",COUNTA(O$9:$O101))</f>
        <v/>
      </c>
      <c r="B101" s="28"/>
      <c r="C101" s="29" t="e">
        <f t="shared" si="86"/>
        <v>#VALUE!</v>
      </c>
      <c r="D101" s="30" t="e">
        <f t="shared" si="87"/>
        <v>#VALUE!</v>
      </c>
      <c r="E101" s="31" t="e">
        <f t="shared" si="88"/>
        <v>#VALUE!</v>
      </c>
      <c r="F101" s="29" t="str">
        <f t="shared" si="89"/>
        <v/>
      </c>
      <c r="G101" s="30" t="str">
        <f t="shared" si="90"/>
        <v/>
      </c>
      <c r="H101" s="31" t="str">
        <f t="shared" si="91"/>
        <v/>
      </c>
      <c r="I101" s="32" t="e">
        <f t="shared" si="92"/>
        <v>#VALUE!</v>
      </c>
      <c r="J101" s="33"/>
      <c r="K101" s="34"/>
      <c r="L101" s="35" t="str">
        <f t="shared" si="93"/>
        <v/>
      </c>
      <c r="M101" s="35" t="str">
        <f t="shared" si="94"/>
        <v/>
      </c>
      <c r="N101" s="34"/>
      <c r="O101" s="545"/>
      <c r="P101" s="36"/>
      <c r="Q101" s="37"/>
      <c r="R101" s="38"/>
      <c r="S101" s="38"/>
      <c r="T101" s="39">
        <f t="shared" si="95"/>
        <v>0</v>
      </c>
      <c r="U101" s="40" t="str">
        <f t="shared" si="96"/>
        <v>راسب</v>
      </c>
      <c r="V101" s="37"/>
      <c r="W101" s="38"/>
      <c r="X101" s="38"/>
      <c r="Y101" s="39">
        <f t="shared" si="97"/>
        <v>0</v>
      </c>
      <c r="Z101" s="40" t="str">
        <f t="shared" si="98"/>
        <v>راسب</v>
      </c>
      <c r="AA101" s="37"/>
      <c r="AB101" s="38"/>
      <c r="AC101" s="38"/>
      <c r="AD101" s="39">
        <f t="shared" si="99"/>
        <v>0</v>
      </c>
      <c r="AE101" s="40" t="str">
        <f t="shared" si="100"/>
        <v>راسب</v>
      </c>
      <c r="AF101" s="37"/>
      <c r="AG101" s="38"/>
      <c r="AH101" s="38"/>
      <c r="AI101" s="39">
        <f t="shared" si="101"/>
        <v>0</v>
      </c>
      <c r="AJ101" s="40" t="str">
        <f t="shared" si="102"/>
        <v>راسب</v>
      </c>
      <c r="AK101" s="37"/>
      <c r="AL101" s="38"/>
      <c r="AM101" s="38"/>
      <c r="AN101" s="39">
        <f t="shared" si="103"/>
        <v>0</v>
      </c>
      <c r="AO101" s="40" t="str">
        <f t="shared" si="104"/>
        <v>راسب</v>
      </c>
      <c r="AP101" s="27">
        <f t="shared" si="105"/>
        <v>0</v>
      </c>
      <c r="AQ101" s="37">
        <f t="shared" si="106"/>
        <v>5</v>
      </c>
      <c r="AR101" s="39" t="str">
        <f t="shared" si="107"/>
        <v>ومجموع</v>
      </c>
      <c r="AS101" s="27" t="str">
        <f t="shared" si="108"/>
        <v>راسب</v>
      </c>
      <c r="AT101" s="41">
        <f t="shared" si="109"/>
        <v>9</v>
      </c>
      <c r="AU101" s="42" t="str">
        <f t="shared" si="110"/>
        <v>راسب</v>
      </c>
      <c r="AV101" s="37"/>
      <c r="AW101" s="38"/>
      <c r="AX101" s="38"/>
      <c r="AY101" s="39">
        <f t="shared" si="111"/>
        <v>0</v>
      </c>
      <c r="AZ101" s="40" t="str">
        <f t="shared" si="112"/>
        <v>راسب</v>
      </c>
      <c r="BA101" s="37"/>
      <c r="BB101" s="38"/>
      <c r="BC101" s="38"/>
      <c r="BD101" s="39">
        <f t="shared" si="113"/>
        <v>0</v>
      </c>
      <c r="BE101" s="86" t="str">
        <f t="shared" si="114"/>
        <v>غيرجدير</v>
      </c>
      <c r="BF101" s="37"/>
      <c r="BG101" s="38"/>
      <c r="BH101" s="38"/>
      <c r="BI101" s="39">
        <f t="shared" si="115"/>
        <v>0</v>
      </c>
      <c r="BJ101" s="86" t="str">
        <f t="shared" si="116"/>
        <v>غيرجدير</v>
      </c>
      <c r="BK101" s="37"/>
      <c r="BL101" s="38"/>
      <c r="BM101" s="38"/>
      <c r="BN101" s="38"/>
      <c r="BO101" s="39"/>
      <c r="BP101" s="41">
        <f t="shared" si="117"/>
        <v>0</v>
      </c>
      <c r="BQ101" s="86" t="str">
        <f t="shared" si="118"/>
        <v>غيرجدير</v>
      </c>
      <c r="BR101" s="37"/>
      <c r="BS101" s="38"/>
      <c r="BT101" s="38"/>
      <c r="BU101" s="38"/>
      <c r="BV101" s="39">
        <f t="shared" si="119"/>
        <v>0</v>
      </c>
      <c r="BW101" s="86" t="str">
        <f t="shared" si="120"/>
        <v>غيرجدير</v>
      </c>
      <c r="BX101" s="37"/>
      <c r="BY101" s="38"/>
      <c r="BZ101" s="38"/>
      <c r="CA101" s="38"/>
      <c r="CB101" s="38"/>
      <c r="CC101" s="39">
        <f t="shared" si="121"/>
        <v>0</v>
      </c>
      <c r="CD101" s="86" t="str">
        <f t="shared" si="122"/>
        <v>غيرجدير</v>
      </c>
      <c r="CE101" s="37">
        <f t="shared" si="123"/>
        <v>5</v>
      </c>
      <c r="CF101" s="39" t="str">
        <f t="shared" si="124"/>
        <v>راسب</v>
      </c>
      <c r="CG101" s="37"/>
      <c r="CH101" s="38"/>
      <c r="CI101" s="38"/>
      <c r="CJ101" s="38"/>
      <c r="CK101" s="38"/>
      <c r="CL101" s="39">
        <f t="shared" si="125"/>
        <v>0</v>
      </c>
      <c r="CM101" s="86" t="str">
        <f t="shared" si="126"/>
        <v>غيرجدير</v>
      </c>
      <c r="CN101" s="37"/>
      <c r="CO101" s="38"/>
      <c r="CP101" s="38"/>
      <c r="CQ101" s="38"/>
      <c r="CR101" s="39">
        <f t="shared" si="127"/>
        <v>0</v>
      </c>
      <c r="CS101" s="86" t="str">
        <f t="shared" si="128"/>
        <v>غيرجدير</v>
      </c>
      <c r="CT101" s="37"/>
      <c r="CU101" s="38"/>
      <c r="CV101" s="39">
        <f t="shared" si="129"/>
        <v>0</v>
      </c>
      <c r="CW101" s="86" t="str">
        <f t="shared" si="130"/>
        <v>غيرجدير</v>
      </c>
      <c r="CX101" s="37"/>
      <c r="CY101" s="38"/>
      <c r="CZ101" s="38"/>
      <c r="DA101" s="38"/>
      <c r="DB101" s="38"/>
      <c r="DC101" s="39">
        <f t="shared" si="131"/>
        <v>0</v>
      </c>
      <c r="DD101" s="86" t="str">
        <f t="shared" si="132"/>
        <v>غيرجدير</v>
      </c>
      <c r="DE101" s="37"/>
      <c r="DF101" s="38"/>
      <c r="DG101" s="38"/>
      <c r="DH101" s="38"/>
      <c r="DI101" s="38"/>
      <c r="DJ101" s="39">
        <f t="shared" si="133"/>
        <v>0</v>
      </c>
      <c r="DK101" s="86" t="str">
        <f t="shared" si="134"/>
        <v>غيرجدير</v>
      </c>
      <c r="DL101" s="37">
        <f t="shared" si="135"/>
        <v>4</v>
      </c>
      <c r="DM101" s="39" t="str">
        <f t="shared" si="136"/>
        <v>راسب</v>
      </c>
      <c r="DN101" s="27">
        <f t="shared" si="137"/>
        <v>0</v>
      </c>
      <c r="DO101" s="37">
        <f t="shared" si="138"/>
        <v>5</v>
      </c>
      <c r="DP101" s="39" t="str">
        <f t="shared" si="139"/>
        <v>ومجموع</v>
      </c>
      <c r="DQ101" s="27" t="str">
        <f t="shared" si="140"/>
        <v>راسب</v>
      </c>
      <c r="DR101" s="37">
        <f t="shared" si="141"/>
        <v>10</v>
      </c>
      <c r="DS101" s="39" t="str">
        <f t="shared" si="142"/>
        <v>راسب</v>
      </c>
      <c r="DT101" s="40" t="str">
        <f t="shared" si="143"/>
        <v>راسب</v>
      </c>
      <c r="DU101" s="27"/>
      <c r="DV101" s="37">
        <f t="shared" si="144"/>
        <v>15</v>
      </c>
      <c r="DW101" s="38" t="str">
        <f t="shared" si="145"/>
        <v>راسب</v>
      </c>
      <c r="DX101" s="39" t="str">
        <f t="shared" si="146"/>
        <v>ودين</v>
      </c>
      <c r="DY101" s="537" t="str">
        <f t="shared" si="147"/>
        <v/>
      </c>
      <c r="DZ101" s="532" t="str">
        <f t="shared" si="148"/>
        <v/>
      </c>
      <c r="EA101" s="527" t="str">
        <f t="shared" si="149"/>
        <v/>
      </c>
      <c r="EB101" s="519" t="str">
        <f t="shared" si="150"/>
        <v/>
      </c>
      <c r="EC101" s="520" t="str">
        <f t="shared" si="151"/>
        <v/>
      </c>
      <c r="ED101" s="520" t="str">
        <f t="shared" si="152"/>
        <v/>
      </c>
      <c r="EE101" s="520" t="str">
        <f t="shared" si="153"/>
        <v/>
      </c>
      <c r="EF101" s="520" t="str">
        <f t="shared" si="154"/>
        <v/>
      </c>
      <c r="EG101" s="520" t="str">
        <f t="shared" si="155"/>
        <v/>
      </c>
      <c r="EH101" s="518" t="str">
        <f t="shared" si="156"/>
        <v/>
      </c>
      <c r="EI101" s="474" t="str">
        <f t="shared" si="157"/>
        <v/>
      </c>
      <c r="EJ101" s="475" t="str">
        <f t="shared" si="158"/>
        <v/>
      </c>
      <c r="EK101" s="475" t="str">
        <f t="shared" si="159"/>
        <v/>
      </c>
      <c r="EL101" s="475" t="str">
        <f t="shared" si="160"/>
        <v/>
      </c>
      <c r="EM101" s="476" t="str">
        <f t="shared" si="161"/>
        <v/>
      </c>
      <c r="EN101" s="498" t="str">
        <f t="shared" si="162"/>
        <v/>
      </c>
      <c r="EO101" s="499" t="str">
        <f t="shared" si="163"/>
        <v/>
      </c>
      <c r="EP101" s="499" t="str">
        <f t="shared" si="164"/>
        <v/>
      </c>
      <c r="EQ101" s="499" t="str">
        <f t="shared" si="165"/>
        <v/>
      </c>
      <c r="ER101" s="500" t="str">
        <f t="shared" si="166"/>
        <v/>
      </c>
    </row>
    <row r="102" spans="1:148" ht="34.5" x14ac:dyDescent="0.2">
      <c r="A102" s="27" t="str">
        <f>IF(O102="","",COUNTA(O$9:$O102))</f>
        <v/>
      </c>
      <c r="B102" s="28"/>
      <c r="C102" s="29" t="e">
        <f t="shared" si="86"/>
        <v>#VALUE!</v>
      </c>
      <c r="D102" s="30" t="e">
        <f t="shared" si="87"/>
        <v>#VALUE!</v>
      </c>
      <c r="E102" s="31" t="e">
        <f t="shared" si="88"/>
        <v>#VALUE!</v>
      </c>
      <c r="F102" s="29" t="str">
        <f t="shared" si="89"/>
        <v/>
      </c>
      <c r="G102" s="30" t="str">
        <f t="shared" si="90"/>
        <v/>
      </c>
      <c r="H102" s="31" t="str">
        <f t="shared" si="91"/>
        <v/>
      </c>
      <c r="I102" s="32" t="e">
        <f t="shared" si="92"/>
        <v>#VALUE!</v>
      </c>
      <c r="J102" s="33"/>
      <c r="K102" s="34"/>
      <c r="L102" s="35" t="str">
        <f t="shared" si="93"/>
        <v/>
      </c>
      <c r="M102" s="35" t="str">
        <f t="shared" si="94"/>
        <v/>
      </c>
      <c r="N102" s="34"/>
      <c r="O102" s="545"/>
      <c r="P102" s="36"/>
      <c r="Q102" s="37"/>
      <c r="R102" s="38"/>
      <c r="S102" s="38"/>
      <c r="T102" s="39">
        <f t="shared" si="95"/>
        <v>0</v>
      </c>
      <c r="U102" s="40" t="str">
        <f t="shared" si="96"/>
        <v>راسب</v>
      </c>
      <c r="V102" s="37"/>
      <c r="W102" s="38"/>
      <c r="X102" s="38"/>
      <c r="Y102" s="39">
        <f t="shared" si="97"/>
        <v>0</v>
      </c>
      <c r="Z102" s="40" t="str">
        <f t="shared" si="98"/>
        <v>راسب</v>
      </c>
      <c r="AA102" s="37"/>
      <c r="AB102" s="38"/>
      <c r="AC102" s="38"/>
      <c r="AD102" s="39">
        <f t="shared" si="99"/>
        <v>0</v>
      </c>
      <c r="AE102" s="40" t="str">
        <f t="shared" si="100"/>
        <v>راسب</v>
      </c>
      <c r="AF102" s="37"/>
      <c r="AG102" s="38"/>
      <c r="AH102" s="38"/>
      <c r="AI102" s="39">
        <f t="shared" si="101"/>
        <v>0</v>
      </c>
      <c r="AJ102" s="40" t="str">
        <f t="shared" si="102"/>
        <v>راسب</v>
      </c>
      <c r="AK102" s="37"/>
      <c r="AL102" s="38"/>
      <c r="AM102" s="38"/>
      <c r="AN102" s="39">
        <f t="shared" si="103"/>
        <v>0</v>
      </c>
      <c r="AO102" s="40" t="str">
        <f t="shared" si="104"/>
        <v>راسب</v>
      </c>
      <c r="AP102" s="27">
        <f t="shared" si="105"/>
        <v>0</v>
      </c>
      <c r="AQ102" s="37">
        <f t="shared" si="106"/>
        <v>5</v>
      </c>
      <c r="AR102" s="39" t="str">
        <f t="shared" si="107"/>
        <v>ومجموع</v>
      </c>
      <c r="AS102" s="27" t="str">
        <f t="shared" si="108"/>
        <v>راسب</v>
      </c>
      <c r="AT102" s="41">
        <f t="shared" si="109"/>
        <v>9</v>
      </c>
      <c r="AU102" s="42" t="str">
        <f t="shared" si="110"/>
        <v>راسب</v>
      </c>
      <c r="AV102" s="37"/>
      <c r="AW102" s="38"/>
      <c r="AX102" s="38"/>
      <c r="AY102" s="39">
        <f t="shared" si="111"/>
        <v>0</v>
      </c>
      <c r="AZ102" s="40" t="str">
        <f t="shared" si="112"/>
        <v>راسب</v>
      </c>
      <c r="BA102" s="37"/>
      <c r="BB102" s="38"/>
      <c r="BC102" s="38"/>
      <c r="BD102" s="39">
        <f t="shared" si="113"/>
        <v>0</v>
      </c>
      <c r="BE102" s="86" t="str">
        <f t="shared" si="114"/>
        <v>غيرجدير</v>
      </c>
      <c r="BF102" s="37"/>
      <c r="BG102" s="38"/>
      <c r="BH102" s="38"/>
      <c r="BI102" s="39">
        <f t="shared" si="115"/>
        <v>0</v>
      </c>
      <c r="BJ102" s="86" t="str">
        <f t="shared" si="116"/>
        <v>غيرجدير</v>
      </c>
      <c r="BK102" s="37"/>
      <c r="BL102" s="38"/>
      <c r="BM102" s="38"/>
      <c r="BN102" s="38"/>
      <c r="BO102" s="39"/>
      <c r="BP102" s="41">
        <f t="shared" si="117"/>
        <v>0</v>
      </c>
      <c r="BQ102" s="86" t="str">
        <f t="shared" si="118"/>
        <v>غيرجدير</v>
      </c>
      <c r="BR102" s="37"/>
      <c r="BS102" s="38"/>
      <c r="BT102" s="38"/>
      <c r="BU102" s="38"/>
      <c r="BV102" s="39">
        <f t="shared" si="119"/>
        <v>0</v>
      </c>
      <c r="BW102" s="86" t="str">
        <f t="shared" si="120"/>
        <v>غيرجدير</v>
      </c>
      <c r="BX102" s="37"/>
      <c r="BY102" s="38"/>
      <c r="BZ102" s="38"/>
      <c r="CA102" s="38"/>
      <c r="CB102" s="38"/>
      <c r="CC102" s="39">
        <f t="shared" si="121"/>
        <v>0</v>
      </c>
      <c r="CD102" s="86" t="str">
        <f t="shared" si="122"/>
        <v>غيرجدير</v>
      </c>
      <c r="CE102" s="37">
        <f t="shared" si="123"/>
        <v>5</v>
      </c>
      <c r="CF102" s="39" t="str">
        <f t="shared" si="124"/>
        <v>راسب</v>
      </c>
      <c r="CG102" s="37"/>
      <c r="CH102" s="38"/>
      <c r="CI102" s="38"/>
      <c r="CJ102" s="38"/>
      <c r="CK102" s="38"/>
      <c r="CL102" s="39">
        <f t="shared" si="125"/>
        <v>0</v>
      </c>
      <c r="CM102" s="86" t="str">
        <f t="shared" si="126"/>
        <v>غيرجدير</v>
      </c>
      <c r="CN102" s="37"/>
      <c r="CO102" s="38"/>
      <c r="CP102" s="38"/>
      <c r="CQ102" s="38"/>
      <c r="CR102" s="39">
        <f t="shared" si="127"/>
        <v>0</v>
      </c>
      <c r="CS102" s="86" t="str">
        <f t="shared" si="128"/>
        <v>غيرجدير</v>
      </c>
      <c r="CT102" s="37"/>
      <c r="CU102" s="38"/>
      <c r="CV102" s="39">
        <f t="shared" si="129"/>
        <v>0</v>
      </c>
      <c r="CW102" s="86" t="str">
        <f t="shared" si="130"/>
        <v>غيرجدير</v>
      </c>
      <c r="CX102" s="37"/>
      <c r="CY102" s="38"/>
      <c r="CZ102" s="38"/>
      <c r="DA102" s="38"/>
      <c r="DB102" s="38"/>
      <c r="DC102" s="39">
        <f t="shared" si="131"/>
        <v>0</v>
      </c>
      <c r="DD102" s="86" t="str">
        <f t="shared" si="132"/>
        <v>غيرجدير</v>
      </c>
      <c r="DE102" s="37"/>
      <c r="DF102" s="38"/>
      <c r="DG102" s="38"/>
      <c r="DH102" s="38"/>
      <c r="DI102" s="38"/>
      <c r="DJ102" s="39">
        <f t="shared" si="133"/>
        <v>0</v>
      </c>
      <c r="DK102" s="86" t="str">
        <f t="shared" si="134"/>
        <v>غيرجدير</v>
      </c>
      <c r="DL102" s="37">
        <f t="shared" si="135"/>
        <v>4</v>
      </c>
      <c r="DM102" s="39" t="str">
        <f t="shared" si="136"/>
        <v>راسب</v>
      </c>
      <c r="DN102" s="27">
        <f t="shared" si="137"/>
        <v>0</v>
      </c>
      <c r="DO102" s="37">
        <f t="shared" si="138"/>
        <v>5</v>
      </c>
      <c r="DP102" s="39" t="str">
        <f t="shared" si="139"/>
        <v>ومجموع</v>
      </c>
      <c r="DQ102" s="27" t="str">
        <f t="shared" si="140"/>
        <v>راسب</v>
      </c>
      <c r="DR102" s="37">
        <f t="shared" si="141"/>
        <v>10</v>
      </c>
      <c r="DS102" s="39" t="str">
        <f t="shared" si="142"/>
        <v>راسب</v>
      </c>
      <c r="DT102" s="40" t="str">
        <f t="shared" si="143"/>
        <v>راسب</v>
      </c>
      <c r="DU102" s="27"/>
      <c r="DV102" s="37">
        <f t="shared" si="144"/>
        <v>15</v>
      </c>
      <c r="DW102" s="38" t="str">
        <f t="shared" si="145"/>
        <v>راسب</v>
      </c>
      <c r="DX102" s="39" t="str">
        <f t="shared" si="146"/>
        <v>ودين</v>
      </c>
      <c r="DY102" s="537" t="str">
        <f t="shared" si="147"/>
        <v/>
      </c>
      <c r="DZ102" s="532" t="str">
        <f t="shared" si="148"/>
        <v/>
      </c>
      <c r="EA102" s="527" t="str">
        <f t="shared" si="149"/>
        <v/>
      </c>
      <c r="EB102" s="519" t="str">
        <f t="shared" si="150"/>
        <v/>
      </c>
      <c r="EC102" s="520" t="str">
        <f t="shared" si="151"/>
        <v/>
      </c>
      <c r="ED102" s="520" t="str">
        <f t="shared" si="152"/>
        <v/>
      </c>
      <c r="EE102" s="520" t="str">
        <f t="shared" si="153"/>
        <v/>
      </c>
      <c r="EF102" s="520" t="str">
        <f t="shared" si="154"/>
        <v/>
      </c>
      <c r="EG102" s="520" t="str">
        <f t="shared" si="155"/>
        <v/>
      </c>
      <c r="EH102" s="518" t="str">
        <f t="shared" si="156"/>
        <v/>
      </c>
      <c r="EI102" s="474" t="str">
        <f t="shared" si="157"/>
        <v/>
      </c>
      <c r="EJ102" s="475" t="str">
        <f t="shared" si="158"/>
        <v/>
      </c>
      <c r="EK102" s="475" t="str">
        <f t="shared" si="159"/>
        <v/>
      </c>
      <c r="EL102" s="475" t="str">
        <f t="shared" si="160"/>
        <v/>
      </c>
      <c r="EM102" s="476" t="str">
        <f t="shared" si="161"/>
        <v/>
      </c>
      <c r="EN102" s="498" t="str">
        <f t="shared" si="162"/>
        <v/>
      </c>
      <c r="EO102" s="499" t="str">
        <f t="shared" si="163"/>
        <v/>
      </c>
      <c r="EP102" s="499" t="str">
        <f t="shared" si="164"/>
        <v/>
      </c>
      <c r="EQ102" s="499" t="str">
        <f t="shared" si="165"/>
        <v/>
      </c>
      <c r="ER102" s="500" t="str">
        <f t="shared" si="166"/>
        <v/>
      </c>
    </row>
    <row r="103" spans="1:148" ht="34.5" x14ac:dyDescent="0.2">
      <c r="A103" s="27" t="str">
        <f>IF(O103="","",COUNTA(O$9:$O103))</f>
        <v/>
      </c>
      <c r="B103" s="28"/>
      <c r="C103" s="29" t="e">
        <f t="shared" si="86"/>
        <v>#VALUE!</v>
      </c>
      <c r="D103" s="30" t="e">
        <f t="shared" si="87"/>
        <v>#VALUE!</v>
      </c>
      <c r="E103" s="31" t="e">
        <f t="shared" si="88"/>
        <v>#VALUE!</v>
      </c>
      <c r="F103" s="29" t="str">
        <f t="shared" si="89"/>
        <v/>
      </c>
      <c r="G103" s="30" t="str">
        <f t="shared" si="90"/>
        <v/>
      </c>
      <c r="H103" s="31" t="str">
        <f t="shared" si="91"/>
        <v/>
      </c>
      <c r="I103" s="32" t="e">
        <f t="shared" si="92"/>
        <v>#VALUE!</v>
      </c>
      <c r="J103" s="33"/>
      <c r="K103" s="34"/>
      <c r="L103" s="35" t="str">
        <f t="shared" si="93"/>
        <v/>
      </c>
      <c r="M103" s="35" t="str">
        <f t="shared" si="94"/>
        <v/>
      </c>
      <c r="N103" s="34"/>
      <c r="O103" s="545"/>
      <c r="P103" s="36"/>
      <c r="Q103" s="37"/>
      <c r="R103" s="38"/>
      <c r="S103" s="38"/>
      <c r="T103" s="39">
        <f t="shared" si="95"/>
        <v>0</v>
      </c>
      <c r="U103" s="40" t="str">
        <f t="shared" si="96"/>
        <v>راسب</v>
      </c>
      <c r="V103" s="37"/>
      <c r="W103" s="38"/>
      <c r="X103" s="38"/>
      <c r="Y103" s="39">
        <f t="shared" si="97"/>
        <v>0</v>
      </c>
      <c r="Z103" s="40" t="str">
        <f t="shared" si="98"/>
        <v>راسب</v>
      </c>
      <c r="AA103" s="37"/>
      <c r="AB103" s="38"/>
      <c r="AC103" s="38"/>
      <c r="AD103" s="39">
        <f t="shared" si="99"/>
        <v>0</v>
      </c>
      <c r="AE103" s="40" t="str">
        <f t="shared" si="100"/>
        <v>راسب</v>
      </c>
      <c r="AF103" s="37"/>
      <c r="AG103" s="38"/>
      <c r="AH103" s="38"/>
      <c r="AI103" s="39">
        <f t="shared" si="101"/>
        <v>0</v>
      </c>
      <c r="AJ103" s="40" t="str">
        <f t="shared" si="102"/>
        <v>راسب</v>
      </c>
      <c r="AK103" s="37"/>
      <c r="AL103" s="38"/>
      <c r="AM103" s="38"/>
      <c r="AN103" s="39">
        <f t="shared" si="103"/>
        <v>0</v>
      </c>
      <c r="AO103" s="40" t="str">
        <f t="shared" si="104"/>
        <v>راسب</v>
      </c>
      <c r="AP103" s="27">
        <f t="shared" si="105"/>
        <v>0</v>
      </c>
      <c r="AQ103" s="37">
        <f t="shared" si="106"/>
        <v>5</v>
      </c>
      <c r="AR103" s="39" t="str">
        <f t="shared" si="107"/>
        <v>ومجموع</v>
      </c>
      <c r="AS103" s="27" t="str">
        <f t="shared" si="108"/>
        <v>راسب</v>
      </c>
      <c r="AT103" s="41">
        <f t="shared" si="109"/>
        <v>9</v>
      </c>
      <c r="AU103" s="42" t="str">
        <f t="shared" si="110"/>
        <v>راسب</v>
      </c>
      <c r="AV103" s="37"/>
      <c r="AW103" s="38"/>
      <c r="AX103" s="38"/>
      <c r="AY103" s="39">
        <f t="shared" si="111"/>
        <v>0</v>
      </c>
      <c r="AZ103" s="40" t="str">
        <f t="shared" si="112"/>
        <v>راسب</v>
      </c>
      <c r="BA103" s="37"/>
      <c r="BB103" s="38"/>
      <c r="BC103" s="38"/>
      <c r="BD103" s="39">
        <f t="shared" si="113"/>
        <v>0</v>
      </c>
      <c r="BE103" s="86" t="str">
        <f t="shared" si="114"/>
        <v>غيرجدير</v>
      </c>
      <c r="BF103" s="37"/>
      <c r="BG103" s="38"/>
      <c r="BH103" s="38"/>
      <c r="BI103" s="39">
        <f t="shared" si="115"/>
        <v>0</v>
      </c>
      <c r="BJ103" s="86" t="str">
        <f t="shared" si="116"/>
        <v>غيرجدير</v>
      </c>
      <c r="BK103" s="37"/>
      <c r="BL103" s="38"/>
      <c r="BM103" s="38"/>
      <c r="BN103" s="38"/>
      <c r="BO103" s="39"/>
      <c r="BP103" s="41">
        <f t="shared" si="117"/>
        <v>0</v>
      </c>
      <c r="BQ103" s="86" t="str">
        <f t="shared" si="118"/>
        <v>غيرجدير</v>
      </c>
      <c r="BR103" s="37"/>
      <c r="BS103" s="38"/>
      <c r="BT103" s="38"/>
      <c r="BU103" s="38"/>
      <c r="BV103" s="39">
        <f t="shared" si="119"/>
        <v>0</v>
      </c>
      <c r="BW103" s="86" t="str">
        <f t="shared" si="120"/>
        <v>غيرجدير</v>
      </c>
      <c r="BX103" s="37"/>
      <c r="BY103" s="38"/>
      <c r="BZ103" s="38"/>
      <c r="CA103" s="38"/>
      <c r="CB103" s="38"/>
      <c r="CC103" s="39">
        <f t="shared" si="121"/>
        <v>0</v>
      </c>
      <c r="CD103" s="86" t="str">
        <f t="shared" si="122"/>
        <v>غيرجدير</v>
      </c>
      <c r="CE103" s="37">
        <f t="shared" si="123"/>
        <v>5</v>
      </c>
      <c r="CF103" s="39" t="str">
        <f t="shared" si="124"/>
        <v>راسب</v>
      </c>
      <c r="CG103" s="37"/>
      <c r="CH103" s="38"/>
      <c r="CI103" s="38"/>
      <c r="CJ103" s="38"/>
      <c r="CK103" s="38"/>
      <c r="CL103" s="39">
        <f t="shared" si="125"/>
        <v>0</v>
      </c>
      <c r="CM103" s="86" t="str">
        <f t="shared" si="126"/>
        <v>غيرجدير</v>
      </c>
      <c r="CN103" s="37"/>
      <c r="CO103" s="38"/>
      <c r="CP103" s="38"/>
      <c r="CQ103" s="38"/>
      <c r="CR103" s="39">
        <f t="shared" si="127"/>
        <v>0</v>
      </c>
      <c r="CS103" s="86" t="str">
        <f t="shared" si="128"/>
        <v>غيرجدير</v>
      </c>
      <c r="CT103" s="37"/>
      <c r="CU103" s="38"/>
      <c r="CV103" s="39">
        <f t="shared" si="129"/>
        <v>0</v>
      </c>
      <c r="CW103" s="86" t="str">
        <f t="shared" si="130"/>
        <v>غيرجدير</v>
      </c>
      <c r="CX103" s="37"/>
      <c r="CY103" s="38"/>
      <c r="CZ103" s="38"/>
      <c r="DA103" s="38"/>
      <c r="DB103" s="38"/>
      <c r="DC103" s="39">
        <f t="shared" si="131"/>
        <v>0</v>
      </c>
      <c r="DD103" s="86" t="str">
        <f t="shared" si="132"/>
        <v>غيرجدير</v>
      </c>
      <c r="DE103" s="37"/>
      <c r="DF103" s="38"/>
      <c r="DG103" s="38"/>
      <c r="DH103" s="38"/>
      <c r="DI103" s="38"/>
      <c r="DJ103" s="39">
        <f t="shared" si="133"/>
        <v>0</v>
      </c>
      <c r="DK103" s="86" t="str">
        <f t="shared" si="134"/>
        <v>غيرجدير</v>
      </c>
      <c r="DL103" s="37">
        <f t="shared" si="135"/>
        <v>4</v>
      </c>
      <c r="DM103" s="39" t="str">
        <f t="shared" si="136"/>
        <v>راسب</v>
      </c>
      <c r="DN103" s="27">
        <f t="shared" si="137"/>
        <v>0</v>
      </c>
      <c r="DO103" s="37">
        <f t="shared" si="138"/>
        <v>5</v>
      </c>
      <c r="DP103" s="39" t="str">
        <f t="shared" si="139"/>
        <v>ومجموع</v>
      </c>
      <c r="DQ103" s="27" t="str">
        <f t="shared" si="140"/>
        <v>راسب</v>
      </c>
      <c r="DR103" s="37">
        <f t="shared" si="141"/>
        <v>10</v>
      </c>
      <c r="DS103" s="39" t="str">
        <f t="shared" si="142"/>
        <v>راسب</v>
      </c>
      <c r="DT103" s="40" t="str">
        <f t="shared" si="143"/>
        <v>راسب</v>
      </c>
      <c r="DU103" s="27"/>
      <c r="DV103" s="37">
        <f t="shared" si="144"/>
        <v>15</v>
      </c>
      <c r="DW103" s="38" t="str">
        <f t="shared" si="145"/>
        <v>راسب</v>
      </c>
      <c r="DX103" s="39" t="str">
        <f t="shared" si="146"/>
        <v>ودين</v>
      </c>
      <c r="DY103" s="537" t="str">
        <f t="shared" si="147"/>
        <v/>
      </c>
      <c r="DZ103" s="532" t="str">
        <f t="shared" si="148"/>
        <v/>
      </c>
      <c r="EA103" s="527" t="str">
        <f t="shared" si="149"/>
        <v/>
      </c>
      <c r="EB103" s="519" t="str">
        <f t="shared" si="150"/>
        <v/>
      </c>
      <c r="EC103" s="520" t="str">
        <f t="shared" si="151"/>
        <v/>
      </c>
      <c r="ED103" s="520" t="str">
        <f t="shared" si="152"/>
        <v/>
      </c>
      <c r="EE103" s="520" t="str">
        <f t="shared" si="153"/>
        <v/>
      </c>
      <c r="EF103" s="520" t="str">
        <f t="shared" si="154"/>
        <v/>
      </c>
      <c r="EG103" s="520" t="str">
        <f t="shared" si="155"/>
        <v/>
      </c>
      <c r="EH103" s="518" t="str">
        <f t="shared" si="156"/>
        <v/>
      </c>
      <c r="EI103" s="474" t="str">
        <f t="shared" si="157"/>
        <v/>
      </c>
      <c r="EJ103" s="475" t="str">
        <f t="shared" si="158"/>
        <v/>
      </c>
      <c r="EK103" s="475" t="str">
        <f t="shared" si="159"/>
        <v/>
      </c>
      <c r="EL103" s="475" t="str">
        <f t="shared" si="160"/>
        <v/>
      </c>
      <c r="EM103" s="476" t="str">
        <f t="shared" si="161"/>
        <v/>
      </c>
      <c r="EN103" s="498" t="str">
        <f t="shared" si="162"/>
        <v/>
      </c>
      <c r="EO103" s="499" t="str">
        <f t="shared" si="163"/>
        <v/>
      </c>
      <c r="EP103" s="499" t="str">
        <f t="shared" si="164"/>
        <v/>
      </c>
      <c r="EQ103" s="499" t="str">
        <f t="shared" si="165"/>
        <v/>
      </c>
      <c r="ER103" s="500" t="str">
        <f t="shared" si="166"/>
        <v/>
      </c>
    </row>
    <row r="104" spans="1:148" ht="34.5" x14ac:dyDescent="0.2">
      <c r="A104" s="27" t="str">
        <f>IF(O104="","",COUNTA(O$9:$O104))</f>
        <v/>
      </c>
      <c r="B104" s="28"/>
      <c r="C104" s="29" t="e">
        <f t="shared" si="86"/>
        <v>#VALUE!</v>
      </c>
      <c r="D104" s="30" t="e">
        <f t="shared" si="87"/>
        <v>#VALUE!</v>
      </c>
      <c r="E104" s="31" t="e">
        <f t="shared" si="88"/>
        <v>#VALUE!</v>
      </c>
      <c r="F104" s="29" t="str">
        <f t="shared" si="89"/>
        <v/>
      </c>
      <c r="G104" s="30" t="str">
        <f t="shared" si="90"/>
        <v/>
      </c>
      <c r="H104" s="31" t="str">
        <f t="shared" si="91"/>
        <v/>
      </c>
      <c r="I104" s="32" t="e">
        <f t="shared" si="92"/>
        <v>#VALUE!</v>
      </c>
      <c r="J104" s="33"/>
      <c r="K104" s="34"/>
      <c r="L104" s="35" t="str">
        <f t="shared" si="93"/>
        <v/>
      </c>
      <c r="M104" s="35" t="str">
        <f t="shared" si="94"/>
        <v/>
      </c>
      <c r="N104" s="34"/>
      <c r="O104" s="545"/>
      <c r="P104" s="36"/>
      <c r="Q104" s="37"/>
      <c r="R104" s="38"/>
      <c r="S104" s="38"/>
      <c r="T104" s="39">
        <f t="shared" si="95"/>
        <v>0</v>
      </c>
      <c r="U104" s="40" t="str">
        <f t="shared" si="96"/>
        <v>راسب</v>
      </c>
      <c r="V104" s="37"/>
      <c r="W104" s="38"/>
      <c r="X104" s="38"/>
      <c r="Y104" s="39">
        <f t="shared" si="97"/>
        <v>0</v>
      </c>
      <c r="Z104" s="40" t="str">
        <f t="shared" si="98"/>
        <v>راسب</v>
      </c>
      <c r="AA104" s="37"/>
      <c r="AB104" s="38"/>
      <c r="AC104" s="38"/>
      <c r="AD104" s="39">
        <f t="shared" si="99"/>
        <v>0</v>
      </c>
      <c r="AE104" s="40" t="str">
        <f t="shared" si="100"/>
        <v>راسب</v>
      </c>
      <c r="AF104" s="37"/>
      <c r="AG104" s="38"/>
      <c r="AH104" s="38"/>
      <c r="AI104" s="39">
        <f t="shared" si="101"/>
        <v>0</v>
      </c>
      <c r="AJ104" s="40" t="str">
        <f t="shared" si="102"/>
        <v>راسب</v>
      </c>
      <c r="AK104" s="37"/>
      <c r="AL104" s="38"/>
      <c r="AM104" s="38"/>
      <c r="AN104" s="39">
        <f t="shared" si="103"/>
        <v>0</v>
      </c>
      <c r="AO104" s="40" t="str">
        <f t="shared" si="104"/>
        <v>راسب</v>
      </c>
      <c r="AP104" s="27">
        <f t="shared" si="105"/>
        <v>0</v>
      </c>
      <c r="AQ104" s="37">
        <f t="shared" si="106"/>
        <v>5</v>
      </c>
      <c r="AR104" s="39" t="str">
        <f t="shared" si="107"/>
        <v>ومجموع</v>
      </c>
      <c r="AS104" s="27" t="str">
        <f t="shared" si="108"/>
        <v>راسب</v>
      </c>
      <c r="AT104" s="41">
        <f t="shared" si="109"/>
        <v>9</v>
      </c>
      <c r="AU104" s="42" t="str">
        <f t="shared" si="110"/>
        <v>راسب</v>
      </c>
      <c r="AV104" s="37"/>
      <c r="AW104" s="38"/>
      <c r="AX104" s="38"/>
      <c r="AY104" s="39">
        <f t="shared" si="111"/>
        <v>0</v>
      </c>
      <c r="AZ104" s="40" t="str">
        <f t="shared" si="112"/>
        <v>راسب</v>
      </c>
      <c r="BA104" s="37"/>
      <c r="BB104" s="38"/>
      <c r="BC104" s="38"/>
      <c r="BD104" s="39">
        <f t="shared" si="113"/>
        <v>0</v>
      </c>
      <c r="BE104" s="86" t="str">
        <f t="shared" si="114"/>
        <v>غيرجدير</v>
      </c>
      <c r="BF104" s="37"/>
      <c r="BG104" s="38"/>
      <c r="BH104" s="38"/>
      <c r="BI104" s="39">
        <f t="shared" si="115"/>
        <v>0</v>
      </c>
      <c r="BJ104" s="86" t="str">
        <f t="shared" si="116"/>
        <v>غيرجدير</v>
      </c>
      <c r="BK104" s="37"/>
      <c r="BL104" s="38"/>
      <c r="BM104" s="38"/>
      <c r="BN104" s="38"/>
      <c r="BO104" s="39"/>
      <c r="BP104" s="41">
        <f t="shared" si="117"/>
        <v>0</v>
      </c>
      <c r="BQ104" s="86" t="str">
        <f t="shared" si="118"/>
        <v>غيرجدير</v>
      </c>
      <c r="BR104" s="37"/>
      <c r="BS104" s="38"/>
      <c r="BT104" s="38"/>
      <c r="BU104" s="38"/>
      <c r="BV104" s="39">
        <f t="shared" si="119"/>
        <v>0</v>
      </c>
      <c r="BW104" s="86" t="str">
        <f t="shared" si="120"/>
        <v>غيرجدير</v>
      </c>
      <c r="BX104" s="37"/>
      <c r="BY104" s="38"/>
      <c r="BZ104" s="38"/>
      <c r="CA104" s="38"/>
      <c r="CB104" s="38"/>
      <c r="CC104" s="39">
        <f t="shared" si="121"/>
        <v>0</v>
      </c>
      <c r="CD104" s="86" t="str">
        <f t="shared" si="122"/>
        <v>غيرجدير</v>
      </c>
      <c r="CE104" s="37">
        <f t="shared" si="123"/>
        <v>5</v>
      </c>
      <c r="CF104" s="39" t="str">
        <f t="shared" si="124"/>
        <v>راسب</v>
      </c>
      <c r="CG104" s="37"/>
      <c r="CH104" s="38"/>
      <c r="CI104" s="38"/>
      <c r="CJ104" s="38"/>
      <c r="CK104" s="38"/>
      <c r="CL104" s="39">
        <f t="shared" si="125"/>
        <v>0</v>
      </c>
      <c r="CM104" s="86" t="str">
        <f t="shared" si="126"/>
        <v>غيرجدير</v>
      </c>
      <c r="CN104" s="37"/>
      <c r="CO104" s="38"/>
      <c r="CP104" s="38"/>
      <c r="CQ104" s="38"/>
      <c r="CR104" s="39">
        <f t="shared" si="127"/>
        <v>0</v>
      </c>
      <c r="CS104" s="86" t="str">
        <f t="shared" si="128"/>
        <v>غيرجدير</v>
      </c>
      <c r="CT104" s="37"/>
      <c r="CU104" s="38"/>
      <c r="CV104" s="39">
        <f t="shared" si="129"/>
        <v>0</v>
      </c>
      <c r="CW104" s="86" t="str">
        <f t="shared" si="130"/>
        <v>غيرجدير</v>
      </c>
      <c r="CX104" s="37"/>
      <c r="CY104" s="38"/>
      <c r="CZ104" s="38"/>
      <c r="DA104" s="38"/>
      <c r="DB104" s="38"/>
      <c r="DC104" s="39">
        <f t="shared" si="131"/>
        <v>0</v>
      </c>
      <c r="DD104" s="86" t="str">
        <f t="shared" si="132"/>
        <v>غيرجدير</v>
      </c>
      <c r="DE104" s="37"/>
      <c r="DF104" s="38"/>
      <c r="DG104" s="38"/>
      <c r="DH104" s="38"/>
      <c r="DI104" s="38"/>
      <c r="DJ104" s="39">
        <f t="shared" si="133"/>
        <v>0</v>
      </c>
      <c r="DK104" s="86" t="str">
        <f t="shared" si="134"/>
        <v>غيرجدير</v>
      </c>
      <c r="DL104" s="37">
        <f t="shared" si="135"/>
        <v>4</v>
      </c>
      <c r="DM104" s="39" t="str">
        <f t="shared" si="136"/>
        <v>راسب</v>
      </c>
      <c r="DN104" s="27">
        <f t="shared" si="137"/>
        <v>0</v>
      </c>
      <c r="DO104" s="37">
        <f t="shared" si="138"/>
        <v>5</v>
      </c>
      <c r="DP104" s="39" t="str">
        <f t="shared" si="139"/>
        <v>ومجموع</v>
      </c>
      <c r="DQ104" s="27" t="str">
        <f t="shared" si="140"/>
        <v>راسب</v>
      </c>
      <c r="DR104" s="37">
        <f t="shared" si="141"/>
        <v>10</v>
      </c>
      <c r="DS104" s="39" t="str">
        <f t="shared" si="142"/>
        <v>راسب</v>
      </c>
      <c r="DT104" s="40" t="str">
        <f t="shared" si="143"/>
        <v>راسب</v>
      </c>
      <c r="DU104" s="27"/>
      <c r="DV104" s="37">
        <f t="shared" si="144"/>
        <v>15</v>
      </c>
      <c r="DW104" s="38" t="str">
        <f t="shared" si="145"/>
        <v>راسب</v>
      </c>
      <c r="DX104" s="39" t="str">
        <f t="shared" si="146"/>
        <v>ودين</v>
      </c>
      <c r="DY104" s="537" t="str">
        <f t="shared" si="147"/>
        <v/>
      </c>
      <c r="DZ104" s="532" t="str">
        <f t="shared" si="148"/>
        <v/>
      </c>
      <c r="EA104" s="527" t="str">
        <f t="shared" si="149"/>
        <v/>
      </c>
      <c r="EB104" s="519" t="str">
        <f t="shared" si="150"/>
        <v/>
      </c>
      <c r="EC104" s="520" t="str">
        <f t="shared" si="151"/>
        <v/>
      </c>
      <c r="ED104" s="520" t="str">
        <f t="shared" si="152"/>
        <v/>
      </c>
      <c r="EE104" s="520" t="str">
        <f t="shared" si="153"/>
        <v/>
      </c>
      <c r="EF104" s="520" t="str">
        <f t="shared" si="154"/>
        <v/>
      </c>
      <c r="EG104" s="520" t="str">
        <f t="shared" si="155"/>
        <v/>
      </c>
      <c r="EH104" s="518" t="str">
        <f t="shared" si="156"/>
        <v/>
      </c>
      <c r="EI104" s="474" t="str">
        <f t="shared" si="157"/>
        <v/>
      </c>
      <c r="EJ104" s="475" t="str">
        <f t="shared" si="158"/>
        <v/>
      </c>
      <c r="EK104" s="475" t="str">
        <f t="shared" si="159"/>
        <v/>
      </c>
      <c r="EL104" s="475" t="str">
        <f t="shared" si="160"/>
        <v/>
      </c>
      <c r="EM104" s="476" t="str">
        <f t="shared" si="161"/>
        <v/>
      </c>
      <c r="EN104" s="498" t="str">
        <f t="shared" si="162"/>
        <v/>
      </c>
      <c r="EO104" s="499" t="str">
        <f t="shared" si="163"/>
        <v/>
      </c>
      <c r="EP104" s="499" t="str">
        <f t="shared" si="164"/>
        <v/>
      </c>
      <c r="EQ104" s="499" t="str">
        <f t="shared" si="165"/>
        <v/>
      </c>
      <c r="ER104" s="500" t="str">
        <f t="shared" si="166"/>
        <v/>
      </c>
    </row>
    <row r="105" spans="1:148" ht="34.5" x14ac:dyDescent="0.2">
      <c r="A105" s="27" t="str">
        <f>IF(O105="","",COUNTA(O$9:$O105))</f>
        <v/>
      </c>
      <c r="B105" s="28"/>
      <c r="C105" s="29" t="e">
        <f t="shared" si="86"/>
        <v>#VALUE!</v>
      </c>
      <c r="D105" s="30" t="e">
        <f t="shared" si="87"/>
        <v>#VALUE!</v>
      </c>
      <c r="E105" s="31" t="e">
        <f t="shared" si="88"/>
        <v>#VALUE!</v>
      </c>
      <c r="F105" s="29" t="str">
        <f t="shared" si="89"/>
        <v/>
      </c>
      <c r="G105" s="30" t="str">
        <f t="shared" si="90"/>
        <v/>
      </c>
      <c r="H105" s="31" t="str">
        <f t="shared" si="91"/>
        <v/>
      </c>
      <c r="I105" s="32" t="e">
        <f t="shared" si="92"/>
        <v>#VALUE!</v>
      </c>
      <c r="J105" s="33"/>
      <c r="K105" s="34"/>
      <c r="L105" s="35" t="str">
        <f t="shared" si="93"/>
        <v/>
      </c>
      <c r="M105" s="35" t="str">
        <f t="shared" si="94"/>
        <v/>
      </c>
      <c r="N105" s="34"/>
      <c r="O105" s="545"/>
      <c r="P105" s="36"/>
      <c r="Q105" s="37"/>
      <c r="R105" s="38"/>
      <c r="S105" s="38"/>
      <c r="T105" s="39">
        <f t="shared" si="95"/>
        <v>0</v>
      </c>
      <c r="U105" s="40" t="str">
        <f t="shared" si="96"/>
        <v>راسب</v>
      </c>
      <c r="V105" s="37"/>
      <c r="W105" s="38"/>
      <c r="X105" s="38"/>
      <c r="Y105" s="39">
        <f t="shared" si="97"/>
        <v>0</v>
      </c>
      <c r="Z105" s="40" t="str">
        <f t="shared" si="98"/>
        <v>راسب</v>
      </c>
      <c r="AA105" s="37"/>
      <c r="AB105" s="38"/>
      <c r="AC105" s="38"/>
      <c r="AD105" s="39">
        <f t="shared" si="99"/>
        <v>0</v>
      </c>
      <c r="AE105" s="40" t="str">
        <f t="shared" si="100"/>
        <v>راسب</v>
      </c>
      <c r="AF105" s="37"/>
      <c r="AG105" s="38"/>
      <c r="AH105" s="38"/>
      <c r="AI105" s="39">
        <f t="shared" si="101"/>
        <v>0</v>
      </c>
      <c r="AJ105" s="40" t="str">
        <f t="shared" si="102"/>
        <v>راسب</v>
      </c>
      <c r="AK105" s="37"/>
      <c r="AL105" s="38"/>
      <c r="AM105" s="38"/>
      <c r="AN105" s="39">
        <f t="shared" si="103"/>
        <v>0</v>
      </c>
      <c r="AO105" s="40" t="str">
        <f t="shared" si="104"/>
        <v>راسب</v>
      </c>
      <c r="AP105" s="27">
        <f t="shared" si="105"/>
        <v>0</v>
      </c>
      <c r="AQ105" s="37">
        <f t="shared" si="106"/>
        <v>5</v>
      </c>
      <c r="AR105" s="39" t="str">
        <f t="shared" si="107"/>
        <v>ومجموع</v>
      </c>
      <c r="AS105" s="27" t="str">
        <f t="shared" si="108"/>
        <v>راسب</v>
      </c>
      <c r="AT105" s="41">
        <f t="shared" si="109"/>
        <v>9</v>
      </c>
      <c r="AU105" s="42" t="str">
        <f t="shared" si="110"/>
        <v>راسب</v>
      </c>
      <c r="AV105" s="37"/>
      <c r="AW105" s="38"/>
      <c r="AX105" s="38"/>
      <c r="AY105" s="39">
        <f t="shared" si="111"/>
        <v>0</v>
      </c>
      <c r="AZ105" s="40" t="str">
        <f t="shared" si="112"/>
        <v>راسب</v>
      </c>
      <c r="BA105" s="37"/>
      <c r="BB105" s="38"/>
      <c r="BC105" s="38"/>
      <c r="BD105" s="39">
        <f t="shared" si="113"/>
        <v>0</v>
      </c>
      <c r="BE105" s="86" t="str">
        <f t="shared" si="114"/>
        <v>غيرجدير</v>
      </c>
      <c r="BF105" s="37"/>
      <c r="BG105" s="38"/>
      <c r="BH105" s="38"/>
      <c r="BI105" s="39">
        <f t="shared" si="115"/>
        <v>0</v>
      </c>
      <c r="BJ105" s="86" t="str">
        <f t="shared" si="116"/>
        <v>غيرجدير</v>
      </c>
      <c r="BK105" s="37"/>
      <c r="BL105" s="38"/>
      <c r="BM105" s="38"/>
      <c r="BN105" s="38"/>
      <c r="BO105" s="39"/>
      <c r="BP105" s="41">
        <f t="shared" si="117"/>
        <v>0</v>
      </c>
      <c r="BQ105" s="86" t="str">
        <f t="shared" si="118"/>
        <v>غيرجدير</v>
      </c>
      <c r="BR105" s="37"/>
      <c r="BS105" s="38"/>
      <c r="BT105" s="38"/>
      <c r="BU105" s="38"/>
      <c r="BV105" s="39">
        <f t="shared" si="119"/>
        <v>0</v>
      </c>
      <c r="BW105" s="86" t="str">
        <f t="shared" si="120"/>
        <v>غيرجدير</v>
      </c>
      <c r="BX105" s="37"/>
      <c r="BY105" s="38"/>
      <c r="BZ105" s="38"/>
      <c r="CA105" s="38"/>
      <c r="CB105" s="38"/>
      <c r="CC105" s="39">
        <f t="shared" si="121"/>
        <v>0</v>
      </c>
      <c r="CD105" s="86" t="str">
        <f t="shared" si="122"/>
        <v>غيرجدير</v>
      </c>
      <c r="CE105" s="37">
        <f t="shared" si="123"/>
        <v>5</v>
      </c>
      <c r="CF105" s="39" t="str">
        <f t="shared" si="124"/>
        <v>راسب</v>
      </c>
      <c r="CG105" s="37"/>
      <c r="CH105" s="38"/>
      <c r="CI105" s="38"/>
      <c r="CJ105" s="38"/>
      <c r="CK105" s="38"/>
      <c r="CL105" s="39">
        <f t="shared" si="125"/>
        <v>0</v>
      </c>
      <c r="CM105" s="86" t="str">
        <f t="shared" si="126"/>
        <v>غيرجدير</v>
      </c>
      <c r="CN105" s="37"/>
      <c r="CO105" s="38"/>
      <c r="CP105" s="38"/>
      <c r="CQ105" s="38"/>
      <c r="CR105" s="39">
        <f t="shared" si="127"/>
        <v>0</v>
      </c>
      <c r="CS105" s="86" t="str">
        <f t="shared" si="128"/>
        <v>غيرجدير</v>
      </c>
      <c r="CT105" s="37"/>
      <c r="CU105" s="38"/>
      <c r="CV105" s="39">
        <f t="shared" si="129"/>
        <v>0</v>
      </c>
      <c r="CW105" s="86" t="str">
        <f t="shared" si="130"/>
        <v>غيرجدير</v>
      </c>
      <c r="CX105" s="37"/>
      <c r="CY105" s="38"/>
      <c r="CZ105" s="38"/>
      <c r="DA105" s="38"/>
      <c r="DB105" s="38"/>
      <c r="DC105" s="39">
        <f t="shared" si="131"/>
        <v>0</v>
      </c>
      <c r="DD105" s="86" t="str">
        <f t="shared" si="132"/>
        <v>غيرجدير</v>
      </c>
      <c r="DE105" s="37"/>
      <c r="DF105" s="38"/>
      <c r="DG105" s="38"/>
      <c r="DH105" s="38"/>
      <c r="DI105" s="38"/>
      <c r="DJ105" s="39">
        <f t="shared" si="133"/>
        <v>0</v>
      </c>
      <c r="DK105" s="86" t="str">
        <f t="shared" si="134"/>
        <v>غيرجدير</v>
      </c>
      <c r="DL105" s="37">
        <f t="shared" si="135"/>
        <v>4</v>
      </c>
      <c r="DM105" s="39" t="str">
        <f t="shared" si="136"/>
        <v>راسب</v>
      </c>
      <c r="DN105" s="27">
        <f t="shared" si="137"/>
        <v>0</v>
      </c>
      <c r="DO105" s="37">
        <f t="shared" si="138"/>
        <v>5</v>
      </c>
      <c r="DP105" s="39" t="str">
        <f t="shared" si="139"/>
        <v>ومجموع</v>
      </c>
      <c r="DQ105" s="27" t="str">
        <f t="shared" si="140"/>
        <v>راسب</v>
      </c>
      <c r="DR105" s="37">
        <f t="shared" si="141"/>
        <v>10</v>
      </c>
      <c r="DS105" s="39" t="str">
        <f t="shared" si="142"/>
        <v>راسب</v>
      </c>
      <c r="DT105" s="40" t="str">
        <f t="shared" si="143"/>
        <v>راسب</v>
      </c>
      <c r="DU105" s="27"/>
      <c r="DV105" s="37">
        <f t="shared" si="144"/>
        <v>15</v>
      </c>
      <c r="DW105" s="38" t="str">
        <f t="shared" si="145"/>
        <v>راسب</v>
      </c>
      <c r="DX105" s="39" t="str">
        <f t="shared" si="146"/>
        <v>ودين</v>
      </c>
      <c r="DY105" s="537" t="str">
        <f t="shared" si="147"/>
        <v/>
      </c>
      <c r="DZ105" s="532" t="str">
        <f t="shared" si="148"/>
        <v/>
      </c>
      <c r="EA105" s="527" t="str">
        <f t="shared" si="149"/>
        <v/>
      </c>
      <c r="EB105" s="519" t="str">
        <f t="shared" si="150"/>
        <v/>
      </c>
      <c r="EC105" s="520" t="str">
        <f t="shared" si="151"/>
        <v/>
      </c>
      <c r="ED105" s="520" t="str">
        <f t="shared" si="152"/>
        <v/>
      </c>
      <c r="EE105" s="520" t="str">
        <f t="shared" si="153"/>
        <v/>
      </c>
      <c r="EF105" s="520" t="str">
        <f t="shared" si="154"/>
        <v/>
      </c>
      <c r="EG105" s="520" t="str">
        <f t="shared" si="155"/>
        <v/>
      </c>
      <c r="EH105" s="518" t="str">
        <f t="shared" si="156"/>
        <v/>
      </c>
      <c r="EI105" s="474" t="str">
        <f t="shared" si="157"/>
        <v/>
      </c>
      <c r="EJ105" s="475" t="str">
        <f t="shared" si="158"/>
        <v/>
      </c>
      <c r="EK105" s="475" t="str">
        <f t="shared" si="159"/>
        <v/>
      </c>
      <c r="EL105" s="475" t="str">
        <f t="shared" si="160"/>
        <v/>
      </c>
      <c r="EM105" s="476" t="str">
        <f t="shared" si="161"/>
        <v/>
      </c>
      <c r="EN105" s="498" t="str">
        <f t="shared" si="162"/>
        <v/>
      </c>
      <c r="EO105" s="499" t="str">
        <f t="shared" si="163"/>
        <v/>
      </c>
      <c r="EP105" s="499" t="str">
        <f t="shared" si="164"/>
        <v/>
      </c>
      <c r="EQ105" s="499" t="str">
        <f t="shared" si="165"/>
        <v/>
      </c>
      <c r="ER105" s="500" t="str">
        <f t="shared" si="166"/>
        <v/>
      </c>
    </row>
    <row r="106" spans="1:148" ht="34.5" x14ac:dyDescent="0.2">
      <c r="A106" s="27" t="str">
        <f>IF(O106="","",COUNTA(O$9:$O106))</f>
        <v/>
      </c>
      <c r="B106" s="28"/>
      <c r="C106" s="29" t="e">
        <f t="shared" si="86"/>
        <v>#VALUE!</v>
      </c>
      <c r="D106" s="30" t="e">
        <f t="shared" si="87"/>
        <v>#VALUE!</v>
      </c>
      <c r="E106" s="31" t="e">
        <f t="shared" si="88"/>
        <v>#VALUE!</v>
      </c>
      <c r="F106" s="29" t="str">
        <f t="shared" si="89"/>
        <v/>
      </c>
      <c r="G106" s="30" t="str">
        <f t="shared" si="90"/>
        <v/>
      </c>
      <c r="H106" s="31" t="str">
        <f t="shared" si="91"/>
        <v/>
      </c>
      <c r="I106" s="32" t="e">
        <f t="shared" si="92"/>
        <v>#VALUE!</v>
      </c>
      <c r="J106" s="33"/>
      <c r="K106" s="34"/>
      <c r="L106" s="35" t="str">
        <f t="shared" si="93"/>
        <v/>
      </c>
      <c r="M106" s="35" t="str">
        <f t="shared" si="94"/>
        <v/>
      </c>
      <c r="N106" s="34"/>
      <c r="O106" s="545"/>
      <c r="P106" s="36"/>
      <c r="Q106" s="37"/>
      <c r="R106" s="38"/>
      <c r="S106" s="38"/>
      <c r="T106" s="39">
        <f t="shared" si="95"/>
        <v>0</v>
      </c>
      <c r="U106" s="40" t="str">
        <f t="shared" si="96"/>
        <v>راسب</v>
      </c>
      <c r="V106" s="37"/>
      <c r="W106" s="38"/>
      <c r="X106" s="38"/>
      <c r="Y106" s="39">
        <f t="shared" si="97"/>
        <v>0</v>
      </c>
      <c r="Z106" s="40" t="str">
        <f t="shared" si="98"/>
        <v>راسب</v>
      </c>
      <c r="AA106" s="37"/>
      <c r="AB106" s="38"/>
      <c r="AC106" s="38"/>
      <c r="AD106" s="39">
        <f t="shared" si="99"/>
        <v>0</v>
      </c>
      <c r="AE106" s="40" t="str">
        <f t="shared" si="100"/>
        <v>راسب</v>
      </c>
      <c r="AF106" s="37"/>
      <c r="AG106" s="38"/>
      <c r="AH106" s="38"/>
      <c r="AI106" s="39">
        <f t="shared" si="101"/>
        <v>0</v>
      </c>
      <c r="AJ106" s="40" t="str">
        <f t="shared" si="102"/>
        <v>راسب</v>
      </c>
      <c r="AK106" s="37"/>
      <c r="AL106" s="38"/>
      <c r="AM106" s="38"/>
      <c r="AN106" s="39">
        <f t="shared" si="103"/>
        <v>0</v>
      </c>
      <c r="AO106" s="40" t="str">
        <f t="shared" si="104"/>
        <v>راسب</v>
      </c>
      <c r="AP106" s="27">
        <f t="shared" si="105"/>
        <v>0</v>
      </c>
      <c r="AQ106" s="37">
        <f t="shared" si="106"/>
        <v>5</v>
      </c>
      <c r="AR106" s="39" t="str">
        <f t="shared" si="107"/>
        <v>ومجموع</v>
      </c>
      <c r="AS106" s="27" t="str">
        <f t="shared" si="108"/>
        <v>راسب</v>
      </c>
      <c r="AT106" s="41">
        <f t="shared" si="109"/>
        <v>9</v>
      </c>
      <c r="AU106" s="42" t="str">
        <f t="shared" si="110"/>
        <v>راسب</v>
      </c>
      <c r="AV106" s="37"/>
      <c r="AW106" s="38"/>
      <c r="AX106" s="38"/>
      <c r="AY106" s="39">
        <f t="shared" si="111"/>
        <v>0</v>
      </c>
      <c r="AZ106" s="40" t="str">
        <f t="shared" si="112"/>
        <v>راسب</v>
      </c>
      <c r="BA106" s="37"/>
      <c r="BB106" s="38"/>
      <c r="BC106" s="38"/>
      <c r="BD106" s="39">
        <f t="shared" si="113"/>
        <v>0</v>
      </c>
      <c r="BE106" s="86" t="str">
        <f t="shared" si="114"/>
        <v>غيرجدير</v>
      </c>
      <c r="BF106" s="37"/>
      <c r="BG106" s="38"/>
      <c r="BH106" s="38"/>
      <c r="BI106" s="39">
        <f t="shared" si="115"/>
        <v>0</v>
      </c>
      <c r="BJ106" s="86" t="str">
        <f t="shared" si="116"/>
        <v>غيرجدير</v>
      </c>
      <c r="BK106" s="37"/>
      <c r="BL106" s="38"/>
      <c r="BM106" s="38"/>
      <c r="BN106" s="38"/>
      <c r="BO106" s="39"/>
      <c r="BP106" s="41">
        <f t="shared" si="117"/>
        <v>0</v>
      </c>
      <c r="BQ106" s="86" t="str">
        <f t="shared" si="118"/>
        <v>غيرجدير</v>
      </c>
      <c r="BR106" s="37"/>
      <c r="BS106" s="38"/>
      <c r="BT106" s="38"/>
      <c r="BU106" s="38"/>
      <c r="BV106" s="39">
        <f t="shared" si="119"/>
        <v>0</v>
      </c>
      <c r="BW106" s="86" t="str">
        <f t="shared" si="120"/>
        <v>غيرجدير</v>
      </c>
      <c r="BX106" s="37"/>
      <c r="BY106" s="38"/>
      <c r="BZ106" s="38"/>
      <c r="CA106" s="38"/>
      <c r="CB106" s="38"/>
      <c r="CC106" s="39">
        <f t="shared" si="121"/>
        <v>0</v>
      </c>
      <c r="CD106" s="86" t="str">
        <f t="shared" si="122"/>
        <v>غيرجدير</v>
      </c>
      <c r="CE106" s="37">
        <f t="shared" si="123"/>
        <v>5</v>
      </c>
      <c r="CF106" s="39" t="str">
        <f t="shared" si="124"/>
        <v>راسب</v>
      </c>
      <c r="CG106" s="37"/>
      <c r="CH106" s="38"/>
      <c r="CI106" s="38"/>
      <c r="CJ106" s="38"/>
      <c r="CK106" s="38"/>
      <c r="CL106" s="39">
        <f t="shared" si="125"/>
        <v>0</v>
      </c>
      <c r="CM106" s="86" t="str">
        <f t="shared" si="126"/>
        <v>غيرجدير</v>
      </c>
      <c r="CN106" s="37"/>
      <c r="CO106" s="38"/>
      <c r="CP106" s="38"/>
      <c r="CQ106" s="38"/>
      <c r="CR106" s="39">
        <f t="shared" si="127"/>
        <v>0</v>
      </c>
      <c r="CS106" s="86" t="str">
        <f t="shared" si="128"/>
        <v>غيرجدير</v>
      </c>
      <c r="CT106" s="37"/>
      <c r="CU106" s="38"/>
      <c r="CV106" s="39">
        <f t="shared" si="129"/>
        <v>0</v>
      </c>
      <c r="CW106" s="86" t="str">
        <f t="shared" si="130"/>
        <v>غيرجدير</v>
      </c>
      <c r="CX106" s="37"/>
      <c r="CY106" s="38"/>
      <c r="CZ106" s="38"/>
      <c r="DA106" s="38"/>
      <c r="DB106" s="38"/>
      <c r="DC106" s="39">
        <f t="shared" si="131"/>
        <v>0</v>
      </c>
      <c r="DD106" s="86" t="str">
        <f t="shared" si="132"/>
        <v>غيرجدير</v>
      </c>
      <c r="DE106" s="37"/>
      <c r="DF106" s="38"/>
      <c r="DG106" s="38"/>
      <c r="DH106" s="38"/>
      <c r="DI106" s="38"/>
      <c r="DJ106" s="39">
        <f t="shared" si="133"/>
        <v>0</v>
      </c>
      <c r="DK106" s="86" t="str">
        <f t="shared" si="134"/>
        <v>غيرجدير</v>
      </c>
      <c r="DL106" s="37">
        <f t="shared" si="135"/>
        <v>4</v>
      </c>
      <c r="DM106" s="39" t="str">
        <f t="shared" si="136"/>
        <v>راسب</v>
      </c>
      <c r="DN106" s="27">
        <f t="shared" si="137"/>
        <v>0</v>
      </c>
      <c r="DO106" s="37">
        <f t="shared" si="138"/>
        <v>5</v>
      </c>
      <c r="DP106" s="39" t="str">
        <f t="shared" si="139"/>
        <v>ومجموع</v>
      </c>
      <c r="DQ106" s="27" t="str">
        <f t="shared" si="140"/>
        <v>راسب</v>
      </c>
      <c r="DR106" s="37">
        <f t="shared" si="141"/>
        <v>10</v>
      </c>
      <c r="DS106" s="39" t="str">
        <f t="shared" si="142"/>
        <v>راسب</v>
      </c>
      <c r="DT106" s="40" t="str">
        <f t="shared" si="143"/>
        <v>راسب</v>
      </c>
      <c r="DU106" s="27"/>
      <c r="DV106" s="37">
        <f t="shared" si="144"/>
        <v>15</v>
      </c>
      <c r="DW106" s="38" t="str">
        <f t="shared" si="145"/>
        <v>راسب</v>
      </c>
      <c r="DX106" s="39" t="str">
        <f t="shared" si="146"/>
        <v>ودين</v>
      </c>
      <c r="DY106" s="537" t="str">
        <f t="shared" si="147"/>
        <v/>
      </c>
      <c r="DZ106" s="532" t="str">
        <f t="shared" si="148"/>
        <v/>
      </c>
      <c r="EA106" s="527" t="str">
        <f t="shared" si="149"/>
        <v/>
      </c>
      <c r="EB106" s="519" t="str">
        <f t="shared" si="150"/>
        <v/>
      </c>
      <c r="EC106" s="520" t="str">
        <f t="shared" si="151"/>
        <v/>
      </c>
      <c r="ED106" s="520" t="str">
        <f t="shared" si="152"/>
        <v/>
      </c>
      <c r="EE106" s="520" t="str">
        <f t="shared" si="153"/>
        <v/>
      </c>
      <c r="EF106" s="520" t="str">
        <f t="shared" si="154"/>
        <v/>
      </c>
      <c r="EG106" s="520" t="str">
        <f t="shared" si="155"/>
        <v/>
      </c>
      <c r="EH106" s="518" t="str">
        <f t="shared" si="156"/>
        <v/>
      </c>
      <c r="EI106" s="474" t="str">
        <f t="shared" si="157"/>
        <v/>
      </c>
      <c r="EJ106" s="475" t="str">
        <f t="shared" si="158"/>
        <v/>
      </c>
      <c r="EK106" s="475" t="str">
        <f t="shared" si="159"/>
        <v/>
      </c>
      <c r="EL106" s="475" t="str">
        <f t="shared" si="160"/>
        <v/>
      </c>
      <c r="EM106" s="476" t="str">
        <f t="shared" si="161"/>
        <v/>
      </c>
      <c r="EN106" s="498" t="str">
        <f t="shared" si="162"/>
        <v/>
      </c>
      <c r="EO106" s="499" t="str">
        <f t="shared" si="163"/>
        <v/>
      </c>
      <c r="EP106" s="499" t="str">
        <f t="shared" si="164"/>
        <v/>
      </c>
      <c r="EQ106" s="499" t="str">
        <f t="shared" si="165"/>
        <v/>
      </c>
      <c r="ER106" s="500" t="str">
        <f t="shared" si="166"/>
        <v/>
      </c>
    </row>
    <row r="107" spans="1:148" ht="34.5" x14ac:dyDescent="0.2">
      <c r="A107" s="27" t="str">
        <f>IF(O107="","",COUNTA(O$9:$O107))</f>
        <v/>
      </c>
      <c r="B107" s="28"/>
      <c r="C107" s="29" t="e">
        <f t="shared" si="86"/>
        <v>#VALUE!</v>
      </c>
      <c r="D107" s="30" t="e">
        <f t="shared" si="87"/>
        <v>#VALUE!</v>
      </c>
      <c r="E107" s="31" t="e">
        <f t="shared" si="88"/>
        <v>#VALUE!</v>
      </c>
      <c r="F107" s="29" t="str">
        <f t="shared" si="89"/>
        <v/>
      </c>
      <c r="G107" s="30" t="str">
        <f t="shared" si="90"/>
        <v/>
      </c>
      <c r="H107" s="31" t="str">
        <f t="shared" si="91"/>
        <v/>
      </c>
      <c r="I107" s="32" t="e">
        <f t="shared" si="92"/>
        <v>#VALUE!</v>
      </c>
      <c r="J107" s="33"/>
      <c r="K107" s="34"/>
      <c r="L107" s="35" t="str">
        <f t="shared" si="93"/>
        <v/>
      </c>
      <c r="M107" s="35" t="str">
        <f t="shared" si="94"/>
        <v/>
      </c>
      <c r="N107" s="34"/>
      <c r="O107" s="545"/>
      <c r="P107" s="36"/>
      <c r="Q107" s="37"/>
      <c r="R107" s="38"/>
      <c r="S107" s="38"/>
      <c r="T107" s="39">
        <f t="shared" si="95"/>
        <v>0</v>
      </c>
      <c r="U107" s="40" t="str">
        <f t="shared" si="96"/>
        <v>راسب</v>
      </c>
      <c r="V107" s="37"/>
      <c r="W107" s="38"/>
      <c r="X107" s="38"/>
      <c r="Y107" s="39">
        <f t="shared" si="97"/>
        <v>0</v>
      </c>
      <c r="Z107" s="40" t="str">
        <f t="shared" si="98"/>
        <v>راسب</v>
      </c>
      <c r="AA107" s="37"/>
      <c r="AB107" s="38"/>
      <c r="AC107" s="38"/>
      <c r="AD107" s="39">
        <f t="shared" si="99"/>
        <v>0</v>
      </c>
      <c r="AE107" s="40" t="str">
        <f t="shared" si="100"/>
        <v>راسب</v>
      </c>
      <c r="AF107" s="37"/>
      <c r="AG107" s="38"/>
      <c r="AH107" s="38"/>
      <c r="AI107" s="39">
        <f t="shared" si="101"/>
        <v>0</v>
      </c>
      <c r="AJ107" s="40" t="str">
        <f t="shared" si="102"/>
        <v>راسب</v>
      </c>
      <c r="AK107" s="37"/>
      <c r="AL107" s="38"/>
      <c r="AM107" s="38"/>
      <c r="AN107" s="39">
        <f t="shared" si="103"/>
        <v>0</v>
      </c>
      <c r="AO107" s="40" t="str">
        <f t="shared" si="104"/>
        <v>راسب</v>
      </c>
      <c r="AP107" s="27">
        <f t="shared" si="105"/>
        <v>0</v>
      </c>
      <c r="AQ107" s="37">
        <f t="shared" si="106"/>
        <v>5</v>
      </c>
      <c r="AR107" s="39" t="str">
        <f t="shared" si="107"/>
        <v>ومجموع</v>
      </c>
      <c r="AS107" s="27" t="str">
        <f t="shared" si="108"/>
        <v>راسب</v>
      </c>
      <c r="AT107" s="41">
        <f t="shared" si="109"/>
        <v>9</v>
      </c>
      <c r="AU107" s="42" t="str">
        <f t="shared" si="110"/>
        <v>راسب</v>
      </c>
      <c r="AV107" s="37"/>
      <c r="AW107" s="38"/>
      <c r="AX107" s="38"/>
      <c r="AY107" s="39">
        <f t="shared" si="111"/>
        <v>0</v>
      </c>
      <c r="AZ107" s="40" t="str">
        <f t="shared" si="112"/>
        <v>راسب</v>
      </c>
      <c r="BA107" s="37"/>
      <c r="BB107" s="38"/>
      <c r="BC107" s="38"/>
      <c r="BD107" s="39">
        <f t="shared" si="113"/>
        <v>0</v>
      </c>
      <c r="BE107" s="86" t="str">
        <f t="shared" si="114"/>
        <v>غيرجدير</v>
      </c>
      <c r="BF107" s="37"/>
      <c r="BG107" s="38"/>
      <c r="BH107" s="38"/>
      <c r="BI107" s="39">
        <f t="shared" si="115"/>
        <v>0</v>
      </c>
      <c r="BJ107" s="86" t="str">
        <f t="shared" si="116"/>
        <v>غيرجدير</v>
      </c>
      <c r="BK107" s="37"/>
      <c r="BL107" s="38"/>
      <c r="BM107" s="38"/>
      <c r="BN107" s="38"/>
      <c r="BO107" s="39"/>
      <c r="BP107" s="41">
        <f t="shared" si="117"/>
        <v>0</v>
      </c>
      <c r="BQ107" s="86" t="str">
        <f t="shared" si="118"/>
        <v>غيرجدير</v>
      </c>
      <c r="BR107" s="37"/>
      <c r="BS107" s="38"/>
      <c r="BT107" s="38"/>
      <c r="BU107" s="38"/>
      <c r="BV107" s="39">
        <f t="shared" si="119"/>
        <v>0</v>
      </c>
      <c r="BW107" s="86" t="str">
        <f t="shared" si="120"/>
        <v>غيرجدير</v>
      </c>
      <c r="BX107" s="37"/>
      <c r="BY107" s="38"/>
      <c r="BZ107" s="38"/>
      <c r="CA107" s="38"/>
      <c r="CB107" s="38"/>
      <c r="CC107" s="39">
        <f t="shared" si="121"/>
        <v>0</v>
      </c>
      <c r="CD107" s="86" t="str">
        <f t="shared" si="122"/>
        <v>غيرجدير</v>
      </c>
      <c r="CE107" s="37">
        <f t="shared" si="123"/>
        <v>5</v>
      </c>
      <c r="CF107" s="39" t="str">
        <f t="shared" si="124"/>
        <v>راسب</v>
      </c>
      <c r="CG107" s="37"/>
      <c r="CH107" s="38"/>
      <c r="CI107" s="38"/>
      <c r="CJ107" s="38"/>
      <c r="CK107" s="38"/>
      <c r="CL107" s="39">
        <f t="shared" si="125"/>
        <v>0</v>
      </c>
      <c r="CM107" s="86" t="str">
        <f t="shared" si="126"/>
        <v>غيرجدير</v>
      </c>
      <c r="CN107" s="37"/>
      <c r="CO107" s="38"/>
      <c r="CP107" s="38"/>
      <c r="CQ107" s="38"/>
      <c r="CR107" s="39">
        <f t="shared" si="127"/>
        <v>0</v>
      </c>
      <c r="CS107" s="86" t="str">
        <f t="shared" si="128"/>
        <v>غيرجدير</v>
      </c>
      <c r="CT107" s="37"/>
      <c r="CU107" s="38"/>
      <c r="CV107" s="39">
        <f t="shared" si="129"/>
        <v>0</v>
      </c>
      <c r="CW107" s="86" t="str">
        <f t="shared" si="130"/>
        <v>غيرجدير</v>
      </c>
      <c r="CX107" s="37"/>
      <c r="CY107" s="38"/>
      <c r="CZ107" s="38"/>
      <c r="DA107" s="38"/>
      <c r="DB107" s="38"/>
      <c r="DC107" s="39">
        <f t="shared" si="131"/>
        <v>0</v>
      </c>
      <c r="DD107" s="86" t="str">
        <f t="shared" si="132"/>
        <v>غيرجدير</v>
      </c>
      <c r="DE107" s="37"/>
      <c r="DF107" s="38"/>
      <c r="DG107" s="38"/>
      <c r="DH107" s="38"/>
      <c r="DI107" s="38"/>
      <c r="DJ107" s="39">
        <f t="shared" si="133"/>
        <v>0</v>
      </c>
      <c r="DK107" s="86" t="str">
        <f t="shared" si="134"/>
        <v>غيرجدير</v>
      </c>
      <c r="DL107" s="37">
        <f t="shared" si="135"/>
        <v>4</v>
      </c>
      <c r="DM107" s="39" t="str">
        <f t="shared" si="136"/>
        <v>راسب</v>
      </c>
      <c r="DN107" s="27">
        <f t="shared" si="137"/>
        <v>0</v>
      </c>
      <c r="DO107" s="37">
        <f t="shared" si="138"/>
        <v>5</v>
      </c>
      <c r="DP107" s="39" t="str">
        <f t="shared" si="139"/>
        <v>ومجموع</v>
      </c>
      <c r="DQ107" s="27" t="str">
        <f t="shared" si="140"/>
        <v>راسب</v>
      </c>
      <c r="DR107" s="37">
        <f t="shared" si="141"/>
        <v>10</v>
      </c>
      <c r="DS107" s="39" t="str">
        <f t="shared" si="142"/>
        <v>راسب</v>
      </c>
      <c r="DT107" s="40" t="str">
        <f t="shared" si="143"/>
        <v>راسب</v>
      </c>
      <c r="DU107" s="27"/>
      <c r="DV107" s="37">
        <f t="shared" si="144"/>
        <v>15</v>
      </c>
      <c r="DW107" s="38" t="str">
        <f t="shared" si="145"/>
        <v>راسب</v>
      </c>
      <c r="DX107" s="39" t="str">
        <f t="shared" si="146"/>
        <v>ودين</v>
      </c>
      <c r="DY107" s="537" t="str">
        <f t="shared" si="147"/>
        <v/>
      </c>
      <c r="DZ107" s="532" t="str">
        <f t="shared" si="148"/>
        <v/>
      </c>
      <c r="EA107" s="527" t="str">
        <f t="shared" si="149"/>
        <v/>
      </c>
      <c r="EB107" s="519" t="str">
        <f t="shared" si="150"/>
        <v/>
      </c>
      <c r="EC107" s="520" t="str">
        <f t="shared" si="151"/>
        <v/>
      </c>
      <c r="ED107" s="520" t="str">
        <f t="shared" si="152"/>
        <v/>
      </c>
      <c r="EE107" s="520" t="str">
        <f t="shared" si="153"/>
        <v/>
      </c>
      <c r="EF107" s="520" t="str">
        <f t="shared" si="154"/>
        <v/>
      </c>
      <c r="EG107" s="520" t="str">
        <f t="shared" si="155"/>
        <v/>
      </c>
      <c r="EH107" s="518" t="str">
        <f t="shared" si="156"/>
        <v/>
      </c>
      <c r="EI107" s="474" t="str">
        <f t="shared" si="157"/>
        <v/>
      </c>
      <c r="EJ107" s="475" t="str">
        <f t="shared" si="158"/>
        <v/>
      </c>
      <c r="EK107" s="475" t="str">
        <f t="shared" si="159"/>
        <v/>
      </c>
      <c r="EL107" s="475" t="str">
        <f t="shared" si="160"/>
        <v/>
      </c>
      <c r="EM107" s="476" t="str">
        <f t="shared" si="161"/>
        <v/>
      </c>
      <c r="EN107" s="498" t="str">
        <f t="shared" si="162"/>
        <v/>
      </c>
      <c r="EO107" s="499" t="str">
        <f t="shared" si="163"/>
        <v/>
      </c>
      <c r="EP107" s="499" t="str">
        <f t="shared" si="164"/>
        <v/>
      </c>
      <c r="EQ107" s="499" t="str">
        <f t="shared" si="165"/>
        <v/>
      </c>
      <c r="ER107" s="500" t="str">
        <f t="shared" si="166"/>
        <v/>
      </c>
    </row>
    <row r="108" spans="1:148" ht="34.5" x14ac:dyDescent="0.2">
      <c r="A108" s="27" t="str">
        <f>IF(O108="","",COUNTA(O$9:$O108))</f>
        <v/>
      </c>
      <c r="B108" s="28"/>
      <c r="C108" s="29" t="e">
        <f t="shared" si="86"/>
        <v>#VALUE!</v>
      </c>
      <c r="D108" s="30" t="e">
        <f t="shared" si="87"/>
        <v>#VALUE!</v>
      </c>
      <c r="E108" s="31" t="e">
        <f t="shared" si="88"/>
        <v>#VALUE!</v>
      </c>
      <c r="F108" s="29" t="str">
        <f t="shared" si="89"/>
        <v/>
      </c>
      <c r="G108" s="30" t="str">
        <f t="shared" si="90"/>
        <v/>
      </c>
      <c r="H108" s="31" t="str">
        <f t="shared" si="91"/>
        <v/>
      </c>
      <c r="I108" s="32" t="e">
        <f t="shared" si="92"/>
        <v>#VALUE!</v>
      </c>
      <c r="J108" s="33"/>
      <c r="K108" s="34"/>
      <c r="L108" s="35" t="str">
        <f t="shared" si="93"/>
        <v/>
      </c>
      <c r="M108" s="35" t="str">
        <f t="shared" si="94"/>
        <v/>
      </c>
      <c r="N108" s="34"/>
      <c r="O108" s="545"/>
      <c r="P108" s="36"/>
      <c r="Q108" s="37"/>
      <c r="R108" s="38"/>
      <c r="S108" s="38"/>
      <c r="T108" s="39">
        <f t="shared" si="95"/>
        <v>0</v>
      </c>
      <c r="U108" s="40" t="str">
        <f t="shared" si="96"/>
        <v>راسب</v>
      </c>
      <c r="V108" s="37"/>
      <c r="W108" s="38"/>
      <c r="X108" s="38"/>
      <c r="Y108" s="39">
        <f t="shared" si="97"/>
        <v>0</v>
      </c>
      <c r="Z108" s="40" t="str">
        <f t="shared" si="98"/>
        <v>راسب</v>
      </c>
      <c r="AA108" s="37"/>
      <c r="AB108" s="38"/>
      <c r="AC108" s="38"/>
      <c r="AD108" s="39">
        <f t="shared" si="99"/>
        <v>0</v>
      </c>
      <c r="AE108" s="40" t="str">
        <f t="shared" si="100"/>
        <v>راسب</v>
      </c>
      <c r="AF108" s="37"/>
      <c r="AG108" s="38"/>
      <c r="AH108" s="38"/>
      <c r="AI108" s="39">
        <f t="shared" si="101"/>
        <v>0</v>
      </c>
      <c r="AJ108" s="40" t="str">
        <f t="shared" si="102"/>
        <v>راسب</v>
      </c>
      <c r="AK108" s="37"/>
      <c r="AL108" s="38"/>
      <c r="AM108" s="38"/>
      <c r="AN108" s="39">
        <f t="shared" si="103"/>
        <v>0</v>
      </c>
      <c r="AO108" s="40" t="str">
        <f t="shared" si="104"/>
        <v>راسب</v>
      </c>
      <c r="AP108" s="27">
        <f t="shared" si="105"/>
        <v>0</v>
      </c>
      <c r="AQ108" s="37">
        <f t="shared" si="106"/>
        <v>5</v>
      </c>
      <c r="AR108" s="39" t="str">
        <f t="shared" si="107"/>
        <v>ومجموع</v>
      </c>
      <c r="AS108" s="27" t="str">
        <f t="shared" si="108"/>
        <v>راسب</v>
      </c>
      <c r="AT108" s="41">
        <f t="shared" si="109"/>
        <v>9</v>
      </c>
      <c r="AU108" s="42" t="str">
        <f t="shared" si="110"/>
        <v>راسب</v>
      </c>
      <c r="AV108" s="37"/>
      <c r="AW108" s="38"/>
      <c r="AX108" s="38"/>
      <c r="AY108" s="39">
        <f t="shared" si="111"/>
        <v>0</v>
      </c>
      <c r="AZ108" s="40" t="str">
        <f t="shared" si="112"/>
        <v>راسب</v>
      </c>
      <c r="BA108" s="37"/>
      <c r="BB108" s="38"/>
      <c r="BC108" s="38"/>
      <c r="BD108" s="39">
        <f t="shared" si="113"/>
        <v>0</v>
      </c>
      <c r="BE108" s="86" t="str">
        <f t="shared" si="114"/>
        <v>غيرجدير</v>
      </c>
      <c r="BF108" s="37"/>
      <c r="BG108" s="38"/>
      <c r="BH108" s="38"/>
      <c r="BI108" s="39">
        <f t="shared" si="115"/>
        <v>0</v>
      </c>
      <c r="BJ108" s="86" t="str">
        <f t="shared" si="116"/>
        <v>غيرجدير</v>
      </c>
      <c r="BK108" s="37"/>
      <c r="BL108" s="38"/>
      <c r="BM108" s="38"/>
      <c r="BN108" s="38"/>
      <c r="BO108" s="39"/>
      <c r="BP108" s="41">
        <f t="shared" si="117"/>
        <v>0</v>
      </c>
      <c r="BQ108" s="86" t="str">
        <f t="shared" si="118"/>
        <v>غيرجدير</v>
      </c>
      <c r="BR108" s="37"/>
      <c r="BS108" s="38"/>
      <c r="BT108" s="38"/>
      <c r="BU108" s="38"/>
      <c r="BV108" s="39">
        <f t="shared" si="119"/>
        <v>0</v>
      </c>
      <c r="BW108" s="86" t="str">
        <f t="shared" si="120"/>
        <v>غيرجدير</v>
      </c>
      <c r="BX108" s="37"/>
      <c r="BY108" s="38"/>
      <c r="BZ108" s="38"/>
      <c r="CA108" s="38"/>
      <c r="CB108" s="38"/>
      <c r="CC108" s="39">
        <f t="shared" si="121"/>
        <v>0</v>
      </c>
      <c r="CD108" s="86" t="str">
        <f t="shared" si="122"/>
        <v>غيرجدير</v>
      </c>
      <c r="CE108" s="37">
        <f t="shared" si="123"/>
        <v>5</v>
      </c>
      <c r="CF108" s="39" t="str">
        <f t="shared" si="124"/>
        <v>راسب</v>
      </c>
      <c r="CG108" s="37"/>
      <c r="CH108" s="38"/>
      <c r="CI108" s="38"/>
      <c r="CJ108" s="38"/>
      <c r="CK108" s="38"/>
      <c r="CL108" s="39">
        <f t="shared" si="125"/>
        <v>0</v>
      </c>
      <c r="CM108" s="86" t="str">
        <f t="shared" si="126"/>
        <v>غيرجدير</v>
      </c>
      <c r="CN108" s="37"/>
      <c r="CO108" s="38"/>
      <c r="CP108" s="38"/>
      <c r="CQ108" s="38"/>
      <c r="CR108" s="39">
        <f t="shared" si="127"/>
        <v>0</v>
      </c>
      <c r="CS108" s="86" t="str">
        <f t="shared" si="128"/>
        <v>غيرجدير</v>
      </c>
      <c r="CT108" s="37"/>
      <c r="CU108" s="38"/>
      <c r="CV108" s="39">
        <f t="shared" si="129"/>
        <v>0</v>
      </c>
      <c r="CW108" s="86" t="str">
        <f t="shared" si="130"/>
        <v>غيرجدير</v>
      </c>
      <c r="CX108" s="37"/>
      <c r="CY108" s="38"/>
      <c r="CZ108" s="38"/>
      <c r="DA108" s="38"/>
      <c r="DB108" s="38"/>
      <c r="DC108" s="39">
        <f t="shared" si="131"/>
        <v>0</v>
      </c>
      <c r="DD108" s="86" t="str">
        <f t="shared" si="132"/>
        <v>غيرجدير</v>
      </c>
      <c r="DE108" s="37"/>
      <c r="DF108" s="38"/>
      <c r="DG108" s="38"/>
      <c r="DH108" s="38"/>
      <c r="DI108" s="38"/>
      <c r="DJ108" s="39">
        <f t="shared" si="133"/>
        <v>0</v>
      </c>
      <c r="DK108" s="86" t="str">
        <f t="shared" si="134"/>
        <v>غيرجدير</v>
      </c>
      <c r="DL108" s="37">
        <f t="shared" si="135"/>
        <v>4</v>
      </c>
      <c r="DM108" s="39" t="str">
        <f t="shared" si="136"/>
        <v>راسب</v>
      </c>
      <c r="DN108" s="27">
        <f t="shared" si="137"/>
        <v>0</v>
      </c>
      <c r="DO108" s="37">
        <f t="shared" si="138"/>
        <v>5</v>
      </c>
      <c r="DP108" s="39" t="str">
        <f t="shared" si="139"/>
        <v>ومجموع</v>
      </c>
      <c r="DQ108" s="27" t="str">
        <f t="shared" si="140"/>
        <v>راسب</v>
      </c>
      <c r="DR108" s="37">
        <f t="shared" si="141"/>
        <v>10</v>
      </c>
      <c r="DS108" s="39" t="str">
        <f t="shared" si="142"/>
        <v>راسب</v>
      </c>
      <c r="DT108" s="40" t="str">
        <f t="shared" si="143"/>
        <v>راسب</v>
      </c>
      <c r="DU108" s="27"/>
      <c r="DV108" s="37">
        <f t="shared" si="144"/>
        <v>15</v>
      </c>
      <c r="DW108" s="38" t="str">
        <f t="shared" si="145"/>
        <v>راسب</v>
      </c>
      <c r="DX108" s="39" t="str">
        <f t="shared" si="146"/>
        <v>ودين</v>
      </c>
      <c r="DY108" s="537" t="str">
        <f t="shared" si="147"/>
        <v/>
      </c>
      <c r="DZ108" s="532" t="str">
        <f t="shared" si="148"/>
        <v/>
      </c>
      <c r="EA108" s="527" t="str">
        <f t="shared" si="149"/>
        <v/>
      </c>
      <c r="EB108" s="519" t="str">
        <f t="shared" si="150"/>
        <v/>
      </c>
      <c r="EC108" s="520" t="str">
        <f t="shared" si="151"/>
        <v/>
      </c>
      <c r="ED108" s="520" t="str">
        <f t="shared" si="152"/>
        <v/>
      </c>
      <c r="EE108" s="520" t="str">
        <f t="shared" si="153"/>
        <v/>
      </c>
      <c r="EF108" s="520" t="str">
        <f t="shared" si="154"/>
        <v/>
      </c>
      <c r="EG108" s="520" t="str">
        <f t="shared" si="155"/>
        <v/>
      </c>
      <c r="EH108" s="518" t="str">
        <f t="shared" si="156"/>
        <v/>
      </c>
      <c r="EI108" s="474" t="str">
        <f t="shared" si="157"/>
        <v/>
      </c>
      <c r="EJ108" s="475" t="str">
        <f t="shared" si="158"/>
        <v/>
      </c>
      <c r="EK108" s="475" t="str">
        <f t="shared" si="159"/>
        <v/>
      </c>
      <c r="EL108" s="475" t="str">
        <f t="shared" si="160"/>
        <v/>
      </c>
      <c r="EM108" s="476" t="str">
        <f t="shared" si="161"/>
        <v/>
      </c>
      <c r="EN108" s="498" t="str">
        <f t="shared" si="162"/>
        <v/>
      </c>
      <c r="EO108" s="499" t="str">
        <f t="shared" si="163"/>
        <v/>
      </c>
      <c r="EP108" s="499" t="str">
        <f t="shared" si="164"/>
        <v/>
      </c>
      <c r="EQ108" s="499" t="str">
        <f t="shared" si="165"/>
        <v/>
      </c>
      <c r="ER108" s="500" t="str">
        <f t="shared" si="166"/>
        <v/>
      </c>
    </row>
    <row r="109" spans="1:148" ht="34.5" x14ac:dyDescent="0.2">
      <c r="A109" s="27" t="str">
        <f>IF(O109="","",COUNTA(O$9:$O109))</f>
        <v/>
      </c>
      <c r="B109" s="28"/>
      <c r="C109" s="29" t="e">
        <f t="shared" si="86"/>
        <v>#VALUE!</v>
      </c>
      <c r="D109" s="30" t="e">
        <f t="shared" si="87"/>
        <v>#VALUE!</v>
      </c>
      <c r="E109" s="31" t="e">
        <f t="shared" si="88"/>
        <v>#VALUE!</v>
      </c>
      <c r="F109" s="29" t="str">
        <f t="shared" si="89"/>
        <v/>
      </c>
      <c r="G109" s="30" t="str">
        <f t="shared" si="90"/>
        <v/>
      </c>
      <c r="H109" s="31" t="str">
        <f t="shared" si="91"/>
        <v/>
      </c>
      <c r="I109" s="32" t="e">
        <f t="shared" si="92"/>
        <v>#VALUE!</v>
      </c>
      <c r="J109" s="33"/>
      <c r="K109" s="34"/>
      <c r="L109" s="35" t="str">
        <f t="shared" si="93"/>
        <v/>
      </c>
      <c r="M109" s="35" t="str">
        <f t="shared" si="94"/>
        <v/>
      </c>
      <c r="N109" s="34"/>
      <c r="O109" s="545"/>
      <c r="P109" s="36"/>
      <c r="Q109" s="37"/>
      <c r="R109" s="38"/>
      <c r="S109" s="38"/>
      <c r="T109" s="39">
        <f t="shared" si="95"/>
        <v>0</v>
      </c>
      <c r="U109" s="40" t="str">
        <f t="shared" si="96"/>
        <v>راسب</v>
      </c>
      <c r="V109" s="37"/>
      <c r="W109" s="38"/>
      <c r="X109" s="38"/>
      <c r="Y109" s="39">
        <f t="shared" si="97"/>
        <v>0</v>
      </c>
      <c r="Z109" s="40" t="str">
        <f t="shared" si="98"/>
        <v>راسب</v>
      </c>
      <c r="AA109" s="37"/>
      <c r="AB109" s="38"/>
      <c r="AC109" s="38"/>
      <c r="AD109" s="39">
        <f t="shared" si="99"/>
        <v>0</v>
      </c>
      <c r="AE109" s="40" t="str">
        <f t="shared" si="100"/>
        <v>راسب</v>
      </c>
      <c r="AF109" s="37"/>
      <c r="AG109" s="38"/>
      <c r="AH109" s="38"/>
      <c r="AI109" s="39">
        <f t="shared" si="101"/>
        <v>0</v>
      </c>
      <c r="AJ109" s="40" t="str">
        <f t="shared" si="102"/>
        <v>راسب</v>
      </c>
      <c r="AK109" s="37"/>
      <c r="AL109" s="38"/>
      <c r="AM109" s="38"/>
      <c r="AN109" s="39">
        <f t="shared" si="103"/>
        <v>0</v>
      </c>
      <c r="AO109" s="40" t="str">
        <f t="shared" si="104"/>
        <v>راسب</v>
      </c>
      <c r="AP109" s="27">
        <f t="shared" si="105"/>
        <v>0</v>
      </c>
      <c r="AQ109" s="37">
        <f t="shared" si="106"/>
        <v>5</v>
      </c>
      <c r="AR109" s="39" t="str">
        <f t="shared" si="107"/>
        <v>ومجموع</v>
      </c>
      <c r="AS109" s="27" t="str">
        <f t="shared" si="108"/>
        <v>راسب</v>
      </c>
      <c r="AT109" s="41">
        <f t="shared" si="109"/>
        <v>9</v>
      </c>
      <c r="AU109" s="42" t="str">
        <f t="shared" si="110"/>
        <v>راسب</v>
      </c>
      <c r="AV109" s="37"/>
      <c r="AW109" s="38"/>
      <c r="AX109" s="38"/>
      <c r="AY109" s="39">
        <f t="shared" si="111"/>
        <v>0</v>
      </c>
      <c r="AZ109" s="40" t="str">
        <f t="shared" si="112"/>
        <v>راسب</v>
      </c>
      <c r="BA109" s="37"/>
      <c r="BB109" s="38"/>
      <c r="BC109" s="38"/>
      <c r="BD109" s="39">
        <f t="shared" si="113"/>
        <v>0</v>
      </c>
      <c r="BE109" s="86" t="str">
        <f t="shared" si="114"/>
        <v>غيرجدير</v>
      </c>
      <c r="BF109" s="37"/>
      <c r="BG109" s="38"/>
      <c r="BH109" s="38"/>
      <c r="BI109" s="39">
        <f t="shared" si="115"/>
        <v>0</v>
      </c>
      <c r="BJ109" s="86" t="str">
        <f t="shared" si="116"/>
        <v>غيرجدير</v>
      </c>
      <c r="BK109" s="37"/>
      <c r="BL109" s="38"/>
      <c r="BM109" s="38"/>
      <c r="BN109" s="38"/>
      <c r="BO109" s="39"/>
      <c r="BP109" s="41">
        <f t="shared" si="117"/>
        <v>0</v>
      </c>
      <c r="BQ109" s="86" t="str">
        <f t="shared" si="118"/>
        <v>غيرجدير</v>
      </c>
      <c r="BR109" s="37"/>
      <c r="BS109" s="38"/>
      <c r="BT109" s="38"/>
      <c r="BU109" s="38"/>
      <c r="BV109" s="39">
        <f t="shared" si="119"/>
        <v>0</v>
      </c>
      <c r="BW109" s="86" t="str">
        <f t="shared" si="120"/>
        <v>غيرجدير</v>
      </c>
      <c r="BX109" s="37"/>
      <c r="BY109" s="38"/>
      <c r="BZ109" s="38"/>
      <c r="CA109" s="38"/>
      <c r="CB109" s="38"/>
      <c r="CC109" s="39">
        <f t="shared" si="121"/>
        <v>0</v>
      </c>
      <c r="CD109" s="86" t="str">
        <f t="shared" si="122"/>
        <v>غيرجدير</v>
      </c>
      <c r="CE109" s="37">
        <f t="shared" si="123"/>
        <v>5</v>
      </c>
      <c r="CF109" s="39" t="str">
        <f t="shared" si="124"/>
        <v>راسب</v>
      </c>
      <c r="CG109" s="37"/>
      <c r="CH109" s="38"/>
      <c r="CI109" s="38"/>
      <c r="CJ109" s="38"/>
      <c r="CK109" s="38"/>
      <c r="CL109" s="39">
        <f t="shared" si="125"/>
        <v>0</v>
      </c>
      <c r="CM109" s="86" t="str">
        <f t="shared" si="126"/>
        <v>غيرجدير</v>
      </c>
      <c r="CN109" s="37"/>
      <c r="CO109" s="38"/>
      <c r="CP109" s="38"/>
      <c r="CQ109" s="38"/>
      <c r="CR109" s="39">
        <f t="shared" si="127"/>
        <v>0</v>
      </c>
      <c r="CS109" s="86" t="str">
        <f t="shared" si="128"/>
        <v>غيرجدير</v>
      </c>
      <c r="CT109" s="37"/>
      <c r="CU109" s="38"/>
      <c r="CV109" s="39">
        <f t="shared" si="129"/>
        <v>0</v>
      </c>
      <c r="CW109" s="86" t="str">
        <f t="shared" si="130"/>
        <v>غيرجدير</v>
      </c>
      <c r="CX109" s="37"/>
      <c r="CY109" s="38"/>
      <c r="CZ109" s="38"/>
      <c r="DA109" s="38"/>
      <c r="DB109" s="38"/>
      <c r="DC109" s="39">
        <f t="shared" si="131"/>
        <v>0</v>
      </c>
      <c r="DD109" s="86" t="str">
        <f t="shared" si="132"/>
        <v>غيرجدير</v>
      </c>
      <c r="DE109" s="37"/>
      <c r="DF109" s="38"/>
      <c r="DG109" s="38"/>
      <c r="DH109" s="38"/>
      <c r="DI109" s="38"/>
      <c r="DJ109" s="39">
        <f t="shared" si="133"/>
        <v>0</v>
      </c>
      <c r="DK109" s="86" t="str">
        <f t="shared" si="134"/>
        <v>غيرجدير</v>
      </c>
      <c r="DL109" s="37">
        <f t="shared" si="135"/>
        <v>4</v>
      </c>
      <c r="DM109" s="39" t="str">
        <f t="shared" si="136"/>
        <v>راسب</v>
      </c>
      <c r="DN109" s="27">
        <f t="shared" si="137"/>
        <v>0</v>
      </c>
      <c r="DO109" s="37">
        <f t="shared" si="138"/>
        <v>5</v>
      </c>
      <c r="DP109" s="39" t="str">
        <f t="shared" si="139"/>
        <v>ومجموع</v>
      </c>
      <c r="DQ109" s="27" t="str">
        <f t="shared" si="140"/>
        <v>راسب</v>
      </c>
      <c r="DR109" s="37">
        <f t="shared" si="141"/>
        <v>10</v>
      </c>
      <c r="DS109" s="39" t="str">
        <f t="shared" si="142"/>
        <v>راسب</v>
      </c>
      <c r="DT109" s="40" t="str">
        <f t="shared" si="143"/>
        <v>راسب</v>
      </c>
      <c r="DU109" s="27"/>
      <c r="DV109" s="37">
        <f t="shared" si="144"/>
        <v>15</v>
      </c>
      <c r="DW109" s="38" t="str">
        <f t="shared" si="145"/>
        <v>راسب</v>
      </c>
      <c r="DX109" s="39" t="str">
        <f t="shared" si="146"/>
        <v>ودين</v>
      </c>
      <c r="DY109" s="537" t="str">
        <f t="shared" si="147"/>
        <v/>
      </c>
      <c r="DZ109" s="532" t="str">
        <f t="shared" si="148"/>
        <v/>
      </c>
      <c r="EA109" s="527" t="str">
        <f t="shared" si="149"/>
        <v/>
      </c>
      <c r="EB109" s="519" t="str">
        <f t="shared" si="150"/>
        <v/>
      </c>
      <c r="EC109" s="520" t="str">
        <f t="shared" si="151"/>
        <v/>
      </c>
      <c r="ED109" s="520" t="str">
        <f t="shared" si="152"/>
        <v/>
      </c>
      <c r="EE109" s="520" t="str">
        <f t="shared" si="153"/>
        <v/>
      </c>
      <c r="EF109" s="520" t="str">
        <f t="shared" si="154"/>
        <v/>
      </c>
      <c r="EG109" s="520" t="str">
        <f t="shared" si="155"/>
        <v/>
      </c>
      <c r="EH109" s="518" t="str">
        <f t="shared" si="156"/>
        <v/>
      </c>
      <c r="EI109" s="474" t="str">
        <f t="shared" si="157"/>
        <v/>
      </c>
      <c r="EJ109" s="475" t="str">
        <f t="shared" si="158"/>
        <v/>
      </c>
      <c r="EK109" s="475" t="str">
        <f t="shared" si="159"/>
        <v/>
      </c>
      <c r="EL109" s="475" t="str">
        <f t="shared" si="160"/>
        <v/>
      </c>
      <c r="EM109" s="476" t="str">
        <f t="shared" si="161"/>
        <v/>
      </c>
      <c r="EN109" s="498" t="str">
        <f t="shared" si="162"/>
        <v/>
      </c>
      <c r="EO109" s="499" t="str">
        <f t="shared" si="163"/>
        <v/>
      </c>
      <c r="EP109" s="499" t="str">
        <f t="shared" si="164"/>
        <v/>
      </c>
      <c r="EQ109" s="499" t="str">
        <f t="shared" si="165"/>
        <v/>
      </c>
      <c r="ER109" s="500" t="str">
        <f t="shared" si="166"/>
        <v/>
      </c>
    </row>
    <row r="110" spans="1:148" ht="34.5" x14ac:dyDescent="0.2">
      <c r="A110" s="27" t="str">
        <f>IF(O110="","",COUNTA(O$9:$O110))</f>
        <v/>
      </c>
      <c r="B110" s="28"/>
      <c r="C110" s="29" t="e">
        <f t="shared" si="86"/>
        <v>#VALUE!</v>
      </c>
      <c r="D110" s="30" t="e">
        <f t="shared" si="87"/>
        <v>#VALUE!</v>
      </c>
      <c r="E110" s="31" t="e">
        <f t="shared" si="88"/>
        <v>#VALUE!</v>
      </c>
      <c r="F110" s="29" t="str">
        <f t="shared" si="89"/>
        <v/>
      </c>
      <c r="G110" s="30" t="str">
        <f t="shared" si="90"/>
        <v/>
      </c>
      <c r="H110" s="31" t="str">
        <f t="shared" si="91"/>
        <v/>
      </c>
      <c r="I110" s="32" t="e">
        <f t="shared" si="92"/>
        <v>#VALUE!</v>
      </c>
      <c r="J110" s="33"/>
      <c r="K110" s="34"/>
      <c r="L110" s="35" t="str">
        <f t="shared" si="93"/>
        <v/>
      </c>
      <c r="M110" s="35" t="str">
        <f t="shared" si="94"/>
        <v/>
      </c>
      <c r="N110" s="34"/>
      <c r="O110" s="545"/>
      <c r="P110" s="36"/>
      <c r="Q110" s="37"/>
      <c r="R110" s="38"/>
      <c r="S110" s="38"/>
      <c r="T110" s="39">
        <f t="shared" si="95"/>
        <v>0</v>
      </c>
      <c r="U110" s="40" t="str">
        <f t="shared" si="96"/>
        <v>راسب</v>
      </c>
      <c r="V110" s="37"/>
      <c r="W110" s="38"/>
      <c r="X110" s="38"/>
      <c r="Y110" s="39">
        <f t="shared" si="97"/>
        <v>0</v>
      </c>
      <c r="Z110" s="40" t="str">
        <f t="shared" si="98"/>
        <v>راسب</v>
      </c>
      <c r="AA110" s="37"/>
      <c r="AB110" s="38"/>
      <c r="AC110" s="38"/>
      <c r="AD110" s="39">
        <f t="shared" si="99"/>
        <v>0</v>
      </c>
      <c r="AE110" s="40" t="str">
        <f t="shared" si="100"/>
        <v>راسب</v>
      </c>
      <c r="AF110" s="37"/>
      <c r="AG110" s="38"/>
      <c r="AH110" s="38"/>
      <c r="AI110" s="39">
        <f t="shared" si="101"/>
        <v>0</v>
      </c>
      <c r="AJ110" s="40" t="str">
        <f t="shared" si="102"/>
        <v>راسب</v>
      </c>
      <c r="AK110" s="37"/>
      <c r="AL110" s="38"/>
      <c r="AM110" s="38"/>
      <c r="AN110" s="39">
        <f t="shared" si="103"/>
        <v>0</v>
      </c>
      <c r="AO110" s="40" t="str">
        <f t="shared" si="104"/>
        <v>راسب</v>
      </c>
      <c r="AP110" s="27">
        <f t="shared" si="105"/>
        <v>0</v>
      </c>
      <c r="AQ110" s="37">
        <f t="shared" si="106"/>
        <v>5</v>
      </c>
      <c r="AR110" s="39" t="str">
        <f t="shared" si="107"/>
        <v>ومجموع</v>
      </c>
      <c r="AS110" s="27" t="str">
        <f t="shared" si="108"/>
        <v>راسب</v>
      </c>
      <c r="AT110" s="41">
        <f t="shared" si="109"/>
        <v>9</v>
      </c>
      <c r="AU110" s="42" t="str">
        <f t="shared" si="110"/>
        <v>راسب</v>
      </c>
      <c r="AV110" s="37"/>
      <c r="AW110" s="38"/>
      <c r="AX110" s="38"/>
      <c r="AY110" s="39">
        <f t="shared" si="111"/>
        <v>0</v>
      </c>
      <c r="AZ110" s="40" t="str">
        <f t="shared" si="112"/>
        <v>راسب</v>
      </c>
      <c r="BA110" s="37"/>
      <c r="BB110" s="38"/>
      <c r="BC110" s="38"/>
      <c r="BD110" s="39">
        <f t="shared" si="113"/>
        <v>0</v>
      </c>
      <c r="BE110" s="86" t="str">
        <f t="shared" si="114"/>
        <v>غيرجدير</v>
      </c>
      <c r="BF110" s="37"/>
      <c r="BG110" s="38"/>
      <c r="BH110" s="38"/>
      <c r="BI110" s="39">
        <f t="shared" si="115"/>
        <v>0</v>
      </c>
      <c r="BJ110" s="86" t="str">
        <f t="shared" si="116"/>
        <v>غيرجدير</v>
      </c>
      <c r="BK110" s="37"/>
      <c r="BL110" s="38"/>
      <c r="BM110" s="38"/>
      <c r="BN110" s="38"/>
      <c r="BO110" s="39"/>
      <c r="BP110" s="41">
        <f t="shared" si="117"/>
        <v>0</v>
      </c>
      <c r="BQ110" s="86" t="str">
        <f t="shared" si="118"/>
        <v>غيرجدير</v>
      </c>
      <c r="BR110" s="37"/>
      <c r="BS110" s="38"/>
      <c r="BT110" s="38"/>
      <c r="BU110" s="38"/>
      <c r="BV110" s="39">
        <f t="shared" si="119"/>
        <v>0</v>
      </c>
      <c r="BW110" s="86" t="str">
        <f t="shared" si="120"/>
        <v>غيرجدير</v>
      </c>
      <c r="BX110" s="37"/>
      <c r="BY110" s="38"/>
      <c r="BZ110" s="38"/>
      <c r="CA110" s="38"/>
      <c r="CB110" s="38"/>
      <c r="CC110" s="39">
        <f t="shared" si="121"/>
        <v>0</v>
      </c>
      <c r="CD110" s="86" t="str">
        <f t="shared" si="122"/>
        <v>غيرجدير</v>
      </c>
      <c r="CE110" s="37">
        <f t="shared" si="123"/>
        <v>5</v>
      </c>
      <c r="CF110" s="39" t="str">
        <f t="shared" si="124"/>
        <v>راسب</v>
      </c>
      <c r="CG110" s="37"/>
      <c r="CH110" s="38"/>
      <c r="CI110" s="38"/>
      <c r="CJ110" s="38"/>
      <c r="CK110" s="38"/>
      <c r="CL110" s="39">
        <f t="shared" si="125"/>
        <v>0</v>
      </c>
      <c r="CM110" s="86" t="str">
        <f t="shared" si="126"/>
        <v>غيرجدير</v>
      </c>
      <c r="CN110" s="37"/>
      <c r="CO110" s="38"/>
      <c r="CP110" s="38"/>
      <c r="CQ110" s="38"/>
      <c r="CR110" s="39">
        <f t="shared" si="127"/>
        <v>0</v>
      </c>
      <c r="CS110" s="86" t="str">
        <f t="shared" si="128"/>
        <v>غيرجدير</v>
      </c>
      <c r="CT110" s="37"/>
      <c r="CU110" s="38"/>
      <c r="CV110" s="39">
        <f t="shared" si="129"/>
        <v>0</v>
      </c>
      <c r="CW110" s="86" t="str">
        <f t="shared" si="130"/>
        <v>غيرجدير</v>
      </c>
      <c r="CX110" s="37"/>
      <c r="CY110" s="38"/>
      <c r="CZ110" s="38"/>
      <c r="DA110" s="38"/>
      <c r="DB110" s="38"/>
      <c r="DC110" s="39">
        <f t="shared" si="131"/>
        <v>0</v>
      </c>
      <c r="DD110" s="86" t="str">
        <f t="shared" si="132"/>
        <v>غيرجدير</v>
      </c>
      <c r="DE110" s="37"/>
      <c r="DF110" s="38"/>
      <c r="DG110" s="38"/>
      <c r="DH110" s="38"/>
      <c r="DI110" s="38"/>
      <c r="DJ110" s="39">
        <f t="shared" si="133"/>
        <v>0</v>
      </c>
      <c r="DK110" s="86" t="str">
        <f t="shared" si="134"/>
        <v>غيرجدير</v>
      </c>
      <c r="DL110" s="37">
        <f t="shared" si="135"/>
        <v>4</v>
      </c>
      <c r="DM110" s="39" t="str">
        <f t="shared" si="136"/>
        <v>راسب</v>
      </c>
      <c r="DN110" s="27">
        <f t="shared" si="137"/>
        <v>0</v>
      </c>
      <c r="DO110" s="37">
        <f t="shared" si="138"/>
        <v>5</v>
      </c>
      <c r="DP110" s="39" t="str">
        <f t="shared" si="139"/>
        <v>ومجموع</v>
      </c>
      <c r="DQ110" s="27" t="str">
        <f t="shared" si="140"/>
        <v>راسب</v>
      </c>
      <c r="DR110" s="37">
        <f t="shared" si="141"/>
        <v>10</v>
      </c>
      <c r="DS110" s="39" t="str">
        <f t="shared" si="142"/>
        <v>راسب</v>
      </c>
      <c r="DT110" s="40" t="str">
        <f t="shared" si="143"/>
        <v>راسب</v>
      </c>
      <c r="DU110" s="27"/>
      <c r="DV110" s="37">
        <f t="shared" si="144"/>
        <v>15</v>
      </c>
      <c r="DW110" s="38" t="str">
        <f t="shared" si="145"/>
        <v>راسب</v>
      </c>
      <c r="DX110" s="39" t="str">
        <f t="shared" si="146"/>
        <v>ودين</v>
      </c>
      <c r="DY110" s="537" t="str">
        <f t="shared" si="147"/>
        <v/>
      </c>
      <c r="DZ110" s="532" t="str">
        <f t="shared" si="148"/>
        <v/>
      </c>
      <c r="EA110" s="527" t="str">
        <f t="shared" si="149"/>
        <v/>
      </c>
      <c r="EB110" s="519" t="str">
        <f t="shared" si="150"/>
        <v/>
      </c>
      <c r="EC110" s="520" t="str">
        <f t="shared" si="151"/>
        <v/>
      </c>
      <c r="ED110" s="520" t="str">
        <f t="shared" si="152"/>
        <v/>
      </c>
      <c r="EE110" s="520" t="str">
        <f t="shared" si="153"/>
        <v/>
      </c>
      <c r="EF110" s="520" t="str">
        <f t="shared" si="154"/>
        <v/>
      </c>
      <c r="EG110" s="520" t="str">
        <f t="shared" si="155"/>
        <v/>
      </c>
      <c r="EH110" s="518" t="str">
        <f t="shared" si="156"/>
        <v/>
      </c>
      <c r="EI110" s="474" t="str">
        <f t="shared" si="157"/>
        <v/>
      </c>
      <c r="EJ110" s="475" t="str">
        <f t="shared" si="158"/>
        <v/>
      </c>
      <c r="EK110" s="475" t="str">
        <f t="shared" si="159"/>
        <v/>
      </c>
      <c r="EL110" s="475" t="str">
        <f t="shared" si="160"/>
        <v/>
      </c>
      <c r="EM110" s="476" t="str">
        <f t="shared" si="161"/>
        <v/>
      </c>
      <c r="EN110" s="498" t="str">
        <f t="shared" si="162"/>
        <v/>
      </c>
      <c r="EO110" s="499" t="str">
        <f t="shared" si="163"/>
        <v/>
      </c>
      <c r="EP110" s="499" t="str">
        <f t="shared" si="164"/>
        <v/>
      </c>
      <c r="EQ110" s="499" t="str">
        <f t="shared" si="165"/>
        <v/>
      </c>
      <c r="ER110" s="500" t="str">
        <f t="shared" si="166"/>
        <v/>
      </c>
    </row>
    <row r="111" spans="1:148" ht="34.5" x14ac:dyDescent="0.2">
      <c r="A111" s="27" t="str">
        <f>IF(O111="","",COUNTA(O$9:$O111))</f>
        <v/>
      </c>
      <c r="B111" s="28"/>
      <c r="C111" s="29" t="e">
        <f t="shared" si="86"/>
        <v>#VALUE!</v>
      </c>
      <c r="D111" s="30" t="e">
        <f t="shared" si="87"/>
        <v>#VALUE!</v>
      </c>
      <c r="E111" s="31" t="e">
        <f t="shared" si="88"/>
        <v>#VALUE!</v>
      </c>
      <c r="F111" s="29" t="str">
        <f t="shared" si="89"/>
        <v/>
      </c>
      <c r="G111" s="30" t="str">
        <f t="shared" si="90"/>
        <v/>
      </c>
      <c r="H111" s="31" t="str">
        <f t="shared" si="91"/>
        <v/>
      </c>
      <c r="I111" s="32" t="e">
        <f t="shared" si="92"/>
        <v>#VALUE!</v>
      </c>
      <c r="J111" s="33"/>
      <c r="K111" s="34"/>
      <c r="L111" s="35" t="str">
        <f t="shared" si="93"/>
        <v/>
      </c>
      <c r="M111" s="35" t="str">
        <f t="shared" si="94"/>
        <v/>
      </c>
      <c r="N111" s="34"/>
      <c r="O111" s="545"/>
      <c r="P111" s="36"/>
      <c r="Q111" s="37"/>
      <c r="R111" s="38"/>
      <c r="S111" s="38"/>
      <c r="T111" s="39">
        <f t="shared" si="95"/>
        <v>0</v>
      </c>
      <c r="U111" s="40" t="str">
        <f t="shared" si="96"/>
        <v>راسب</v>
      </c>
      <c r="V111" s="37"/>
      <c r="W111" s="38"/>
      <c r="X111" s="38"/>
      <c r="Y111" s="39">
        <f t="shared" si="97"/>
        <v>0</v>
      </c>
      <c r="Z111" s="40" t="str">
        <f t="shared" si="98"/>
        <v>راسب</v>
      </c>
      <c r="AA111" s="37"/>
      <c r="AB111" s="38"/>
      <c r="AC111" s="38"/>
      <c r="AD111" s="39">
        <f t="shared" si="99"/>
        <v>0</v>
      </c>
      <c r="AE111" s="40" t="str">
        <f t="shared" si="100"/>
        <v>راسب</v>
      </c>
      <c r="AF111" s="37"/>
      <c r="AG111" s="38"/>
      <c r="AH111" s="38"/>
      <c r="AI111" s="39">
        <f t="shared" si="101"/>
        <v>0</v>
      </c>
      <c r="AJ111" s="40" t="str">
        <f t="shared" si="102"/>
        <v>راسب</v>
      </c>
      <c r="AK111" s="37"/>
      <c r="AL111" s="38"/>
      <c r="AM111" s="38"/>
      <c r="AN111" s="39">
        <f t="shared" si="103"/>
        <v>0</v>
      </c>
      <c r="AO111" s="40" t="str">
        <f t="shared" si="104"/>
        <v>راسب</v>
      </c>
      <c r="AP111" s="27">
        <f t="shared" si="105"/>
        <v>0</v>
      </c>
      <c r="AQ111" s="37">
        <f t="shared" si="106"/>
        <v>5</v>
      </c>
      <c r="AR111" s="39" t="str">
        <f t="shared" si="107"/>
        <v>ومجموع</v>
      </c>
      <c r="AS111" s="27" t="str">
        <f t="shared" si="108"/>
        <v>راسب</v>
      </c>
      <c r="AT111" s="41">
        <f t="shared" si="109"/>
        <v>9</v>
      </c>
      <c r="AU111" s="42" t="str">
        <f t="shared" si="110"/>
        <v>راسب</v>
      </c>
      <c r="AV111" s="37"/>
      <c r="AW111" s="38"/>
      <c r="AX111" s="38"/>
      <c r="AY111" s="39">
        <f t="shared" si="111"/>
        <v>0</v>
      </c>
      <c r="AZ111" s="40" t="str">
        <f t="shared" si="112"/>
        <v>راسب</v>
      </c>
      <c r="BA111" s="37"/>
      <c r="BB111" s="38"/>
      <c r="BC111" s="38"/>
      <c r="BD111" s="39">
        <f t="shared" si="113"/>
        <v>0</v>
      </c>
      <c r="BE111" s="86" t="str">
        <f t="shared" si="114"/>
        <v>غيرجدير</v>
      </c>
      <c r="BF111" s="37"/>
      <c r="BG111" s="38"/>
      <c r="BH111" s="38"/>
      <c r="BI111" s="39">
        <f t="shared" si="115"/>
        <v>0</v>
      </c>
      <c r="BJ111" s="86" t="str">
        <f t="shared" si="116"/>
        <v>غيرجدير</v>
      </c>
      <c r="BK111" s="37"/>
      <c r="BL111" s="38"/>
      <c r="BM111" s="38"/>
      <c r="BN111" s="38"/>
      <c r="BO111" s="39"/>
      <c r="BP111" s="41">
        <f t="shared" si="117"/>
        <v>0</v>
      </c>
      <c r="BQ111" s="86" t="str">
        <f t="shared" si="118"/>
        <v>غيرجدير</v>
      </c>
      <c r="BR111" s="37"/>
      <c r="BS111" s="38"/>
      <c r="BT111" s="38"/>
      <c r="BU111" s="38"/>
      <c r="BV111" s="39">
        <f t="shared" si="119"/>
        <v>0</v>
      </c>
      <c r="BW111" s="86" t="str">
        <f t="shared" si="120"/>
        <v>غيرجدير</v>
      </c>
      <c r="BX111" s="37"/>
      <c r="BY111" s="38"/>
      <c r="BZ111" s="38"/>
      <c r="CA111" s="38"/>
      <c r="CB111" s="38"/>
      <c r="CC111" s="39">
        <f t="shared" si="121"/>
        <v>0</v>
      </c>
      <c r="CD111" s="86" t="str">
        <f t="shared" si="122"/>
        <v>غيرجدير</v>
      </c>
      <c r="CE111" s="37">
        <f t="shared" si="123"/>
        <v>5</v>
      </c>
      <c r="CF111" s="39" t="str">
        <f t="shared" si="124"/>
        <v>راسب</v>
      </c>
      <c r="CG111" s="37"/>
      <c r="CH111" s="38"/>
      <c r="CI111" s="38"/>
      <c r="CJ111" s="38"/>
      <c r="CK111" s="38"/>
      <c r="CL111" s="39">
        <f t="shared" si="125"/>
        <v>0</v>
      </c>
      <c r="CM111" s="86" t="str">
        <f t="shared" si="126"/>
        <v>غيرجدير</v>
      </c>
      <c r="CN111" s="37"/>
      <c r="CO111" s="38"/>
      <c r="CP111" s="38"/>
      <c r="CQ111" s="38"/>
      <c r="CR111" s="39">
        <f t="shared" si="127"/>
        <v>0</v>
      </c>
      <c r="CS111" s="86" t="str">
        <f t="shared" si="128"/>
        <v>غيرجدير</v>
      </c>
      <c r="CT111" s="37"/>
      <c r="CU111" s="38"/>
      <c r="CV111" s="39">
        <f t="shared" si="129"/>
        <v>0</v>
      </c>
      <c r="CW111" s="86" t="str">
        <f t="shared" si="130"/>
        <v>غيرجدير</v>
      </c>
      <c r="CX111" s="37"/>
      <c r="CY111" s="38"/>
      <c r="CZ111" s="38"/>
      <c r="DA111" s="38"/>
      <c r="DB111" s="38"/>
      <c r="DC111" s="39">
        <f t="shared" si="131"/>
        <v>0</v>
      </c>
      <c r="DD111" s="86" t="str">
        <f t="shared" si="132"/>
        <v>غيرجدير</v>
      </c>
      <c r="DE111" s="37"/>
      <c r="DF111" s="38"/>
      <c r="DG111" s="38"/>
      <c r="DH111" s="38"/>
      <c r="DI111" s="38"/>
      <c r="DJ111" s="39">
        <f t="shared" si="133"/>
        <v>0</v>
      </c>
      <c r="DK111" s="86" t="str">
        <f t="shared" si="134"/>
        <v>غيرجدير</v>
      </c>
      <c r="DL111" s="37">
        <f t="shared" si="135"/>
        <v>4</v>
      </c>
      <c r="DM111" s="39" t="str">
        <f t="shared" si="136"/>
        <v>راسب</v>
      </c>
      <c r="DN111" s="27">
        <f t="shared" si="137"/>
        <v>0</v>
      </c>
      <c r="DO111" s="37">
        <f t="shared" si="138"/>
        <v>5</v>
      </c>
      <c r="DP111" s="39" t="str">
        <f t="shared" si="139"/>
        <v>ومجموع</v>
      </c>
      <c r="DQ111" s="27" t="str">
        <f t="shared" si="140"/>
        <v>راسب</v>
      </c>
      <c r="DR111" s="37">
        <f t="shared" si="141"/>
        <v>10</v>
      </c>
      <c r="DS111" s="39" t="str">
        <f t="shared" si="142"/>
        <v>راسب</v>
      </c>
      <c r="DT111" s="40" t="str">
        <f t="shared" si="143"/>
        <v>راسب</v>
      </c>
      <c r="DU111" s="27"/>
      <c r="DV111" s="37">
        <f t="shared" si="144"/>
        <v>15</v>
      </c>
      <c r="DW111" s="38" t="str">
        <f t="shared" si="145"/>
        <v>راسب</v>
      </c>
      <c r="DX111" s="39" t="str">
        <f t="shared" si="146"/>
        <v>ودين</v>
      </c>
      <c r="DY111" s="537" t="str">
        <f t="shared" si="147"/>
        <v/>
      </c>
      <c r="DZ111" s="532" t="str">
        <f t="shared" si="148"/>
        <v/>
      </c>
      <c r="EA111" s="527" t="str">
        <f t="shared" si="149"/>
        <v/>
      </c>
      <c r="EB111" s="519" t="str">
        <f t="shared" si="150"/>
        <v/>
      </c>
      <c r="EC111" s="520" t="str">
        <f t="shared" si="151"/>
        <v/>
      </c>
      <c r="ED111" s="520" t="str">
        <f t="shared" si="152"/>
        <v/>
      </c>
      <c r="EE111" s="520" t="str">
        <f t="shared" si="153"/>
        <v/>
      </c>
      <c r="EF111" s="520" t="str">
        <f t="shared" si="154"/>
        <v/>
      </c>
      <c r="EG111" s="520" t="str">
        <f t="shared" si="155"/>
        <v/>
      </c>
      <c r="EH111" s="518" t="str">
        <f t="shared" si="156"/>
        <v/>
      </c>
      <c r="EI111" s="474" t="str">
        <f t="shared" si="157"/>
        <v/>
      </c>
      <c r="EJ111" s="475" t="str">
        <f t="shared" si="158"/>
        <v/>
      </c>
      <c r="EK111" s="475" t="str">
        <f t="shared" si="159"/>
        <v/>
      </c>
      <c r="EL111" s="475" t="str">
        <f t="shared" si="160"/>
        <v/>
      </c>
      <c r="EM111" s="476" t="str">
        <f t="shared" si="161"/>
        <v/>
      </c>
      <c r="EN111" s="498" t="str">
        <f t="shared" si="162"/>
        <v/>
      </c>
      <c r="EO111" s="499" t="str">
        <f t="shared" si="163"/>
        <v/>
      </c>
      <c r="EP111" s="499" t="str">
        <f t="shared" si="164"/>
        <v/>
      </c>
      <c r="EQ111" s="499" t="str">
        <f t="shared" si="165"/>
        <v/>
      </c>
      <c r="ER111" s="500" t="str">
        <f t="shared" si="166"/>
        <v/>
      </c>
    </row>
    <row r="112" spans="1:148" ht="34.5" x14ac:dyDescent="0.2">
      <c r="A112" s="27" t="str">
        <f>IF(O112="","",COUNTA(O$9:$O112))</f>
        <v/>
      </c>
      <c r="B112" s="28"/>
      <c r="C112" s="29" t="e">
        <f t="shared" si="86"/>
        <v>#VALUE!</v>
      </c>
      <c r="D112" s="30" t="e">
        <f t="shared" si="87"/>
        <v>#VALUE!</v>
      </c>
      <c r="E112" s="31" t="e">
        <f t="shared" si="88"/>
        <v>#VALUE!</v>
      </c>
      <c r="F112" s="29" t="str">
        <f t="shared" si="89"/>
        <v/>
      </c>
      <c r="G112" s="30" t="str">
        <f t="shared" si="90"/>
        <v/>
      </c>
      <c r="H112" s="31" t="str">
        <f t="shared" si="91"/>
        <v/>
      </c>
      <c r="I112" s="32" t="e">
        <f t="shared" si="92"/>
        <v>#VALUE!</v>
      </c>
      <c r="J112" s="33"/>
      <c r="K112" s="34"/>
      <c r="L112" s="35" t="str">
        <f t="shared" si="93"/>
        <v/>
      </c>
      <c r="M112" s="35" t="str">
        <f t="shared" si="94"/>
        <v/>
      </c>
      <c r="N112" s="34"/>
      <c r="O112" s="545"/>
      <c r="P112" s="36"/>
      <c r="Q112" s="37"/>
      <c r="R112" s="38"/>
      <c r="S112" s="38"/>
      <c r="T112" s="39">
        <f t="shared" si="95"/>
        <v>0</v>
      </c>
      <c r="U112" s="40" t="str">
        <f t="shared" si="96"/>
        <v>راسب</v>
      </c>
      <c r="V112" s="37"/>
      <c r="W112" s="38"/>
      <c r="X112" s="38"/>
      <c r="Y112" s="39">
        <f t="shared" si="97"/>
        <v>0</v>
      </c>
      <c r="Z112" s="40" t="str">
        <f t="shared" si="98"/>
        <v>راسب</v>
      </c>
      <c r="AA112" s="37"/>
      <c r="AB112" s="38"/>
      <c r="AC112" s="38"/>
      <c r="AD112" s="39">
        <f t="shared" si="99"/>
        <v>0</v>
      </c>
      <c r="AE112" s="40" t="str">
        <f t="shared" si="100"/>
        <v>راسب</v>
      </c>
      <c r="AF112" s="37"/>
      <c r="AG112" s="38"/>
      <c r="AH112" s="38"/>
      <c r="AI112" s="39">
        <f t="shared" si="101"/>
        <v>0</v>
      </c>
      <c r="AJ112" s="40" t="str">
        <f t="shared" si="102"/>
        <v>راسب</v>
      </c>
      <c r="AK112" s="37"/>
      <c r="AL112" s="38"/>
      <c r="AM112" s="38"/>
      <c r="AN112" s="39">
        <f t="shared" si="103"/>
        <v>0</v>
      </c>
      <c r="AO112" s="40" t="str">
        <f t="shared" si="104"/>
        <v>راسب</v>
      </c>
      <c r="AP112" s="27">
        <f t="shared" si="105"/>
        <v>0</v>
      </c>
      <c r="AQ112" s="37">
        <f t="shared" si="106"/>
        <v>5</v>
      </c>
      <c r="AR112" s="39" t="str">
        <f t="shared" si="107"/>
        <v>ومجموع</v>
      </c>
      <c r="AS112" s="27" t="str">
        <f t="shared" si="108"/>
        <v>راسب</v>
      </c>
      <c r="AT112" s="41">
        <f t="shared" si="109"/>
        <v>9</v>
      </c>
      <c r="AU112" s="42" t="str">
        <f t="shared" si="110"/>
        <v>راسب</v>
      </c>
      <c r="AV112" s="37"/>
      <c r="AW112" s="38"/>
      <c r="AX112" s="38"/>
      <c r="AY112" s="39">
        <f t="shared" si="111"/>
        <v>0</v>
      </c>
      <c r="AZ112" s="40" t="str">
        <f t="shared" si="112"/>
        <v>راسب</v>
      </c>
      <c r="BA112" s="37"/>
      <c r="BB112" s="38"/>
      <c r="BC112" s="38"/>
      <c r="BD112" s="39">
        <f t="shared" si="113"/>
        <v>0</v>
      </c>
      <c r="BE112" s="86" t="str">
        <f t="shared" si="114"/>
        <v>غيرجدير</v>
      </c>
      <c r="BF112" s="37"/>
      <c r="BG112" s="38"/>
      <c r="BH112" s="38"/>
      <c r="BI112" s="39">
        <f t="shared" si="115"/>
        <v>0</v>
      </c>
      <c r="BJ112" s="86" t="str">
        <f t="shared" si="116"/>
        <v>غيرجدير</v>
      </c>
      <c r="BK112" s="37"/>
      <c r="BL112" s="38"/>
      <c r="BM112" s="38"/>
      <c r="BN112" s="38"/>
      <c r="BO112" s="39"/>
      <c r="BP112" s="41">
        <f t="shared" si="117"/>
        <v>0</v>
      </c>
      <c r="BQ112" s="86" t="str">
        <f t="shared" si="118"/>
        <v>غيرجدير</v>
      </c>
      <c r="BR112" s="37"/>
      <c r="BS112" s="38"/>
      <c r="BT112" s="38"/>
      <c r="BU112" s="38"/>
      <c r="BV112" s="39">
        <f t="shared" si="119"/>
        <v>0</v>
      </c>
      <c r="BW112" s="86" t="str">
        <f t="shared" si="120"/>
        <v>غيرجدير</v>
      </c>
      <c r="BX112" s="37"/>
      <c r="BY112" s="38"/>
      <c r="BZ112" s="38"/>
      <c r="CA112" s="38"/>
      <c r="CB112" s="38"/>
      <c r="CC112" s="39">
        <f t="shared" si="121"/>
        <v>0</v>
      </c>
      <c r="CD112" s="86" t="str">
        <f t="shared" si="122"/>
        <v>غيرجدير</v>
      </c>
      <c r="CE112" s="37">
        <f t="shared" si="123"/>
        <v>5</v>
      </c>
      <c r="CF112" s="39" t="str">
        <f t="shared" si="124"/>
        <v>راسب</v>
      </c>
      <c r="CG112" s="37"/>
      <c r="CH112" s="38"/>
      <c r="CI112" s="38"/>
      <c r="CJ112" s="38"/>
      <c r="CK112" s="38"/>
      <c r="CL112" s="39">
        <f t="shared" si="125"/>
        <v>0</v>
      </c>
      <c r="CM112" s="86" t="str">
        <f t="shared" si="126"/>
        <v>غيرجدير</v>
      </c>
      <c r="CN112" s="37"/>
      <c r="CO112" s="38"/>
      <c r="CP112" s="38"/>
      <c r="CQ112" s="38"/>
      <c r="CR112" s="39">
        <f t="shared" si="127"/>
        <v>0</v>
      </c>
      <c r="CS112" s="86" t="str">
        <f t="shared" si="128"/>
        <v>غيرجدير</v>
      </c>
      <c r="CT112" s="37"/>
      <c r="CU112" s="38"/>
      <c r="CV112" s="39">
        <f t="shared" si="129"/>
        <v>0</v>
      </c>
      <c r="CW112" s="86" t="str">
        <f t="shared" si="130"/>
        <v>غيرجدير</v>
      </c>
      <c r="CX112" s="37"/>
      <c r="CY112" s="38"/>
      <c r="CZ112" s="38"/>
      <c r="DA112" s="38"/>
      <c r="DB112" s="38"/>
      <c r="DC112" s="39">
        <f t="shared" si="131"/>
        <v>0</v>
      </c>
      <c r="DD112" s="86" t="str">
        <f t="shared" si="132"/>
        <v>غيرجدير</v>
      </c>
      <c r="DE112" s="37"/>
      <c r="DF112" s="38"/>
      <c r="DG112" s="38"/>
      <c r="DH112" s="38"/>
      <c r="DI112" s="38"/>
      <c r="DJ112" s="39">
        <f t="shared" si="133"/>
        <v>0</v>
      </c>
      <c r="DK112" s="86" t="str">
        <f t="shared" si="134"/>
        <v>غيرجدير</v>
      </c>
      <c r="DL112" s="37">
        <f t="shared" si="135"/>
        <v>4</v>
      </c>
      <c r="DM112" s="39" t="str">
        <f t="shared" si="136"/>
        <v>راسب</v>
      </c>
      <c r="DN112" s="27">
        <f t="shared" si="137"/>
        <v>0</v>
      </c>
      <c r="DO112" s="37">
        <f t="shared" si="138"/>
        <v>5</v>
      </c>
      <c r="DP112" s="39" t="str">
        <f t="shared" si="139"/>
        <v>ومجموع</v>
      </c>
      <c r="DQ112" s="27" t="str">
        <f t="shared" si="140"/>
        <v>راسب</v>
      </c>
      <c r="DR112" s="37">
        <f t="shared" si="141"/>
        <v>10</v>
      </c>
      <c r="DS112" s="39" t="str">
        <f t="shared" si="142"/>
        <v>راسب</v>
      </c>
      <c r="DT112" s="40" t="str">
        <f t="shared" si="143"/>
        <v>راسب</v>
      </c>
      <c r="DU112" s="27"/>
      <c r="DV112" s="37">
        <f t="shared" si="144"/>
        <v>15</v>
      </c>
      <c r="DW112" s="38" t="str">
        <f t="shared" si="145"/>
        <v>راسب</v>
      </c>
      <c r="DX112" s="39" t="str">
        <f t="shared" si="146"/>
        <v>ودين</v>
      </c>
      <c r="DY112" s="537" t="str">
        <f t="shared" si="147"/>
        <v/>
      </c>
      <c r="DZ112" s="532" t="str">
        <f t="shared" si="148"/>
        <v/>
      </c>
      <c r="EA112" s="527" t="str">
        <f t="shared" si="149"/>
        <v/>
      </c>
      <c r="EB112" s="519" t="str">
        <f t="shared" si="150"/>
        <v/>
      </c>
      <c r="EC112" s="520" t="str">
        <f t="shared" si="151"/>
        <v/>
      </c>
      <c r="ED112" s="520" t="str">
        <f t="shared" si="152"/>
        <v/>
      </c>
      <c r="EE112" s="520" t="str">
        <f t="shared" si="153"/>
        <v/>
      </c>
      <c r="EF112" s="520" t="str">
        <f t="shared" si="154"/>
        <v/>
      </c>
      <c r="EG112" s="520" t="str">
        <f t="shared" si="155"/>
        <v/>
      </c>
      <c r="EH112" s="518" t="str">
        <f t="shared" si="156"/>
        <v/>
      </c>
      <c r="EI112" s="474" t="str">
        <f t="shared" si="157"/>
        <v/>
      </c>
      <c r="EJ112" s="475" t="str">
        <f t="shared" si="158"/>
        <v/>
      </c>
      <c r="EK112" s="475" t="str">
        <f t="shared" si="159"/>
        <v/>
      </c>
      <c r="EL112" s="475" t="str">
        <f t="shared" si="160"/>
        <v/>
      </c>
      <c r="EM112" s="476" t="str">
        <f t="shared" si="161"/>
        <v/>
      </c>
      <c r="EN112" s="498" t="str">
        <f t="shared" si="162"/>
        <v/>
      </c>
      <c r="EO112" s="499" t="str">
        <f t="shared" si="163"/>
        <v/>
      </c>
      <c r="EP112" s="499" t="str">
        <f t="shared" si="164"/>
        <v/>
      </c>
      <c r="EQ112" s="499" t="str">
        <f t="shared" si="165"/>
        <v/>
      </c>
      <c r="ER112" s="500" t="str">
        <f t="shared" si="166"/>
        <v/>
      </c>
    </row>
    <row r="113" spans="1:148" ht="34.5" x14ac:dyDescent="0.2">
      <c r="A113" s="27" t="str">
        <f>IF(O113="","",COUNTA(O$9:$O113))</f>
        <v/>
      </c>
      <c r="B113" s="28"/>
      <c r="C113" s="29" t="e">
        <f t="shared" si="86"/>
        <v>#VALUE!</v>
      </c>
      <c r="D113" s="30" t="e">
        <f t="shared" si="87"/>
        <v>#VALUE!</v>
      </c>
      <c r="E113" s="31" t="e">
        <f t="shared" si="88"/>
        <v>#VALUE!</v>
      </c>
      <c r="F113" s="29" t="str">
        <f t="shared" si="89"/>
        <v/>
      </c>
      <c r="G113" s="30" t="str">
        <f t="shared" si="90"/>
        <v/>
      </c>
      <c r="H113" s="31" t="str">
        <f t="shared" si="91"/>
        <v/>
      </c>
      <c r="I113" s="32" t="e">
        <f t="shared" si="92"/>
        <v>#VALUE!</v>
      </c>
      <c r="J113" s="33"/>
      <c r="K113" s="34"/>
      <c r="L113" s="35" t="str">
        <f t="shared" si="93"/>
        <v/>
      </c>
      <c r="M113" s="35" t="str">
        <f t="shared" si="94"/>
        <v/>
      </c>
      <c r="N113" s="34"/>
      <c r="O113" s="545"/>
      <c r="P113" s="36"/>
      <c r="Q113" s="37"/>
      <c r="R113" s="38"/>
      <c r="S113" s="38"/>
      <c r="T113" s="39">
        <f t="shared" si="95"/>
        <v>0</v>
      </c>
      <c r="U113" s="40" t="str">
        <f t="shared" si="96"/>
        <v>راسب</v>
      </c>
      <c r="V113" s="37"/>
      <c r="W113" s="38"/>
      <c r="X113" s="38"/>
      <c r="Y113" s="39">
        <f t="shared" si="97"/>
        <v>0</v>
      </c>
      <c r="Z113" s="40" t="str">
        <f t="shared" si="98"/>
        <v>راسب</v>
      </c>
      <c r="AA113" s="37"/>
      <c r="AB113" s="38"/>
      <c r="AC113" s="38"/>
      <c r="AD113" s="39">
        <f t="shared" si="99"/>
        <v>0</v>
      </c>
      <c r="AE113" s="40" t="str">
        <f t="shared" si="100"/>
        <v>راسب</v>
      </c>
      <c r="AF113" s="37"/>
      <c r="AG113" s="38"/>
      <c r="AH113" s="38"/>
      <c r="AI113" s="39">
        <f t="shared" si="101"/>
        <v>0</v>
      </c>
      <c r="AJ113" s="40" t="str">
        <f t="shared" si="102"/>
        <v>راسب</v>
      </c>
      <c r="AK113" s="37"/>
      <c r="AL113" s="38"/>
      <c r="AM113" s="38"/>
      <c r="AN113" s="39">
        <f t="shared" si="103"/>
        <v>0</v>
      </c>
      <c r="AO113" s="40" t="str">
        <f t="shared" si="104"/>
        <v>راسب</v>
      </c>
      <c r="AP113" s="27">
        <f t="shared" si="105"/>
        <v>0</v>
      </c>
      <c r="AQ113" s="37">
        <f t="shared" si="106"/>
        <v>5</v>
      </c>
      <c r="AR113" s="39" t="str">
        <f t="shared" si="107"/>
        <v>ومجموع</v>
      </c>
      <c r="AS113" s="27" t="str">
        <f t="shared" si="108"/>
        <v>راسب</v>
      </c>
      <c r="AT113" s="41">
        <f t="shared" si="109"/>
        <v>9</v>
      </c>
      <c r="AU113" s="42" t="str">
        <f t="shared" si="110"/>
        <v>راسب</v>
      </c>
      <c r="AV113" s="37"/>
      <c r="AW113" s="38"/>
      <c r="AX113" s="38"/>
      <c r="AY113" s="39">
        <f t="shared" si="111"/>
        <v>0</v>
      </c>
      <c r="AZ113" s="40" t="str">
        <f t="shared" si="112"/>
        <v>راسب</v>
      </c>
      <c r="BA113" s="37"/>
      <c r="BB113" s="38"/>
      <c r="BC113" s="38"/>
      <c r="BD113" s="39">
        <f t="shared" si="113"/>
        <v>0</v>
      </c>
      <c r="BE113" s="86" t="str">
        <f t="shared" si="114"/>
        <v>غيرجدير</v>
      </c>
      <c r="BF113" s="37"/>
      <c r="BG113" s="38"/>
      <c r="BH113" s="38"/>
      <c r="BI113" s="39">
        <f t="shared" si="115"/>
        <v>0</v>
      </c>
      <c r="BJ113" s="86" t="str">
        <f t="shared" si="116"/>
        <v>غيرجدير</v>
      </c>
      <c r="BK113" s="37"/>
      <c r="BL113" s="38"/>
      <c r="BM113" s="38"/>
      <c r="BN113" s="38"/>
      <c r="BO113" s="39"/>
      <c r="BP113" s="41">
        <f t="shared" si="117"/>
        <v>0</v>
      </c>
      <c r="BQ113" s="86" t="str">
        <f t="shared" si="118"/>
        <v>غيرجدير</v>
      </c>
      <c r="BR113" s="37"/>
      <c r="BS113" s="38"/>
      <c r="BT113" s="38"/>
      <c r="BU113" s="38"/>
      <c r="BV113" s="39">
        <f t="shared" si="119"/>
        <v>0</v>
      </c>
      <c r="BW113" s="86" t="str">
        <f t="shared" si="120"/>
        <v>غيرجدير</v>
      </c>
      <c r="BX113" s="37"/>
      <c r="BY113" s="38"/>
      <c r="BZ113" s="38"/>
      <c r="CA113" s="38"/>
      <c r="CB113" s="38"/>
      <c r="CC113" s="39">
        <f t="shared" si="121"/>
        <v>0</v>
      </c>
      <c r="CD113" s="86" t="str">
        <f t="shared" si="122"/>
        <v>غيرجدير</v>
      </c>
      <c r="CE113" s="37">
        <f t="shared" si="123"/>
        <v>5</v>
      </c>
      <c r="CF113" s="39" t="str">
        <f t="shared" si="124"/>
        <v>راسب</v>
      </c>
      <c r="CG113" s="37"/>
      <c r="CH113" s="38"/>
      <c r="CI113" s="38"/>
      <c r="CJ113" s="38"/>
      <c r="CK113" s="38"/>
      <c r="CL113" s="39">
        <f t="shared" si="125"/>
        <v>0</v>
      </c>
      <c r="CM113" s="86" t="str">
        <f t="shared" si="126"/>
        <v>غيرجدير</v>
      </c>
      <c r="CN113" s="37"/>
      <c r="CO113" s="38"/>
      <c r="CP113" s="38"/>
      <c r="CQ113" s="38"/>
      <c r="CR113" s="39">
        <f t="shared" si="127"/>
        <v>0</v>
      </c>
      <c r="CS113" s="86" t="str">
        <f t="shared" si="128"/>
        <v>غيرجدير</v>
      </c>
      <c r="CT113" s="37"/>
      <c r="CU113" s="38"/>
      <c r="CV113" s="39">
        <f t="shared" si="129"/>
        <v>0</v>
      </c>
      <c r="CW113" s="86" t="str">
        <f t="shared" si="130"/>
        <v>غيرجدير</v>
      </c>
      <c r="CX113" s="37"/>
      <c r="CY113" s="38"/>
      <c r="CZ113" s="38"/>
      <c r="DA113" s="38"/>
      <c r="DB113" s="38"/>
      <c r="DC113" s="39">
        <f t="shared" si="131"/>
        <v>0</v>
      </c>
      <c r="DD113" s="86" t="str">
        <f t="shared" si="132"/>
        <v>غيرجدير</v>
      </c>
      <c r="DE113" s="37"/>
      <c r="DF113" s="38"/>
      <c r="DG113" s="38"/>
      <c r="DH113" s="38"/>
      <c r="DI113" s="38"/>
      <c r="DJ113" s="39">
        <f t="shared" si="133"/>
        <v>0</v>
      </c>
      <c r="DK113" s="86" t="str">
        <f t="shared" si="134"/>
        <v>غيرجدير</v>
      </c>
      <c r="DL113" s="37">
        <f t="shared" si="135"/>
        <v>4</v>
      </c>
      <c r="DM113" s="39" t="str">
        <f t="shared" si="136"/>
        <v>راسب</v>
      </c>
      <c r="DN113" s="27">
        <f t="shared" si="137"/>
        <v>0</v>
      </c>
      <c r="DO113" s="37">
        <f t="shared" si="138"/>
        <v>5</v>
      </c>
      <c r="DP113" s="39" t="str">
        <f t="shared" si="139"/>
        <v>ومجموع</v>
      </c>
      <c r="DQ113" s="27" t="str">
        <f t="shared" si="140"/>
        <v>راسب</v>
      </c>
      <c r="DR113" s="37">
        <f t="shared" si="141"/>
        <v>10</v>
      </c>
      <c r="DS113" s="39" t="str">
        <f t="shared" si="142"/>
        <v>راسب</v>
      </c>
      <c r="DT113" s="40" t="str">
        <f t="shared" si="143"/>
        <v>راسب</v>
      </c>
      <c r="DU113" s="27"/>
      <c r="DV113" s="37">
        <f t="shared" si="144"/>
        <v>15</v>
      </c>
      <c r="DW113" s="38" t="str">
        <f t="shared" si="145"/>
        <v>راسب</v>
      </c>
      <c r="DX113" s="39" t="str">
        <f t="shared" si="146"/>
        <v>ودين</v>
      </c>
      <c r="DY113" s="537" t="str">
        <f t="shared" si="147"/>
        <v/>
      </c>
      <c r="DZ113" s="532" t="str">
        <f t="shared" si="148"/>
        <v/>
      </c>
      <c r="EA113" s="527" t="str">
        <f t="shared" si="149"/>
        <v/>
      </c>
      <c r="EB113" s="519" t="str">
        <f t="shared" si="150"/>
        <v/>
      </c>
      <c r="EC113" s="520" t="str">
        <f t="shared" si="151"/>
        <v/>
      </c>
      <c r="ED113" s="520" t="str">
        <f t="shared" si="152"/>
        <v/>
      </c>
      <c r="EE113" s="520" t="str">
        <f t="shared" si="153"/>
        <v/>
      </c>
      <c r="EF113" s="520" t="str">
        <f t="shared" si="154"/>
        <v/>
      </c>
      <c r="EG113" s="520" t="str">
        <f t="shared" si="155"/>
        <v/>
      </c>
      <c r="EH113" s="518" t="str">
        <f t="shared" si="156"/>
        <v/>
      </c>
      <c r="EI113" s="474" t="str">
        <f t="shared" si="157"/>
        <v/>
      </c>
      <c r="EJ113" s="475" t="str">
        <f t="shared" si="158"/>
        <v/>
      </c>
      <c r="EK113" s="475" t="str">
        <f t="shared" si="159"/>
        <v/>
      </c>
      <c r="EL113" s="475" t="str">
        <f t="shared" si="160"/>
        <v/>
      </c>
      <c r="EM113" s="476" t="str">
        <f t="shared" si="161"/>
        <v/>
      </c>
      <c r="EN113" s="498" t="str">
        <f t="shared" si="162"/>
        <v/>
      </c>
      <c r="EO113" s="499" t="str">
        <f t="shared" si="163"/>
        <v/>
      </c>
      <c r="EP113" s="499" t="str">
        <f t="shared" si="164"/>
        <v/>
      </c>
      <c r="EQ113" s="499" t="str">
        <f t="shared" si="165"/>
        <v/>
      </c>
      <c r="ER113" s="500" t="str">
        <f t="shared" si="166"/>
        <v/>
      </c>
    </row>
    <row r="114" spans="1:148" ht="34.5" x14ac:dyDescent="0.2">
      <c r="A114" s="27" t="str">
        <f>IF(O114="","",COUNTA(O$9:$O114))</f>
        <v/>
      </c>
      <c r="B114" s="28"/>
      <c r="C114" s="29" t="e">
        <f t="shared" si="86"/>
        <v>#VALUE!</v>
      </c>
      <c r="D114" s="30" t="e">
        <f t="shared" si="87"/>
        <v>#VALUE!</v>
      </c>
      <c r="E114" s="31" t="e">
        <f t="shared" si="88"/>
        <v>#VALUE!</v>
      </c>
      <c r="F114" s="29" t="str">
        <f t="shared" si="89"/>
        <v/>
      </c>
      <c r="G114" s="30" t="str">
        <f t="shared" si="90"/>
        <v/>
      </c>
      <c r="H114" s="31" t="str">
        <f t="shared" si="91"/>
        <v/>
      </c>
      <c r="I114" s="32" t="e">
        <f t="shared" si="92"/>
        <v>#VALUE!</v>
      </c>
      <c r="J114" s="33"/>
      <c r="K114" s="34"/>
      <c r="L114" s="35" t="str">
        <f t="shared" si="93"/>
        <v/>
      </c>
      <c r="M114" s="35" t="str">
        <f t="shared" si="94"/>
        <v/>
      </c>
      <c r="N114" s="34"/>
      <c r="O114" s="545"/>
      <c r="P114" s="36"/>
      <c r="Q114" s="37"/>
      <c r="R114" s="38"/>
      <c r="S114" s="38"/>
      <c r="T114" s="39">
        <f t="shared" si="95"/>
        <v>0</v>
      </c>
      <c r="U114" s="40" t="str">
        <f t="shared" si="96"/>
        <v>راسب</v>
      </c>
      <c r="V114" s="37"/>
      <c r="W114" s="38"/>
      <c r="X114" s="38"/>
      <c r="Y114" s="39">
        <f t="shared" si="97"/>
        <v>0</v>
      </c>
      <c r="Z114" s="40" t="str">
        <f t="shared" si="98"/>
        <v>راسب</v>
      </c>
      <c r="AA114" s="37"/>
      <c r="AB114" s="38"/>
      <c r="AC114" s="38"/>
      <c r="AD114" s="39">
        <f t="shared" si="99"/>
        <v>0</v>
      </c>
      <c r="AE114" s="40" t="str">
        <f t="shared" si="100"/>
        <v>راسب</v>
      </c>
      <c r="AF114" s="37"/>
      <c r="AG114" s="38"/>
      <c r="AH114" s="38"/>
      <c r="AI114" s="39">
        <f t="shared" si="101"/>
        <v>0</v>
      </c>
      <c r="AJ114" s="40" t="str">
        <f t="shared" si="102"/>
        <v>راسب</v>
      </c>
      <c r="AK114" s="37"/>
      <c r="AL114" s="38"/>
      <c r="AM114" s="38"/>
      <c r="AN114" s="39">
        <f t="shared" si="103"/>
        <v>0</v>
      </c>
      <c r="AO114" s="40" t="str">
        <f t="shared" si="104"/>
        <v>راسب</v>
      </c>
      <c r="AP114" s="27">
        <f t="shared" si="105"/>
        <v>0</v>
      </c>
      <c r="AQ114" s="37">
        <f t="shared" si="106"/>
        <v>5</v>
      </c>
      <c r="AR114" s="39" t="str">
        <f t="shared" si="107"/>
        <v>ومجموع</v>
      </c>
      <c r="AS114" s="27" t="str">
        <f t="shared" si="108"/>
        <v>راسب</v>
      </c>
      <c r="AT114" s="41">
        <f t="shared" si="109"/>
        <v>9</v>
      </c>
      <c r="AU114" s="42" t="str">
        <f t="shared" si="110"/>
        <v>راسب</v>
      </c>
      <c r="AV114" s="37"/>
      <c r="AW114" s="38"/>
      <c r="AX114" s="38"/>
      <c r="AY114" s="39">
        <f t="shared" si="111"/>
        <v>0</v>
      </c>
      <c r="AZ114" s="40" t="str">
        <f t="shared" si="112"/>
        <v>راسب</v>
      </c>
      <c r="BA114" s="37"/>
      <c r="BB114" s="38"/>
      <c r="BC114" s="38"/>
      <c r="BD114" s="39">
        <f t="shared" si="113"/>
        <v>0</v>
      </c>
      <c r="BE114" s="86" t="str">
        <f t="shared" si="114"/>
        <v>غيرجدير</v>
      </c>
      <c r="BF114" s="37"/>
      <c r="BG114" s="38"/>
      <c r="BH114" s="38"/>
      <c r="BI114" s="39">
        <f t="shared" si="115"/>
        <v>0</v>
      </c>
      <c r="BJ114" s="86" t="str">
        <f t="shared" si="116"/>
        <v>غيرجدير</v>
      </c>
      <c r="BK114" s="37"/>
      <c r="BL114" s="38"/>
      <c r="BM114" s="38"/>
      <c r="BN114" s="38"/>
      <c r="BO114" s="39"/>
      <c r="BP114" s="41">
        <f t="shared" si="117"/>
        <v>0</v>
      </c>
      <c r="BQ114" s="86" t="str">
        <f t="shared" si="118"/>
        <v>غيرجدير</v>
      </c>
      <c r="BR114" s="37"/>
      <c r="BS114" s="38"/>
      <c r="BT114" s="38"/>
      <c r="BU114" s="38"/>
      <c r="BV114" s="39">
        <f t="shared" si="119"/>
        <v>0</v>
      </c>
      <c r="BW114" s="86" t="str">
        <f t="shared" si="120"/>
        <v>غيرجدير</v>
      </c>
      <c r="BX114" s="37"/>
      <c r="BY114" s="38"/>
      <c r="BZ114" s="38"/>
      <c r="CA114" s="38"/>
      <c r="CB114" s="38"/>
      <c r="CC114" s="39">
        <f t="shared" si="121"/>
        <v>0</v>
      </c>
      <c r="CD114" s="86" t="str">
        <f t="shared" si="122"/>
        <v>غيرجدير</v>
      </c>
      <c r="CE114" s="37">
        <f t="shared" si="123"/>
        <v>5</v>
      </c>
      <c r="CF114" s="39" t="str">
        <f t="shared" si="124"/>
        <v>راسب</v>
      </c>
      <c r="CG114" s="37"/>
      <c r="CH114" s="38"/>
      <c r="CI114" s="38"/>
      <c r="CJ114" s="38"/>
      <c r="CK114" s="38"/>
      <c r="CL114" s="39">
        <f t="shared" si="125"/>
        <v>0</v>
      </c>
      <c r="CM114" s="86" t="str">
        <f t="shared" si="126"/>
        <v>غيرجدير</v>
      </c>
      <c r="CN114" s="37"/>
      <c r="CO114" s="38"/>
      <c r="CP114" s="38"/>
      <c r="CQ114" s="38"/>
      <c r="CR114" s="39">
        <f t="shared" si="127"/>
        <v>0</v>
      </c>
      <c r="CS114" s="86" t="str">
        <f t="shared" si="128"/>
        <v>غيرجدير</v>
      </c>
      <c r="CT114" s="37"/>
      <c r="CU114" s="38"/>
      <c r="CV114" s="39">
        <f t="shared" si="129"/>
        <v>0</v>
      </c>
      <c r="CW114" s="86" t="str">
        <f t="shared" si="130"/>
        <v>غيرجدير</v>
      </c>
      <c r="CX114" s="37"/>
      <c r="CY114" s="38"/>
      <c r="CZ114" s="38"/>
      <c r="DA114" s="38"/>
      <c r="DB114" s="38"/>
      <c r="DC114" s="39">
        <f t="shared" si="131"/>
        <v>0</v>
      </c>
      <c r="DD114" s="86" t="str">
        <f t="shared" si="132"/>
        <v>غيرجدير</v>
      </c>
      <c r="DE114" s="37"/>
      <c r="DF114" s="38"/>
      <c r="DG114" s="38"/>
      <c r="DH114" s="38"/>
      <c r="DI114" s="38"/>
      <c r="DJ114" s="39">
        <f t="shared" si="133"/>
        <v>0</v>
      </c>
      <c r="DK114" s="86" t="str">
        <f t="shared" si="134"/>
        <v>غيرجدير</v>
      </c>
      <c r="DL114" s="37">
        <f t="shared" si="135"/>
        <v>4</v>
      </c>
      <c r="DM114" s="39" t="str">
        <f t="shared" si="136"/>
        <v>راسب</v>
      </c>
      <c r="DN114" s="27">
        <f t="shared" si="137"/>
        <v>0</v>
      </c>
      <c r="DO114" s="37">
        <f t="shared" si="138"/>
        <v>5</v>
      </c>
      <c r="DP114" s="39" t="str">
        <f t="shared" si="139"/>
        <v>ومجموع</v>
      </c>
      <c r="DQ114" s="27" t="str">
        <f t="shared" si="140"/>
        <v>راسب</v>
      </c>
      <c r="DR114" s="37">
        <f t="shared" si="141"/>
        <v>10</v>
      </c>
      <c r="DS114" s="39" t="str">
        <f t="shared" si="142"/>
        <v>راسب</v>
      </c>
      <c r="DT114" s="40" t="str">
        <f t="shared" si="143"/>
        <v>راسب</v>
      </c>
      <c r="DU114" s="27"/>
      <c r="DV114" s="37">
        <f t="shared" si="144"/>
        <v>15</v>
      </c>
      <c r="DW114" s="38" t="str">
        <f t="shared" si="145"/>
        <v>راسب</v>
      </c>
      <c r="DX114" s="39" t="str">
        <f t="shared" si="146"/>
        <v>ودين</v>
      </c>
      <c r="DY114" s="537" t="str">
        <f t="shared" si="147"/>
        <v/>
      </c>
      <c r="DZ114" s="532" t="str">
        <f t="shared" si="148"/>
        <v/>
      </c>
      <c r="EA114" s="527" t="str">
        <f t="shared" si="149"/>
        <v/>
      </c>
      <c r="EB114" s="519" t="str">
        <f t="shared" si="150"/>
        <v/>
      </c>
      <c r="EC114" s="520" t="str">
        <f t="shared" si="151"/>
        <v/>
      </c>
      <c r="ED114" s="520" t="str">
        <f t="shared" si="152"/>
        <v/>
      </c>
      <c r="EE114" s="520" t="str">
        <f t="shared" si="153"/>
        <v/>
      </c>
      <c r="EF114" s="520" t="str">
        <f t="shared" si="154"/>
        <v/>
      </c>
      <c r="EG114" s="520" t="str">
        <f t="shared" si="155"/>
        <v/>
      </c>
      <c r="EH114" s="518" t="str">
        <f t="shared" si="156"/>
        <v/>
      </c>
      <c r="EI114" s="474" t="str">
        <f t="shared" si="157"/>
        <v/>
      </c>
      <c r="EJ114" s="475" t="str">
        <f t="shared" si="158"/>
        <v/>
      </c>
      <c r="EK114" s="475" t="str">
        <f t="shared" si="159"/>
        <v/>
      </c>
      <c r="EL114" s="475" t="str">
        <f t="shared" si="160"/>
        <v/>
      </c>
      <c r="EM114" s="476" t="str">
        <f t="shared" si="161"/>
        <v/>
      </c>
      <c r="EN114" s="498" t="str">
        <f t="shared" si="162"/>
        <v/>
      </c>
      <c r="EO114" s="499" t="str">
        <f t="shared" si="163"/>
        <v/>
      </c>
      <c r="EP114" s="499" t="str">
        <f t="shared" si="164"/>
        <v/>
      </c>
      <c r="EQ114" s="499" t="str">
        <f t="shared" si="165"/>
        <v/>
      </c>
      <c r="ER114" s="500" t="str">
        <f t="shared" si="166"/>
        <v/>
      </c>
    </row>
    <row r="115" spans="1:148" ht="34.5" x14ac:dyDescent="0.2">
      <c r="A115" s="27" t="str">
        <f>IF(O115="","",COUNTA(O$9:$O115))</f>
        <v/>
      </c>
      <c r="B115" s="28"/>
      <c r="C115" s="29" t="e">
        <f t="shared" si="86"/>
        <v>#VALUE!</v>
      </c>
      <c r="D115" s="30" t="e">
        <f t="shared" si="87"/>
        <v>#VALUE!</v>
      </c>
      <c r="E115" s="31" t="e">
        <f t="shared" si="88"/>
        <v>#VALUE!</v>
      </c>
      <c r="F115" s="29" t="str">
        <f t="shared" si="89"/>
        <v/>
      </c>
      <c r="G115" s="30" t="str">
        <f t="shared" si="90"/>
        <v/>
      </c>
      <c r="H115" s="31" t="str">
        <f t="shared" si="91"/>
        <v/>
      </c>
      <c r="I115" s="32" t="e">
        <f t="shared" si="92"/>
        <v>#VALUE!</v>
      </c>
      <c r="J115" s="33"/>
      <c r="K115" s="34"/>
      <c r="L115" s="35" t="str">
        <f t="shared" si="93"/>
        <v/>
      </c>
      <c r="M115" s="35" t="str">
        <f t="shared" si="94"/>
        <v/>
      </c>
      <c r="N115" s="34"/>
      <c r="O115" s="545"/>
      <c r="P115" s="36"/>
      <c r="Q115" s="37"/>
      <c r="R115" s="38"/>
      <c r="S115" s="38"/>
      <c r="T115" s="39">
        <f t="shared" si="95"/>
        <v>0</v>
      </c>
      <c r="U115" s="40" t="str">
        <f t="shared" si="96"/>
        <v>راسب</v>
      </c>
      <c r="V115" s="37"/>
      <c r="W115" s="38"/>
      <c r="X115" s="38"/>
      <c r="Y115" s="39">
        <f t="shared" si="97"/>
        <v>0</v>
      </c>
      <c r="Z115" s="40" t="str">
        <f t="shared" si="98"/>
        <v>راسب</v>
      </c>
      <c r="AA115" s="37"/>
      <c r="AB115" s="38"/>
      <c r="AC115" s="38"/>
      <c r="AD115" s="39">
        <f t="shared" si="99"/>
        <v>0</v>
      </c>
      <c r="AE115" s="40" t="str">
        <f t="shared" si="100"/>
        <v>راسب</v>
      </c>
      <c r="AF115" s="37"/>
      <c r="AG115" s="38"/>
      <c r="AH115" s="38"/>
      <c r="AI115" s="39">
        <f t="shared" si="101"/>
        <v>0</v>
      </c>
      <c r="AJ115" s="40" t="str">
        <f t="shared" si="102"/>
        <v>راسب</v>
      </c>
      <c r="AK115" s="37"/>
      <c r="AL115" s="38"/>
      <c r="AM115" s="38"/>
      <c r="AN115" s="39">
        <f t="shared" si="103"/>
        <v>0</v>
      </c>
      <c r="AO115" s="40" t="str">
        <f t="shared" si="104"/>
        <v>راسب</v>
      </c>
      <c r="AP115" s="27">
        <f t="shared" si="105"/>
        <v>0</v>
      </c>
      <c r="AQ115" s="37">
        <f t="shared" si="106"/>
        <v>5</v>
      </c>
      <c r="AR115" s="39" t="str">
        <f t="shared" si="107"/>
        <v>ومجموع</v>
      </c>
      <c r="AS115" s="27" t="str">
        <f t="shared" si="108"/>
        <v>راسب</v>
      </c>
      <c r="AT115" s="41">
        <f t="shared" si="109"/>
        <v>9</v>
      </c>
      <c r="AU115" s="42" t="str">
        <f t="shared" si="110"/>
        <v>راسب</v>
      </c>
      <c r="AV115" s="37"/>
      <c r="AW115" s="38"/>
      <c r="AX115" s="38"/>
      <c r="AY115" s="39">
        <f t="shared" si="111"/>
        <v>0</v>
      </c>
      <c r="AZ115" s="40" t="str">
        <f t="shared" si="112"/>
        <v>راسب</v>
      </c>
      <c r="BA115" s="37"/>
      <c r="BB115" s="38"/>
      <c r="BC115" s="38"/>
      <c r="BD115" s="39">
        <f t="shared" si="113"/>
        <v>0</v>
      </c>
      <c r="BE115" s="86" t="str">
        <f t="shared" si="114"/>
        <v>غيرجدير</v>
      </c>
      <c r="BF115" s="37"/>
      <c r="BG115" s="38"/>
      <c r="BH115" s="38"/>
      <c r="BI115" s="39">
        <f t="shared" si="115"/>
        <v>0</v>
      </c>
      <c r="BJ115" s="86" t="str">
        <f t="shared" si="116"/>
        <v>غيرجدير</v>
      </c>
      <c r="BK115" s="37"/>
      <c r="BL115" s="38"/>
      <c r="BM115" s="38"/>
      <c r="BN115" s="38"/>
      <c r="BO115" s="39"/>
      <c r="BP115" s="41">
        <f t="shared" si="117"/>
        <v>0</v>
      </c>
      <c r="BQ115" s="86" t="str">
        <f t="shared" si="118"/>
        <v>غيرجدير</v>
      </c>
      <c r="BR115" s="37"/>
      <c r="BS115" s="38"/>
      <c r="BT115" s="38"/>
      <c r="BU115" s="38"/>
      <c r="BV115" s="39">
        <f t="shared" si="119"/>
        <v>0</v>
      </c>
      <c r="BW115" s="86" t="str">
        <f t="shared" si="120"/>
        <v>غيرجدير</v>
      </c>
      <c r="BX115" s="37"/>
      <c r="BY115" s="38"/>
      <c r="BZ115" s="38"/>
      <c r="CA115" s="38"/>
      <c r="CB115" s="38"/>
      <c r="CC115" s="39">
        <f t="shared" si="121"/>
        <v>0</v>
      </c>
      <c r="CD115" s="86" t="str">
        <f t="shared" si="122"/>
        <v>غيرجدير</v>
      </c>
      <c r="CE115" s="37">
        <f t="shared" si="123"/>
        <v>5</v>
      </c>
      <c r="CF115" s="39" t="str">
        <f t="shared" si="124"/>
        <v>راسب</v>
      </c>
      <c r="CG115" s="37"/>
      <c r="CH115" s="38"/>
      <c r="CI115" s="38"/>
      <c r="CJ115" s="38"/>
      <c r="CK115" s="38"/>
      <c r="CL115" s="39">
        <f t="shared" si="125"/>
        <v>0</v>
      </c>
      <c r="CM115" s="86" t="str">
        <f t="shared" si="126"/>
        <v>غيرجدير</v>
      </c>
      <c r="CN115" s="37"/>
      <c r="CO115" s="38"/>
      <c r="CP115" s="38"/>
      <c r="CQ115" s="38"/>
      <c r="CR115" s="39">
        <f t="shared" si="127"/>
        <v>0</v>
      </c>
      <c r="CS115" s="86" t="str">
        <f t="shared" si="128"/>
        <v>غيرجدير</v>
      </c>
      <c r="CT115" s="37"/>
      <c r="CU115" s="38"/>
      <c r="CV115" s="39">
        <f t="shared" si="129"/>
        <v>0</v>
      </c>
      <c r="CW115" s="86" t="str">
        <f t="shared" si="130"/>
        <v>غيرجدير</v>
      </c>
      <c r="CX115" s="37"/>
      <c r="CY115" s="38"/>
      <c r="CZ115" s="38"/>
      <c r="DA115" s="38"/>
      <c r="DB115" s="38"/>
      <c r="DC115" s="39">
        <f t="shared" si="131"/>
        <v>0</v>
      </c>
      <c r="DD115" s="86" t="str">
        <f t="shared" si="132"/>
        <v>غيرجدير</v>
      </c>
      <c r="DE115" s="37"/>
      <c r="DF115" s="38"/>
      <c r="DG115" s="38"/>
      <c r="DH115" s="38"/>
      <c r="DI115" s="38"/>
      <c r="DJ115" s="39">
        <f t="shared" si="133"/>
        <v>0</v>
      </c>
      <c r="DK115" s="86" t="str">
        <f t="shared" si="134"/>
        <v>غيرجدير</v>
      </c>
      <c r="DL115" s="37">
        <f t="shared" si="135"/>
        <v>4</v>
      </c>
      <c r="DM115" s="39" t="str">
        <f t="shared" si="136"/>
        <v>راسب</v>
      </c>
      <c r="DN115" s="27">
        <f t="shared" si="137"/>
        <v>0</v>
      </c>
      <c r="DO115" s="37">
        <f t="shared" si="138"/>
        <v>5</v>
      </c>
      <c r="DP115" s="39" t="str">
        <f t="shared" si="139"/>
        <v>ومجموع</v>
      </c>
      <c r="DQ115" s="27" t="str">
        <f t="shared" si="140"/>
        <v>راسب</v>
      </c>
      <c r="DR115" s="37">
        <f t="shared" si="141"/>
        <v>10</v>
      </c>
      <c r="DS115" s="39" t="str">
        <f t="shared" si="142"/>
        <v>راسب</v>
      </c>
      <c r="DT115" s="40" t="str">
        <f t="shared" si="143"/>
        <v>راسب</v>
      </c>
      <c r="DU115" s="27"/>
      <c r="DV115" s="37">
        <f t="shared" si="144"/>
        <v>15</v>
      </c>
      <c r="DW115" s="38" t="str">
        <f t="shared" si="145"/>
        <v>راسب</v>
      </c>
      <c r="DX115" s="39" t="str">
        <f t="shared" si="146"/>
        <v>ودين</v>
      </c>
      <c r="DY115" s="537" t="str">
        <f t="shared" si="147"/>
        <v/>
      </c>
      <c r="DZ115" s="532" t="str">
        <f t="shared" si="148"/>
        <v/>
      </c>
      <c r="EA115" s="527" t="str">
        <f t="shared" si="149"/>
        <v/>
      </c>
      <c r="EB115" s="519" t="str">
        <f t="shared" si="150"/>
        <v/>
      </c>
      <c r="EC115" s="520" t="str">
        <f t="shared" si="151"/>
        <v/>
      </c>
      <c r="ED115" s="520" t="str">
        <f t="shared" si="152"/>
        <v/>
      </c>
      <c r="EE115" s="520" t="str">
        <f t="shared" si="153"/>
        <v/>
      </c>
      <c r="EF115" s="520" t="str">
        <f t="shared" si="154"/>
        <v/>
      </c>
      <c r="EG115" s="520" t="str">
        <f t="shared" si="155"/>
        <v/>
      </c>
      <c r="EH115" s="518" t="str">
        <f t="shared" si="156"/>
        <v/>
      </c>
      <c r="EI115" s="474" t="str">
        <f t="shared" si="157"/>
        <v/>
      </c>
      <c r="EJ115" s="475" t="str">
        <f t="shared" si="158"/>
        <v/>
      </c>
      <c r="EK115" s="475" t="str">
        <f t="shared" si="159"/>
        <v/>
      </c>
      <c r="EL115" s="475" t="str">
        <f t="shared" si="160"/>
        <v/>
      </c>
      <c r="EM115" s="476" t="str">
        <f t="shared" si="161"/>
        <v/>
      </c>
      <c r="EN115" s="498" t="str">
        <f t="shared" si="162"/>
        <v/>
      </c>
      <c r="EO115" s="499" t="str">
        <f t="shared" si="163"/>
        <v/>
      </c>
      <c r="EP115" s="499" t="str">
        <f t="shared" si="164"/>
        <v/>
      </c>
      <c r="EQ115" s="499" t="str">
        <f t="shared" si="165"/>
        <v/>
      </c>
      <c r="ER115" s="500" t="str">
        <f t="shared" si="166"/>
        <v/>
      </c>
    </row>
    <row r="116" spans="1:148" ht="34.5" x14ac:dyDescent="0.2">
      <c r="A116" s="27" t="str">
        <f>IF(O116="","",COUNTA(O$9:$O116))</f>
        <v/>
      </c>
      <c r="B116" s="28"/>
      <c r="C116" s="29" t="e">
        <f t="shared" si="86"/>
        <v>#VALUE!</v>
      </c>
      <c r="D116" s="30" t="e">
        <f t="shared" si="87"/>
        <v>#VALUE!</v>
      </c>
      <c r="E116" s="31" t="e">
        <f t="shared" si="88"/>
        <v>#VALUE!</v>
      </c>
      <c r="F116" s="29" t="str">
        <f t="shared" si="89"/>
        <v/>
      </c>
      <c r="G116" s="30" t="str">
        <f t="shared" si="90"/>
        <v/>
      </c>
      <c r="H116" s="31" t="str">
        <f t="shared" si="91"/>
        <v/>
      </c>
      <c r="I116" s="32" t="e">
        <f t="shared" si="92"/>
        <v>#VALUE!</v>
      </c>
      <c r="J116" s="33"/>
      <c r="K116" s="34"/>
      <c r="L116" s="35" t="str">
        <f t="shared" si="93"/>
        <v/>
      </c>
      <c r="M116" s="35" t="str">
        <f t="shared" si="94"/>
        <v/>
      </c>
      <c r="N116" s="34"/>
      <c r="O116" s="545"/>
      <c r="P116" s="36"/>
      <c r="Q116" s="37"/>
      <c r="R116" s="38"/>
      <c r="S116" s="38"/>
      <c r="T116" s="39">
        <f t="shared" si="95"/>
        <v>0</v>
      </c>
      <c r="U116" s="40" t="str">
        <f t="shared" si="96"/>
        <v>راسب</v>
      </c>
      <c r="V116" s="37"/>
      <c r="W116" s="38"/>
      <c r="X116" s="38"/>
      <c r="Y116" s="39">
        <f t="shared" si="97"/>
        <v>0</v>
      </c>
      <c r="Z116" s="40" t="str">
        <f t="shared" si="98"/>
        <v>راسب</v>
      </c>
      <c r="AA116" s="37"/>
      <c r="AB116" s="38"/>
      <c r="AC116" s="38"/>
      <c r="AD116" s="39">
        <f t="shared" si="99"/>
        <v>0</v>
      </c>
      <c r="AE116" s="40" t="str">
        <f t="shared" si="100"/>
        <v>راسب</v>
      </c>
      <c r="AF116" s="37"/>
      <c r="AG116" s="38"/>
      <c r="AH116" s="38"/>
      <c r="AI116" s="39">
        <f t="shared" si="101"/>
        <v>0</v>
      </c>
      <c r="AJ116" s="40" t="str">
        <f t="shared" si="102"/>
        <v>راسب</v>
      </c>
      <c r="AK116" s="37"/>
      <c r="AL116" s="38"/>
      <c r="AM116" s="38"/>
      <c r="AN116" s="39">
        <f t="shared" si="103"/>
        <v>0</v>
      </c>
      <c r="AO116" s="40" t="str">
        <f t="shared" si="104"/>
        <v>راسب</v>
      </c>
      <c r="AP116" s="27">
        <f t="shared" si="105"/>
        <v>0</v>
      </c>
      <c r="AQ116" s="37">
        <f t="shared" si="106"/>
        <v>5</v>
      </c>
      <c r="AR116" s="39" t="str">
        <f t="shared" si="107"/>
        <v>ومجموع</v>
      </c>
      <c r="AS116" s="27" t="str">
        <f t="shared" si="108"/>
        <v>راسب</v>
      </c>
      <c r="AT116" s="41">
        <f t="shared" si="109"/>
        <v>9</v>
      </c>
      <c r="AU116" s="42" t="str">
        <f t="shared" si="110"/>
        <v>راسب</v>
      </c>
      <c r="AV116" s="37"/>
      <c r="AW116" s="38"/>
      <c r="AX116" s="38"/>
      <c r="AY116" s="39">
        <f t="shared" si="111"/>
        <v>0</v>
      </c>
      <c r="AZ116" s="40" t="str">
        <f t="shared" si="112"/>
        <v>راسب</v>
      </c>
      <c r="BA116" s="37"/>
      <c r="BB116" s="38"/>
      <c r="BC116" s="38"/>
      <c r="BD116" s="39">
        <f t="shared" si="113"/>
        <v>0</v>
      </c>
      <c r="BE116" s="86" t="str">
        <f t="shared" si="114"/>
        <v>غيرجدير</v>
      </c>
      <c r="BF116" s="37"/>
      <c r="BG116" s="38"/>
      <c r="BH116" s="38"/>
      <c r="BI116" s="39">
        <f t="shared" si="115"/>
        <v>0</v>
      </c>
      <c r="BJ116" s="86" t="str">
        <f t="shared" si="116"/>
        <v>غيرجدير</v>
      </c>
      <c r="BK116" s="37"/>
      <c r="BL116" s="38"/>
      <c r="BM116" s="38"/>
      <c r="BN116" s="38"/>
      <c r="BO116" s="39"/>
      <c r="BP116" s="41">
        <f t="shared" si="117"/>
        <v>0</v>
      </c>
      <c r="BQ116" s="86" t="str">
        <f t="shared" si="118"/>
        <v>غيرجدير</v>
      </c>
      <c r="BR116" s="37"/>
      <c r="BS116" s="38"/>
      <c r="BT116" s="38"/>
      <c r="BU116" s="38"/>
      <c r="BV116" s="39">
        <f t="shared" si="119"/>
        <v>0</v>
      </c>
      <c r="BW116" s="86" t="str">
        <f t="shared" si="120"/>
        <v>غيرجدير</v>
      </c>
      <c r="BX116" s="37"/>
      <c r="BY116" s="38"/>
      <c r="BZ116" s="38"/>
      <c r="CA116" s="38"/>
      <c r="CB116" s="38"/>
      <c r="CC116" s="39">
        <f t="shared" si="121"/>
        <v>0</v>
      </c>
      <c r="CD116" s="86" t="str">
        <f t="shared" si="122"/>
        <v>غيرجدير</v>
      </c>
      <c r="CE116" s="37">
        <f t="shared" si="123"/>
        <v>5</v>
      </c>
      <c r="CF116" s="39" t="str">
        <f t="shared" si="124"/>
        <v>راسب</v>
      </c>
      <c r="CG116" s="37"/>
      <c r="CH116" s="38"/>
      <c r="CI116" s="38"/>
      <c r="CJ116" s="38"/>
      <c r="CK116" s="38"/>
      <c r="CL116" s="39">
        <f t="shared" si="125"/>
        <v>0</v>
      </c>
      <c r="CM116" s="86" t="str">
        <f t="shared" si="126"/>
        <v>غيرجدير</v>
      </c>
      <c r="CN116" s="37"/>
      <c r="CO116" s="38"/>
      <c r="CP116" s="38"/>
      <c r="CQ116" s="38"/>
      <c r="CR116" s="39">
        <f t="shared" si="127"/>
        <v>0</v>
      </c>
      <c r="CS116" s="86" t="str">
        <f t="shared" si="128"/>
        <v>غيرجدير</v>
      </c>
      <c r="CT116" s="37"/>
      <c r="CU116" s="38"/>
      <c r="CV116" s="39">
        <f t="shared" si="129"/>
        <v>0</v>
      </c>
      <c r="CW116" s="86" t="str">
        <f t="shared" si="130"/>
        <v>غيرجدير</v>
      </c>
      <c r="CX116" s="37"/>
      <c r="CY116" s="38"/>
      <c r="CZ116" s="38"/>
      <c r="DA116" s="38"/>
      <c r="DB116" s="38"/>
      <c r="DC116" s="39">
        <f t="shared" si="131"/>
        <v>0</v>
      </c>
      <c r="DD116" s="86" t="str">
        <f t="shared" si="132"/>
        <v>غيرجدير</v>
      </c>
      <c r="DE116" s="37"/>
      <c r="DF116" s="38"/>
      <c r="DG116" s="38"/>
      <c r="DH116" s="38"/>
      <c r="DI116" s="38"/>
      <c r="DJ116" s="39">
        <f t="shared" si="133"/>
        <v>0</v>
      </c>
      <c r="DK116" s="86" t="str">
        <f t="shared" si="134"/>
        <v>غيرجدير</v>
      </c>
      <c r="DL116" s="37">
        <f t="shared" si="135"/>
        <v>4</v>
      </c>
      <c r="DM116" s="39" t="str">
        <f t="shared" si="136"/>
        <v>راسب</v>
      </c>
      <c r="DN116" s="27">
        <f t="shared" si="137"/>
        <v>0</v>
      </c>
      <c r="DO116" s="37">
        <f t="shared" si="138"/>
        <v>5</v>
      </c>
      <c r="DP116" s="39" t="str">
        <f t="shared" si="139"/>
        <v>ومجموع</v>
      </c>
      <c r="DQ116" s="27" t="str">
        <f t="shared" si="140"/>
        <v>راسب</v>
      </c>
      <c r="DR116" s="37">
        <f t="shared" si="141"/>
        <v>10</v>
      </c>
      <c r="DS116" s="39" t="str">
        <f t="shared" si="142"/>
        <v>راسب</v>
      </c>
      <c r="DT116" s="40" t="str">
        <f t="shared" si="143"/>
        <v>راسب</v>
      </c>
      <c r="DU116" s="27"/>
      <c r="DV116" s="37">
        <f t="shared" si="144"/>
        <v>15</v>
      </c>
      <c r="DW116" s="38" t="str">
        <f t="shared" si="145"/>
        <v>راسب</v>
      </c>
      <c r="DX116" s="39" t="str">
        <f t="shared" si="146"/>
        <v>ودين</v>
      </c>
      <c r="DY116" s="537" t="str">
        <f t="shared" si="147"/>
        <v/>
      </c>
      <c r="DZ116" s="532" t="str">
        <f t="shared" si="148"/>
        <v/>
      </c>
      <c r="EA116" s="527" t="str">
        <f t="shared" si="149"/>
        <v/>
      </c>
      <c r="EB116" s="519" t="str">
        <f t="shared" si="150"/>
        <v/>
      </c>
      <c r="EC116" s="520" t="str">
        <f t="shared" si="151"/>
        <v/>
      </c>
      <c r="ED116" s="520" t="str">
        <f t="shared" si="152"/>
        <v/>
      </c>
      <c r="EE116" s="520" t="str">
        <f t="shared" si="153"/>
        <v/>
      </c>
      <c r="EF116" s="520" t="str">
        <f t="shared" si="154"/>
        <v/>
      </c>
      <c r="EG116" s="520" t="str">
        <f t="shared" si="155"/>
        <v/>
      </c>
      <c r="EH116" s="518" t="str">
        <f t="shared" si="156"/>
        <v/>
      </c>
      <c r="EI116" s="474" t="str">
        <f t="shared" si="157"/>
        <v/>
      </c>
      <c r="EJ116" s="475" t="str">
        <f t="shared" si="158"/>
        <v/>
      </c>
      <c r="EK116" s="475" t="str">
        <f t="shared" si="159"/>
        <v/>
      </c>
      <c r="EL116" s="475" t="str">
        <f t="shared" si="160"/>
        <v/>
      </c>
      <c r="EM116" s="476" t="str">
        <f t="shared" si="161"/>
        <v/>
      </c>
      <c r="EN116" s="498" t="str">
        <f t="shared" si="162"/>
        <v/>
      </c>
      <c r="EO116" s="499" t="str">
        <f t="shared" si="163"/>
        <v/>
      </c>
      <c r="EP116" s="499" t="str">
        <f t="shared" si="164"/>
        <v/>
      </c>
      <c r="EQ116" s="499" t="str">
        <f t="shared" si="165"/>
        <v/>
      </c>
      <c r="ER116" s="500" t="str">
        <f t="shared" si="166"/>
        <v/>
      </c>
    </row>
    <row r="117" spans="1:148" ht="34.5" x14ac:dyDescent="0.2">
      <c r="A117" s="27" t="str">
        <f>IF(O117="","",COUNTA(O$9:$O117))</f>
        <v/>
      </c>
      <c r="B117" s="28"/>
      <c r="C117" s="29" t="e">
        <f t="shared" si="86"/>
        <v>#VALUE!</v>
      </c>
      <c r="D117" s="30" t="e">
        <f t="shared" si="87"/>
        <v>#VALUE!</v>
      </c>
      <c r="E117" s="31" t="e">
        <f t="shared" si="88"/>
        <v>#VALUE!</v>
      </c>
      <c r="F117" s="29" t="str">
        <f t="shared" si="89"/>
        <v/>
      </c>
      <c r="G117" s="30" t="str">
        <f t="shared" si="90"/>
        <v/>
      </c>
      <c r="H117" s="31" t="str">
        <f t="shared" si="91"/>
        <v/>
      </c>
      <c r="I117" s="32" t="e">
        <f t="shared" si="92"/>
        <v>#VALUE!</v>
      </c>
      <c r="J117" s="33"/>
      <c r="K117" s="34"/>
      <c r="L117" s="35" t="str">
        <f t="shared" si="93"/>
        <v/>
      </c>
      <c r="M117" s="35" t="str">
        <f t="shared" si="94"/>
        <v/>
      </c>
      <c r="N117" s="34"/>
      <c r="O117" s="545"/>
      <c r="P117" s="36"/>
      <c r="Q117" s="37"/>
      <c r="R117" s="38"/>
      <c r="S117" s="38"/>
      <c r="T117" s="39">
        <f t="shared" si="95"/>
        <v>0</v>
      </c>
      <c r="U117" s="40" t="str">
        <f t="shared" si="96"/>
        <v>راسب</v>
      </c>
      <c r="V117" s="37"/>
      <c r="W117" s="38"/>
      <c r="X117" s="38"/>
      <c r="Y117" s="39">
        <f t="shared" si="97"/>
        <v>0</v>
      </c>
      <c r="Z117" s="40" t="str">
        <f t="shared" si="98"/>
        <v>راسب</v>
      </c>
      <c r="AA117" s="37"/>
      <c r="AB117" s="38"/>
      <c r="AC117" s="38"/>
      <c r="AD117" s="39">
        <f t="shared" si="99"/>
        <v>0</v>
      </c>
      <c r="AE117" s="40" t="str">
        <f t="shared" si="100"/>
        <v>راسب</v>
      </c>
      <c r="AF117" s="37"/>
      <c r="AG117" s="38"/>
      <c r="AH117" s="38"/>
      <c r="AI117" s="39">
        <f t="shared" si="101"/>
        <v>0</v>
      </c>
      <c r="AJ117" s="40" t="str">
        <f t="shared" si="102"/>
        <v>راسب</v>
      </c>
      <c r="AK117" s="37"/>
      <c r="AL117" s="38"/>
      <c r="AM117" s="38"/>
      <c r="AN117" s="39">
        <f t="shared" si="103"/>
        <v>0</v>
      </c>
      <c r="AO117" s="40" t="str">
        <f t="shared" si="104"/>
        <v>راسب</v>
      </c>
      <c r="AP117" s="27">
        <f t="shared" si="105"/>
        <v>0</v>
      </c>
      <c r="AQ117" s="37">
        <f t="shared" si="106"/>
        <v>5</v>
      </c>
      <c r="AR117" s="39" t="str">
        <f t="shared" si="107"/>
        <v>ومجموع</v>
      </c>
      <c r="AS117" s="27" t="str">
        <f t="shared" si="108"/>
        <v>راسب</v>
      </c>
      <c r="AT117" s="41">
        <f t="shared" si="109"/>
        <v>9</v>
      </c>
      <c r="AU117" s="42" t="str">
        <f t="shared" si="110"/>
        <v>راسب</v>
      </c>
      <c r="AV117" s="37"/>
      <c r="AW117" s="38"/>
      <c r="AX117" s="38"/>
      <c r="AY117" s="39">
        <f t="shared" si="111"/>
        <v>0</v>
      </c>
      <c r="AZ117" s="40" t="str">
        <f t="shared" si="112"/>
        <v>راسب</v>
      </c>
      <c r="BA117" s="37"/>
      <c r="BB117" s="38"/>
      <c r="BC117" s="38"/>
      <c r="BD117" s="39">
        <f t="shared" si="113"/>
        <v>0</v>
      </c>
      <c r="BE117" s="86" t="str">
        <f t="shared" si="114"/>
        <v>غيرجدير</v>
      </c>
      <c r="BF117" s="37"/>
      <c r="BG117" s="38"/>
      <c r="BH117" s="38"/>
      <c r="BI117" s="39">
        <f t="shared" si="115"/>
        <v>0</v>
      </c>
      <c r="BJ117" s="86" t="str">
        <f t="shared" si="116"/>
        <v>غيرجدير</v>
      </c>
      <c r="BK117" s="37"/>
      <c r="BL117" s="38"/>
      <c r="BM117" s="38"/>
      <c r="BN117" s="38"/>
      <c r="BO117" s="39"/>
      <c r="BP117" s="41">
        <f t="shared" si="117"/>
        <v>0</v>
      </c>
      <c r="BQ117" s="86" t="str">
        <f t="shared" si="118"/>
        <v>غيرجدير</v>
      </c>
      <c r="BR117" s="37"/>
      <c r="BS117" s="38"/>
      <c r="BT117" s="38"/>
      <c r="BU117" s="38"/>
      <c r="BV117" s="39">
        <f t="shared" si="119"/>
        <v>0</v>
      </c>
      <c r="BW117" s="86" t="str">
        <f t="shared" si="120"/>
        <v>غيرجدير</v>
      </c>
      <c r="BX117" s="37"/>
      <c r="BY117" s="38"/>
      <c r="BZ117" s="38"/>
      <c r="CA117" s="38"/>
      <c r="CB117" s="38"/>
      <c r="CC117" s="39">
        <f t="shared" si="121"/>
        <v>0</v>
      </c>
      <c r="CD117" s="86" t="str">
        <f t="shared" si="122"/>
        <v>غيرجدير</v>
      </c>
      <c r="CE117" s="37">
        <f t="shared" si="123"/>
        <v>5</v>
      </c>
      <c r="CF117" s="39" t="str">
        <f t="shared" si="124"/>
        <v>راسب</v>
      </c>
      <c r="CG117" s="37"/>
      <c r="CH117" s="38"/>
      <c r="CI117" s="38"/>
      <c r="CJ117" s="38"/>
      <c r="CK117" s="38"/>
      <c r="CL117" s="39">
        <f t="shared" si="125"/>
        <v>0</v>
      </c>
      <c r="CM117" s="86" t="str">
        <f t="shared" si="126"/>
        <v>غيرجدير</v>
      </c>
      <c r="CN117" s="37"/>
      <c r="CO117" s="38"/>
      <c r="CP117" s="38"/>
      <c r="CQ117" s="38"/>
      <c r="CR117" s="39">
        <f t="shared" si="127"/>
        <v>0</v>
      </c>
      <c r="CS117" s="86" t="str">
        <f t="shared" si="128"/>
        <v>غيرجدير</v>
      </c>
      <c r="CT117" s="37"/>
      <c r="CU117" s="38"/>
      <c r="CV117" s="39">
        <f t="shared" si="129"/>
        <v>0</v>
      </c>
      <c r="CW117" s="86" t="str">
        <f t="shared" si="130"/>
        <v>غيرجدير</v>
      </c>
      <c r="CX117" s="37"/>
      <c r="CY117" s="38"/>
      <c r="CZ117" s="38"/>
      <c r="DA117" s="38"/>
      <c r="DB117" s="38"/>
      <c r="DC117" s="39">
        <f t="shared" si="131"/>
        <v>0</v>
      </c>
      <c r="DD117" s="86" t="str">
        <f t="shared" si="132"/>
        <v>غيرجدير</v>
      </c>
      <c r="DE117" s="37"/>
      <c r="DF117" s="38"/>
      <c r="DG117" s="38"/>
      <c r="DH117" s="38"/>
      <c r="DI117" s="38"/>
      <c r="DJ117" s="39">
        <f t="shared" si="133"/>
        <v>0</v>
      </c>
      <c r="DK117" s="86" t="str">
        <f t="shared" si="134"/>
        <v>غيرجدير</v>
      </c>
      <c r="DL117" s="37">
        <f t="shared" si="135"/>
        <v>4</v>
      </c>
      <c r="DM117" s="39" t="str">
        <f t="shared" si="136"/>
        <v>راسب</v>
      </c>
      <c r="DN117" s="27">
        <f t="shared" si="137"/>
        <v>0</v>
      </c>
      <c r="DO117" s="37">
        <f t="shared" si="138"/>
        <v>5</v>
      </c>
      <c r="DP117" s="39" t="str">
        <f t="shared" si="139"/>
        <v>ومجموع</v>
      </c>
      <c r="DQ117" s="27" t="str">
        <f t="shared" si="140"/>
        <v>راسب</v>
      </c>
      <c r="DR117" s="37">
        <f t="shared" si="141"/>
        <v>10</v>
      </c>
      <c r="DS117" s="39" t="str">
        <f t="shared" si="142"/>
        <v>راسب</v>
      </c>
      <c r="DT117" s="40" t="str">
        <f t="shared" si="143"/>
        <v>راسب</v>
      </c>
      <c r="DU117" s="27"/>
      <c r="DV117" s="37">
        <f t="shared" si="144"/>
        <v>15</v>
      </c>
      <c r="DW117" s="38" t="str">
        <f t="shared" si="145"/>
        <v>راسب</v>
      </c>
      <c r="DX117" s="39" t="str">
        <f t="shared" si="146"/>
        <v>ودين</v>
      </c>
      <c r="DY117" s="537" t="str">
        <f t="shared" si="147"/>
        <v/>
      </c>
      <c r="DZ117" s="532" t="str">
        <f t="shared" si="148"/>
        <v/>
      </c>
      <c r="EA117" s="527" t="str">
        <f t="shared" si="149"/>
        <v/>
      </c>
      <c r="EB117" s="519" t="str">
        <f t="shared" si="150"/>
        <v/>
      </c>
      <c r="EC117" s="520" t="str">
        <f t="shared" si="151"/>
        <v/>
      </c>
      <c r="ED117" s="520" t="str">
        <f t="shared" si="152"/>
        <v/>
      </c>
      <c r="EE117" s="520" t="str">
        <f t="shared" si="153"/>
        <v/>
      </c>
      <c r="EF117" s="520" t="str">
        <f t="shared" si="154"/>
        <v/>
      </c>
      <c r="EG117" s="520" t="str">
        <f t="shared" si="155"/>
        <v/>
      </c>
      <c r="EH117" s="518" t="str">
        <f t="shared" si="156"/>
        <v/>
      </c>
      <c r="EI117" s="474" t="str">
        <f t="shared" si="157"/>
        <v/>
      </c>
      <c r="EJ117" s="475" t="str">
        <f t="shared" si="158"/>
        <v/>
      </c>
      <c r="EK117" s="475" t="str">
        <f t="shared" si="159"/>
        <v/>
      </c>
      <c r="EL117" s="475" t="str">
        <f t="shared" si="160"/>
        <v/>
      </c>
      <c r="EM117" s="476" t="str">
        <f t="shared" si="161"/>
        <v/>
      </c>
      <c r="EN117" s="498" t="str">
        <f t="shared" si="162"/>
        <v/>
      </c>
      <c r="EO117" s="499" t="str">
        <f t="shared" si="163"/>
        <v/>
      </c>
      <c r="EP117" s="499" t="str">
        <f t="shared" si="164"/>
        <v/>
      </c>
      <c r="EQ117" s="499" t="str">
        <f t="shared" si="165"/>
        <v/>
      </c>
      <c r="ER117" s="500" t="str">
        <f t="shared" si="166"/>
        <v/>
      </c>
    </row>
    <row r="118" spans="1:148" ht="34.5" x14ac:dyDescent="0.2">
      <c r="A118" s="27" t="str">
        <f>IF(O118="","",COUNTA(O$9:$O118))</f>
        <v/>
      </c>
      <c r="B118" s="28"/>
      <c r="C118" s="29" t="e">
        <f t="shared" si="86"/>
        <v>#VALUE!</v>
      </c>
      <c r="D118" s="30" t="e">
        <f t="shared" si="87"/>
        <v>#VALUE!</v>
      </c>
      <c r="E118" s="31" t="e">
        <f t="shared" si="88"/>
        <v>#VALUE!</v>
      </c>
      <c r="F118" s="29" t="str">
        <f t="shared" si="89"/>
        <v/>
      </c>
      <c r="G118" s="30" t="str">
        <f t="shared" si="90"/>
        <v/>
      </c>
      <c r="H118" s="31" t="str">
        <f t="shared" si="91"/>
        <v/>
      </c>
      <c r="I118" s="32" t="e">
        <f t="shared" si="92"/>
        <v>#VALUE!</v>
      </c>
      <c r="J118" s="33"/>
      <c r="K118" s="34"/>
      <c r="L118" s="35" t="str">
        <f t="shared" si="93"/>
        <v/>
      </c>
      <c r="M118" s="35" t="str">
        <f t="shared" si="94"/>
        <v/>
      </c>
      <c r="N118" s="34"/>
      <c r="O118" s="545"/>
      <c r="P118" s="36"/>
      <c r="Q118" s="37"/>
      <c r="R118" s="38"/>
      <c r="S118" s="38"/>
      <c r="T118" s="39">
        <f t="shared" si="95"/>
        <v>0</v>
      </c>
      <c r="U118" s="40" t="str">
        <f t="shared" si="96"/>
        <v>راسب</v>
      </c>
      <c r="V118" s="37"/>
      <c r="W118" s="38"/>
      <c r="X118" s="38"/>
      <c r="Y118" s="39">
        <f t="shared" si="97"/>
        <v>0</v>
      </c>
      <c r="Z118" s="40" t="str">
        <f t="shared" si="98"/>
        <v>راسب</v>
      </c>
      <c r="AA118" s="37"/>
      <c r="AB118" s="38"/>
      <c r="AC118" s="38"/>
      <c r="AD118" s="39">
        <f t="shared" si="99"/>
        <v>0</v>
      </c>
      <c r="AE118" s="40" t="str">
        <f t="shared" si="100"/>
        <v>راسب</v>
      </c>
      <c r="AF118" s="37"/>
      <c r="AG118" s="38"/>
      <c r="AH118" s="38"/>
      <c r="AI118" s="39">
        <f t="shared" si="101"/>
        <v>0</v>
      </c>
      <c r="AJ118" s="40" t="str">
        <f t="shared" si="102"/>
        <v>راسب</v>
      </c>
      <c r="AK118" s="37"/>
      <c r="AL118" s="38"/>
      <c r="AM118" s="38"/>
      <c r="AN118" s="39">
        <f t="shared" si="103"/>
        <v>0</v>
      </c>
      <c r="AO118" s="40" t="str">
        <f t="shared" si="104"/>
        <v>راسب</v>
      </c>
      <c r="AP118" s="27">
        <f t="shared" si="105"/>
        <v>0</v>
      </c>
      <c r="AQ118" s="37">
        <f t="shared" si="106"/>
        <v>5</v>
      </c>
      <c r="AR118" s="39" t="str">
        <f t="shared" si="107"/>
        <v>ومجموع</v>
      </c>
      <c r="AS118" s="27" t="str">
        <f t="shared" si="108"/>
        <v>راسب</v>
      </c>
      <c r="AT118" s="41">
        <f t="shared" si="109"/>
        <v>9</v>
      </c>
      <c r="AU118" s="42" t="str">
        <f t="shared" si="110"/>
        <v>راسب</v>
      </c>
      <c r="AV118" s="37"/>
      <c r="AW118" s="38"/>
      <c r="AX118" s="38"/>
      <c r="AY118" s="39">
        <f t="shared" si="111"/>
        <v>0</v>
      </c>
      <c r="AZ118" s="40" t="str">
        <f t="shared" si="112"/>
        <v>راسب</v>
      </c>
      <c r="BA118" s="37"/>
      <c r="BB118" s="38"/>
      <c r="BC118" s="38"/>
      <c r="BD118" s="39">
        <f t="shared" si="113"/>
        <v>0</v>
      </c>
      <c r="BE118" s="86" t="str">
        <f t="shared" si="114"/>
        <v>غيرجدير</v>
      </c>
      <c r="BF118" s="37"/>
      <c r="BG118" s="38"/>
      <c r="BH118" s="38"/>
      <c r="BI118" s="39">
        <f t="shared" si="115"/>
        <v>0</v>
      </c>
      <c r="BJ118" s="86" t="str">
        <f t="shared" si="116"/>
        <v>غيرجدير</v>
      </c>
      <c r="BK118" s="37"/>
      <c r="BL118" s="38"/>
      <c r="BM118" s="38"/>
      <c r="BN118" s="38"/>
      <c r="BO118" s="39"/>
      <c r="BP118" s="41">
        <f t="shared" si="117"/>
        <v>0</v>
      </c>
      <c r="BQ118" s="86" t="str">
        <f t="shared" si="118"/>
        <v>غيرجدير</v>
      </c>
      <c r="BR118" s="37"/>
      <c r="BS118" s="38"/>
      <c r="BT118" s="38"/>
      <c r="BU118" s="38"/>
      <c r="BV118" s="39">
        <f t="shared" si="119"/>
        <v>0</v>
      </c>
      <c r="BW118" s="86" t="str">
        <f t="shared" si="120"/>
        <v>غيرجدير</v>
      </c>
      <c r="BX118" s="37"/>
      <c r="BY118" s="38"/>
      <c r="BZ118" s="38"/>
      <c r="CA118" s="38"/>
      <c r="CB118" s="38"/>
      <c r="CC118" s="39">
        <f t="shared" si="121"/>
        <v>0</v>
      </c>
      <c r="CD118" s="86" t="str">
        <f t="shared" si="122"/>
        <v>غيرجدير</v>
      </c>
      <c r="CE118" s="37">
        <f t="shared" si="123"/>
        <v>5</v>
      </c>
      <c r="CF118" s="39" t="str">
        <f t="shared" si="124"/>
        <v>راسب</v>
      </c>
      <c r="CG118" s="37"/>
      <c r="CH118" s="38"/>
      <c r="CI118" s="38"/>
      <c r="CJ118" s="38"/>
      <c r="CK118" s="38"/>
      <c r="CL118" s="39">
        <f t="shared" si="125"/>
        <v>0</v>
      </c>
      <c r="CM118" s="86" t="str">
        <f t="shared" si="126"/>
        <v>غيرجدير</v>
      </c>
      <c r="CN118" s="37"/>
      <c r="CO118" s="38"/>
      <c r="CP118" s="38"/>
      <c r="CQ118" s="38"/>
      <c r="CR118" s="39">
        <f t="shared" si="127"/>
        <v>0</v>
      </c>
      <c r="CS118" s="86" t="str">
        <f t="shared" si="128"/>
        <v>غيرجدير</v>
      </c>
      <c r="CT118" s="37"/>
      <c r="CU118" s="38"/>
      <c r="CV118" s="39">
        <f t="shared" si="129"/>
        <v>0</v>
      </c>
      <c r="CW118" s="86" t="str">
        <f t="shared" si="130"/>
        <v>غيرجدير</v>
      </c>
      <c r="CX118" s="37"/>
      <c r="CY118" s="38"/>
      <c r="CZ118" s="38"/>
      <c r="DA118" s="38"/>
      <c r="DB118" s="38"/>
      <c r="DC118" s="39">
        <f t="shared" si="131"/>
        <v>0</v>
      </c>
      <c r="DD118" s="86" t="str">
        <f t="shared" si="132"/>
        <v>غيرجدير</v>
      </c>
      <c r="DE118" s="37"/>
      <c r="DF118" s="38"/>
      <c r="DG118" s="38"/>
      <c r="DH118" s="38"/>
      <c r="DI118" s="38"/>
      <c r="DJ118" s="39">
        <f t="shared" si="133"/>
        <v>0</v>
      </c>
      <c r="DK118" s="86" t="str">
        <f t="shared" si="134"/>
        <v>غيرجدير</v>
      </c>
      <c r="DL118" s="37">
        <f t="shared" si="135"/>
        <v>4</v>
      </c>
      <c r="DM118" s="39" t="str">
        <f t="shared" si="136"/>
        <v>راسب</v>
      </c>
      <c r="DN118" s="27">
        <f t="shared" si="137"/>
        <v>0</v>
      </c>
      <c r="DO118" s="37">
        <f t="shared" si="138"/>
        <v>5</v>
      </c>
      <c r="DP118" s="39" t="str">
        <f t="shared" si="139"/>
        <v>ومجموع</v>
      </c>
      <c r="DQ118" s="27" t="str">
        <f t="shared" si="140"/>
        <v>راسب</v>
      </c>
      <c r="DR118" s="37">
        <f t="shared" si="141"/>
        <v>10</v>
      </c>
      <c r="DS118" s="39" t="str">
        <f t="shared" si="142"/>
        <v>راسب</v>
      </c>
      <c r="DT118" s="40" t="str">
        <f t="shared" si="143"/>
        <v>راسب</v>
      </c>
      <c r="DU118" s="27"/>
      <c r="DV118" s="37">
        <f t="shared" si="144"/>
        <v>15</v>
      </c>
      <c r="DW118" s="38" t="str">
        <f t="shared" si="145"/>
        <v>راسب</v>
      </c>
      <c r="DX118" s="39" t="str">
        <f t="shared" si="146"/>
        <v>ودين</v>
      </c>
      <c r="DY118" s="537" t="str">
        <f t="shared" si="147"/>
        <v/>
      </c>
      <c r="DZ118" s="532" t="str">
        <f t="shared" si="148"/>
        <v/>
      </c>
      <c r="EA118" s="527" t="str">
        <f t="shared" si="149"/>
        <v/>
      </c>
      <c r="EB118" s="519" t="str">
        <f t="shared" si="150"/>
        <v/>
      </c>
      <c r="EC118" s="520" t="str">
        <f t="shared" si="151"/>
        <v/>
      </c>
      <c r="ED118" s="520" t="str">
        <f t="shared" si="152"/>
        <v/>
      </c>
      <c r="EE118" s="520" t="str">
        <f t="shared" si="153"/>
        <v/>
      </c>
      <c r="EF118" s="520" t="str">
        <f t="shared" si="154"/>
        <v/>
      </c>
      <c r="EG118" s="520" t="str">
        <f t="shared" si="155"/>
        <v/>
      </c>
      <c r="EH118" s="518" t="str">
        <f t="shared" si="156"/>
        <v/>
      </c>
      <c r="EI118" s="474" t="str">
        <f t="shared" si="157"/>
        <v/>
      </c>
      <c r="EJ118" s="475" t="str">
        <f t="shared" si="158"/>
        <v/>
      </c>
      <c r="EK118" s="475" t="str">
        <f t="shared" si="159"/>
        <v/>
      </c>
      <c r="EL118" s="475" t="str">
        <f t="shared" si="160"/>
        <v/>
      </c>
      <c r="EM118" s="476" t="str">
        <f t="shared" si="161"/>
        <v/>
      </c>
      <c r="EN118" s="498" t="str">
        <f t="shared" si="162"/>
        <v/>
      </c>
      <c r="EO118" s="499" t="str">
        <f t="shared" si="163"/>
        <v/>
      </c>
      <c r="EP118" s="499" t="str">
        <f t="shared" si="164"/>
        <v/>
      </c>
      <c r="EQ118" s="499" t="str">
        <f t="shared" si="165"/>
        <v/>
      </c>
      <c r="ER118" s="500" t="str">
        <f t="shared" si="166"/>
        <v/>
      </c>
    </row>
    <row r="119" spans="1:148" ht="34.5" x14ac:dyDescent="0.2">
      <c r="A119" s="27" t="str">
        <f>IF(O119="","",COUNTA(O$9:$O119))</f>
        <v/>
      </c>
      <c r="B119" s="28"/>
      <c r="C119" s="29" t="e">
        <f t="shared" si="86"/>
        <v>#VALUE!</v>
      </c>
      <c r="D119" s="30" t="e">
        <f t="shared" si="87"/>
        <v>#VALUE!</v>
      </c>
      <c r="E119" s="31" t="e">
        <f t="shared" si="88"/>
        <v>#VALUE!</v>
      </c>
      <c r="F119" s="29" t="str">
        <f t="shared" si="89"/>
        <v/>
      </c>
      <c r="G119" s="30" t="str">
        <f t="shared" si="90"/>
        <v/>
      </c>
      <c r="H119" s="31" t="str">
        <f t="shared" si="91"/>
        <v/>
      </c>
      <c r="I119" s="32" t="e">
        <f t="shared" si="92"/>
        <v>#VALUE!</v>
      </c>
      <c r="J119" s="33"/>
      <c r="K119" s="34"/>
      <c r="L119" s="35" t="str">
        <f t="shared" si="93"/>
        <v/>
      </c>
      <c r="M119" s="35" t="str">
        <f t="shared" si="94"/>
        <v/>
      </c>
      <c r="N119" s="34"/>
      <c r="O119" s="545"/>
      <c r="P119" s="36"/>
      <c r="Q119" s="37"/>
      <c r="R119" s="38"/>
      <c r="S119" s="38"/>
      <c r="T119" s="39">
        <f t="shared" si="95"/>
        <v>0</v>
      </c>
      <c r="U119" s="40" t="str">
        <f t="shared" si="96"/>
        <v>راسب</v>
      </c>
      <c r="V119" s="37"/>
      <c r="W119" s="38"/>
      <c r="X119" s="38"/>
      <c r="Y119" s="39">
        <f t="shared" si="97"/>
        <v>0</v>
      </c>
      <c r="Z119" s="40" t="str">
        <f t="shared" si="98"/>
        <v>راسب</v>
      </c>
      <c r="AA119" s="37"/>
      <c r="AB119" s="38"/>
      <c r="AC119" s="38"/>
      <c r="AD119" s="39">
        <f t="shared" si="99"/>
        <v>0</v>
      </c>
      <c r="AE119" s="40" t="str">
        <f t="shared" si="100"/>
        <v>راسب</v>
      </c>
      <c r="AF119" s="37"/>
      <c r="AG119" s="38"/>
      <c r="AH119" s="38"/>
      <c r="AI119" s="39">
        <f t="shared" si="101"/>
        <v>0</v>
      </c>
      <c r="AJ119" s="40" t="str">
        <f t="shared" si="102"/>
        <v>راسب</v>
      </c>
      <c r="AK119" s="37"/>
      <c r="AL119" s="38"/>
      <c r="AM119" s="38"/>
      <c r="AN119" s="39">
        <f t="shared" si="103"/>
        <v>0</v>
      </c>
      <c r="AO119" s="40" t="str">
        <f t="shared" si="104"/>
        <v>راسب</v>
      </c>
      <c r="AP119" s="27">
        <f t="shared" si="105"/>
        <v>0</v>
      </c>
      <c r="AQ119" s="37">
        <f t="shared" si="106"/>
        <v>5</v>
      </c>
      <c r="AR119" s="39" t="str">
        <f t="shared" si="107"/>
        <v>ومجموع</v>
      </c>
      <c r="AS119" s="27" t="str">
        <f t="shared" si="108"/>
        <v>راسب</v>
      </c>
      <c r="AT119" s="41">
        <f t="shared" si="109"/>
        <v>9</v>
      </c>
      <c r="AU119" s="42" t="str">
        <f t="shared" si="110"/>
        <v>راسب</v>
      </c>
      <c r="AV119" s="37"/>
      <c r="AW119" s="38"/>
      <c r="AX119" s="38"/>
      <c r="AY119" s="39">
        <f t="shared" si="111"/>
        <v>0</v>
      </c>
      <c r="AZ119" s="40" t="str">
        <f t="shared" si="112"/>
        <v>راسب</v>
      </c>
      <c r="BA119" s="37"/>
      <c r="BB119" s="38"/>
      <c r="BC119" s="38"/>
      <c r="BD119" s="39">
        <f t="shared" si="113"/>
        <v>0</v>
      </c>
      <c r="BE119" s="86" t="str">
        <f t="shared" si="114"/>
        <v>غيرجدير</v>
      </c>
      <c r="BF119" s="37"/>
      <c r="BG119" s="38"/>
      <c r="BH119" s="38"/>
      <c r="BI119" s="39">
        <f t="shared" si="115"/>
        <v>0</v>
      </c>
      <c r="BJ119" s="86" t="str">
        <f t="shared" si="116"/>
        <v>غيرجدير</v>
      </c>
      <c r="BK119" s="37"/>
      <c r="BL119" s="38"/>
      <c r="BM119" s="38"/>
      <c r="BN119" s="38"/>
      <c r="BO119" s="39"/>
      <c r="BP119" s="41">
        <f t="shared" si="117"/>
        <v>0</v>
      </c>
      <c r="BQ119" s="86" t="str">
        <f t="shared" si="118"/>
        <v>غيرجدير</v>
      </c>
      <c r="BR119" s="37"/>
      <c r="BS119" s="38"/>
      <c r="BT119" s="38"/>
      <c r="BU119" s="38"/>
      <c r="BV119" s="39">
        <f t="shared" si="119"/>
        <v>0</v>
      </c>
      <c r="BW119" s="86" t="str">
        <f t="shared" si="120"/>
        <v>غيرجدير</v>
      </c>
      <c r="BX119" s="37"/>
      <c r="BY119" s="38"/>
      <c r="BZ119" s="38"/>
      <c r="CA119" s="38"/>
      <c r="CB119" s="38"/>
      <c r="CC119" s="39">
        <f t="shared" si="121"/>
        <v>0</v>
      </c>
      <c r="CD119" s="86" t="str">
        <f t="shared" si="122"/>
        <v>غيرجدير</v>
      </c>
      <c r="CE119" s="37">
        <f t="shared" si="123"/>
        <v>5</v>
      </c>
      <c r="CF119" s="39" t="str">
        <f t="shared" si="124"/>
        <v>راسب</v>
      </c>
      <c r="CG119" s="37"/>
      <c r="CH119" s="38"/>
      <c r="CI119" s="38"/>
      <c r="CJ119" s="38"/>
      <c r="CK119" s="38"/>
      <c r="CL119" s="39">
        <f t="shared" si="125"/>
        <v>0</v>
      </c>
      <c r="CM119" s="86" t="str">
        <f t="shared" si="126"/>
        <v>غيرجدير</v>
      </c>
      <c r="CN119" s="37"/>
      <c r="CO119" s="38"/>
      <c r="CP119" s="38"/>
      <c r="CQ119" s="38"/>
      <c r="CR119" s="39">
        <f t="shared" si="127"/>
        <v>0</v>
      </c>
      <c r="CS119" s="86" t="str">
        <f t="shared" si="128"/>
        <v>غيرجدير</v>
      </c>
      <c r="CT119" s="37"/>
      <c r="CU119" s="38"/>
      <c r="CV119" s="39">
        <f t="shared" si="129"/>
        <v>0</v>
      </c>
      <c r="CW119" s="86" t="str">
        <f t="shared" si="130"/>
        <v>غيرجدير</v>
      </c>
      <c r="CX119" s="37"/>
      <c r="CY119" s="38"/>
      <c r="CZ119" s="38"/>
      <c r="DA119" s="38"/>
      <c r="DB119" s="38"/>
      <c r="DC119" s="39">
        <f t="shared" si="131"/>
        <v>0</v>
      </c>
      <c r="DD119" s="86" t="str">
        <f t="shared" si="132"/>
        <v>غيرجدير</v>
      </c>
      <c r="DE119" s="37"/>
      <c r="DF119" s="38"/>
      <c r="DG119" s="38"/>
      <c r="DH119" s="38"/>
      <c r="DI119" s="38"/>
      <c r="DJ119" s="39">
        <f t="shared" si="133"/>
        <v>0</v>
      </c>
      <c r="DK119" s="86" t="str">
        <f t="shared" si="134"/>
        <v>غيرجدير</v>
      </c>
      <c r="DL119" s="37">
        <f t="shared" si="135"/>
        <v>4</v>
      </c>
      <c r="DM119" s="39" t="str">
        <f t="shared" si="136"/>
        <v>راسب</v>
      </c>
      <c r="DN119" s="27">
        <f t="shared" si="137"/>
        <v>0</v>
      </c>
      <c r="DO119" s="37">
        <f t="shared" si="138"/>
        <v>5</v>
      </c>
      <c r="DP119" s="39" t="str">
        <f t="shared" si="139"/>
        <v>ومجموع</v>
      </c>
      <c r="DQ119" s="27" t="str">
        <f t="shared" si="140"/>
        <v>راسب</v>
      </c>
      <c r="DR119" s="37">
        <f t="shared" si="141"/>
        <v>10</v>
      </c>
      <c r="DS119" s="39" t="str">
        <f t="shared" si="142"/>
        <v>راسب</v>
      </c>
      <c r="DT119" s="40" t="str">
        <f t="shared" si="143"/>
        <v>راسب</v>
      </c>
      <c r="DU119" s="27"/>
      <c r="DV119" s="37">
        <f t="shared" si="144"/>
        <v>15</v>
      </c>
      <c r="DW119" s="38" t="str">
        <f t="shared" si="145"/>
        <v>راسب</v>
      </c>
      <c r="DX119" s="39" t="str">
        <f t="shared" si="146"/>
        <v>ودين</v>
      </c>
      <c r="DY119" s="537" t="str">
        <f t="shared" si="147"/>
        <v/>
      </c>
      <c r="DZ119" s="532" t="str">
        <f t="shared" si="148"/>
        <v/>
      </c>
      <c r="EA119" s="527" t="str">
        <f t="shared" si="149"/>
        <v/>
      </c>
      <c r="EB119" s="519" t="str">
        <f t="shared" si="150"/>
        <v/>
      </c>
      <c r="EC119" s="520" t="str">
        <f t="shared" si="151"/>
        <v/>
      </c>
      <c r="ED119" s="520" t="str">
        <f t="shared" si="152"/>
        <v/>
      </c>
      <c r="EE119" s="520" t="str">
        <f t="shared" si="153"/>
        <v/>
      </c>
      <c r="EF119" s="520" t="str">
        <f t="shared" si="154"/>
        <v/>
      </c>
      <c r="EG119" s="520" t="str">
        <f t="shared" si="155"/>
        <v/>
      </c>
      <c r="EH119" s="518" t="str">
        <f t="shared" si="156"/>
        <v/>
      </c>
      <c r="EI119" s="474" t="str">
        <f t="shared" si="157"/>
        <v/>
      </c>
      <c r="EJ119" s="475" t="str">
        <f t="shared" si="158"/>
        <v/>
      </c>
      <c r="EK119" s="475" t="str">
        <f t="shared" si="159"/>
        <v/>
      </c>
      <c r="EL119" s="475" t="str">
        <f t="shared" si="160"/>
        <v/>
      </c>
      <c r="EM119" s="476" t="str">
        <f t="shared" si="161"/>
        <v/>
      </c>
      <c r="EN119" s="498" t="str">
        <f t="shared" si="162"/>
        <v/>
      </c>
      <c r="EO119" s="499" t="str">
        <f t="shared" si="163"/>
        <v/>
      </c>
      <c r="EP119" s="499" t="str">
        <f t="shared" si="164"/>
        <v/>
      </c>
      <c r="EQ119" s="499" t="str">
        <f t="shared" si="165"/>
        <v/>
      </c>
      <c r="ER119" s="500" t="str">
        <f t="shared" si="166"/>
        <v/>
      </c>
    </row>
    <row r="120" spans="1:148" ht="34.5" x14ac:dyDescent="0.2">
      <c r="A120" s="27" t="str">
        <f>IF(O120="","",COUNTA(O$9:$O120))</f>
        <v/>
      </c>
      <c r="B120" s="28"/>
      <c r="C120" s="29" t="e">
        <f t="shared" si="86"/>
        <v>#VALUE!</v>
      </c>
      <c r="D120" s="30" t="e">
        <f t="shared" si="87"/>
        <v>#VALUE!</v>
      </c>
      <c r="E120" s="31" t="e">
        <f t="shared" si="88"/>
        <v>#VALUE!</v>
      </c>
      <c r="F120" s="29" t="str">
        <f t="shared" si="89"/>
        <v/>
      </c>
      <c r="G120" s="30" t="str">
        <f t="shared" si="90"/>
        <v/>
      </c>
      <c r="H120" s="31" t="str">
        <f t="shared" si="91"/>
        <v/>
      </c>
      <c r="I120" s="32" t="e">
        <f t="shared" si="92"/>
        <v>#VALUE!</v>
      </c>
      <c r="J120" s="33"/>
      <c r="K120" s="34"/>
      <c r="L120" s="35" t="str">
        <f t="shared" si="93"/>
        <v/>
      </c>
      <c r="M120" s="35" t="str">
        <f t="shared" si="94"/>
        <v/>
      </c>
      <c r="N120" s="34"/>
      <c r="O120" s="545"/>
      <c r="P120" s="36"/>
      <c r="Q120" s="37"/>
      <c r="R120" s="38"/>
      <c r="S120" s="38"/>
      <c r="T120" s="39">
        <f t="shared" si="95"/>
        <v>0</v>
      </c>
      <c r="U120" s="40" t="str">
        <f t="shared" si="96"/>
        <v>راسب</v>
      </c>
      <c r="V120" s="37"/>
      <c r="W120" s="38"/>
      <c r="X120" s="38"/>
      <c r="Y120" s="39">
        <f t="shared" si="97"/>
        <v>0</v>
      </c>
      <c r="Z120" s="40" t="str">
        <f t="shared" si="98"/>
        <v>راسب</v>
      </c>
      <c r="AA120" s="37"/>
      <c r="AB120" s="38"/>
      <c r="AC120" s="38"/>
      <c r="AD120" s="39">
        <f t="shared" si="99"/>
        <v>0</v>
      </c>
      <c r="AE120" s="40" t="str">
        <f t="shared" si="100"/>
        <v>راسب</v>
      </c>
      <c r="AF120" s="37"/>
      <c r="AG120" s="38"/>
      <c r="AH120" s="38"/>
      <c r="AI120" s="39">
        <f t="shared" si="101"/>
        <v>0</v>
      </c>
      <c r="AJ120" s="40" t="str">
        <f t="shared" si="102"/>
        <v>راسب</v>
      </c>
      <c r="AK120" s="37"/>
      <c r="AL120" s="38"/>
      <c r="AM120" s="38"/>
      <c r="AN120" s="39">
        <f t="shared" si="103"/>
        <v>0</v>
      </c>
      <c r="AO120" s="40" t="str">
        <f t="shared" si="104"/>
        <v>راسب</v>
      </c>
      <c r="AP120" s="27">
        <f t="shared" si="105"/>
        <v>0</v>
      </c>
      <c r="AQ120" s="37">
        <f t="shared" si="106"/>
        <v>5</v>
      </c>
      <c r="AR120" s="39" t="str">
        <f t="shared" si="107"/>
        <v>ومجموع</v>
      </c>
      <c r="AS120" s="27" t="str">
        <f t="shared" si="108"/>
        <v>راسب</v>
      </c>
      <c r="AT120" s="41">
        <f t="shared" si="109"/>
        <v>9</v>
      </c>
      <c r="AU120" s="42" t="str">
        <f t="shared" si="110"/>
        <v>راسب</v>
      </c>
      <c r="AV120" s="37"/>
      <c r="AW120" s="38"/>
      <c r="AX120" s="38"/>
      <c r="AY120" s="39">
        <f t="shared" si="111"/>
        <v>0</v>
      </c>
      <c r="AZ120" s="40" t="str">
        <f t="shared" si="112"/>
        <v>راسب</v>
      </c>
      <c r="BA120" s="37"/>
      <c r="BB120" s="38"/>
      <c r="BC120" s="38"/>
      <c r="BD120" s="39">
        <f t="shared" si="113"/>
        <v>0</v>
      </c>
      <c r="BE120" s="86" t="str">
        <f t="shared" si="114"/>
        <v>غيرجدير</v>
      </c>
      <c r="BF120" s="37"/>
      <c r="BG120" s="38"/>
      <c r="BH120" s="38"/>
      <c r="BI120" s="39">
        <f t="shared" si="115"/>
        <v>0</v>
      </c>
      <c r="BJ120" s="86" t="str">
        <f t="shared" si="116"/>
        <v>غيرجدير</v>
      </c>
      <c r="BK120" s="37"/>
      <c r="BL120" s="38"/>
      <c r="BM120" s="38"/>
      <c r="BN120" s="38"/>
      <c r="BO120" s="39"/>
      <c r="BP120" s="41">
        <f t="shared" si="117"/>
        <v>0</v>
      </c>
      <c r="BQ120" s="86" t="str">
        <f t="shared" si="118"/>
        <v>غيرجدير</v>
      </c>
      <c r="BR120" s="37"/>
      <c r="BS120" s="38"/>
      <c r="BT120" s="38"/>
      <c r="BU120" s="38"/>
      <c r="BV120" s="39">
        <f t="shared" si="119"/>
        <v>0</v>
      </c>
      <c r="BW120" s="86" t="str">
        <f t="shared" si="120"/>
        <v>غيرجدير</v>
      </c>
      <c r="BX120" s="37"/>
      <c r="BY120" s="38"/>
      <c r="BZ120" s="38"/>
      <c r="CA120" s="38"/>
      <c r="CB120" s="38"/>
      <c r="CC120" s="39">
        <f t="shared" si="121"/>
        <v>0</v>
      </c>
      <c r="CD120" s="86" t="str">
        <f t="shared" si="122"/>
        <v>غيرجدير</v>
      </c>
      <c r="CE120" s="37">
        <f t="shared" si="123"/>
        <v>5</v>
      </c>
      <c r="CF120" s="39" t="str">
        <f t="shared" si="124"/>
        <v>راسب</v>
      </c>
      <c r="CG120" s="37"/>
      <c r="CH120" s="38"/>
      <c r="CI120" s="38"/>
      <c r="CJ120" s="38"/>
      <c r="CK120" s="38"/>
      <c r="CL120" s="39">
        <f t="shared" si="125"/>
        <v>0</v>
      </c>
      <c r="CM120" s="86" t="str">
        <f t="shared" si="126"/>
        <v>غيرجدير</v>
      </c>
      <c r="CN120" s="37"/>
      <c r="CO120" s="38"/>
      <c r="CP120" s="38"/>
      <c r="CQ120" s="38"/>
      <c r="CR120" s="39">
        <f t="shared" si="127"/>
        <v>0</v>
      </c>
      <c r="CS120" s="86" t="str">
        <f t="shared" si="128"/>
        <v>غيرجدير</v>
      </c>
      <c r="CT120" s="37"/>
      <c r="CU120" s="38"/>
      <c r="CV120" s="39">
        <f t="shared" si="129"/>
        <v>0</v>
      </c>
      <c r="CW120" s="86" t="str">
        <f t="shared" si="130"/>
        <v>غيرجدير</v>
      </c>
      <c r="CX120" s="37"/>
      <c r="CY120" s="38"/>
      <c r="CZ120" s="38"/>
      <c r="DA120" s="38"/>
      <c r="DB120" s="38"/>
      <c r="DC120" s="39">
        <f t="shared" si="131"/>
        <v>0</v>
      </c>
      <c r="DD120" s="86" t="str">
        <f t="shared" si="132"/>
        <v>غيرجدير</v>
      </c>
      <c r="DE120" s="37"/>
      <c r="DF120" s="38"/>
      <c r="DG120" s="38"/>
      <c r="DH120" s="38"/>
      <c r="DI120" s="38"/>
      <c r="DJ120" s="39">
        <f t="shared" si="133"/>
        <v>0</v>
      </c>
      <c r="DK120" s="86" t="str">
        <f t="shared" si="134"/>
        <v>غيرجدير</v>
      </c>
      <c r="DL120" s="37">
        <f t="shared" si="135"/>
        <v>4</v>
      </c>
      <c r="DM120" s="39" t="str">
        <f t="shared" si="136"/>
        <v>راسب</v>
      </c>
      <c r="DN120" s="27">
        <f t="shared" si="137"/>
        <v>0</v>
      </c>
      <c r="DO120" s="37">
        <f t="shared" si="138"/>
        <v>5</v>
      </c>
      <c r="DP120" s="39" t="str">
        <f t="shared" si="139"/>
        <v>ومجموع</v>
      </c>
      <c r="DQ120" s="27" t="str">
        <f t="shared" si="140"/>
        <v>راسب</v>
      </c>
      <c r="DR120" s="37">
        <f t="shared" si="141"/>
        <v>10</v>
      </c>
      <c r="DS120" s="39" t="str">
        <f t="shared" si="142"/>
        <v>راسب</v>
      </c>
      <c r="DT120" s="40" t="str">
        <f t="shared" si="143"/>
        <v>راسب</v>
      </c>
      <c r="DU120" s="27"/>
      <c r="DV120" s="37">
        <f t="shared" si="144"/>
        <v>15</v>
      </c>
      <c r="DW120" s="38" t="str">
        <f t="shared" si="145"/>
        <v>راسب</v>
      </c>
      <c r="DX120" s="39" t="str">
        <f t="shared" si="146"/>
        <v>ودين</v>
      </c>
      <c r="DY120" s="537" t="str">
        <f t="shared" si="147"/>
        <v/>
      </c>
      <c r="DZ120" s="532" t="str">
        <f t="shared" si="148"/>
        <v/>
      </c>
      <c r="EA120" s="527" t="str">
        <f t="shared" si="149"/>
        <v/>
      </c>
      <c r="EB120" s="519" t="str">
        <f t="shared" si="150"/>
        <v/>
      </c>
      <c r="EC120" s="520" t="str">
        <f t="shared" si="151"/>
        <v/>
      </c>
      <c r="ED120" s="520" t="str">
        <f t="shared" si="152"/>
        <v/>
      </c>
      <c r="EE120" s="520" t="str">
        <f t="shared" si="153"/>
        <v/>
      </c>
      <c r="EF120" s="520" t="str">
        <f t="shared" si="154"/>
        <v/>
      </c>
      <c r="EG120" s="520" t="str">
        <f t="shared" si="155"/>
        <v/>
      </c>
      <c r="EH120" s="518" t="str">
        <f t="shared" si="156"/>
        <v/>
      </c>
      <c r="EI120" s="474" t="str">
        <f t="shared" si="157"/>
        <v/>
      </c>
      <c r="EJ120" s="475" t="str">
        <f t="shared" si="158"/>
        <v/>
      </c>
      <c r="EK120" s="475" t="str">
        <f t="shared" si="159"/>
        <v/>
      </c>
      <c r="EL120" s="475" t="str">
        <f t="shared" si="160"/>
        <v/>
      </c>
      <c r="EM120" s="476" t="str">
        <f t="shared" si="161"/>
        <v/>
      </c>
      <c r="EN120" s="498" t="str">
        <f t="shared" si="162"/>
        <v/>
      </c>
      <c r="EO120" s="499" t="str">
        <f t="shared" si="163"/>
        <v/>
      </c>
      <c r="EP120" s="499" t="str">
        <f t="shared" si="164"/>
        <v/>
      </c>
      <c r="EQ120" s="499" t="str">
        <f t="shared" si="165"/>
        <v/>
      </c>
      <c r="ER120" s="500" t="str">
        <f t="shared" si="166"/>
        <v/>
      </c>
    </row>
    <row r="121" spans="1:148" ht="34.5" x14ac:dyDescent="0.2">
      <c r="A121" s="27" t="str">
        <f>IF(O121="","",COUNTA(O$9:$O121))</f>
        <v/>
      </c>
      <c r="B121" s="28"/>
      <c r="C121" s="29" t="e">
        <f t="shared" si="86"/>
        <v>#VALUE!</v>
      </c>
      <c r="D121" s="30" t="e">
        <f t="shared" si="87"/>
        <v>#VALUE!</v>
      </c>
      <c r="E121" s="31" t="e">
        <f t="shared" si="88"/>
        <v>#VALUE!</v>
      </c>
      <c r="F121" s="29" t="str">
        <f t="shared" si="89"/>
        <v/>
      </c>
      <c r="G121" s="30" t="str">
        <f t="shared" si="90"/>
        <v/>
      </c>
      <c r="H121" s="31" t="str">
        <f t="shared" si="91"/>
        <v/>
      </c>
      <c r="I121" s="32" t="e">
        <f t="shared" si="92"/>
        <v>#VALUE!</v>
      </c>
      <c r="J121" s="33"/>
      <c r="K121" s="34"/>
      <c r="L121" s="35" t="str">
        <f t="shared" si="93"/>
        <v/>
      </c>
      <c r="M121" s="35" t="str">
        <f t="shared" si="94"/>
        <v/>
      </c>
      <c r="N121" s="34"/>
      <c r="O121" s="545"/>
      <c r="P121" s="36"/>
      <c r="Q121" s="37"/>
      <c r="R121" s="38"/>
      <c r="S121" s="38"/>
      <c r="T121" s="39">
        <f t="shared" si="95"/>
        <v>0</v>
      </c>
      <c r="U121" s="40" t="str">
        <f t="shared" si="96"/>
        <v>راسب</v>
      </c>
      <c r="V121" s="37"/>
      <c r="W121" s="38"/>
      <c r="X121" s="38"/>
      <c r="Y121" s="39">
        <f t="shared" si="97"/>
        <v>0</v>
      </c>
      <c r="Z121" s="40" t="str">
        <f t="shared" si="98"/>
        <v>راسب</v>
      </c>
      <c r="AA121" s="37"/>
      <c r="AB121" s="38"/>
      <c r="AC121" s="38"/>
      <c r="AD121" s="39">
        <f t="shared" si="99"/>
        <v>0</v>
      </c>
      <c r="AE121" s="40" t="str">
        <f t="shared" si="100"/>
        <v>راسب</v>
      </c>
      <c r="AF121" s="37"/>
      <c r="AG121" s="38"/>
      <c r="AH121" s="38"/>
      <c r="AI121" s="39">
        <f t="shared" si="101"/>
        <v>0</v>
      </c>
      <c r="AJ121" s="40" t="str">
        <f t="shared" si="102"/>
        <v>راسب</v>
      </c>
      <c r="AK121" s="37"/>
      <c r="AL121" s="38"/>
      <c r="AM121" s="38"/>
      <c r="AN121" s="39">
        <f t="shared" si="103"/>
        <v>0</v>
      </c>
      <c r="AO121" s="40" t="str">
        <f t="shared" si="104"/>
        <v>راسب</v>
      </c>
      <c r="AP121" s="27">
        <f t="shared" si="105"/>
        <v>0</v>
      </c>
      <c r="AQ121" s="37">
        <f t="shared" si="106"/>
        <v>5</v>
      </c>
      <c r="AR121" s="39" t="str">
        <f t="shared" si="107"/>
        <v>ومجموع</v>
      </c>
      <c r="AS121" s="27" t="str">
        <f t="shared" si="108"/>
        <v>راسب</v>
      </c>
      <c r="AT121" s="41">
        <f t="shared" si="109"/>
        <v>9</v>
      </c>
      <c r="AU121" s="42" t="str">
        <f t="shared" si="110"/>
        <v>راسب</v>
      </c>
      <c r="AV121" s="37"/>
      <c r="AW121" s="38"/>
      <c r="AX121" s="38"/>
      <c r="AY121" s="39">
        <f t="shared" si="111"/>
        <v>0</v>
      </c>
      <c r="AZ121" s="40" t="str">
        <f t="shared" si="112"/>
        <v>راسب</v>
      </c>
      <c r="BA121" s="37"/>
      <c r="BB121" s="38"/>
      <c r="BC121" s="38"/>
      <c r="BD121" s="39">
        <f t="shared" si="113"/>
        <v>0</v>
      </c>
      <c r="BE121" s="86" t="str">
        <f t="shared" si="114"/>
        <v>غيرجدير</v>
      </c>
      <c r="BF121" s="37"/>
      <c r="BG121" s="38"/>
      <c r="BH121" s="38"/>
      <c r="BI121" s="39">
        <f t="shared" si="115"/>
        <v>0</v>
      </c>
      <c r="BJ121" s="86" t="str">
        <f t="shared" si="116"/>
        <v>غيرجدير</v>
      </c>
      <c r="BK121" s="37"/>
      <c r="BL121" s="38"/>
      <c r="BM121" s="38"/>
      <c r="BN121" s="38"/>
      <c r="BO121" s="39"/>
      <c r="BP121" s="41">
        <f t="shared" si="117"/>
        <v>0</v>
      </c>
      <c r="BQ121" s="86" t="str">
        <f t="shared" si="118"/>
        <v>غيرجدير</v>
      </c>
      <c r="BR121" s="37"/>
      <c r="BS121" s="38"/>
      <c r="BT121" s="38"/>
      <c r="BU121" s="38"/>
      <c r="BV121" s="39">
        <f t="shared" si="119"/>
        <v>0</v>
      </c>
      <c r="BW121" s="86" t="str">
        <f t="shared" si="120"/>
        <v>غيرجدير</v>
      </c>
      <c r="BX121" s="37"/>
      <c r="BY121" s="38"/>
      <c r="BZ121" s="38"/>
      <c r="CA121" s="38"/>
      <c r="CB121" s="38"/>
      <c r="CC121" s="39">
        <f t="shared" si="121"/>
        <v>0</v>
      </c>
      <c r="CD121" s="86" t="str">
        <f t="shared" si="122"/>
        <v>غيرجدير</v>
      </c>
      <c r="CE121" s="37">
        <f t="shared" si="123"/>
        <v>5</v>
      </c>
      <c r="CF121" s="39" t="str">
        <f t="shared" si="124"/>
        <v>راسب</v>
      </c>
      <c r="CG121" s="37"/>
      <c r="CH121" s="38"/>
      <c r="CI121" s="38"/>
      <c r="CJ121" s="38"/>
      <c r="CK121" s="38"/>
      <c r="CL121" s="39">
        <f t="shared" si="125"/>
        <v>0</v>
      </c>
      <c r="CM121" s="86" t="str">
        <f t="shared" si="126"/>
        <v>غيرجدير</v>
      </c>
      <c r="CN121" s="37"/>
      <c r="CO121" s="38"/>
      <c r="CP121" s="38"/>
      <c r="CQ121" s="38"/>
      <c r="CR121" s="39">
        <f t="shared" si="127"/>
        <v>0</v>
      </c>
      <c r="CS121" s="86" t="str">
        <f t="shared" si="128"/>
        <v>غيرجدير</v>
      </c>
      <c r="CT121" s="37"/>
      <c r="CU121" s="38"/>
      <c r="CV121" s="39">
        <f t="shared" si="129"/>
        <v>0</v>
      </c>
      <c r="CW121" s="86" t="str">
        <f t="shared" si="130"/>
        <v>غيرجدير</v>
      </c>
      <c r="CX121" s="37"/>
      <c r="CY121" s="38"/>
      <c r="CZ121" s="38"/>
      <c r="DA121" s="38"/>
      <c r="DB121" s="38"/>
      <c r="DC121" s="39">
        <f t="shared" si="131"/>
        <v>0</v>
      </c>
      <c r="DD121" s="86" t="str">
        <f t="shared" si="132"/>
        <v>غيرجدير</v>
      </c>
      <c r="DE121" s="37"/>
      <c r="DF121" s="38"/>
      <c r="DG121" s="38"/>
      <c r="DH121" s="38"/>
      <c r="DI121" s="38"/>
      <c r="DJ121" s="39">
        <f t="shared" si="133"/>
        <v>0</v>
      </c>
      <c r="DK121" s="86" t="str">
        <f t="shared" si="134"/>
        <v>غيرجدير</v>
      </c>
      <c r="DL121" s="37">
        <f t="shared" si="135"/>
        <v>4</v>
      </c>
      <c r="DM121" s="39" t="str">
        <f t="shared" si="136"/>
        <v>راسب</v>
      </c>
      <c r="DN121" s="27">
        <f t="shared" si="137"/>
        <v>0</v>
      </c>
      <c r="DO121" s="37">
        <f t="shared" si="138"/>
        <v>5</v>
      </c>
      <c r="DP121" s="39" t="str">
        <f t="shared" si="139"/>
        <v>ومجموع</v>
      </c>
      <c r="DQ121" s="27" t="str">
        <f t="shared" si="140"/>
        <v>راسب</v>
      </c>
      <c r="DR121" s="37">
        <f t="shared" si="141"/>
        <v>10</v>
      </c>
      <c r="DS121" s="39" t="str">
        <f t="shared" si="142"/>
        <v>راسب</v>
      </c>
      <c r="DT121" s="40" t="str">
        <f t="shared" si="143"/>
        <v>راسب</v>
      </c>
      <c r="DU121" s="27"/>
      <c r="DV121" s="37">
        <f t="shared" si="144"/>
        <v>15</v>
      </c>
      <c r="DW121" s="38" t="str">
        <f t="shared" si="145"/>
        <v>راسب</v>
      </c>
      <c r="DX121" s="39" t="str">
        <f t="shared" si="146"/>
        <v>ودين</v>
      </c>
      <c r="DY121" s="537" t="str">
        <f t="shared" si="147"/>
        <v/>
      </c>
      <c r="DZ121" s="532" t="str">
        <f t="shared" si="148"/>
        <v/>
      </c>
      <c r="EA121" s="527" t="str">
        <f t="shared" si="149"/>
        <v/>
      </c>
      <c r="EB121" s="519" t="str">
        <f t="shared" si="150"/>
        <v/>
      </c>
      <c r="EC121" s="520" t="str">
        <f t="shared" si="151"/>
        <v/>
      </c>
      <c r="ED121" s="520" t="str">
        <f t="shared" si="152"/>
        <v/>
      </c>
      <c r="EE121" s="520" t="str">
        <f t="shared" si="153"/>
        <v/>
      </c>
      <c r="EF121" s="520" t="str">
        <f t="shared" si="154"/>
        <v/>
      </c>
      <c r="EG121" s="520" t="str">
        <f t="shared" si="155"/>
        <v/>
      </c>
      <c r="EH121" s="518" t="str">
        <f t="shared" si="156"/>
        <v/>
      </c>
      <c r="EI121" s="474" t="str">
        <f t="shared" si="157"/>
        <v/>
      </c>
      <c r="EJ121" s="475" t="str">
        <f t="shared" si="158"/>
        <v/>
      </c>
      <c r="EK121" s="475" t="str">
        <f t="shared" si="159"/>
        <v/>
      </c>
      <c r="EL121" s="475" t="str">
        <f t="shared" si="160"/>
        <v/>
      </c>
      <c r="EM121" s="476" t="str">
        <f t="shared" si="161"/>
        <v/>
      </c>
      <c r="EN121" s="498" t="str">
        <f t="shared" si="162"/>
        <v/>
      </c>
      <c r="EO121" s="499" t="str">
        <f t="shared" si="163"/>
        <v/>
      </c>
      <c r="EP121" s="499" t="str">
        <f t="shared" si="164"/>
        <v/>
      </c>
      <c r="EQ121" s="499" t="str">
        <f t="shared" si="165"/>
        <v/>
      </c>
      <c r="ER121" s="500" t="str">
        <f t="shared" si="166"/>
        <v/>
      </c>
    </row>
    <row r="122" spans="1:148" ht="34.5" x14ac:dyDescent="0.2">
      <c r="A122" s="27" t="str">
        <f>IF(O122="","",COUNTA(O$9:$O122))</f>
        <v/>
      </c>
      <c r="B122" s="28"/>
      <c r="C122" s="29" t="e">
        <f t="shared" si="86"/>
        <v>#VALUE!</v>
      </c>
      <c r="D122" s="30" t="e">
        <f t="shared" si="87"/>
        <v>#VALUE!</v>
      </c>
      <c r="E122" s="31" t="e">
        <f t="shared" si="88"/>
        <v>#VALUE!</v>
      </c>
      <c r="F122" s="29" t="str">
        <f t="shared" si="89"/>
        <v/>
      </c>
      <c r="G122" s="30" t="str">
        <f t="shared" si="90"/>
        <v/>
      </c>
      <c r="H122" s="31" t="str">
        <f t="shared" si="91"/>
        <v/>
      </c>
      <c r="I122" s="32" t="e">
        <f t="shared" si="92"/>
        <v>#VALUE!</v>
      </c>
      <c r="J122" s="33"/>
      <c r="K122" s="34"/>
      <c r="L122" s="35" t="str">
        <f t="shared" si="93"/>
        <v/>
      </c>
      <c r="M122" s="35" t="str">
        <f t="shared" si="94"/>
        <v/>
      </c>
      <c r="N122" s="34"/>
      <c r="O122" s="545"/>
      <c r="P122" s="36"/>
      <c r="Q122" s="37"/>
      <c r="R122" s="38"/>
      <c r="S122" s="38"/>
      <c r="T122" s="39">
        <f t="shared" si="95"/>
        <v>0</v>
      </c>
      <c r="U122" s="40" t="str">
        <f t="shared" si="96"/>
        <v>راسب</v>
      </c>
      <c r="V122" s="37"/>
      <c r="W122" s="38"/>
      <c r="X122" s="38"/>
      <c r="Y122" s="39">
        <f t="shared" si="97"/>
        <v>0</v>
      </c>
      <c r="Z122" s="40" t="str">
        <f t="shared" si="98"/>
        <v>راسب</v>
      </c>
      <c r="AA122" s="37"/>
      <c r="AB122" s="38"/>
      <c r="AC122" s="38"/>
      <c r="AD122" s="39">
        <f t="shared" si="99"/>
        <v>0</v>
      </c>
      <c r="AE122" s="40" t="str">
        <f t="shared" si="100"/>
        <v>راسب</v>
      </c>
      <c r="AF122" s="37"/>
      <c r="AG122" s="38"/>
      <c r="AH122" s="38"/>
      <c r="AI122" s="39">
        <f t="shared" si="101"/>
        <v>0</v>
      </c>
      <c r="AJ122" s="40" t="str">
        <f t="shared" si="102"/>
        <v>راسب</v>
      </c>
      <c r="AK122" s="37"/>
      <c r="AL122" s="38"/>
      <c r="AM122" s="38"/>
      <c r="AN122" s="39">
        <f t="shared" si="103"/>
        <v>0</v>
      </c>
      <c r="AO122" s="40" t="str">
        <f t="shared" si="104"/>
        <v>راسب</v>
      </c>
      <c r="AP122" s="27">
        <f t="shared" si="105"/>
        <v>0</v>
      </c>
      <c r="AQ122" s="37">
        <f t="shared" si="106"/>
        <v>5</v>
      </c>
      <c r="AR122" s="39" t="str">
        <f t="shared" si="107"/>
        <v>ومجموع</v>
      </c>
      <c r="AS122" s="27" t="str">
        <f t="shared" si="108"/>
        <v>راسب</v>
      </c>
      <c r="AT122" s="41">
        <f t="shared" si="109"/>
        <v>9</v>
      </c>
      <c r="AU122" s="42" t="str">
        <f t="shared" si="110"/>
        <v>راسب</v>
      </c>
      <c r="AV122" s="37"/>
      <c r="AW122" s="38"/>
      <c r="AX122" s="38"/>
      <c r="AY122" s="39">
        <f t="shared" si="111"/>
        <v>0</v>
      </c>
      <c r="AZ122" s="40" t="str">
        <f t="shared" si="112"/>
        <v>راسب</v>
      </c>
      <c r="BA122" s="37"/>
      <c r="BB122" s="38"/>
      <c r="BC122" s="38"/>
      <c r="BD122" s="39">
        <f t="shared" si="113"/>
        <v>0</v>
      </c>
      <c r="BE122" s="86" t="str">
        <f t="shared" si="114"/>
        <v>غيرجدير</v>
      </c>
      <c r="BF122" s="37"/>
      <c r="BG122" s="38"/>
      <c r="BH122" s="38"/>
      <c r="BI122" s="39">
        <f t="shared" si="115"/>
        <v>0</v>
      </c>
      <c r="BJ122" s="86" t="str">
        <f t="shared" si="116"/>
        <v>غيرجدير</v>
      </c>
      <c r="BK122" s="37"/>
      <c r="BL122" s="38"/>
      <c r="BM122" s="38"/>
      <c r="BN122" s="38"/>
      <c r="BO122" s="39"/>
      <c r="BP122" s="41">
        <f t="shared" si="117"/>
        <v>0</v>
      </c>
      <c r="BQ122" s="86" t="str">
        <f t="shared" si="118"/>
        <v>غيرجدير</v>
      </c>
      <c r="BR122" s="37"/>
      <c r="BS122" s="38"/>
      <c r="BT122" s="38"/>
      <c r="BU122" s="38"/>
      <c r="BV122" s="39">
        <f t="shared" si="119"/>
        <v>0</v>
      </c>
      <c r="BW122" s="86" t="str">
        <f t="shared" si="120"/>
        <v>غيرجدير</v>
      </c>
      <c r="BX122" s="37"/>
      <c r="BY122" s="38"/>
      <c r="BZ122" s="38"/>
      <c r="CA122" s="38"/>
      <c r="CB122" s="38"/>
      <c r="CC122" s="39">
        <f t="shared" si="121"/>
        <v>0</v>
      </c>
      <c r="CD122" s="86" t="str">
        <f t="shared" si="122"/>
        <v>غيرجدير</v>
      </c>
      <c r="CE122" s="37">
        <f t="shared" si="123"/>
        <v>5</v>
      </c>
      <c r="CF122" s="39" t="str">
        <f t="shared" si="124"/>
        <v>راسب</v>
      </c>
      <c r="CG122" s="37"/>
      <c r="CH122" s="38"/>
      <c r="CI122" s="38"/>
      <c r="CJ122" s="38"/>
      <c r="CK122" s="38"/>
      <c r="CL122" s="39">
        <f t="shared" si="125"/>
        <v>0</v>
      </c>
      <c r="CM122" s="86" t="str">
        <f t="shared" si="126"/>
        <v>غيرجدير</v>
      </c>
      <c r="CN122" s="37"/>
      <c r="CO122" s="38"/>
      <c r="CP122" s="38"/>
      <c r="CQ122" s="38"/>
      <c r="CR122" s="39">
        <f t="shared" si="127"/>
        <v>0</v>
      </c>
      <c r="CS122" s="86" t="str">
        <f t="shared" si="128"/>
        <v>غيرجدير</v>
      </c>
      <c r="CT122" s="37"/>
      <c r="CU122" s="38"/>
      <c r="CV122" s="39">
        <f t="shared" si="129"/>
        <v>0</v>
      </c>
      <c r="CW122" s="86" t="str">
        <f t="shared" si="130"/>
        <v>غيرجدير</v>
      </c>
      <c r="CX122" s="37"/>
      <c r="CY122" s="38"/>
      <c r="CZ122" s="38"/>
      <c r="DA122" s="38"/>
      <c r="DB122" s="38"/>
      <c r="DC122" s="39">
        <f t="shared" si="131"/>
        <v>0</v>
      </c>
      <c r="DD122" s="86" t="str">
        <f t="shared" si="132"/>
        <v>غيرجدير</v>
      </c>
      <c r="DE122" s="37"/>
      <c r="DF122" s="38"/>
      <c r="DG122" s="38"/>
      <c r="DH122" s="38"/>
      <c r="DI122" s="38"/>
      <c r="DJ122" s="39">
        <f t="shared" si="133"/>
        <v>0</v>
      </c>
      <c r="DK122" s="86" t="str">
        <f t="shared" si="134"/>
        <v>غيرجدير</v>
      </c>
      <c r="DL122" s="37">
        <f t="shared" si="135"/>
        <v>4</v>
      </c>
      <c r="DM122" s="39" t="str">
        <f t="shared" si="136"/>
        <v>راسب</v>
      </c>
      <c r="DN122" s="27">
        <f t="shared" si="137"/>
        <v>0</v>
      </c>
      <c r="DO122" s="37">
        <f t="shared" si="138"/>
        <v>5</v>
      </c>
      <c r="DP122" s="39" t="str">
        <f t="shared" si="139"/>
        <v>ومجموع</v>
      </c>
      <c r="DQ122" s="27" t="str">
        <f t="shared" si="140"/>
        <v>راسب</v>
      </c>
      <c r="DR122" s="37">
        <f t="shared" si="141"/>
        <v>10</v>
      </c>
      <c r="DS122" s="39" t="str">
        <f t="shared" si="142"/>
        <v>راسب</v>
      </c>
      <c r="DT122" s="40" t="str">
        <f t="shared" si="143"/>
        <v>راسب</v>
      </c>
      <c r="DU122" s="27"/>
      <c r="DV122" s="37">
        <f t="shared" si="144"/>
        <v>15</v>
      </c>
      <c r="DW122" s="38" t="str">
        <f t="shared" si="145"/>
        <v>راسب</v>
      </c>
      <c r="DX122" s="39" t="str">
        <f t="shared" si="146"/>
        <v>ودين</v>
      </c>
      <c r="DY122" s="537" t="str">
        <f t="shared" si="147"/>
        <v/>
      </c>
      <c r="DZ122" s="532" t="str">
        <f t="shared" si="148"/>
        <v/>
      </c>
      <c r="EA122" s="527" t="str">
        <f t="shared" si="149"/>
        <v/>
      </c>
      <c r="EB122" s="519" t="str">
        <f t="shared" si="150"/>
        <v/>
      </c>
      <c r="EC122" s="520" t="str">
        <f t="shared" si="151"/>
        <v/>
      </c>
      <c r="ED122" s="520" t="str">
        <f t="shared" si="152"/>
        <v/>
      </c>
      <c r="EE122" s="520" t="str">
        <f t="shared" si="153"/>
        <v/>
      </c>
      <c r="EF122" s="520" t="str">
        <f t="shared" si="154"/>
        <v/>
      </c>
      <c r="EG122" s="520" t="str">
        <f t="shared" si="155"/>
        <v/>
      </c>
      <c r="EH122" s="518" t="str">
        <f t="shared" si="156"/>
        <v/>
      </c>
      <c r="EI122" s="474" t="str">
        <f t="shared" si="157"/>
        <v/>
      </c>
      <c r="EJ122" s="475" t="str">
        <f t="shared" si="158"/>
        <v/>
      </c>
      <c r="EK122" s="475" t="str">
        <f t="shared" si="159"/>
        <v/>
      </c>
      <c r="EL122" s="475" t="str">
        <f t="shared" si="160"/>
        <v/>
      </c>
      <c r="EM122" s="476" t="str">
        <f t="shared" si="161"/>
        <v/>
      </c>
      <c r="EN122" s="498" t="str">
        <f t="shared" si="162"/>
        <v/>
      </c>
      <c r="EO122" s="499" t="str">
        <f t="shared" si="163"/>
        <v/>
      </c>
      <c r="EP122" s="499" t="str">
        <f t="shared" si="164"/>
        <v/>
      </c>
      <c r="EQ122" s="499" t="str">
        <f t="shared" si="165"/>
        <v/>
      </c>
      <c r="ER122" s="500" t="str">
        <f t="shared" si="166"/>
        <v/>
      </c>
    </row>
    <row r="123" spans="1:148" ht="34.5" x14ac:dyDescent="0.2">
      <c r="A123" s="27" t="str">
        <f>IF(O123="","",COUNTA(O$9:$O123))</f>
        <v/>
      </c>
      <c r="B123" s="28"/>
      <c r="C123" s="29" t="e">
        <f t="shared" si="86"/>
        <v>#VALUE!</v>
      </c>
      <c r="D123" s="30" t="e">
        <f t="shared" si="87"/>
        <v>#VALUE!</v>
      </c>
      <c r="E123" s="31" t="e">
        <f t="shared" si="88"/>
        <v>#VALUE!</v>
      </c>
      <c r="F123" s="29" t="str">
        <f t="shared" si="89"/>
        <v/>
      </c>
      <c r="G123" s="30" t="str">
        <f t="shared" si="90"/>
        <v/>
      </c>
      <c r="H123" s="31" t="str">
        <f t="shared" si="91"/>
        <v/>
      </c>
      <c r="I123" s="32" t="e">
        <f t="shared" si="92"/>
        <v>#VALUE!</v>
      </c>
      <c r="J123" s="33"/>
      <c r="K123" s="34"/>
      <c r="L123" s="35" t="str">
        <f t="shared" si="93"/>
        <v/>
      </c>
      <c r="M123" s="35" t="str">
        <f t="shared" si="94"/>
        <v/>
      </c>
      <c r="N123" s="34"/>
      <c r="O123" s="545"/>
      <c r="P123" s="36"/>
      <c r="Q123" s="37"/>
      <c r="R123" s="38"/>
      <c r="S123" s="38"/>
      <c r="T123" s="39">
        <f t="shared" si="95"/>
        <v>0</v>
      </c>
      <c r="U123" s="40" t="str">
        <f t="shared" si="96"/>
        <v>راسب</v>
      </c>
      <c r="V123" s="37"/>
      <c r="W123" s="38"/>
      <c r="X123" s="38"/>
      <c r="Y123" s="39">
        <f t="shared" si="97"/>
        <v>0</v>
      </c>
      <c r="Z123" s="40" t="str">
        <f t="shared" si="98"/>
        <v>راسب</v>
      </c>
      <c r="AA123" s="37"/>
      <c r="AB123" s="38"/>
      <c r="AC123" s="38"/>
      <c r="AD123" s="39">
        <f t="shared" si="99"/>
        <v>0</v>
      </c>
      <c r="AE123" s="40" t="str">
        <f t="shared" si="100"/>
        <v>راسب</v>
      </c>
      <c r="AF123" s="37"/>
      <c r="AG123" s="38"/>
      <c r="AH123" s="38"/>
      <c r="AI123" s="39">
        <f t="shared" si="101"/>
        <v>0</v>
      </c>
      <c r="AJ123" s="40" t="str">
        <f t="shared" si="102"/>
        <v>راسب</v>
      </c>
      <c r="AK123" s="37"/>
      <c r="AL123" s="38"/>
      <c r="AM123" s="38"/>
      <c r="AN123" s="39">
        <f t="shared" si="103"/>
        <v>0</v>
      </c>
      <c r="AO123" s="40" t="str">
        <f t="shared" si="104"/>
        <v>راسب</v>
      </c>
      <c r="AP123" s="27">
        <f t="shared" si="105"/>
        <v>0</v>
      </c>
      <c r="AQ123" s="37">
        <f t="shared" si="106"/>
        <v>5</v>
      </c>
      <c r="AR123" s="39" t="str">
        <f t="shared" si="107"/>
        <v>ومجموع</v>
      </c>
      <c r="AS123" s="27" t="str">
        <f t="shared" si="108"/>
        <v>راسب</v>
      </c>
      <c r="AT123" s="41">
        <f t="shared" si="109"/>
        <v>9</v>
      </c>
      <c r="AU123" s="42" t="str">
        <f t="shared" si="110"/>
        <v>راسب</v>
      </c>
      <c r="AV123" s="37"/>
      <c r="AW123" s="38"/>
      <c r="AX123" s="38"/>
      <c r="AY123" s="39">
        <f t="shared" si="111"/>
        <v>0</v>
      </c>
      <c r="AZ123" s="40" t="str">
        <f t="shared" si="112"/>
        <v>راسب</v>
      </c>
      <c r="BA123" s="37"/>
      <c r="BB123" s="38"/>
      <c r="BC123" s="38"/>
      <c r="BD123" s="39">
        <f t="shared" si="113"/>
        <v>0</v>
      </c>
      <c r="BE123" s="86" t="str">
        <f t="shared" si="114"/>
        <v>غيرجدير</v>
      </c>
      <c r="BF123" s="37"/>
      <c r="BG123" s="38"/>
      <c r="BH123" s="38"/>
      <c r="BI123" s="39">
        <f t="shared" si="115"/>
        <v>0</v>
      </c>
      <c r="BJ123" s="86" t="str">
        <f t="shared" si="116"/>
        <v>غيرجدير</v>
      </c>
      <c r="BK123" s="37"/>
      <c r="BL123" s="38"/>
      <c r="BM123" s="38"/>
      <c r="BN123" s="38"/>
      <c r="BO123" s="39"/>
      <c r="BP123" s="41">
        <f t="shared" si="117"/>
        <v>0</v>
      </c>
      <c r="BQ123" s="86" t="str">
        <f t="shared" si="118"/>
        <v>غيرجدير</v>
      </c>
      <c r="BR123" s="37"/>
      <c r="BS123" s="38"/>
      <c r="BT123" s="38"/>
      <c r="BU123" s="38"/>
      <c r="BV123" s="39">
        <f t="shared" si="119"/>
        <v>0</v>
      </c>
      <c r="BW123" s="86" t="str">
        <f t="shared" si="120"/>
        <v>غيرجدير</v>
      </c>
      <c r="BX123" s="37"/>
      <c r="BY123" s="38"/>
      <c r="BZ123" s="38"/>
      <c r="CA123" s="38"/>
      <c r="CB123" s="38"/>
      <c r="CC123" s="39">
        <f t="shared" si="121"/>
        <v>0</v>
      </c>
      <c r="CD123" s="86" t="str">
        <f t="shared" si="122"/>
        <v>غيرجدير</v>
      </c>
      <c r="CE123" s="37">
        <f t="shared" si="123"/>
        <v>5</v>
      </c>
      <c r="CF123" s="39" t="str">
        <f t="shared" si="124"/>
        <v>راسب</v>
      </c>
      <c r="CG123" s="37"/>
      <c r="CH123" s="38"/>
      <c r="CI123" s="38"/>
      <c r="CJ123" s="38"/>
      <c r="CK123" s="38"/>
      <c r="CL123" s="39">
        <f t="shared" si="125"/>
        <v>0</v>
      </c>
      <c r="CM123" s="86" t="str">
        <f t="shared" si="126"/>
        <v>غيرجدير</v>
      </c>
      <c r="CN123" s="37"/>
      <c r="CO123" s="38"/>
      <c r="CP123" s="38"/>
      <c r="CQ123" s="38"/>
      <c r="CR123" s="39">
        <f t="shared" si="127"/>
        <v>0</v>
      </c>
      <c r="CS123" s="86" t="str">
        <f t="shared" si="128"/>
        <v>غيرجدير</v>
      </c>
      <c r="CT123" s="37"/>
      <c r="CU123" s="38"/>
      <c r="CV123" s="39">
        <f t="shared" si="129"/>
        <v>0</v>
      </c>
      <c r="CW123" s="86" t="str">
        <f t="shared" si="130"/>
        <v>غيرجدير</v>
      </c>
      <c r="CX123" s="37"/>
      <c r="CY123" s="38"/>
      <c r="CZ123" s="38"/>
      <c r="DA123" s="38"/>
      <c r="DB123" s="38"/>
      <c r="DC123" s="39">
        <f t="shared" si="131"/>
        <v>0</v>
      </c>
      <c r="DD123" s="86" t="str">
        <f t="shared" si="132"/>
        <v>غيرجدير</v>
      </c>
      <c r="DE123" s="37"/>
      <c r="DF123" s="38"/>
      <c r="DG123" s="38"/>
      <c r="DH123" s="38"/>
      <c r="DI123" s="38"/>
      <c r="DJ123" s="39">
        <f t="shared" si="133"/>
        <v>0</v>
      </c>
      <c r="DK123" s="86" t="str">
        <f t="shared" si="134"/>
        <v>غيرجدير</v>
      </c>
      <c r="DL123" s="37">
        <f t="shared" si="135"/>
        <v>4</v>
      </c>
      <c r="DM123" s="39" t="str">
        <f t="shared" si="136"/>
        <v>راسب</v>
      </c>
      <c r="DN123" s="27">
        <f t="shared" si="137"/>
        <v>0</v>
      </c>
      <c r="DO123" s="37">
        <f t="shared" si="138"/>
        <v>5</v>
      </c>
      <c r="DP123" s="39" t="str">
        <f t="shared" si="139"/>
        <v>ومجموع</v>
      </c>
      <c r="DQ123" s="27" t="str">
        <f t="shared" si="140"/>
        <v>راسب</v>
      </c>
      <c r="DR123" s="37">
        <f t="shared" si="141"/>
        <v>10</v>
      </c>
      <c r="DS123" s="39" t="str">
        <f t="shared" si="142"/>
        <v>راسب</v>
      </c>
      <c r="DT123" s="40" t="str">
        <f t="shared" si="143"/>
        <v>راسب</v>
      </c>
      <c r="DU123" s="27"/>
      <c r="DV123" s="37">
        <f t="shared" si="144"/>
        <v>15</v>
      </c>
      <c r="DW123" s="38" t="str">
        <f t="shared" si="145"/>
        <v>راسب</v>
      </c>
      <c r="DX123" s="39" t="str">
        <f t="shared" si="146"/>
        <v>ودين</v>
      </c>
      <c r="DY123" s="537" t="str">
        <f t="shared" si="147"/>
        <v/>
      </c>
      <c r="DZ123" s="532" t="str">
        <f t="shared" si="148"/>
        <v/>
      </c>
      <c r="EA123" s="527" t="str">
        <f t="shared" si="149"/>
        <v/>
      </c>
      <c r="EB123" s="519" t="str">
        <f t="shared" si="150"/>
        <v/>
      </c>
      <c r="EC123" s="520" t="str">
        <f t="shared" si="151"/>
        <v/>
      </c>
      <c r="ED123" s="520" t="str">
        <f t="shared" si="152"/>
        <v/>
      </c>
      <c r="EE123" s="520" t="str">
        <f t="shared" si="153"/>
        <v/>
      </c>
      <c r="EF123" s="520" t="str">
        <f t="shared" si="154"/>
        <v/>
      </c>
      <c r="EG123" s="520" t="str">
        <f t="shared" si="155"/>
        <v/>
      </c>
      <c r="EH123" s="518" t="str">
        <f t="shared" si="156"/>
        <v/>
      </c>
      <c r="EI123" s="474" t="str">
        <f t="shared" si="157"/>
        <v/>
      </c>
      <c r="EJ123" s="475" t="str">
        <f t="shared" si="158"/>
        <v/>
      </c>
      <c r="EK123" s="475" t="str">
        <f t="shared" si="159"/>
        <v/>
      </c>
      <c r="EL123" s="475" t="str">
        <f t="shared" si="160"/>
        <v/>
      </c>
      <c r="EM123" s="476" t="str">
        <f t="shared" si="161"/>
        <v/>
      </c>
      <c r="EN123" s="498" t="str">
        <f t="shared" si="162"/>
        <v/>
      </c>
      <c r="EO123" s="499" t="str">
        <f t="shared" si="163"/>
        <v/>
      </c>
      <c r="EP123" s="499" t="str">
        <f t="shared" si="164"/>
        <v/>
      </c>
      <c r="EQ123" s="499" t="str">
        <f t="shared" si="165"/>
        <v/>
      </c>
      <c r="ER123" s="500" t="str">
        <f t="shared" si="166"/>
        <v/>
      </c>
    </row>
    <row r="124" spans="1:148" ht="34.5" x14ac:dyDescent="0.2">
      <c r="A124" s="27" t="str">
        <f>IF(O124="","",COUNTA(O$9:$O124))</f>
        <v/>
      </c>
      <c r="B124" s="28"/>
      <c r="C124" s="29" t="e">
        <f t="shared" si="86"/>
        <v>#VALUE!</v>
      </c>
      <c r="D124" s="30" t="e">
        <f t="shared" si="87"/>
        <v>#VALUE!</v>
      </c>
      <c r="E124" s="31" t="e">
        <f t="shared" si="88"/>
        <v>#VALUE!</v>
      </c>
      <c r="F124" s="29" t="str">
        <f t="shared" si="89"/>
        <v/>
      </c>
      <c r="G124" s="30" t="str">
        <f t="shared" si="90"/>
        <v/>
      </c>
      <c r="H124" s="31" t="str">
        <f t="shared" si="91"/>
        <v/>
      </c>
      <c r="I124" s="32" t="e">
        <f t="shared" si="92"/>
        <v>#VALUE!</v>
      </c>
      <c r="J124" s="33"/>
      <c r="K124" s="34"/>
      <c r="L124" s="35" t="str">
        <f t="shared" si="93"/>
        <v/>
      </c>
      <c r="M124" s="35" t="str">
        <f t="shared" si="94"/>
        <v/>
      </c>
      <c r="N124" s="34"/>
      <c r="O124" s="545"/>
      <c r="P124" s="36"/>
      <c r="Q124" s="37"/>
      <c r="R124" s="38"/>
      <c r="S124" s="38"/>
      <c r="T124" s="39">
        <f t="shared" si="95"/>
        <v>0</v>
      </c>
      <c r="U124" s="40" t="str">
        <f t="shared" si="96"/>
        <v>راسب</v>
      </c>
      <c r="V124" s="37"/>
      <c r="W124" s="38"/>
      <c r="X124" s="38"/>
      <c r="Y124" s="39">
        <f t="shared" si="97"/>
        <v>0</v>
      </c>
      <c r="Z124" s="40" t="str">
        <f t="shared" si="98"/>
        <v>راسب</v>
      </c>
      <c r="AA124" s="37"/>
      <c r="AB124" s="38"/>
      <c r="AC124" s="38"/>
      <c r="AD124" s="39">
        <f t="shared" si="99"/>
        <v>0</v>
      </c>
      <c r="AE124" s="40" t="str">
        <f t="shared" si="100"/>
        <v>راسب</v>
      </c>
      <c r="AF124" s="37"/>
      <c r="AG124" s="38"/>
      <c r="AH124" s="38"/>
      <c r="AI124" s="39">
        <f t="shared" si="101"/>
        <v>0</v>
      </c>
      <c r="AJ124" s="40" t="str">
        <f t="shared" si="102"/>
        <v>راسب</v>
      </c>
      <c r="AK124" s="37"/>
      <c r="AL124" s="38"/>
      <c r="AM124" s="38"/>
      <c r="AN124" s="39">
        <f t="shared" si="103"/>
        <v>0</v>
      </c>
      <c r="AO124" s="40" t="str">
        <f t="shared" si="104"/>
        <v>راسب</v>
      </c>
      <c r="AP124" s="27">
        <f t="shared" si="105"/>
        <v>0</v>
      </c>
      <c r="AQ124" s="37">
        <f t="shared" si="106"/>
        <v>5</v>
      </c>
      <c r="AR124" s="39" t="str">
        <f t="shared" si="107"/>
        <v>ومجموع</v>
      </c>
      <c r="AS124" s="27" t="str">
        <f t="shared" si="108"/>
        <v>راسب</v>
      </c>
      <c r="AT124" s="41">
        <f t="shared" si="109"/>
        <v>9</v>
      </c>
      <c r="AU124" s="42" t="str">
        <f t="shared" si="110"/>
        <v>راسب</v>
      </c>
      <c r="AV124" s="37"/>
      <c r="AW124" s="38"/>
      <c r="AX124" s="38"/>
      <c r="AY124" s="39">
        <f t="shared" si="111"/>
        <v>0</v>
      </c>
      <c r="AZ124" s="40" t="str">
        <f t="shared" si="112"/>
        <v>راسب</v>
      </c>
      <c r="BA124" s="37"/>
      <c r="BB124" s="38"/>
      <c r="BC124" s="38"/>
      <c r="BD124" s="39">
        <f t="shared" si="113"/>
        <v>0</v>
      </c>
      <c r="BE124" s="86" t="str">
        <f t="shared" si="114"/>
        <v>غيرجدير</v>
      </c>
      <c r="BF124" s="37"/>
      <c r="BG124" s="38"/>
      <c r="BH124" s="38"/>
      <c r="BI124" s="39">
        <f t="shared" si="115"/>
        <v>0</v>
      </c>
      <c r="BJ124" s="86" t="str">
        <f t="shared" si="116"/>
        <v>غيرجدير</v>
      </c>
      <c r="BK124" s="37"/>
      <c r="BL124" s="38"/>
      <c r="BM124" s="38"/>
      <c r="BN124" s="38"/>
      <c r="BO124" s="39"/>
      <c r="BP124" s="41">
        <f t="shared" si="117"/>
        <v>0</v>
      </c>
      <c r="BQ124" s="86" t="str">
        <f t="shared" si="118"/>
        <v>غيرجدير</v>
      </c>
      <c r="BR124" s="37"/>
      <c r="BS124" s="38"/>
      <c r="BT124" s="38"/>
      <c r="BU124" s="38"/>
      <c r="BV124" s="39">
        <f t="shared" si="119"/>
        <v>0</v>
      </c>
      <c r="BW124" s="86" t="str">
        <f t="shared" si="120"/>
        <v>غيرجدير</v>
      </c>
      <c r="BX124" s="37"/>
      <c r="BY124" s="38"/>
      <c r="BZ124" s="38"/>
      <c r="CA124" s="38"/>
      <c r="CB124" s="38"/>
      <c r="CC124" s="39">
        <f t="shared" si="121"/>
        <v>0</v>
      </c>
      <c r="CD124" s="86" t="str">
        <f t="shared" si="122"/>
        <v>غيرجدير</v>
      </c>
      <c r="CE124" s="37">
        <f t="shared" si="123"/>
        <v>5</v>
      </c>
      <c r="CF124" s="39" t="str">
        <f t="shared" si="124"/>
        <v>راسب</v>
      </c>
      <c r="CG124" s="37"/>
      <c r="CH124" s="38"/>
      <c r="CI124" s="38"/>
      <c r="CJ124" s="38"/>
      <c r="CK124" s="38"/>
      <c r="CL124" s="39">
        <f t="shared" si="125"/>
        <v>0</v>
      </c>
      <c r="CM124" s="86" t="str">
        <f t="shared" si="126"/>
        <v>غيرجدير</v>
      </c>
      <c r="CN124" s="37"/>
      <c r="CO124" s="38"/>
      <c r="CP124" s="38"/>
      <c r="CQ124" s="38"/>
      <c r="CR124" s="39">
        <f t="shared" si="127"/>
        <v>0</v>
      </c>
      <c r="CS124" s="86" t="str">
        <f t="shared" si="128"/>
        <v>غيرجدير</v>
      </c>
      <c r="CT124" s="37"/>
      <c r="CU124" s="38"/>
      <c r="CV124" s="39">
        <f t="shared" si="129"/>
        <v>0</v>
      </c>
      <c r="CW124" s="86" t="str">
        <f t="shared" si="130"/>
        <v>غيرجدير</v>
      </c>
      <c r="CX124" s="37"/>
      <c r="CY124" s="38"/>
      <c r="CZ124" s="38"/>
      <c r="DA124" s="38"/>
      <c r="DB124" s="38"/>
      <c r="DC124" s="39">
        <f t="shared" si="131"/>
        <v>0</v>
      </c>
      <c r="DD124" s="86" t="str">
        <f t="shared" si="132"/>
        <v>غيرجدير</v>
      </c>
      <c r="DE124" s="37"/>
      <c r="DF124" s="38"/>
      <c r="DG124" s="38"/>
      <c r="DH124" s="38"/>
      <c r="DI124" s="38"/>
      <c r="DJ124" s="39">
        <f t="shared" si="133"/>
        <v>0</v>
      </c>
      <c r="DK124" s="86" t="str">
        <f t="shared" si="134"/>
        <v>غيرجدير</v>
      </c>
      <c r="DL124" s="37">
        <f t="shared" si="135"/>
        <v>4</v>
      </c>
      <c r="DM124" s="39" t="str">
        <f t="shared" si="136"/>
        <v>راسب</v>
      </c>
      <c r="DN124" s="27">
        <f t="shared" si="137"/>
        <v>0</v>
      </c>
      <c r="DO124" s="37">
        <f t="shared" si="138"/>
        <v>5</v>
      </c>
      <c r="DP124" s="39" t="str">
        <f t="shared" si="139"/>
        <v>ومجموع</v>
      </c>
      <c r="DQ124" s="27" t="str">
        <f t="shared" si="140"/>
        <v>راسب</v>
      </c>
      <c r="DR124" s="37">
        <f t="shared" si="141"/>
        <v>10</v>
      </c>
      <c r="DS124" s="39" t="str">
        <f t="shared" si="142"/>
        <v>راسب</v>
      </c>
      <c r="DT124" s="40" t="str">
        <f t="shared" si="143"/>
        <v>راسب</v>
      </c>
      <c r="DU124" s="27"/>
      <c r="DV124" s="37">
        <f t="shared" si="144"/>
        <v>15</v>
      </c>
      <c r="DW124" s="38" t="str">
        <f t="shared" si="145"/>
        <v>راسب</v>
      </c>
      <c r="DX124" s="39" t="str">
        <f t="shared" si="146"/>
        <v>ودين</v>
      </c>
      <c r="DY124" s="537" t="str">
        <f t="shared" si="147"/>
        <v/>
      </c>
      <c r="DZ124" s="532" t="str">
        <f t="shared" si="148"/>
        <v/>
      </c>
      <c r="EA124" s="527" t="str">
        <f t="shared" si="149"/>
        <v/>
      </c>
      <c r="EB124" s="519" t="str">
        <f t="shared" si="150"/>
        <v/>
      </c>
      <c r="EC124" s="520" t="str">
        <f t="shared" si="151"/>
        <v/>
      </c>
      <c r="ED124" s="520" t="str">
        <f t="shared" si="152"/>
        <v/>
      </c>
      <c r="EE124" s="520" t="str">
        <f t="shared" si="153"/>
        <v/>
      </c>
      <c r="EF124" s="520" t="str">
        <f t="shared" si="154"/>
        <v/>
      </c>
      <c r="EG124" s="520" t="str">
        <f t="shared" si="155"/>
        <v/>
      </c>
      <c r="EH124" s="518" t="str">
        <f t="shared" si="156"/>
        <v/>
      </c>
      <c r="EI124" s="474" t="str">
        <f t="shared" si="157"/>
        <v/>
      </c>
      <c r="EJ124" s="475" t="str">
        <f t="shared" si="158"/>
        <v/>
      </c>
      <c r="EK124" s="475" t="str">
        <f t="shared" si="159"/>
        <v/>
      </c>
      <c r="EL124" s="475" t="str">
        <f t="shared" si="160"/>
        <v/>
      </c>
      <c r="EM124" s="476" t="str">
        <f t="shared" si="161"/>
        <v/>
      </c>
      <c r="EN124" s="498" t="str">
        <f t="shared" si="162"/>
        <v/>
      </c>
      <c r="EO124" s="499" t="str">
        <f t="shared" si="163"/>
        <v/>
      </c>
      <c r="EP124" s="499" t="str">
        <f t="shared" si="164"/>
        <v/>
      </c>
      <c r="EQ124" s="499" t="str">
        <f t="shared" si="165"/>
        <v/>
      </c>
      <c r="ER124" s="500" t="str">
        <f t="shared" si="166"/>
        <v/>
      </c>
    </row>
    <row r="125" spans="1:148" ht="34.5" x14ac:dyDescent="0.2">
      <c r="A125" s="27" t="str">
        <f>IF(O125="","",COUNTA(O$9:$O125))</f>
        <v/>
      </c>
      <c r="B125" s="28"/>
      <c r="C125" s="29" t="e">
        <f t="shared" si="86"/>
        <v>#VALUE!</v>
      </c>
      <c r="D125" s="30" t="e">
        <f t="shared" si="87"/>
        <v>#VALUE!</v>
      </c>
      <c r="E125" s="31" t="e">
        <f t="shared" si="88"/>
        <v>#VALUE!</v>
      </c>
      <c r="F125" s="29" t="str">
        <f t="shared" si="89"/>
        <v/>
      </c>
      <c r="G125" s="30" t="str">
        <f t="shared" si="90"/>
        <v/>
      </c>
      <c r="H125" s="31" t="str">
        <f t="shared" si="91"/>
        <v/>
      </c>
      <c r="I125" s="32" t="e">
        <f t="shared" si="92"/>
        <v>#VALUE!</v>
      </c>
      <c r="J125" s="33"/>
      <c r="K125" s="34"/>
      <c r="L125" s="35" t="str">
        <f t="shared" si="93"/>
        <v/>
      </c>
      <c r="M125" s="35" t="str">
        <f t="shared" si="94"/>
        <v/>
      </c>
      <c r="N125" s="34"/>
      <c r="O125" s="545"/>
      <c r="P125" s="36"/>
      <c r="Q125" s="37"/>
      <c r="R125" s="38"/>
      <c r="S125" s="38"/>
      <c r="T125" s="39">
        <f t="shared" si="95"/>
        <v>0</v>
      </c>
      <c r="U125" s="40" t="str">
        <f t="shared" si="96"/>
        <v>راسب</v>
      </c>
      <c r="V125" s="37"/>
      <c r="W125" s="38"/>
      <c r="X125" s="38"/>
      <c r="Y125" s="39">
        <f t="shared" si="97"/>
        <v>0</v>
      </c>
      <c r="Z125" s="40" t="str">
        <f t="shared" si="98"/>
        <v>راسب</v>
      </c>
      <c r="AA125" s="37"/>
      <c r="AB125" s="38"/>
      <c r="AC125" s="38"/>
      <c r="AD125" s="39">
        <f t="shared" si="99"/>
        <v>0</v>
      </c>
      <c r="AE125" s="40" t="str">
        <f t="shared" si="100"/>
        <v>راسب</v>
      </c>
      <c r="AF125" s="37"/>
      <c r="AG125" s="38"/>
      <c r="AH125" s="38"/>
      <c r="AI125" s="39">
        <f t="shared" si="101"/>
        <v>0</v>
      </c>
      <c r="AJ125" s="40" t="str">
        <f t="shared" si="102"/>
        <v>راسب</v>
      </c>
      <c r="AK125" s="37"/>
      <c r="AL125" s="38"/>
      <c r="AM125" s="38"/>
      <c r="AN125" s="39">
        <f t="shared" si="103"/>
        <v>0</v>
      </c>
      <c r="AO125" s="40" t="str">
        <f t="shared" si="104"/>
        <v>راسب</v>
      </c>
      <c r="AP125" s="27">
        <f t="shared" si="105"/>
        <v>0</v>
      </c>
      <c r="AQ125" s="37">
        <f t="shared" si="106"/>
        <v>5</v>
      </c>
      <c r="AR125" s="39" t="str">
        <f t="shared" si="107"/>
        <v>ومجموع</v>
      </c>
      <c r="AS125" s="27" t="str">
        <f t="shared" si="108"/>
        <v>راسب</v>
      </c>
      <c r="AT125" s="41">
        <f t="shared" si="109"/>
        <v>9</v>
      </c>
      <c r="AU125" s="42" t="str">
        <f t="shared" si="110"/>
        <v>راسب</v>
      </c>
      <c r="AV125" s="37"/>
      <c r="AW125" s="38"/>
      <c r="AX125" s="38"/>
      <c r="AY125" s="39">
        <f t="shared" si="111"/>
        <v>0</v>
      </c>
      <c r="AZ125" s="40" t="str">
        <f t="shared" si="112"/>
        <v>راسب</v>
      </c>
      <c r="BA125" s="37"/>
      <c r="BB125" s="38"/>
      <c r="BC125" s="38"/>
      <c r="BD125" s="39">
        <f t="shared" si="113"/>
        <v>0</v>
      </c>
      <c r="BE125" s="86" t="str">
        <f t="shared" si="114"/>
        <v>غيرجدير</v>
      </c>
      <c r="BF125" s="37"/>
      <c r="BG125" s="38"/>
      <c r="BH125" s="38"/>
      <c r="BI125" s="39">
        <f t="shared" si="115"/>
        <v>0</v>
      </c>
      <c r="BJ125" s="86" t="str">
        <f t="shared" si="116"/>
        <v>غيرجدير</v>
      </c>
      <c r="BK125" s="37"/>
      <c r="BL125" s="38"/>
      <c r="BM125" s="38"/>
      <c r="BN125" s="38"/>
      <c r="BO125" s="39"/>
      <c r="BP125" s="41">
        <f t="shared" si="117"/>
        <v>0</v>
      </c>
      <c r="BQ125" s="86" t="str">
        <f t="shared" si="118"/>
        <v>غيرجدير</v>
      </c>
      <c r="BR125" s="37"/>
      <c r="BS125" s="38"/>
      <c r="BT125" s="38"/>
      <c r="BU125" s="38"/>
      <c r="BV125" s="39">
        <f t="shared" si="119"/>
        <v>0</v>
      </c>
      <c r="BW125" s="86" t="str">
        <f t="shared" si="120"/>
        <v>غيرجدير</v>
      </c>
      <c r="BX125" s="37"/>
      <c r="BY125" s="38"/>
      <c r="BZ125" s="38"/>
      <c r="CA125" s="38"/>
      <c r="CB125" s="38"/>
      <c r="CC125" s="39">
        <f t="shared" si="121"/>
        <v>0</v>
      </c>
      <c r="CD125" s="86" t="str">
        <f t="shared" si="122"/>
        <v>غيرجدير</v>
      </c>
      <c r="CE125" s="37">
        <f t="shared" si="123"/>
        <v>5</v>
      </c>
      <c r="CF125" s="39" t="str">
        <f t="shared" si="124"/>
        <v>راسب</v>
      </c>
      <c r="CG125" s="37"/>
      <c r="CH125" s="38"/>
      <c r="CI125" s="38"/>
      <c r="CJ125" s="38"/>
      <c r="CK125" s="38"/>
      <c r="CL125" s="39">
        <f t="shared" si="125"/>
        <v>0</v>
      </c>
      <c r="CM125" s="86" t="str">
        <f t="shared" si="126"/>
        <v>غيرجدير</v>
      </c>
      <c r="CN125" s="37"/>
      <c r="CO125" s="38"/>
      <c r="CP125" s="38"/>
      <c r="CQ125" s="38"/>
      <c r="CR125" s="39">
        <f t="shared" si="127"/>
        <v>0</v>
      </c>
      <c r="CS125" s="86" t="str">
        <f t="shared" si="128"/>
        <v>غيرجدير</v>
      </c>
      <c r="CT125" s="37"/>
      <c r="CU125" s="38"/>
      <c r="CV125" s="39">
        <f t="shared" si="129"/>
        <v>0</v>
      </c>
      <c r="CW125" s="86" t="str">
        <f t="shared" si="130"/>
        <v>غيرجدير</v>
      </c>
      <c r="CX125" s="37"/>
      <c r="CY125" s="38"/>
      <c r="CZ125" s="38"/>
      <c r="DA125" s="38"/>
      <c r="DB125" s="38"/>
      <c r="DC125" s="39">
        <f t="shared" si="131"/>
        <v>0</v>
      </c>
      <c r="DD125" s="86" t="str">
        <f t="shared" si="132"/>
        <v>غيرجدير</v>
      </c>
      <c r="DE125" s="37"/>
      <c r="DF125" s="38"/>
      <c r="DG125" s="38"/>
      <c r="DH125" s="38"/>
      <c r="DI125" s="38"/>
      <c r="DJ125" s="39">
        <f t="shared" si="133"/>
        <v>0</v>
      </c>
      <c r="DK125" s="86" t="str">
        <f t="shared" si="134"/>
        <v>غيرجدير</v>
      </c>
      <c r="DL125" s="37">
        <f t="shared" si="135"/>
        <v>4</v>
      </c>
      <c r="DM125" s="39" t="str">
        <f t="shared" si="136"/>
        <v>راسب</v>
      </c>
      <c r="DN125" s="27">
        <f t="shared" si="137"/>
        <v>0</v>
      </c>
      <c r="DO125" s="37">
        <f t="shared" si="138"/>
        <v>5</v>
      </c>
      <c r="DP125" s="39" t="str">
        <f t="shared" si="139"/>
        <v>ومجموع</v>
      </c>
      <c r="DQ125" s="27" t="str">
        <f t="shared" si="140"/>
        <v>راسب</v>
      </c>
      <c r="DR125" s="37">
        <f t="shared" si="141"/>
        <v>10</v>
      </c>
      <c r="DS125" s="39" t="str">
        <f t="shared" si="142"/>
        <v>راسب</v>
      </c>
      <c r="DT125" s="40" t="str">
        <f t="shared" si="143"/>
        <v>راسب</v>
      </c>
      <c r="DU125" s="27"/>
      <c r="DV125" s="37">
        <f t="shared" si="144"/>
        <v>15</v>
      </c>
      <c r="DW125" s="38" t="str">
        <f t="shared" si="145"/>
        <v>راسب</v>
      </c>
      <c r="DX125" s="39" t="str">
        <f t="shared" si="146"/>
        <v>ودين</v>
      </c>
      <c r="DY125" s="537" t="str">
        <f t="shared" si="147"/>
        <v/>
      </c>
      <c r="DZ125" s="532" t="str">
        <f t="shared" si="148"/>
        <v/>
      </c>
      <c r="EA125" s="527" t="str">
        <f t="shared" si="149"/>
        <v/>
      </c>
      <c r="EB125" s="519" t="str">
        <f t="shared" si="150"/>
        <v/>
      </c>
      <c r="EC125" s="520" t="str">
        <f t="shared" si="151"/>
        <v/>
      </c>
      <c r="ED125" s="520" t="str">
        <f t="shared" si="152"/>
        <v/>
      </c>
      <c r="EE125" s="520" t="str">
        <f t="shared" si="153"/>
        <v/>
      </c>
      <c r="EF125" s="520" t="str">
        <f t="shared" si="154"/>
        <v/>
      </c>
      <c r="EG125" s="520" t="str">
        <f t="shared" si="155"/>
        <v/>
      </c>
      <c r="EH125" s="518" t="str">
        <f t="shared" si="156"/>
        <v/>
      </c>
      <c r="EI125" s="474" t="str">
        <f t="shared" si="157"/>
        <v/>
      </c>
      <c r="EJ125" s="475" t="str">
        <f t="shared" si="158"/>
        <v/>
      </c>
      <c r="EK125" s="475" t="str">
        <f t="shared" si="159"/>
        <v/>
      </c>
      <c r="EL125" s="475" t="str">
        <f t="shared" si="160"/>
        <v/>
      </c>
      <c r="EM125" s="476" t="str">
        <f t="shared" si="161"/>
        <v/>
      </c>
      <c r="EN125" s="498" t="str">
        <f t="shared" si="162"/>
        <v/>
      </c>
      <c r="EO125" s="499" t="str">
        <f t="shared" si="163"/>
        <v/>
      </c>
      <c r="EP125" s="499" t="str">
        <f t="shared" si="164"/>
        <v/>
      </c>
      <c r="EQ125" s="499" t="str">
        <f t="shared" si="165"/>
        <v/>
      </c>
      <c r="ER125" s="500" t="str">
        <f t="shared" si="166"/>
        <v/>
      </c>
    </row>
    <row r="126" spans="1:148" ht="34.5" x14ac:dyDescent="0.2">
      <c r="A126" s="27" t="str">
        <f>IF(O126="","",COUNTA(O$9:$O126))</f>
        <v/>
      </c>
      <c r="B126" s="28"/>
      <c r="C126" s="29" t="e">
        <f t="shared" si="86"/>
        <v>#VALUE!</v>
      </c>
      <c r="D126" s="30" t="e">
        <f t="shared" si="87"/>
        <v>#VALUE!</v>
      </c>
      <c r="E126" s="31" t="e">
        <f t="shared" si="88"/>
        <v>#VALUE!</v>
      </c>
      <c r="F126" s="29" t="str">
        <f t="shared" si="89"/>
        <v/>
      </c>
      <c r="G126" s="30" t="str">
        <f t="shared" si="90"/>
        <v/>
      </c>
      <c r="H126" s="31" t="str">
        <f t="shared" si="91"/>
        <v/>
      </c>
      <c r="I126" s="32" t="e">
        <f t="shared" si="92"/>
        <v>#VALUE!</v>
      </c>
      <c r="J126" s="33"/>
      <c r="K126" s="34"/>
      <c r="L126" s="35" t="str">
        <f t="shared" si="93"/>
        <v/>
      </c>
      <c r="M126" s="35" t="str">
        <f t="shared" si="94"/>
        <v/>
      </c>
      <c r="N126" s="34"/>
      <c r="O126" s="545"/>
      <c r="P126" s="36"/>
      <c r="Q126" s="37"/>
      <c r="R126" s="38"/>
      <c r="S126" s="38"/>
      <c r="T126" s="39">
        <f t="shared" si="95"/>
        <v>0</v>
      </c>
      <c r="U126" s="40" t="str">
        <f t="shared" si="96"/>
        <v>راسب</v>
      </c>
      <c r="V126" s="37"/>
      <c r="W126" s="38"/>
      <c r="X126" s="38"/>
      <c r="Y126" s="39">
        <f t="shared" si="97"/>
        <v>0</v>
      </c>
      <c r="Z126" s="40" t="str">
        <f t="shared" si="98"/>
        <v>راسب</v>
      </c>
      <c r="AA126" s="37"/>
      <c r="AB126" s="38"/>
      <c r="AC126" s="38"/>
      <c r="AD126" s="39">
        <f t="shared" si="99"/>
        <v>0</v>
      </c>
      <c r="AE126" s="40" t="str">
        <f t="shared" si="100"/>
        <v>راسب</v>
      </c>
      <c r="AF126" s="37"/>
      <c r="AG126" s="38"/>
      <c r="AH126" s="38"/>
      <c r="AI126" s="39">
        <f t="shared" si="101"/>
        <v>0</v>
      </c>
      <c r="AJ126" s="40" t="str">
        <f t="shared" si="102"/>
        <v>راسب</v>
      </c>
      <c r="AK126" s="37"/>
      <c r="AL126" s="38"/>
      <c r="AM126" s="38"/>
      <c r="AN126" s="39">
        <f t="shared" si="103"/>
        <v>0</v>
      </c>
      <c r="AO126" s="40" t="str">
        <f t="shared" si="104"/>
        <v>راسب</v>
      </c>
      <c r="AP126" s="27">
        <f t="shared" si="105"/>
        <v>0</v>
      </c>
      <c r="AQ126" s="37">
        <f t="shared" si="106"/>
        <v>5</v>
      </c>
      <c r="AR126" s="39" t="str">
        <f t="shared" si="107"/>
        <v>ومجموع</v>
      </c>
      <c r="AS126" s="27" t="str">
        <f t="shared" si="108"/>
        <v>راسب</v>
      </c>
      <c r="AT126" s="41">
        <f t="shared" si="109"/>
        <v>9</v>
      </c>
      <c r="AU126" s="42" t="str">
        <f t="shared" si="110"/>
        <v>راسب</v>
      </c>
      <c r="AV126" s="37"/>
      <c r="AW126" s="38"/>
      <c r="AX126" s="38"/>
      <c r="AY126" s="39">
        <f t="shared" si="111"/>
        <v>0</v>
      </c>
      <c r="AZ126" s="40" t="str">
        <f t="shared" si="112"/>
        <v>راسب</v>
      </c>
      <c r="BA126" s="37"/>
      <c r="BB126" s="38"/>
      <c r="BC126" s="38"/>
      <c r="BD126" s="39">
        <f t="shared" si="113"/>
        <v>0</v>
      </c>
      <c r="BE126" s="86" t="str">
        <f t="shared" si="114"/>
        <v>غيرجدير</v>
      </c>
      <c r="BF126" s="37"/>
      <c r="BG126" s="38"/>
      <c r="BH126" s="38"/>
      <c r="BI126" s="39">
        <f t="shared" si="115"/>
        <v>0</v>
      </c>
      <c r="BJ126" s="86" t="str">
        <f t="shared" si="116"/>
        <v>غيرجدير</v>
      </c>
      <c r="BK126" s="37"/>
      <c r="BL126" s="38"/>
      <c r="BM126" s="38"/>
      <c r="BN126" s="38"/>
      <c r="BO126" s="39"/>
      <c r="BP126" s="41">
        <f t="shared" si="117"/>
        <v>0</v>
      </c>
      <c r="BQ126" s="86" t="str">
        <f t="shared" si="118"/>
        <v>غيرجدير</v>
      </c>
      <c r="BR126" s="37"/>
      <c r="BS126" s="38"/>
      <c r="BT126" s="38"/>
      <c r="BU126" s="38"/>
      <c r="BV126" s="39">
        <f t="shared" si="119"/>
        <v>0</v>
      </c>
      <c r="BW126" s="86" t="str">
        <f t="shared" si="120"/>
        <v>غيرجدير</v>
      </c>
      <c r="BX126" s="37"/>
      <c r="BY126" s="38"/>
      <c r="BZ126" s="38"/>
      <c r="CA126" s="38"/>
      <c r="CB126" s="38"/>
      <c r="CC126" s="39">
        <f t="shared" si="121"/>
        <v>0</v>
      </c>
      <c r="CD126" s="86" t="str">
        <f t="shared" si="122"/>
        <v>غيرجدير</v>
      </c>
      <c r="CE126" s="37">
        <f t="shared" si="123"/>
        <v>5</v>
      </c>
      <c r="CF126" s="39" t="str">
        <f t="shared" si="124"/>
        <v>راسب</v>
      </c>
      <c r="CG126" s="37"/>
      <c r="CH126" s="38"/>
      <c r="CI126" s="38"/>
      <c r="CJ126" s="38"/>
      <c r="CK126" s="38"/>
      <c r="CL126" s="39">
        <f t="shared" si="125"/>
        <v>0</v>
      </c>
      <c r="CM126" s="86" t="str">
        <f t="shared" si="126"/>
        <v>غيرجدير</v>
      </c>
      <c r="CN126" s="37"/>
      <c r="CO126" s="38"/>
      <c r="CP126" s="38"/>
      <c r="CQ126" s="38"/>
      <c r="CR126" s="39">
        <f t="shared" si="127"/>
        <v>0</v>
      </c>
      <c r="CS126" s="86" t="str">
        <f t="shared" si="128"/>
        <v>غيرجدير</v>
      </c>
      <c r="CT126" s="37"/>
      <c r="CU126" s="38"/>
      <c r="CV126" s="39">
        <f t="shared" si="129"/>
        <v>0</v>
      </c>
      <c r="CW126" s="86" t="str">
        <f t="shared" si="130"/>
        <v>غيرجدير</v>
      </c>
      <c r="CX126" s="37"/>
      <c r="CY126" s="38"/>
      <c r="CZ126" s="38"/>
      <c r="DA126" s="38"/>
      <c r="DB126" s="38"/>
      <c r="DC126" s="39">
        <f t="shared" si="131"/>
        <v>0</v>
      </c>
      <c r="DD126" s="86" t="str">
        <f t="shared" si="132"/>
        <v>غيرجدير</v>
      </c>
      <c r="DE126" s="37"/>
      <c r="DF126" s="38"/>
      <c r="DG126" s="38"/>
      <c r="DH126" s="38"/>
      <c r="DI126" s="38"/>
      <c r="DJ126" s="39">
        <f t="shared" si="133"/>
        <v>0</v>
      </c>
      <c r="DK126" s="86" t="str">
        <f t="shared" si="134"/>
        <v>غيرجدير</v>
      </c>
      <c r="DL126" s="37">
        <f t="shared" si="135"/>
        <v>4</v>
      </c>
      <c r="DM126" s="39" t="str">
        <f t="shared" si="136"/>
        <v>راسب</v>
      </c>
      <c r="DN126" s="27">
        <f t="shared" si="137"/>
        <v>0</v>
      </c>
      <c r="DO126" s="37">
        <f t="shared" si="138"/>
        <v>5</v>
      </c>
      <c r="DP126" s="39" t="str">
        <f t="shared" si="139"/>
        <v>ومجموع</v>
      </c>
      <c r="DQ126" s="27" t="str">
        <f t="shared" si="140"/>
        <v>راسب</v>
      </c>
      <c r="DR126" s="37">
        <f t="shared" si="141"/>
        <v>10</v>
      </c>
      <c r="DS126" s="39" t="str">
        <f t="shared" si="142"/>
        <v>راسب</v>
      </c>
      <c r="DT126" s="40" t="str">
        <f t="shared" si="143"/>
        <v>راسب</v>
      </c>
      <c r="DU126" s="27"/>
      <c r="DV126" s="37">
        <f t="shared" si="144"/>
        <v>15</v>
      </c>
      <c r="DW126" s="38" t="str">
        <f t="shared" si="145"/>
        <v>راسب</v>
      </c>
      <c r="DX126" s="39" t="str">
        <f t="shared" si="146"/>
        <v>ودين</v>
      </c>
      <c r="DY126" s="537" t="str">
        <f t="shared" si="147"/>
        <v/>
      </c>
      <c r="DZ126" s="532" t="str">
        <f t="shared" si="148"/>
        <v/>
      </c>
      <c r="EA126" s="527" t="str">
        <f t="shared" si="149"/>
        <v/>
      </c>
      <c r="EB126" s="519" t="str">
        <f t="shared" si="150"/>
        <v/>
      </c>
      <c r="EC126" s="520" t="str">
        <f t="shared" si="151"/>
        <v/>
      </c>
      <c r="ED126" s="520" t="str">
        <f t="shared" si="152"/>
        <v/>
      </c>
      <c r="EE126" s="520" t="str">
        <f t="shared" si="153"/>
        <v/>
      </c>
      <c r="EF126" s="520" t="str">
        <f t="shared" si="154"/>
        <v/>
      </c>
      <c r="EG126" s="520" t="str">
        <f t="shared" si="155"/>
        <v/>
      </c>
      <c r="EH126" s="518" t="str">
        <f t="shared" si="156"/>
        <v/>
      </c>
      <c r="EI126" s="474" t="str">
        <f t="shared" si="157"/>
        <v/>
      </c>
      <c r="EJ126" s="475" t="str">
        <f t="shared" si="158"/>
        <v/>
      </c>
      <c r="EK126" s="475" t="str">
        <f t="shared" si="159"/>
        <v/>
      </c>
      <c r="EL126" s="475" t="str">
        <f t="shared" si="160"/>
        <v/>
      </c>
      <c r="EM126" s="476" t="str">
        <f t="shared" si="161"/>
        <v/>
      </c>
      <c r="EN126" s="498" t="str">
        <f t="shared" si="162"/>
        <v/>
      </c>
      <c r="EO126" s="499" t="str">
        <f t="shared" si="163"/>
        <v/>
      </c>
      <c r="EP126" s="499" t="str">
        <f t="shared" si="164"/>
        <v/>
      </c>
      <c r="EQ126" s="499" t="str">
        <f t="shared" si="165"/>
        <v/>
      </c>
      <c r="ER126" s="500" t="str">
        <f t="shared" si="166"/>
        <v/>
      </c>
    </row>
    <row r="127" spans="1:148" ht="34.5" x14ac:dyDescent="0.2">
      <c r="A127" s="27" t="str">
        <f>IF(O127="","",COUNTA(O$9:$O127))</f>
        <v/>
      </c>
      <c r="B127" s="28"/>
      <c r="C127" s="29" t="e">
        <f t="shared" si="86"/>
        <v>#VALUE!</v>
      </c>
      <c r="D127" s="30" t="e">
        <f t="shared" si="87"/>
        <v>#VALUE!</v>
      </c>
      <c r="E127" s="31" t="e">
        <f t="shared" si="88"/>
        <v>#VALUE!</v>
      </c>
      <c r="F127" s="29" t="str">
        <f t="shared" si="89"/>
        <v/>
      </c>
      <c r="G127" s="30" t="str">
        <f t="shared" si="90"/>
        <v/>
      </c>
      <c r="H127" s="31" t="str">
        <f t="shared" si="91"/>
        <v/>
      </c>
      <c r="I127" s="32" t="e">
        <f t="shared" si="92"/>
        <v>#VALUE!</v>
      </c>
      <c r="J127" s="33"/>
      <c r="K127" s="34"/>
      <c r="L127" s="35" t="str">
        <f t="shared" si="93"/>
        <v/>
      </c>
      <c r="M127" s="35" t="str">
        <f t="shared" si="94"/>
        <v/>
      </c>
      <c r="N127" s="34"/>
      <c r="O127" s="545"/>
      <c r="P127" s="36"/>
      <c r="Q127" s="37"/>
      <c r="R127" s="38"/>
      <c r="S127" s="38"/>
      <c r="T127" s="39">
        <f t="shared" si="95"/>
        <v>0</v>
      </c>
      <c r="U127" s="40" t="str">
        <f t="shared" si="96"/>
        <v>راسب</v>
      </c>
      <c r="V127" s="37"/>
      <c r="W127" s="38"/>
      <c r="X127" s="38"/>
      <c r="Y127" s="39">
        <f t="shared" si="97"/>
        <v>0</v>
      </c>
      <c r="Z127" s="40" t="str">
        <f t="shared" si="98"/>
        <v>راسب</v>
      </c>
      <c r="AA127" s="37"/>
      <c r="AB127" s="38"/>
      <c r="AC127" s="38"/>
      <c r="AD127" s="39">
        <f t="shared" si="99"/>
        <v>0</v>
      </c>
      <c r="AE127" s="40" t="str">
        <f t="shared" si="100"/>
        <v>راسب</v>
      </c>
      <c r="AF127" s="37"/>
      <c r="AG127" s="38"/>
      <c r="AH127" s="38"/>
      <c r="AI127" s="39">
        <f t="shared" si="101"/>
        <v>0</v>
      </c>
      <c r="AJ127" s="40" t="str">
        <f t="shared" si="102"/>
        <v>راسب</v>
      </c>
      <c r="AK127" s="37"/>
      <c r="AL127" s="38"/>
      <c r="AM127" s="38"/>
      <c r="AN127" s="39">
        <f t="shared" si="103"/>
        <v>0</v>
      </c>
      <c r="AO127" s="40" t="str">
        <f t="shared" si="104"/>
        <v>راسب</v>
      </c>
      <c r="AP127" s="27">
        <f t="shared" si="105"/>
        <v>0</v>
      </c>
      <c r="AQ127" s="37">
        <f t="shared" si="106"/>
        <v>5</v>
      </c>
      <c r="AR127" s="39" t="str">
        <f t="shared" si="107"/>
        <v>ومجموع</v>
      </c>
      <c r="AS127" s="27" t="str">
        <f t="shared" si="108"/>
        <v>راسب</v>
      </c>
      <c r="AT127" s="41">
        <f t="shared" si="109"/>
        <v>9</v>
      </c>
      <c r="AU127" s="42" t="str">
        <f t="shared" si="110"/>
        <v>راسب</v>
      </c>
      <c r="AV127" s="37"/>
      <c r="AW127" s="38"/>
      <c r="AX127" s="38"/>
      <c r="AY127" s="39">
        <f t="shared" si="111"/>
        <v>0</v>
      </c>
      <c r="AZ127" s="40" t="str">
        <f t="shared" si="112"/>
        <v>راسب</v>
      </c>
      <c r="BA127" s="37"/>
      <c r="BB127" s="38"/>
      <c r="BC127" s="38"/>
      <c r="BD127" s="39">
        <f t="shared" si="113"/>
        <v>0</v>
      </c>
      <c r="BE127" s="86" t="str">
        <f t="shared" si="114"/>
        <v>غيرجدير</v>
      </c>
      <c r="BF127" s="37"/>
      <c r="BG127" s="38"/>
      <c r="BH127" s="38"/>
      <c r="BI127" s="39">
        <f t="shared" si="115"/>
        <v>0</v>
      </c>
      <c r="BJ127" s="86" t="str">
        <f t="shared" si="116"/>
        <v>غيرجدير</v>
      </c>
      <c r="BK127" s="37"/>
      <c r="BL127" s="38"/>
      <c r="BM127" s="38"/>
      <c r="BN127" s="38"/>
      <c r="BO127" s="39"/>
      <c r="BP127" s="41">
        <f t="shared" si="117"/>
        <v>0</v>
      </c>
      <c r="BQ127" s="86" t="str">
        <f t="shared" si="118"/>
        <v>غيرجدير</v>
      </c>
      <c r="BR127" s="37"/>
      <c r="BS127" s="38"/>
      <c r="BT127" s="38"/>
      <c r="BU127" s="38"/>
      <c r="BV127" s="39">
        <f t="shared" si="119"/>
        <v>0</v>
      </c>
      <c r="BW127" s="86" t="str">
        <f t="shared" si="120"/>
        <v>غيرجدير</v>
      </c>
      <c r="BX127" s="37"/>
      <c r="BY127" s="38"/>
      <c r="BZ127" s="38"/>
      <c r="CA127" s="38"/>
      <c r="CB127" s="38"/>
      <c r="CC127" s="39">
        <f t="shared" si="121"/>
        <v>0</v>
      </c>
      <c r="CD127" s="86" t="str">
        <f t="shared" si="122"/>
        <v>غيرجدير</v>
      </c>
      <c r="CE127" s="37">
        <f t="shared" si="123"/>
        <v>5</v>
      </c>
      <c r="CF127" s="39" t="str">
        <f t="shared" si="124"/>
        <v>راسب</v>
      </c>
      <c r="CG127" s="37"/>
      <c r="CH127" s="38"/>
      <c r="CI127" s="38"/>
      <c r="CJ127" s="38"/>
      <c r="CK127" s="38"/>
      <c r="CL127" s="39">
        <f t="shared" si="125"/>
        <v>0</v>
      </c>
      <c r="CM127" s="86" t="str">
        <f t="shared" si="126"/>
        <v>غيرجدير</v>
      </c>
      <c r="CN127" s="37"/>
      <c r="CO127" s="38"/>
      <c r="CP127" s="38"/>
      <c r="CQ127" s="38"/>
      <c r="CR127" s="39">
        <f t="shared" si="127"/>
        <v>0</v>
      </c>
      <c r="CS127" s="86" t="str">
        <f t="shared" si="128"/>
        <v>غيرجدير</v>
      </c>
      <c r="CT127" s="37"/>
      <c r="CU127" s="38"/>
      <c r="CV127" s="39">
        <f t="shared" si="129"/>
        <v>0</v>
      </c>
      <c r="CW127" s="86" t="str">
        <f t="shared" si="130"/>
        <v>غيرجدير</v>
      </c>
      <c r="CX127" s="37"/>
      <c r="CY127" s="38"/>
      <c r="CZ127" s="38"/>
      <c r="DA127" s="38"/>
      <c r="DB127" s="38"/>
      <c r="DC127" s="39">
        <f t="shared" si="131"/>
        <v>0</v>
      </c>
      <c r="DD127" s="86" t="str">
        <f t="shared" si="132"/>
        <v>غيرجدير</v>
      </c>
      <c r="DE127" s="37"/>
      <c r="DF127" s="38"/>
      <c r="DG127" s="38"/>
      <c r="DH127" s="38"/>
      <c r="DI127" s="38"/>
      <c r="DJ127" s="39">
        <f t="shared" si="133"/>
        <v>0</v>
      </c>
      <c r="DK127" s="86" t="str">
        <f t="shared" si="134"/>
        <v>غيرجدير</v>
      </c>
      <c r="DL127" s="37">
        <f t="shared" si="135"/>
        <v>4</v>
      </c>
      <c r="DM127" s="39" t="str">
        <f t="shared" si="136"/>
        <v>راسب</v>
      </c>
      <c r="DN127" s="27">
        <f t="shared" si="137"/>
        <v>0</v>
      </c>
      <c r="DO127" s="37">
        <f t="shared" si="138"/>
        <v>5</v>
      </c>
      <c r="DP127" s="39" t="str">
        <f t="shared" si="139"/>
        <v>ومجموع</v>
      </c>
      <c r="DQ127" s="27" t="str">
        <f t="shared" si="140"/>
        <v>راسب</v>
      </c>
      <c r="DR127" s="37">
        <f t="shared" si="141"/>
        <v>10</v>
      </c>
      <c r="DS127" s="39" t="str">
        <f t="shared" si="142"/>
        <v>راسب</v>
      </c>
      <c r="DT127" s="40" t="str">
        <f t="shared" si="143"/>
        <v>راسب</v>
      </c>
      <c r="DU127" s="27"/>
      <c r="DV127" s="37">
        <f t="shared" si="144"/>
        <v>15</v>
      </c>
      <c r="DW127" s="38" t="str">
        <f t="shared" si="145"/>
        <v>راسب</v>
      </c>
      <c r="DX127" s="39" t="str">
        <f t="shared" si="146"/>
        <v>ودين</v>
      </c>
      <c r="DY127" s="537" t="str">
        <f t="shared" si="147"/>
        <v/>
      </c>
      <c r="DZ127" s="532" t="str">
        <f t="shared" si="148"/>
        <v/>
      </c>
      <c r="EA127" s="527" t="str">
        <f t="shared" si="149"/>
        <v/>
      </c>
      <c r="EB127" s="519" t="str">
        <f t="shared" si="150"/>
        <v/>
      </c>
      <c r="EC127" s="520" t="str">
        <f t="shared" si="151"/>
        <v/>
      </c>
      <c r="ED127" s="520" t="str">
        <f t="shared" si="152"/>
        <v/>
      </c>
      <c r="EE127" s="520" t="str">
        <f t="shared" si="153"/>
        <v/>
      </c>
      <c r="EF127" s="520" t="str">
        <f t="shared" si="154"/>
        <v/>
      </c>
      <c r="EG127" s="520" t="str">
        <f t="shared" si="155"/>
        <v/>
      </c>
      <c r="EH127" s="518" t="str">
        <f t="shared" si="156"/>
        <v/>
      </c>
      <c r="EI127" s="474" t="str">
        <f t="shared" si="157"/>
        <v/>
      </c>
      <c r="EJ127" s="475" t="str">
        <f t="shared" si="158"/>
        <v/>
      </c>
      <c r="EK127" s="475" t="str">
        <f t="shared" si="159"/>
        <v/>
      </c>
      <c r="EL127" s="475" t="str">
        <f t="shared" si="160"/>
        <v/>
      </c>
      <c r="EM127" s="476" t="str">
        <f t="shared" si="161"/>
        <v/>
      </c>
      <c r="EN127" s="498" t="str">
        <f t="shared" si="162"/>
        <v/>
      </c>
      <c r="EO127" s="499" t="str">
        <f t="shared" si="163"/>
        <v/>
      </c>
      <c r="EP127" s="499" t="str">
        <f t="shared" si="164"/>
        <v/>
      </c>
      <c r="EQ127" s="499" t="str">
        <f t="shared" si="165"/>
        <v/>
      </c>
      <c r="ER127" s="500" t="str">
        <f t="shared" si="166"/>
        <v/>
      </c>
    </row>
    <row r="128" spans="1:148" ht="34.5" x14ac:dyDescent="0.2">
      <c r="A128" s="27" t="str">
        <f>IF(O128="","",COUNTA(O$9:$O128))</f>
        <v/>
      </c>
      <c r="B128" s="28"/>
      <c r="C128" s="29" t="e">
        <f t="shared" si="86"/>
        <v>#VALUE!</v>
      </c>
      <c r="D128" s="30" t="e">
        <f t="shared" si="87"/>
        <v>#VALUE!</v>
      </c>
      <c r="E128" s="31" t="e">
        <f t="shared" si="88"/>
        <v>#VALUE!</v>
      </c>
      <c r="F128" s="29" t="str">
        <f t="shared" si="89"/>
        <v/>
      </c>
      <c r="G128" s="30" t="str">
        <f t="shared" si="90"/>
        <v/>
      </c>
      <c r="H128" s="31" t="str">
        <f t="shared" si="91"/>
        <v/>
      </c>
      <c r="I128" s="32" t="e">
        <f t="shared" si="92"/>
        <v>#VALUE!</v>
      </c>
      <c r="J128" s="33"/>
      <c r="K128" s="34"/>
      <c r="L128" s="35" t="str">
        <f t="shared" si="93"/>
        <v/>
      </c>
      <c r="M128" s="35" t="str">
        <f t="shared" si="94"/>
        <v/>
      </c>
      <c r="N128" s="34"/>
      <c r="O128" s="545"/>
      <c r="P128" s="36"/>
      <c r="Q128" s="37"/>
      <c r="R128" s="38"/>
      <c r="S128" s="38"/>
      <c r="T128" s="39">
        <f t="shared" si="95"/>
        <v>0</v>
      </c>
      <c r="U128" s="40" t="str">
        <f t="shared" si="96"/>
        <v>راسب</v>
      </c>
      <c r="V128" s="37"/>
      <c r="W128" s="38"/>
      <c r="X128" s="38"/>
      <c r="Y128" s="39">
        <f t="shared" si="97"/>
        <v>0</v>
      </c>
      <c r="Z128" s="40" t="str">
        <f t="shared" si="98"/>
        <v>راسب</v>
      </c>
      <c r="AA128" s="37"/>
      <c r="AB128" s="38"/>
      <c r="AC128" s="38"/>
      <c r="AD128" s="39">
        <f t="shared" si="99"/>
        <v>0</v>
      </c>
      <c r="AE128" s="40" t="str">
        <f t="shared" si="100"/>
        <v>راسب</v>
      </c>
      <c r="AF128" s="37"/>
      <c r="AG128" s="38"/>
      <c r="AH128" s="38"/>
      <c r="AI128" s="39">
        <f t="shared" si="101"/>
        <v>0</v>
      </c>
      <c r="AJ128" s="40" t="str">
        <f t="shared" si="102"/>
        <v>راسب</v>
      </c>
      <c r="AK128" s="37"/>
      <c r="AL128" s="38"/>
      <c r="AM128" s="38"/>
      <c r="AN128" s="39">
        <f t="shared" si="103"/>
        <v>0</v>
      </c>
      <c r="AO128" s="40" t="str">
        <f t="shared" si="104"/>
        <v>راسب</v>
      </c>
      <c r="AP128" s="27">
        <f t="shared" si="105"/>
        <v>0</v>
      </c>
      <c r="AQ128" s="37">
        <f t="shared" si="106"/>
        <v>5</v>
      </c>
      <c r="AR128" s="39" t="str">
        <f t="shared" si="107"/>
        <v>ومجموع</v>
      </c>
      <c r="AS128" s="27" t="str">
        <f t="shared" si="108"/>
        <v>راسب</v>
      </c>
      <c r="AT128" s="41">
        <f t="shared" si="109"/>
        <v>9</v>
      </c>
      <c r="AU128" s="42" t="str">
        <f t="shared" si="110"/>
        <v>راسب</v>
      </c>
      <c r="AV128" s="37"/>
      <c r="AW128" s="38"/>
      <c r="AX128" s="38"/>
      <c r="AY128" s="39">
        <f t="shared" si="111"/>
        <v>0</v>
      </c>
      <c r="AZ128" s="40" t="str">
        <f t="shared" si="112"/>
        <v>راسب</v>
      </c>
      <c r="BA128" s="37"/>
      <c r="BB128" s="38"/>
      <c r="BC128" s="38"/>
      <c r="BD128" s="39">
        <f t="shared" si="113"/>
        <v>0</v>
      </c>
      <c r="BE128" s="86" t="str">
        <f t="shared" si="114"/>
        <v>غيرجدير</v>
      </c>
      <c r="BF128" s="37"/>
      <c r="BG128" s="38"/>
      <c r="BH128" s="38"/>
      <c r="BI128" s="39">
        <f t="shared" si="115"/>
        <v>0</v>
      </c>
      <c r="BJ128" s="86" t="str">
        <f t="shared" si="116"/>
        <v>غيرجدير</v>
      </c>
      <c r="BK128" s="37"/>
      <c r="BL128" s="38"/>
      <c r="BM128" s="38"/>
      <c r="BN128" s="38"/>
      <c r="BO128" s="39"/>
      <c r="BP128" s="41">
        <f t="shared" si="117"/>
        <v>0</v>
      </c>
      <c r="BQ128" s="86" t="str">
        <f t="shared" si="118"/>
        <v>غيرجدير</v>
      </c>
      <c r="BR128" s="37"/>
      <c r="BS128" s="38"/>
      <c r="BT128" s="38"/>
      <c r="BU128" s="38"/>
      <c r="BV128" s="39">
        <f t="shared" si="119"/>
        <v>0</v>
      </c>
      <c r="BW128" s="86" t="str">
        <f t="shared" si="120"/>
        <v>غيرجدير</v>
      </c>
      <c r="BX128" s="37"/>
      <c r="BY128" s="38"/>
      <c r="BZ128" s="38"/>
      <c r="CA128" s="38"/>
      <c r="CB128" s="38"/>
      <c r="CC128" s="39">
        <f t="shared" si="121"/>
        <v>0</v>
      </c>
      <c r="CD128" s="86" t="str">
        <f t="shared" si="122"/>
        <v>غيرجدير</v>
      </c>
      <c r="CE128" s="37">
        <f t="shared" si="123"/>
        <v>5</v>
      </c>
      <c r="CF128" s="39" t="str">
        <f t="shared" si="124"/>
        <v>راسب</v>
      </c>
      <c r="CG128" s="37"/>
      <c r="CH128" s="38"/>
      <c r="CI128" s="38"/>
      <c r="CJ128" s="38"/>
      <c r="CK128" s="38"/>
      <c r="CL128" s="39">
        <f t="shared" si="125"/>
        <v>0</v>
      </c>
      <c r="CM128" s="86" t="str">
        <f t="shared" si="126"/>
        <v>غيرجدير</v>
      </c>
      <c r="CN128" s="37"/>
      <c r="CO128" s="38"/>
      <c r="CP128" s="38"/>
      <c r="CQ128" s="38"/>
      <c r="CR128" s="39">
        <f t="shared" si="127"/>
        <v>0</v>
      </c>
      <c r="CS128" s="86" t="str">
        <f t="shared" si="128"/>
        <v>غيرجدير</v>
      </c>
      <c r="CT128" s="37"/>
      <c r="CU128" s="38"/>
      <c r="CV128" s="39">
        <f t="shared" si="129"/>
        <v>0</v>
      </c>
      <c r="CW128" s="86" t="str">
        <f t="shared" si="130"/>
        <v>غيرجدير</v>
      </c>
      <c r="CX128" s="37"/>
      <c r="CY128" s="38"/>
      <c r="CZ128" s="38"/>
      <c r="DA128" s="38"/>
      <c r="DB128" s="38"/>
      <c r="DC128" s="39">
        <f t="shared" si="131"/>
        <v>0</v>
      </c>
      <c r="DD128" s="86" t="str">
        <f t="shared" si="132"/>
        <v>غيرجدير</v>
      </c>
      <c r="DE128" s="37"/>
      <c r="DF128" s="38"/>
      <c r="DG128" s="38"/>
      <c r="DH128" s="38"/>
      <c r="DI128" s="38"/>
      <c r="DJ128" s="39">
        <f t="shared" si="133"/>
        <v>0</v>
      </c>
      <c r="DK128" s="86" t="str">
        <f t="shared" si="134"/>
        <v>غيرجدير</v>
      </c>
      <c r="DL128" s="37">
        <f t="shared" si="135"/>
        <v>4</v>
      </c>
      <c r="DM128" s="39" t="str">
        <f t="shared" si="136"/>
        <v>راسب</v>
      </c>
      <c r="DN128" s="27">
        <f t="shared" si="137"/>
        <v>0</v>
      </c>
      <c r="DO128" s="37">
        <f t="shared" si="138"/>
        <v>5</v>
      </c>
      <c r="DP128" s="39" t="str">
        <f t="shared" si="139"/>
        <v>ومجموع</v>
      </c>
      <c r="DQ128" s="27" t="str">
        <f t="shared" si="140"/>
        <v>راسب</v>
      </c>
      <c r="DR128" s="37">
        <f t="shared" si="141"/>
        <v>10</v>
      </c>
      <c r="DS128" s="39" t="str">
        <f t="shared" si="142"/>
        <v>راسب</v>
      </c>
      <c r="DT128" s="40" t="str">
        <f t="shared" si="143"/>
        <v>راسب</v>
      </c>
      <c r="DU128" s="27"/>
      <c r="DV128" s="37">
        <f t="shared" si="144"/>
        <v>15</v>
      </c>
      <c r="DW128" s="38" t="str">
        <f t="shared" si="145"/>
        <v>راسب</v>
      </c>
      <c r="DX128" s="39" t="str">
        <f t="shared" si="146"/>
        <v>ودين</v>
      </c>
      <c r="DY128" s="537" t="str">
        <f t="shared" si="147"/>
        <v/>
      </c>
      <c r="DZ128" s="532" t="str">
        <f t="shared" si="148"/>
        <v/>
      </c>
      <c r="EA128" s="527" t="str">
        <f t="shared" si="149"/>
        <v/>
      </c>
      <c r="EB128" s="519" t="str">
        <f t="shared" si="150"/>
        <v/>
      </c>
      <c r="EC128" s="520" t="str">
        <f t="shared" si="151"/>
        <v/>
      </c>
      <c r="ED128" s="520" t="str">
        <f t="shared" si="152"/>
        <v/>
      </c>
      <c r="EE128" s="520" t="str">
        <f t="shared" si="153"/>
        <v/>
      </c>
      <c r="EF128" s="520" t="str">
        <f t="shared" si="154"/>
        <v/>
      </c>
      <c r="EG128" s="520" t="str">
        <f t="shared" si="155"/>
        <v/>
      </c>
      <c r="EH128" s="518" t="str">
        <f t="shared" si="156"/>
        <v/>
      </c>
      <c r="EI128" s="474" t="str">
        <f t="shared" si="157"/>
        <v/>
      </c>
      <c r="EJ128" s="475" t="str">
        <f t="shared" si="158"/>
        <v/>
      </c>
      <c r="EK128" s="475" t="str">
        <f t="shared" si="159"/>
        <v/>
      </c>
      <c r="EL128" s="475" t="str">
        <f t="shared" si="160"/>
        <v/>
      </c>
      <c r="EM128" s="476" t="str">
        <f t="shared" si="161"/>
        <v/>
      </c>
      <c r="EN128" s="498" t="str">
        <f t="shared" si="162"/>
        <v/>
      </c>
      <c r="EO128" s="499" t="str">
        <f t="shared" si="163"/>
        <v/>
      </c>
      <c r="EP128" s="499" t="str">
        <f t="shared" si="164"/>
        <v/>
      </c>
      <c r="EQ128" s="499" t="str">
        <f t="shared" si="165"/>
        <v/>
      </c>
      <c r="ER128" s="500" t="str">
        <f t="shared" si="166"/>
        <v/>
      </c>
    </row>
    <row r="129" spans="1:148" ht="34.5" x14ac:dyDescent="0.2">
      <c r="A129" s="27" t="str">
        <f>IF(O129="","",COUNTA(O$9:$O129))</f>
        <v/>
      </c>
      <c r="B129" s="28"/>
      <c r="C129" s="29" t="e">
        <f t="shared" si="86"/>
        <v>#VALUE!</v>
      </c>
      <c r="D129" s="30" t="e">
        <f t="shared" si="87"/>
        <v>#VALUE!</v>
      </c>
      <c r="E129" s="31" t="e">
        <f t="shared" si="88"/>
        <v>#VALUE!</v>
      </c>
      <c r="F129" s="29" t="str">
        <f t="shared" si="89"/>
        <v/>
      </c>
      <c r="G129" s="30" t="str">
        <f t="shared" si="90"/>
        <v/>
      </c>
      <c r="H129" s="31" t="str">
        <f t="shared" si="91"/>
        <v/>
      </c>
      <c r="I129" s="32" t="e">
        <f t="shared" si="92"/>
        <v>#VALUE!</v>
      </c>
      <c r="J129" s="33"/>
      <c r="K129" s="34"/>
      <c r="L129" s="35" t="str">
        <f t="shared" si="93"/>
        <v/>
      </c>
      <c r="M129" s="35" t="str">
        <f t="shared" si="94"/>
        <v/>
      </c>
      <c r="N129" s="34"/>
      <c r="O129" s="545"/>
      <c r="P129" s="36"/>
      <c r="Q129" s="37"/>
      <c r="R129" s="38"/>
      <c r="S129" s="38"/>
      <c r="T129" s="39">
        <f t="shared" si="95"/>
        <v>0</v>
      </c>
      <c r="U129" s="40" t="str">
        <f t="shared" si="96"/>
        <v>راسب</v>
      </c>
      <c r="V129" s="37"/>
      <c r="W129" s="38"/>
      <c r="X129" s="38"/>
      <c r="Y129" s="39">
        <f t="shared" si="97"/>
        <v>0</v>
      </c>
      <c r="Z129" s="40" t="str">
        <f t="shared" si="98"/>
        <v>راسب</v>
      </c>
      <c r="AA129" s="37"/>
      <c r="AB129" s="38"/>
      <c r="AC129" s="38"/>
      <c r="AD129" s="39">
        <f t="shared" si="99"/>
        <v>0</v>
      </c>
      <c r="AE129" s="40" t="str">
        <f t="shared" si="100"/>
        <v>راسب</v>
      </c>
      <c r="AF129" s="37"/>
      <c r="AG129" s="38"/>
      <c r="AH129" s="38"/>
      <c r="AI129" s="39">
        <f t="shared" si="101"/>
        <v>0</v>
      </c>
      <c r="AJ129" s="40" t="str">
        <f t="shared" si="102"/>
        <v>راسب</v>
      </c>
      <c r="AK129" s="37"/>
      <c r="AL129" s="38"/>
      <c r="AM129" s="38"/>
      <c r="AN129" s="39">
        <f t="shared" si="103"/>
        <v>0</v>
      </c>
      <c r="AO129" s="40" t="str">
        <f t="shared" si="104"/>
        <v>راسب</v>
      </c>
      <c r="AP129" s="27">
        <f t="shared" si="105"/>
        <v>0</v>
      </c>
      <c r="AQ129" s="37">
        <f t="shared" si="106"/>
        <v>5</v>
      </c>
      <c r="AR129" s="39" t="str">
        <f t="shared" si="107"/>
        <v>ومجموع</v>
      </c>
      <c r="AS129" s="27" t="str">
        <f t="shared" si="108"/>
        <v>راسب</v>
      </c>
      <c r="AT129" s="41">
        <f t="shared" si="109"/>
        <v>9</v>
      </c>
      <c r="AU129" s="42" t="str">
        <f t="shared" si="110"/>
        <v>راسب</v>
      </c>
      <c r="AV129" s="37"/>
      <c r="AW129" s="38"/>
      <c r="AX129" s="38"/>
      <c r="AY129" s="39">
        <f t="shared" si="111"/>
        <v>0</v>
      </c>
      <c r="AZ129" s="40" t="str">
        <f t="shared" si="112"/>
        <v>راسب</v>
      </c>
      <c r="BA129" s="37"/>
      <c r="BB129" s="38"/>
      <c r="BC129" s="38"/>
      <c r="BD129" s="39">
        <f t="shared" si="113"/>
        <v>0</v>
      </c>
      <c r="BE129" s="86" t="str">
        <f t="shared" si="114"/>
        <v>غيرجدير</v>
      </c>
      <c r="BF129" s="37"/>
      <c r="BG129" s="38"/>
      <c r="BH129" s="38"/>
      <c r="BI129" s="39">
        <f t="shared" si="115"/>
        <v>0</v>
      </c>
      <c r="BJ129" s="86" t="str">
        <f t="shared" si="116"/>
        <v>غيرجدير</v>
      </c>
      <c r="BK129" s="37"/>
      <c r="BL129" s="38"/>
      <c r="BM129" s="38"/>
      <c r="BN129" s="38"/>
      <c r="BO129" s="39"/>
      <c r="BP129" s="41">
        <f t="shared" si="117"/>
        <v>0</v>
      </c>
      <c r="BQ129" s="86" t="str">
        <f t="shared" si="118"/>
        <v>غيرجدير</v>
      </c>
      <c r="BR129" s="37"/>
      <c r="BS129" s="38"/>
      <c r="BT129" s="38"/>
      <c r="BU129" s="38"/>
      <c r="BV129" s="39">
        <f t="shared" si="119"/>
        <v>0</v>
      </c>
      <c r="BW129" s="86" t="str">
        <f t="shared" si="120"/>
        <v>غيرجدير</v>
      </c>
      <c r="BX129" s="37"/>
      <c r="BY129" s="38"/>
      <c r="BZ129" s="38"/>
      <c r="CA129" s="38"/>
      <c r="CB129" s="38"/>
      <c r="CC129" s="39">
        <f t="shared" si="121"/>
        <v>0</v>
      </c>
      <c r="CD129" s="86" t="str">
        <f t="shared" si="122"/>
        <v>غيرجدير</v>
      </c>
      <c r="CE129" s="37">
        <f t="shared" si="123"/>
        <v>5</v>
      </c>
      <c r="CF129" s="39" t="str">
        <f t="shared" si="124"/>
        <v>راسب</v>
      </c>
      <c r="CG129" s="37"/>
      <c r="CH129" s="38"/>
      <c r="CI129" s="38"/>
      <c r="CJ129" s="38"/>
      <c r="CK129" s="38"/>
      <c r="CL129" s="39">
        <f t="shared" si="125"/>
        <v>0</v>
      </c>
      <c r="CM129" s="86" t="str">
        <f t="shared" si="126"/>
        <v>غيرجدير</v>
      </c>
      <c r="CN129" s="37"/>
      <c r="CO129" s="38"/>
      <c r="CP129" s="38"/>
      <c r="CQ129" s="38"/>
      <c r="CR129" s="39">
        <f t="shared" si="127"/>
        <v>0</v>
      </c>
      <c r="CS129" s="86" t="str">
        <f t="shared" si="128"/>
        <v>غيرجدير</v>
      </c>
      <c r="CT129" s="37"/>
      <c r="CU129" s="38"/>
      <c r="CV129" s="39">
        <f t="shared" si="129"/>
        <v>0</v>
      </c>
      <c r="CW129" s="86" t="str">
        <f t="shared" si="130"/>
        <v>غيرجدير</v>
      </c>
      <c r="CX129" s="37"/>
      <c r="CY129" s="38"/>
      <c r="CZ129" s="38"/>
      <c r="DA129" s="38"/>
      <c r="DB129" s="38"/>
      <c r="DC129" s="39">
        <f t="shared" si="131"/>
        <v>0</v>
      </c>
      <c r="DD129" s="86" t="str">
        <f t="shared" si="132"/>
        <v>غيرجدير</v>
      </c>
      <c r="DE129" s="37"/>
      <c r="DF129" s="38"/>
      <c r="DG129" s="38"/>
      <c r="DH129" s="38"/>
      <c r="DI129" s="38"/>
      <c r="DJ129" s="39">
        <f t="shared" si="133"/>
        <v>0</v>
      </c>
      <c r="DK129" s="86" t="str">
        <f t="shared" si="134"/>
        <v>غيرجدير</v>
      </c>
      <c r="DL129" s="37">
        <f t="shared" si="135"/>
        <v>4</v>
      </c>
      <c r="DM129" s="39" t="str">
        <f t="shared" si="136"/>
        <v>راسب</v>
      </c>
      <c r="DN129" s="27">
        <f t="shared" si="137"/>
        <v>0</v>
      </c>
      <c r="DO129" s="37">
        <f t="shared" si="138"/>
        <v>5</v>
      </c>
      <c r="DP129" s="39" t="str">
        <f t="shared" si="139"/>
        <v>ومجموع</v>
      </c>
      <c r="DQ129" s="27" t="str">
        <f t="shared" si="140"/>
        <v>راسب</v>
      </c>
      <c r="DR129" s="37">
        <f t="shared" si="141"/>
        <v>10</v>
      </c>
      <c r="DS129" s="39" t="str">
        <f t="shared" si="142"/>
        <v>راسب</v>
      </c>
      <c r="DT129" s="40" t="str">
        <f t="shared" si="143"/>
        <v>راسب</v>
      </c>
      <c r="DU129" s="27"/>
      <c r="DV129" s="37">
        <f t="shared" si="144"/>
        <v>15</v>
      </c>
      <c r="DW129" s="38" t="str">
        <f t="shared" si="145"/>
        <v>راسب</v>
      </c>
      <c r="DX129" s="39" t="str">
        <f t="shared" si="146"/>
        <v>ودين</v>
      </c>
      <c r="DY129" s="537" t="str">
        <f t="shared" si="147"/>
        <v/>
      </c>
      <c r="DZ129" s="532" t="str">
        <f t="shared" si="148"/>
        <v/>
      </c>
      <c r="EA129" s="527" t="str">
        <f t="shared" si="149"/>
        <v/>
      </c>
      <c r="EB129" s="519" t="str">
        <f t="shared" si="150"/>
        <v/>
      </c>
      <c r="EC129" s="520" t="str">
        <f t="shared" si="151"/>
        <v/>
      </c>
      <c r="ED129" s="520" t="str">
        <f t="shared" si="152"/>
        <v/>
      </c>
      <c r="EE129" s="520" t="str">
        <f t="shared" si="153"/>
        <v/>
      </c>
      <c r="EF129" s="520" t="str">
        <f t="shared" si="154"/>
        <v/>
      </c>
      <c r="EG129" s="520" t="str">
        <f t="shared" si="155"/>
        <v/>
      </c>
      <c r="EH129" s="518" t="str">
        <f t="shared" si="156"/>
        <v/>
      </c>
      <c r="EI129" s="474" t="str">
        <f t="shared" si="157"/>
        <v/>
      </c>
      <c r="EJ129" s="475" t="str">
        <f t="shared" si="158"/>
        <v/>
      </c>
      <c r="EK129" s="475" t="str">
        <f t="shared" si="159"/>
        <v/>
      </c>
      <c r="EL129" s="475" t="str">
        <f t="shared" si="160"/>
        <v/>
      </c>
      <c r="EM129" s="476" t="str">
        <f t="shared" si="161"/>
        <v/>
      </c>
      <c r="EN129" s="498" t="str">
        <f t="shared" si="162"/>
        <v/>
      </c>
      <c r="EO129" s="499" t="str">
        <f t="shared" si="163"/>
        <v/>
      </c>
      <c r="EP129" s="499" t="str">
        <f t="shared" si="164"/>
        <v/>
      </c>
      <c r="EQ129" s="499" t="str">
        <f t="shared" si="165"/>
        <v/>
      </c>
      <c r="ER129" s="500" t="str">
        <f t="shared" si="166"/>
        <v/>
      </c>
    </row>
    <row r="130" spans="1:148" ht="34.5" x14ac:dyDescent="0.2">
      <c r="A130" s="27" t="str">
        <f>IF(O130="","",COUNTA(O$9:$O130))</f>
        <v/>
      </c>
      <c r="B130" s="28"/>
      <c r="C130" s="29" t="e">
        <f t="shared" si="86"/>
        <v>#VALUE!</v>
      </c>
      <c r="D130" s="30" t="e">
        <f t="shared" si="87"/>
        <v>#VALUE!</v>
      </c>
      <c r="E130" s="31" t="e">
        <f t="shared" si="88"/>
        <v>#VALUE!</v>
      </c>
      <c r="F130" s="29" t="str">
        <f t="shared" si="89"/>
        <v/>
      </c>
      <c r="G130" s="30" t="str">
        <f t="shared" si="90"/>
        <v/>
      </c>
      <c r="H130" s="31" t="str">
        <f t="shared" si="91"/>
        <v/>
      </c>
      <c r="I130" s="32" t="e">
        <f t="shared" si="92"/>
        <v>#VALUE!</v>
      </c>
      <c r="J130" s="33"/>
      <c r="K130" s="34"/>
      <c r="L130" s="35" t="str">
        <f t="shared" si="93"/>
        <v/>
      </c>
      <c r="M130" s="35" t="str">
        <f t="shared" si="94"/>
        <v/>
      </c>
      <c r="N130" s="34"/>
      <c r="O130" s="545"/>
      <c r="P130" s="36"/>
      <c r="Q130" s="37"/>
      <c r="R130" s="38"/>
      <c r="S130" s="38"/>
      <c r="T130" s="39">
        <f t="shared" si="95"/>
        <v>0</v>
      </c>
      <c r="U130" s="40" t="str">
        <f t="shared" si="96"/>
        <v>راسب</v>
      </c>
      <c r="V130" s="37"/>
      <c r="W130" s="38"/>
      <c r="X130" s="38"/>
      <c r="Y130" s="39">
        <f t="shared" si="97"/>
        <v>0</v>
      </c>
      <c r="Z130" s="40" t="str">
        <f t="shared" si="98"/>
        <v>راسب</v>
      </c>
      <c r="AA130" s="37"/>
      <c r="AB130" s="38"/>
      <c r="AC130" s="38"/>
      <c r="AD130" s="39">
        <f t="shared" si="99"/>
        <v>0</v>
      </c>
      <c r="AE130" s="40" t="str">
        <f t="shared" si="100"/>
        <v>راسب</v>
      </c>
      <c r="AF130" s="37"/>
      <c r="AG130" s="38"/>
      <c r="AH130" s="38"/>
      <c r="AI130" s="39">
        <f t="shared" si="101"/>
        <v>0</v>
      </c>
      <c r="AJ130" s="40" t="str">
        <f t="shared" si="102"/>
        <v>راسب</v>
      </c>
      <c r="AK130" s="37"/>
      <c r="AL130" s="38"/>
      <c r="AM130" s="38"/>
      <c r="AN130" s="39">
        <f t="shared" si="103"/>
        <v>0</v>
      </c>
      <c r="AO130" s="40" t="str">
        <f t="shared" si="104"/>
        <v>راسب</v>
      </c>
      <c r="AP130" s="27">
        <f t="shared" si="105"/>
        <v>0</v>
      </c>
      <c r="AQ130" s="37">
        <f t="shared" si="106"/>
        <v>5</v>
      </c>
      <c r="AR130" s="39" t="str">
        <f t="shared" si="107"/>
        <v>ومجموع</v>
      </c>
      <c r="AS130" s="27" t="str">
        <f t="shared" si="108"/>
        <v>راسب</v>
      </c>
      <c r="AT130" s="41">
        <f t="shared" si="109"/>
        <v>9</v>
      </c>
      <c r="AU130" s="42" t="str">
        <f t="shared" si="110"/>
        <v>راسب</v>
      </c>
      <c r="AV130" s="37"/>
      <c r="AW130" s="38"/>
      <c r="AX130" s="38"/>
      <c r="AY130" s="39">
        <f t="shared" si="111"/>
        <v>0</v>
      </c>
      <c r="AZ130" s="40" t="str">
        <f t="shared" si="112"/>
        <v>راسب</v>
      </c>
      <c r="BA130" s="37"/>
      <c r="BB130" s="38"/>
      <c r="BC130" s="38"/>
      <c r="BD130" s="39">
        <f t="shared" si="113"/>
        <v>0</v>
      </c>
      <c r="BE130" s="86" t="str">
        <f t="shared" si="114"/>
        <v>غيرجدير</v>
      </c>
      <c r="BF130" s="37"/>
      <c r="BG130" s="38"/>
      <c r="BH130" s="38"/>
      <c r="BI130" s="39">
        <f t="shared" si="115"/>
        <v>0</v>
      </c>
      <c r="BJ130" s="86" t="str">
        <f t="shared" si="116"/>
        <v>غيرجدير</v>
      </c>
      <c r="BK130" s="37"/>
      <c r="BL130" s="38"/>
      <c r="BM130" s="38"/>
      <c r="BN130" s="38"/>
      <c r="BO130" s="39"/>
      <c r="BP130" s="41">
        <f t="shared" si="117"/>
        <v>0</v>
      </c>
      <c r="BQ130" s="86" t="str">
        <f t="shared" si="118"/>
        <v>غيرجدير</v>
      </c>
      <c r="BR130" s="37"/>
      <c r="BS130" s="38"/>
      <c r="BT130" s="38"/>
      <c r="BU130" s="38"/>
      <c r="BV130" s="39">
        <f t="shared" si="119"/>
        <v>0</v>
      </c>
      <c r="BW130" s="86" t="str">
        <f t="shared" si="120"/>
        <v>غيرجدير</v>
      </c>
      <c r="BX130" s="37"/>
      <c r="BY130" s="38"/>
      <c r="BZ130" s="38"/>
      <c r="CA130" s="38"/>
      <c r="CB130" s="38"/>
      <c r="CC130" s="39">
        <f t="shared" si="121"/>
        <v>0</v>
      </c>
      <c r="CD130" s="86" t="str">
        <f t="shared" si="122"/>
        <v>غيرجدير</v>
      </c>
      <c r="CE130" s="37">
        <f t="shared" si="123"/>
        <v>5</v>
      </c>
      <c r="CF130" s="39" t="str">
        <f t="shared" si="124"/>
        <v>راسب</v>
      </c>
      <c r="CG130" s="37"/>
      <c r="CH130" s="38"/>
      <c r="CI130" s="38"/>
      <c r="CJ130" s="38"/>
      <c r="CK130" s="38"/>
      <c r="CL130" s="39">
        <f t="shared" si="125"/>
        <v>0</v>
      </c>
      <c r="CM130" s="86" t="str">
        <f t="shared" si="126"/>
        <v>غيرجدير</v>
      </c>
      <c r="CN130" s="37"/>
      <c r="CO130" s="38"/>
      <c r="CP130" s="38"/>
      <c r="CQ130" s="38"/>
      <c r="CR130" s="39">
        <f t="shared" si="127"/>
        <v>0</v>
      </c>
      <c r="CS130" s="86" t="str">
        <f t="shared" si="128"/>
        <v>غيرجدير</v>
      </c>
      <c r="CT130" s="37"/>
      <c r="CU130" s="38"/>
      <c r="CV130" s="39">
        <f t="shared" si="129"/>
        <v>0</v>
      </c>
      <c r="CW130" s="86" t="str">
        <f t="shared" si="130"/>
        <v>غيرجدير</v>
      </c>
      <c r="CX130" s="37"/>
      <c r="CY130" s="38"/>
      <c r="CZ130" s="38"/>
      <c r="DA130" s="38"/>
      <c r="DB130" s="38"/>
      <c r="DC130" s="39">
        <f t="shared" si="131"/>
        <v>0</v>
      </c>
      <c r="DD130" s="86" t="str">
        <f t="shared" si="132"/>
        <v>غيرجدير</v>
      </c>
      <c r="DE130" s="37"/>
      <c r="DF130" s="38"/>
      <c r="DG130" s="38"/>
      <c r="DH130" s="38"/>
      <c r="DI130" s="38"/>
      <c r="DJ130" s="39">
        <f t="shared" si="133"/>
        <v>0</v>
      </c>
      <c r="DK130" s="86" t="str">
        <f t="shared" si="134"/>
        <v>غيرجدير</v>
      </c>
      <c r="DL130" s="37">
        <f t="shared" si="135"/>
        <v>4</v>
      </c>
      <c r="DM130" s="39" t="str">
        <f t="shared" si="136"/>
        <v>راسب</v>
      </c>
      <c r="DN130" s="27">
        <f t="shared" si="137"/>
        <v>0</v>
      </c>
      <c r="DO130" s="37">
        <f t="shared" si="138"/>
        <v>5</v>
      </c>
      <c r="DP130" s="39" t="str">
        <f t="shared" si="139"/>
        <v>ومجموع</v>
      </c>
      <c r="DQ130" s="27" t="str">
        <f t="shared" si="140"/>
        <v>راسب</v>
      </c>
      <c r="DR130" s="37">
        <f t="shared" si="141"/>
        <v>10</v>
      </c>
      <c r="DS130" s="39" t="str">
        <f t="shared" si="142"/>
        <v>راسب</v>
      </c>
      <c r="DT130" s="40" t="str">
        <f t="shared" si="143"/>
        <v>راسب</v>
      </c>
      <c r="DU130" s="27"/>
      <c r="DV130" s="37">
        <f t="shared" si="144"/>
        <v>15</v>
      </c>
      <c r="DW130" s="38" t="str">
        <f t="shared" si="145"/>
        <v>راسب</v>
      </c>
      <c r="DX130" s="39" t="str">
        <f t="shared" si="146"/>
        <v>ودين</v>
      </c>
      <c r="DY130" s="537" t="str">
        <f t="shared" si="147"/>
        <v/>
      </c>
      <c r="DZ130" s="532" t="str">
        <f t="shared" si="148"/>
        <v/>
      </c>
      <c r="EA130" s="527" t="str">
        <f t="shared" si="149"/>
        <v/>
      </c>
      <c r="EB130" s="519" t="str">
        <f t="shared" si="150"/>
        <v/>
      </c>
      <c r="EC130" s="520" t="str">
        <f t="shared" si="151"/>
        <v/>
      </c>
      <c r="ED130" s="520" t="str">
        <f t="shared" si="152"/>
        <v/>
      </c>
      <c r="EE130" s="520" t="str">
        <f t="shared" si="153"/>
        <v/>
      </c>
      <c r="EF130" s="520" t="str">
        <f t="shared" si="154"/>
        <v/>
      </c>
      <c r="EG130" s="520" t="str">
        <f t="shared" si="155"/>
        <v/>
      </c>
      <c r="EH130" s="518" t="str">
        <f t="shared" si="156"/>
        <v/>
      </c>
      <c r="EI130" s="474" t="str">
        <f t="shared" si="157"/>
        <v/>
      </c>
      <c r="EJ130" s="475" t="str">
        <f t="shared" si="158"/>
        <v/>
      </c>
      <c r="EK130" s="475" t="str">
        <f t="shared" si="159"/>
        <v/>
      </c>
      <c r="EL130" s="475" t="str">
        <f t="shared" si="160"/>
        <v/>
      </c>
      <c r="EM130" s="476" t="str">
        <f t="shared" si="161"/>
        <v/>
      </c>
      <c r="EN130" s="498" t="str">
        <f t="shared" si="162"/>
        <v/>
      </c>
      <c r="EO130" s="499" t="str">
        <f t="shared" si="163"/>
        <v/>
      </c>
      <c r="EP130" s="499" t="str">
        <f t="shared" si="164"/>
        <v/>
      </c>
      <c r="EQ130" s="499" t="str">
        <f t="shared" si="165"/>
        <v/>
      </c>
      <c r="ER130" s="500" t="str">
        <f t="shared" si="166"/>
        <v/>
      </c>
    </row>
    <row r="131" spans="1:148" ht="34.5" x14ac:dyDescent="0.2">
      <c r="A131" s="27" t="str">
        <f>IF(O131="","",COUNTA(O$9:$O131))</f>
        <v/>
      </c>
      <c r="B131" s="28"/>
      <c r="C131" s="29" t="e">
        <f t="shared" si="86"/>
        <v>#VALUE!</v>
      </c>
      <c r="D131" s="30" t="e">
        <f t="shared" si="87"/>
        <v>#VALUE!</v>
      </c>
      <c r="E131" s="31" t="e">
        <f t="shared" si="88"/>
        <v>#VALUE!</v>
      </c>
      <c r="F131" s="29" t="str">
        <f t="shared" si="89"/>
        <v/>
      </c>
      <c r="G131" s="30" t="str">
        <f t="shared" si="90"/>
        <v/>
      </c>
      <c r="H131" s="31" t="str">
        <f t="shared" si="91"/>
        <v/>
      </c>
      <c r="I131" s="32" t="e">
        <f t="shared" si="92"/>
        <v>#VALUE!</v>
      </c>
      <c r="J131" s="33"/>
      <c r="K131" s="34"/>
      <c r="L131" s="35" t="str">
        <f t="shared" si="93"/>
        <v/>
      </c>
      <c r="M131" s="35" t="str">
        <f t="shared" si="94"/>
        <v/>
      </c>
      <c r="N131" s="34"/>
      <c r="O131" s="545"/>
      <c r="P131" s="36"/>
      <c r="Q131" s="37"/>
      <c r="R131" s="38"/>
      <c r="S131" s="38"/>
      <c r="T131" s="39">
        <f t="shared" si="95"/>
        <v>0</v>
      </c>
      <c r="U131" s="40" t="str">
        <f t="shared" si="96"/>
        <v>راسب</v>
      </c>
      <c r="V131" s="37"/>
      <c r="W131" s="38"/>
      <c r="X131" s="38"/>
      <c r="Y131" s="39">
        <f t="shared" si="97"/>
        <v>0</v>
      </c>
      <c r="Z131" s="40" t="str">
        <f t="shared" si="98"/>
        <v>راسب</v>
      </c>
      <c r="AA131" s="37"/>
      <c r="AB131" s="38"/>
      <c r="AC131" s="38"/>
      <c r="AD131" s="39">
        <f t="shared" si="99"/>
        <v>0</v>
      </c>
      <c r="AE131" s="40" t="str">
        <f t="shared" si="100"/>
        <v>راسب</v>
      </c>
      <c r="AF131" s="37"/>
      <c r="AG131" s="38"/>
      <c r="AH131" s="38"/>
      <c r="AI131" s="39">
        <f t="shared" si="101"/>
        <v>0</v>
      </c>
      <c r="AJ131" s="40" t="str">
        <f t="shared" si="102"/>
        <v>راسب</v>
      </c>
      <c r="AK131" s="37"/>
      <c r="AL131" s="38"/>
      <c r="AM131" s="38"/>
      <c r="AN131" s="39">
        <f t="shared" si="103"/>
        <v>0</v>
      </c>
      <c r="AO131" s="40" t="str">
        <f t="shared" si="104"/>
        <v>راسب</v>
      </c>
      <c r="AP131" s="27">
        <f t="shared" si="105"/>
        <v>0</v>
      </c>
      <c r="AQ131" s="37">
        <f t="shared" si="106"/>
        <v>5</v>
      </c>
      <c r="AR131" s="39" t="str">
        <f t="shared" si="107"/>
        <v>ومجموع</v>
      </c>
      <c r="AS131" s="27" t="str">
        <f t="shared" si="108"/>
        <v>راسب</v>
      </c>
      <c r="AT131" s="41">
        <f t="shared" si="109"/>
        <v>9</v>
      </c>
      <c r="AU131" s="42" t="str">
        <f t="shared" si="110"/>
        <v>راسب</v>
      </c>
      <c r="AV131" s="37"/>
      <c r="AW131" s="38"/>
      <c r="AX131" s="38"/>
      <c r="AY131" s="39">
        <f t="shared" si="111"/>
        <v>0</v>
      </c>
      <c r="AZ131" s="40" t="str">
        <f t="shared" si="112"/>
        <v>راسب</v>
      </c>
      <c r="BA131" s="37"/>
      <c r="BB131" s="38"/>
      <c r="BC131" s="38"/>
      <c r="BD131" s="39">
        <f t="shared" si="113"/>
        <v>0</v>
      </c>
      <c r="BE131" s="86" t="str">
        <f t="shared" si="114"/>
        <v>غيرجدير</v>
      </c>
      <c r="BF131" s="37"/>
      <c r="BG131" s="38"/>
      <c r="BH131" s="38"/>
      <c r="BI131" s="39">
        <f t="shared" si="115"/>
        <v>0</v>
      </c>
      <c r="BJ131" s="86" t="str">
        <f t="shared" si="116"/>
        <v>غيرجدير</v>
      </c>
      <c r="BK131" s="37"/>
      <c r="BL131" s="38"/>
      <c r="BM131" s="38"/>
      <c r="BN131" s="38"/>
      <c r="BO131" s="39"/>
      <c r="BP131" s="41">
        <f t="shared" si="117"/>
        <v>0</v>
      </c>
      <c r="BQ131" s="86" t="str">
        <f t="shared" si="118"/>
        <v>غيرجدير</v>
      </c>
      <c r="BR131" s="37"/>
      <c r="BS131" s="38"/>
      <c r="BT131" s="38"/>
      <c r="BU131" s="38"/>
      <c r="BV131" s="39">
        <f t="shared" si="119"/>
        <v>0</v>
      </c>
      <c r="BW131" s="86" t="str">
        <f t="shared" si="120"/>
        <v>غيرجدير</v>
      </c>
      <c r="BX131" s="37"/>
      <c r="BY131" s="38"/>
      <c r="BZ131" s="38"/>
      <c r="CA131" s="38"/>
      <c r="CB131" s="38"/>
      <c r="CC131" s="39">
        <f t="shared" si="121"/>
        <v>0</v>
      </c>
      <c r="CD131" s="86" t="str">
        <f t="shared" si="122"/>
        <v>غيرجدير</v>
      </c>
      <c r="CE131" s="37">
        <f t="shared" si="123"/>
        <v>5</v>
      </c>
      <c r="CF131" s="39" t="str">
        <f t="shared" si="124"/>
        <v>راسب</v>
      </c>
      <c r="CG131" s="37"/>
      <c r="CH131" s="38"/>
      <c r="CI131" s="38"/>
      <c r="CJ131" s="38"/>
      <c r="CK131" s="38"/>
      <c r="CL131" s="39">
        <f t="shared" si="125"/>
        <v>0</v>
      </c>
      <c r="CM131" s="86" t="str">
        <f t="shared" si="126"/>
        <v>غيرجدير</v>
      </c>
      <c r="CN131" s="37"/>
      <c r="CO131" s="38"/>
      <c r="CP131" s="38"/>
      <c r="CQ131" s="38"/>
      <c r="CR131" s="39">
        <f t="shared" si="127"/>
        <v>0</v>
      </c>
      <c r="CS131" s="86" t="str">
        <f t="shared" si="128"/>
        <v>غيرجدير</v>
      </c>
      <c r="CT131" s="37"/>
      <c r="CU131" s="38"/>
      <c r="CV131" s="39">
        <f t="shared" si="129"/>
        <v>0</v>
      </c>
      <c r="CW131" s="86" t="str">
        <f t="shared" si="130"/>
        <v>غيرجدير</v>
      </c>
      <c r="CX131" s="37"/>
      <c r="CY131" s="38"/>
      <c r="CZ131" s="38"/>
      <c r="DA131" s="38"/>
      <c r="DB131" s="38"/>
      <c r="DC131" s="39">
        <f t="shared" si="131"/>
        <v>0</v>
      </c>
      <c r="DD131" s="86" t="str">
        <f t="shared" si="132"/>
        <v>غيرجدير</v>
      </c>
      <c r="DE131" s="37"/>
      <c r="DF131" s="38"/>
      <c r="DG131" s="38"/>
      <c r="DH131" s="38"/>
      <c r="DI131" s="38"/>
      <c r="DJ131" s="39">
        <f t="shared" si="133"/>
        <v>0</v>
      </c>
      <c r="DK131" s="86" t="str">
        <f t="shared" si="134"/>
        <v>غيرجدير</v>
      </c>
      <c r="DL131" s="37">
        <f t="shared" si="135"/>
        <v>4</v>
      </c>
      <c r="DM131" s="39" t="str">
        <f t="shared" si="136"/>
        <v>راسب</v>
      </c>
      <c r="DN131" s="27">
        <f t="shared" si="137"/>
        <v>0</v>
      </c>
      <c r="DO131" s="37">
        <f t="shared" si="138"/>
        <v>5</v>
      </c>
      <c r="DP131" s="39" t="str">
        <f t="shared" si="139"/>
        <v>ومجموع</v>
      </c>
      <c r="DQ131" s="27" t="str">
        <f t="shared" si="140"/>
        <v>راسب</v>
      </c>
      <c r="DR131" s="37">
        <f t="shared" si="141"/>
        <v>10</v>
      </c>
      <c r="DS131" s="39" t="str">
        <f t="shared" si="142"/>
        <v>راسب</v>
      </c>
      <c r="DT131" s="40" t="str">
        <f t="shared" si="143"/>
        <v>راسب</v>
      </c>
      <c r="DU131" s="27"/>
      <c r="DV131" s="37">
        <f t="shared" si="144"/>
        <v>15</v>
      </c>
      <c r="DW131" s="38" t="str">
        <f t="shared" si="145"/>
        <v>راسب</v>
      </c>
      <c r="DX131" s="39" t="str">
        <f t="shared" si="146"/>
        <v>ودين</v>
      </c>
      <c r="DY131" s="537" t="str">
        <f t="shared" si="147"/>
        <v/>
      </c>
      <c r="DZ131" s="532" t="str">
        <f t="shared" si="148"/>
        <v/>
      </c>
      <c r="EA131" s="527" t="str">
        <f t="shared" si="149"/>
        <v/>
      </c>
      <c r="EB131" s="519" t="str">
        <f t="shared" si="150"/>
        <v/>
      </c>
      <c r="EC131" s="520" t="str">
        <f t="shared" si="151"/>
        <v/>
      </c>
      <c r="ED131" s="520" t="str">
        <f t="shared" si="152"/>
        <v/>
      </c>
      <c r="EE131" s="520" t="str">
        <f t="shared" si="153"/>
        <v/>
      </c>
      <c r="EF131" s="520" t="str">
        <f t="shared" si="154"/>
        <v/>
      </c>
      <c r="EG131" s="520" t="str">
        <f t="shared" si="155"/>
        <v/>
      </c>
      <c r="EH131" s="518" t="str">
        <f t="shared" si="156"/>
        <v/>
      </c>
      <c r="EI131" s="474" t="str">
        <f t="shared" si="157"/>
        <v/>
      </c>
      <c r="EJ131" s="475" t="str">
        <f t="shared" si="158"/>
        <v/>
      </c>
      <c r="EK131" s="475" t="str">
        <f t="shared" si="159"/>
        <v/>
      </c>
      <c r="EL131" s="475" t="str">
        <f t="shared" si="160"/>
        <v/>
      </c>
      <c r="EM131" s="476" t="str">
        <f t="shared" si="161"/>
        <v/>
      </c>
      <c r="EN131" s="498" t="str">
        <f t="shared" si="162"/>
        <v/>
      </c>
      <c r="EO131" s="499" t="str">
        <f t="shared" si="163"/>
        <v/>
      </c>
      <c r="EP131" s="499" t="str">
        <f t="shared" si="164"/>
        <v/>
      </c>
      <c r="EQ131" s="499" t="str">
        <f t="shared" si="165"/>
        <v/>
      </c>
      <c r="ER131" s="500" t="str">
        <f t="shared" si="166"/>
        <v/>
      </c>
    </row>
    <row r="132" spans="1:148" ht="34.5" x14ac:dyDescent="0.2">
      <c r="A132" s="27" t="str">
        <f>IF(O132="","",COUNTA(O$9:$O132))</f>
        <v/>
      </c>
      <c r="B132" s="28"/>
      <c r="C132" s="29" t="e">
        <f t="shared" si="86"/>
        <v>#VALUE!</v>
      </c>
      <c r="D132" s="30" t="e">
        <f t="shared" si="87"/>
        <v>#VALUE!</v>
      </c>
      <c r="E132" s="31" t="e">
        <f t="shared" si="88"/>
        <v>#VALUE!</v>
      </c>
      <c r="F132" s="29" t="str">
        <f t="shared" si="89"/>
        <v/>
      </c>
      <c r="G132" s="30" t="str">
        <f t="shared" si="90"/>
        <v/>
      </c>
      <c r="H132" s="31" t="str">
        <f t="shared" si="91"/>
        <v/>
      </c>
      <c r="I132" s="32" t="e">
        <f t="shared" si="92"/>
        <v>#VALUE!</v>
      </c>
      <c r="J132" s="33"/>
      <c r="K132" s="34"/>
      <c r="L132" s="35" t="str">
        <f t="shared" si="93"/>
        <v/>
      </c>
      <c r="M132" s="35" t="str">
        <f t="shared" si="94"/>
        <v/>
      </c>
      <c r="N132" s="34"/>
      <c r="O132" s="545"/>
      <c r="P132" s="36"/>
      <c r="Q132" s="37"/>
      <c r="R132" s="38"/>
      <c r="S132" s="38"/>
      <c r="T132" s="39">
        <f t="shared" si="95"/>
        <v>0</v>
      </c>
      <c r="U132" s="40" t="str">
        <f t="shared" si="96"/>
        <v>راسب</v>
      </c>
      <c r="V132" s="37"/>
      <c r="W132" s="38"/>
      <c r="X132" s="38"/>
      <c r="Y132" s="39">
        <f t="shared" si="97"/>
        <v>0</v>
      </c>
      <c r="Z132" s="40" t="str">
        <f t="shared" si="98"/>
        <v>راسب</v>
      </c>
      <c r="AA132" s="37"/>
      <c r="AB132" s="38"/>
      <c r="AC132" s="38"/>
      <c r="AD132" s="39">
        <f t="shared" si="99"/>
        <v>0</v>
      </c>
      <c r="AE132" s="40" t="str">
        <f t="shared" si="100"/>
        <v>راسب</v>
      </c>
      <c r="AF132" s="37"/>
      <c r="AG132" s="38"/>
      <c r="AH132" s="38"/>
      <c r="AI132" s="39">
        <f t="shared" si="101"/>
        <v>0</v>
      </c>
      <c r="AJ132" s="40" t="str">
        <f t="shared" si="102"/>
        <v>راسب</v>
      </c>
      <c r="AK132" s="37"/>
      <c r="AL132" s="38"/>
      <c r="AM132" s="38"/>
      <c r="AN132" s="39">
        <f t="shared" si="103"/>
        <v>0</v>
      </c>
      <c r="AO132" s="40" t="str">
        <f t="shared" si="104"/>
        <v>راسب</v>
      </c>
      <c r="AP132" s="27">
        <f t="shared" si="105"/>
        <v>0</v>
      </c>
      <c r="AQ132" s="37">
        <f t="shared" si="106"/>
        <v>5</v>
      </c>
      <c r="AR132" s="39" t="str">
        <f t="shared" si="107"/>
        <v>ومجموع</v>
      </c>
      <c r="AS132" s="27" t="str">
        <f t="shared" si="108"/>
        <v>راسب</v>
      </c>
      <c r="AT132" s="41">
        <f t="shared" si="109"/>
        <v>9</v>
      </c>
      <c r="AU132" s="42" t="str">
        <f t="shared" si="110"/>
        <v>راسب</v>
      </c>
      <c r="AV132" s="37"/>
      <c r="AW132" s="38"/>
      <c r="AX132" s="38"/>
      <c r="AY132" s="39">
        <f t="shared" si="111"/>
        <v>0</v>
      </c>
      <c r="AZ132" s="40" t="str">
        <f t="shared" si="112"/>
        <v>راسب</v>
      </c>
      <c r="BA132" s="37"/>
      <c r="BB132" s="38"/>
      <c r="BC132" s="38"/>
      <c r="BD132" s="39">
        <f t="shared" si="113"/>
        <v>0</v>
      </c>
      <c r="BE132" s="86" t="str">
        <f t="shared" si="114"/>
        <v>غيرجدير</v>
      </c>
      <c r="BF132" s="37"/>
      <c r="BG132" s="38"/>
      <c r="BH132" s="38"/>
      <c r="BI132" s="39">
        <f t="shared" si="115"/>
        <v>0</v>
      </c>
      <c r="BJ132" s="86" t="str">
        <f t="shared" si="116"/>
        <v>غيرجدير</v>
      </c>
      <c r="BK132" s="37"/>
      <c r="BL132" s="38"/>
      <c r="BM132" s="38"/>
      <c r="BN132" s="38"/>
      <c r="BO132" s="39"/>
      <c r="BP132" s="41">
        <f t="shared" si="117"/>
        <v>0</v>
      </c>
      <c r="BQ132" s="86" t="str">
        <f t="shared" si="118"/>
        <v>غيرجدير</v>
      </c>
      <c r="BR132" s="37"/>
      <c r="BS132" s="38"/>
      <c r="BT132" s="38"/>
      <c r="BU132" s="38"/>
      <c r="BV132" s="39">
        <f t="shared" si="119"/>
        <v>0</v>
      </c>
      <c r="BW132" s="86" t="str">
        <f t="shared" si="120"/>
        <v>غيرجدير</v>
      </c>
      <c r="BX132" s="37"/>
      <c r="BY132" s="38"/>
      <c r="BZ132" s="38"/>
      <c r="CA132" s="38"/>
      <c r="CB132" s="38"/>
      <c r="CC132" s="39">
        <f t="shared" si="121"/>
        <v>0</v>
      </c>
      <c r="CD132" s="86" t="str">
        <f t="shared" si="122"/>
        <v>غيرجدير</v>
      </c>
      <c r="CE132" s="37">
        <f t="shared" si="123"/>
        <v>5</v>
      </c>
      <c r="CF132" s="39" t="str">
        <f t="shared" si="124"/>
        <v>راسب</v>
      </c>
      <c r="CG132" s="37"/>
      <c r="CH132" s="38"/>
      <c r="CI132" s="38"/>
      <c r="CJ132" s="38"/>
      <c r="CK132" s="38"/>
      <c r="CL132" s="39">
        <f t="shared" si="125"/>
        <v>0</v>
      </c>
      <c r="CM132" s="86" t="str">
        <f t="shared" si="126"/>
        <v>غيرجدير</v>
      </c>
      <c r="CN132" s="37"/>
      <c r="CO132" s="38"/>
      <c r="CP132" s="38"/>
      <c r="CQ132" s="38"/>
      <c r="CR132" s="39">
        <f t="shared" si="127"/>
        <v>0</v>
      </c>
      <c r="CS132" s="86" t="str">
        <f t="shared" si="128"/>
        <v>غيرجدير</v>
      </c>
      <c r="CT132" s="37"/>
      <c r="CU132" s="38"/>
      <c r="CV132" s="39">
        <f t="shared" si="129"/>
        <v>0</v>
      </c>
      <c r="CW132" s="86" t="str">
        <f t="shared" si="130"/>
        <v>غيرجدير</v>
      </c>
      <c r="CX132" s="37"/>
      <c r="CY132" s="38"/>
      <c r="CZ132" s="38"/>
      <c r="DA132" s="38"/>
      <c r="DB132" s="38"/>
      <c r="DC132" s="39">
        <f t="shared" si="131"/>
        <v>0</v>
      </c>
      <c r="DD132" s="86" t="str">
        <f t="shared" si="132"/>
        <v>غيرجدير</v>
      </c>
      <c r="DE132" s="37"/>
      <c r="DF132" s="38"/>
      <c r="DG132" s="38"/>
      <c r="DH132" s="38"/>
      <c r="DI132" s="38"/>
      <c r="DJ132" s="39">
        <f t="shared" si="133"/>
        <v>0</v>
      </c>
      <c r="DK132" s="86" t="str">
        <f t="shared" si="134"/>
        <v>غيرجدير</v>
      </c>
      <c r="DL132" s="37">
        <f t="shared" si="135"/>
        <v>4</v>
      </c>
      <c r="DM132" s="39" t="str">
        <f t="shared" si="136"/>
        <v>راسب</v>
      </c>
      <c r="DN132" s="27">
        <f t="shared" si="137"/>
        <v>0</v>
      </c>
      <c r="DO132" s="37">
        <f t="shared" si="138"/>
        <v>5</v>
      </c>
      <c r="DP132" s="39" t="str">
        <f t="shared" si="139"/>
        <v>ومجموع</v>
      </c>
      <c r="DQ132" s="27" t="str">
        <f t="shared" si="140"/>
        <v>راسب</v>
      </c>
      <c r="DR132" s="37">
        <f t="shared" si="141"/>
        <v>10</v>
      </c>
      <c r="DS132" s="39" t="str">
        <f t="shared" si="142"/>
        <v>راسب</v>
      </c>
      <c r="DT132" s="40" t="str">
        <f t="shared" si="143"/>
        <v>راسب</v>
      </c>
      <c r="DU132" s="27"/>
      <c r="DV132" s="37">
        <f t="shared" si="144"/>
        <v>15</v>
      </c>
      <c r="DW132" s="38" t="str">
        <f t="shared" si="145"/>
        <v>راسب</v>
      </c>
      <c r="DX132" s="39" t="str">
        <f t="shared" si="146"/>
        <v>ودين</v>
      </c>
      <c r="DY132" s="537" t="str">
        <f t="shared" si="147"/>
        <v/>
      </c>
      <c r="DZ132" s="532" t="str">
        <f t="shared" si="148"/>
        <v/>
      </c>
      <c r="EA132" s="527" t="str">
        <f t="shared" si="149"/>
        <v/>
      </c>
      <c r="EB132" s="519" t="str">
        <f t="shared" si="150"/>
        <v/>
      </c>
      <c r="EC132" s="520" t="str">
        <f t="shared" si="151"/>
        <v/>
      </c>
      <c r="ED132" s="520" t="str">
        <f t="shared" si="152"/>
        <v/>
      </c>
      <c r="EE132" s="520" t="str">
        <f t="shared" si="153"/>
        <v/>
      </c>
      <c r="EF132" s="520" t="str">
        <f t="shared" si="154"/>
        <v/>
      </c>
      <c r="EG132" s="520" t="str">
        <f t="shared" si="155"/>
        <v/>
      </c>
      <c r="EH132" s="518" t="str">
        <f t="shared" si="156"/>
        <v/>
      </c>
      <c r="EI132" s="474" t="str">
        <f t="shared" si="157"/>
        <v/>
      </c>
      <c r="EJ132" s="475" t="str">
        <f t="shared" si="158"/>
        <v/>
      </c>
      <c r="EK132" s="475" t="str">
        <f t="shared" si="159"/>
        <v/>
      </c>
      <c r="EL132" s="475" t="str">
        <f t="shared" si="160"/>
        <v/>
      </c>
      <c r="EM132" s="476" t="str">
        <f t="shared" si="161"/>
        <v/>
      </c>
      <c r="EN132" s="498" t="str">
        <f t="shared" si="162"/>
        <v/>
      </c>
      <c r="EO132" s="499" t="str">
        <f t="shared" si="163"/>
        <v/>
      </c>
      <c r="EP132" s="499" t="str">
        <f t="shared" si="164"/>
        <v/>
      </c>
      <c r="EQ132" s="499" t="str">
        <f t="shared" si="165"/>
        <v/>
      </c>
      <c r="ER132" s="500" t="str">
        <f t="shared" si="166"/>
        <v/>
      </c>
    </row>
    <row r="133" spans="1:148" ht="34.5" x14ac:dyDescent="0.2">
      <c r="A133" s="27" t="str">
        <f>IF(O133="","",COUNTA(O$9:$O133))</f>
        <v/>
      </c>
      <c r="B133" s="28"/>
      <c r="C133" s="29" t="e">
        <f t="shared" si="86"/>
        <v>#VALUE!</v>
      </c>
      <c r="D133" s="30" t="e">
        <f t="shared" si="87"/>
        <v>#VALUE!</v>
      </c>
      <c r="E133" s="31" t="e">
        <f t="shared" si="88"/>
        <v>#VALUE!</v>
      </c>
      <c r="F133" s="29" t="str">
        <f t="shared" si="89"/>
        <v/>
      </c>
      <c r="G133" s="30" t="str">
        <f t="shared" si="90"/>
        <v/>
      </c>
      <c r="H133" s="31" t="str">
        <f t="shared" si="91"/>
        <v/>
      </c>
      <c r="I133" s="32" t="e">
        <f t="shared" si="92"/>
        <v>#VALUE!</v>
      </c>
      <c r="J133" s="33"/>
      <c r="K133" s="34"/>
      <c r="L133" s="35" t="str">
        <f t="shared" si="93"/>
        <v/>
      </c>
      <c r="M133" s="35" t="str">
        <f t="shared" si="94"/>
        <v/>
      </c>
      <c r="N133" s="34"/>
      <c r="O133" s="545"/>
      <c r="P133" s="36"/>
      <c r="Q133" s="37"/>
      <c r="R133" s="38"/>
      <c r="S133" s="38"/>
      <c r="T133" s="39">
        <f t="shared" si="95"/>
        <v>0</v>
      </c>
      <c r="U133" s="40" t="str">
        <f t="shared" si="96"/>
        <v>راسب</v>
      </c>
      <c r="V133" s="37"/>
      <c r="W133" s="38"/>
      <c r="X133" s="38"/>
      <c r="Y133" s="39">
        <f t="shared" si="97"/>
        <v>0</v>
      </c>
      <c r="Z133" s="40" t="str">
        <f t="shared" si="98"/>
        <v>راسب</v>
      </c>
      <c r="AA133" s="37"/>
      <c r="AB133" s="38"/>
      <c r="AC133" s="38"/>
      <c r="AD133" s="39">
        <f t="shared" si="99"/>
        <v>0</v>
      </c>
      <c r="AE133" s="40" t="str">
        <f t="shared" si="100"/>
        <v>راسب</v>
      </c>
      <c r="AF133" s="37"/>
      <c r="AG133" s="38"/>
      <c r="AH133" s="38"/>
      <c r="AI133" s="39">
        <f t="shared" si="101"/>
        <v>0</v>
      </c>
      <c r="AJ133" s="40" t="str">
        <f t="shared" si="102"/>
        <v>راسب</v>
      </c>
      <c r="AK133" s="37"/>
      <c r="AL133" s="38"/>
      <c r="AM133" s="38"/>
      <c r="AN133" s="39">
        <f t="shared" si="103"/>
        <v>0</v>
      </c>
      <c r="AO133" s="40" t="str">
        <f t="shared" si="104"/>
        <v>راسب</v>
      </c>
      <c r="AP133" s="27">
        <f t="shared" si="105"/>
        <v>0</v>
      </c>
      <c r="AQ133" s="37">
        <f t="shared" si="106"/>
        <v>5</v>
      </c>
      <c r="AR133" s="39" t="str">
        <f t="shared" si="107"/>
        <v>ومجموع</v>
      </c>
      <c r="AS133" s="27" t="str">
        <f t="shared" si="108"/>
        <v>راسب</v>
      </c>
      <c r="AT133" s="41">
        <f t="shared" si="109"/>
        <v>9</v>
      </c>
      <c r="AU133" s="42" t="str">
        <f t="shared" si="110"/>
        <v>راسب</v>
      </c>
      <c r="AV133" s="37"/>
      <c r="AW133" s="38"/>
      <c r="AX133" s="38"/>
      <c r="AY133" s="39">
        <f t="shared" si="111"/>
        <v>0</v>
      </c>
      <c r="AZ133" s="40" t="str">
        <f t="shared" si="112"/>
        <v>راسب</v>
      </c>
      <c r="BA133" s="37"/>
      <c r="BB133" s="38"/>
      <c r="BC133" s="38"/>
      <c r="BD133" s="39">
        <f t="shared" si="113"/>
        <v>0</v>
      </c>
      <c r="BE133" s="86" t="str">
        <f t="shared" si="114"/>
        <v>غيرجدير</v>
      </c>
      <c r="BF133" s="37"/>
      <c r="BG133" s="38"/>
      <c r="BH133" s="38"/>
      <c r="BI133" s="39">
        <f t="shared" si="115"/>
        <v>0</v>
      </c>
      <c r="BJ133" s="86" t="str">
        <f t="shared" si="116"/>
        <v>غيرجدير</v>
      </c>
      <c r="BK133" s="37"/>
      <c r="BL133" s="38"/>
      <c r="BM133" s="38"/>
      <c r="BN133" s="38"/>
      <c r="BO133" s="39"/>
      <c r="BP133" s="41">
        <f t="shared" si="117"/>
        <v>0</v>
      </c>
      <c r="BQ133" s="86" t="str">
        <f t="shared" si="118"/>
        <v>غيرجدير</v>
      </c>
      <c r="BR133" s="37"/>
      <c r="BS133" s="38"/>
      <c r="BT133" s="38"/>
      <c r="BU133" s="38"/>
      <c r="BV133" s="39">
        <f t="shared" si="119"/>
        <v>0</v>
      </c>
      <c r="BW133" s="86" t="str">
        <f t="shared" si="120"/>
        <v>غيرجدير</v>
      </c>
      <c r="BX133" s="37"/>
      <c r="BY133" s="38"/>
      <c r="BZ133" s="38"/>
      <c r="CA133" s="38"/>
      <c r="CB133" s="38"/>
      <c r="CC133" s="39">
        <f t="shared" si="121"/>
        <v>0</v>
      </c>
      <c r="CD133" s="86" t="str">
        <f t="shared" si="122"/>
        <v>غيرجدير</v>
      </c>
      <c r="CE133" s="37">
        <f t="shared" si="123"/>
        <v>5</v>
      </c>
      <c r="CF133" s="39" t="str">
        <f t="shared" si="124"/>
        <v>راسب</v>
      </c>
      <c r="CG133" s="37"/>
      <c r="CH133" s="38"/>
      <c r="CI133" s="38"/>
      <c r="CJ133" s="38"/>
      <c r="CK133" s="38"/>
      <c r="CL133" s="39">
        <f t="shared" si="125"/>
        <v>0</v>
      </c>
      <c r="CM133" s="86" t="str">
        <f t="shared" si="126"/>
        <v>غيرجدير</v>
      </c>
      <c r="CN133" s="37"/>
      <c r="CO133" s="38"/>
      <c r="CP133" s="38"/>
      <c r="CQ133" s="38"/>
      <c r="CR133" s="39">
        <f t="shared" si="127"/>
        <v>0</v>
      </c>
      <c r="CS133" s="86" t="str">
        <f t="shared" si="128"/>
        <v>غيرجدير</v>
      </c>
      <c r="CT133" s="37"/>
      <c r="CU133" s="38"/>
      <c r="CV133" s="39">
        <f t="shared" si="129"/>
        <v>0</v>
      </c>
      <c r="CW133" s="86" t="str">
        <f t="shared" si="130"/>
        <v>غيرجدير</v>
      </c>
      <c r="CX133" s="37"/>
      <c r="CY133" s="38"/>
      <c r="CZ133" s="38"/>
      <c r="DA133" s="38"/>
      <c r="DB133" s="38"/>
      <c r="DC133" s="39">
        <f t="shared" si="131"/>
        <v>0</v>
      </c>
      <c r="DD133" s="86" t="str">
        <f t="shared" si="132"/>
        <v>غيرجدير</v>
      </c>
      <c r="DE133" s="37"/>
      <c r="DF133" s="38"/>
      <c r="DG133" s="38"/>
      <c r="DH133" s="38"/>
      <c r="DI133" s="38"/>
      <c r="DJ133" s="39">
        <f t="shared" si="133"/>
        <v>0</v>
      </c>
      <c r="DK133" s="86" t="str">
        <f t="shared" si="134"/>
        <v>غيرجدير</v>
      </c>
      <c r="DL133" s="37">
        <f t="shared" si="135"/>
        <v>4</v>
      </c>
      <c r="DM133" s="39" t="str">
        <f t="shared" si="136"/>
        <v>راسب</v>
      </c>
      <c r="DN133" s="27">
        <f t="shared" si="137"/>
        <v>0</v>
      </c>
      <c r="DO133" s="37">
        <f t="shared" si="138"/>
        <v>5</v>
      </c>
      <c r="DP133" s="39" t="str">
        <f t="shared" si="139"/>
        <v>ومجموع</v>
      </c>
      <c r="DQ133" s="27" t="str">
        <f t="shared" si="140"/>
        <v>راسب</v>
      </c>
      <c r="DR133" s="37">
        <f t="shared" si="141"/>
        <v>10</v>
      </c>
      <c r="DS133" s="39" t="str">
        <f t="shared" si="142"/>
        <v>راسب</v>
      </c>
      <c r="DT133" s="40" t="str">
        <f t="shared" si="143"/>
        <v>راسب</v>
      </c>
      <c r="DU133" s="27"/>
      <c r="DV133" s="37">
        <f t="shared" si="144"/>
        <v>15</v>
      </c>
      <c r="DW133" s="38" t="str">
        <f t="shared" si="145"/>
        <v>راسب</v>
      </c>
      <c r="DX133" s="39" t="str">
        <f t="shared" si="146"/>
        <v>ودين</v>
      </c>
      <c r="DY133" s="537" t="str">
        <f t="shared" si="147"/>
        <v/>
      </c>
      <c r="DZ133" s="532" t="str">
        <f t="shared" si="148"/>
        <v/>
      </c>
      <c r="EA133" s="527" t="str">
        <f t="shared" si="149"/>
        <v/>
      </c>
      <c r="EB133" s="519" t="str">
        <f t="shared" si="150"/>
        <v/>
      </c>
      <c r="EC133" s="520" t="str">
        <f t="shared" si="151"/>
        <v/>
      </c>
      <c r="ED133" s="520" t="str">
        <f t="shared" si="152"/>
        <v/>
      </c>
      <c r="EE133" s="520" t="str">
        <f t="shared" si="153"/>
        <v/>
      </c>
      <c r="EF133" s="520" t="str">
        <f t="shared" si="154"/>
        <v/>
      </c>
      <c r="EG133" s="520" t="str">
        <f t="shared" si="155"/>
        <v/>
      </c>
      <c r="EH133" s="518" t="str">
        <f t="shared" si="156"/>
        <v/>
      </c>
      <c r="EI133" s="474" t="str">
        <f t="shared" si="157"/>
        <v/>
      </c>
      <c r="EJ133" s="475" t="str">
        <f t="shared" si="158"/>
        <v/>
      </c>
      <c r="EK133" s="475" t="str">
        <f t="shared" si="159"/>
        <v/>
      </c>
      <c r="EL133" s="475" t="str">
        <f t="shared" si="160"/>
        <v/>
      </c>
      <c r="EM133" s="476" t="str">
        <f t="shared" si="161"/>
        <v/>
      </c>
      <c r="EN133" s="498" t="str">
        <f t="shared" si="162"/>
        <v/>
      </c>
      <c r="EO133" s="499" t="str">
        <f t="shared" si="163"/>
        <v/>
      </c>
      <c r="EP133" s="499" t="str">
        <f t="shared" si="164"/>
        <v/>
      </c>
      <c r="EQ133" s="499" t="str">
        <f t="shared" si="165"/>
        <v/>
      </c>
      <c r="ER133" s="500" t="str">
        <f t="shared" si="166"/>
        <v/>
      </c>
    </row>
    <row r="134" spans="1:148" ht="34.5" x14ac:dyDescent="0.2">
      <c r="A134" s="27" t="str">
        <f>IF(O134="","",COUNTA(O$9:$O134))</f>
        <v/>
      </c>
      <c r="B134" s="28"/>
      <c r="C134" s="29" t="e">
        <f t="shared" ref="C134:C197" si="167">DAY(I134)</f>
        <v>#VALUE!</v>
      </c>
      <c r="D134" s="30" t="e">
        <f t="shared" ref="D134:D197" si="168">MONTH(I134)</f>
        <v>#VALUE!</v>
      </c>
      <c r="E134" s="31" t="e">
        <f t="shared" ref="E134:E197" si="169">YEAR(I134)</f>
        <v>#VALUE!</v>
      </c>
      <c r="F134" s="29" t="str">
        <f t="shared" ref="F134:F197" si="170">IF(ISNUMBER(C134),DATEDIF((DATE(E134,D134,C134)),(DATE("2022","10","1")),"MD"),"")</f>
        <v/>
      </c>
      <c r="G134" s="30" t="str">
        <f t="shared" ref="G134:G197" si="171">IF(ISNUMBER(D134),DATEDIF((DATE(E134,D134,C134)),(DATE("2022","10","1")),"YM"),"")</f>
        <v/>
      </c>
      <c r="H134" s="31" t="str">
        <f t="shared" ref="H134:H197" si="172">IF(ISNUMBER(E134),DATEDIF((DATE(E134,D134,C134)),(DATE("2023","10","1")),"Y"),"")</f>
        <v/>
      </c>
      <c r="I134" s="32" t="e">
        <f t="shared" ref="I134:I197" si="173">DATE(IF(LEFT($J134,1)="2",MID($J134,2,2),"20"&amp;MID($J134,2,2)),MID($J134,4,2),MID($J134,6,2))</f>
        <v>#VALUE!</v>
      </c>
      <c r="J134" s="33"/>
      <c r="K134" s="34"/>
      <c r="L134" s="35" t="str">
        <f t="shared" ref="L134:L197" si="174">IF(LEN(TRIM($J134))=0,"",IF(OR(NOT(ISNUMBER($J134)),LEN($J134)&lt;&gt;14),"Error_MyNumber",IF(MOD(MID($J134,13,1),2)=1,"مصرى","مصرية")))</f>
        <v/>
      </c>
      <c r="M134" s="35" t="str">
        <f t="shared" ref="M134:M197" si="175">IF(LEN(TRIM($J134))=0,"",IF(OR(NOT(ISNUMBER($J134)),LEN($J134)&lt;&gt;14),"Error_MyNumber",IF(MOD(MID($J134,13,1),2)=1,"مسلم","مسلمه")))</f>
        <v/>
      </c>
      <c r="N134" s="34"/>
      <c r="O134" s="545"/>
      <c r="P134" s="36"/>
      <c r="Q134" s="37"/>
      <c r="R134" s="38"/>
      <c r="S134" s="38"/>
      <c r="T134" s="39">
        <f t="shared" ref="T134:T197" si="176">SUM(Q134:S134)</f>
        <v>0</v>
      </c>
      <c r="U134" s="40" t="str">
        <f t="shared" ref="U134:U197" si="177">IF(T134&lt;25,"راسب","ناجح")</f>
        <v>راسب</v>
      </c>
      <c r="V134" s="37"/>
      <c r="W134" s="38"/>
      <c r="X134" s="38"/>
      <c r="Y134" s="39">
        <f t="shared" ref="Y134:Y197" si="178">SUM(V134:X134)</f>
        <v>0</v>
      </c>
      <c r="Z134" s="40" t="str">
        <f t="shared" ref="Z134:Z197" si="179">IF(Y134&lt;20,"راسب","ناجح")</f>
        <v>راسب</v>
      </c>
      <c r="AA134" s="37"/>
      <c r="AB134" s="38"/>
      <c r="AC134" s="38"/>
      <c r="AD134" s="39">
        <f t="shared" ref="AD134:AD197" si="180">SUM(AA134:AC134)</f>
        <v>0</v>
      </c>
      <c r="AE134" s="40" t="str">
        <f t="shared" ref="AE134:AE197" si="181">IF(AD134&lt;10,"راسب","ناجح")</f>
        <v>راسب</v>
      </c>
      <c r="AF134" s="37"/>
      <c r="AG134" s="38"/>
      <c r="AH134" s="38"/>
      <c r="AI134" s="39">
        <f t="shared" ref="AI134:AI197" si="182">SUM(AF134:AH134)</f>
        <v>0</v>
      </c>
      <c r="AJ134" s="40" t="str">
        <f t="shared" ref="AJ134:AJ197" si="183">IF(AI134&lt;10,"راسب","ناجح")</f>
        <v>راسب</v>
      </c>
      <c r="AK134" s="37"/>
      <c r="AL134" s="38"/>
      <c r="AM134" s="38"/>
      <c r="AN134" s="39">
        <f t="shared" ref="AN134:AN197" si="184">SUM(AK134:AM134)</f>
        <v>0</v>
      </c>
      <c r="AO134" s="40" t="str">
        <f t="shared" ref="AO134:AO197" si="185">IF(AN134&lt;15,"راسب","ناجح")</f>
        <v>راسب</v>
      </c>
      <c r="AP134" s="27">
        <f t="shared" ref="AP134:AP197" si="186">T134+Y134+AD134+AI134+AN134</f>
        <v>0</v>
      </c>
      <c r="AQ134" s="37">
        <f t="shared" ref="AQ134:AQ197" si="187">COUNTIF(Q134:AO134,"راسب")</f>
        <v>5</v>
      </c>
      <c r="AR134" s="39" t="str">
        <f t="shared" ref="AR134:AR197" si="188">IF(AP134&lt;80,"ومجموع",0)</f>
        <v>ومجموع</v>
      </c>
      <c r="AS134" s="27" t="str">
        <f t="shared" ref="AS134:AS197" si="189">IF(AQ134&gt;=3,"راسب",IF(AQ134&lt;1,"ناجح","ملحق"))</f>
        <v>راسب</v>
      </c>
      <c r="AT134" s="41">
        <f t="shared" ref="AT134:AT197" si="190">CE134+DL134</f>
        <v>9</v>
      </c>
      <c r="AU134" s="42" t="str">
        <f t="shared" ref="AU134:AU197" si="191">IF(AT134&gt;=3,"راسب",IF(AT134&lt;1,"جدير","ملحق"))</f>
        <v>راسب</v>
      </c>
      <c r="AV134" s="37"/>
      <c r="AW134" s="38"/>
      <c r="AX134" s="38"/>
      <c r="AY134" s="39">
        <f t="shared" ref="AY134:AY197" si="192">SUM(AV134:AX134)</f>
        <v>0</v>
      </c>
      <c r="AZ134" s="40" t="str">
        <f t="shared" ref="AZ134:AZ197" si="193">IF(AY134&lt;10,"راسب","ناجح")</f>
        <v>راسب</v>
      </c>
      <c r="BA134" s="37"/>
      <c r="BB134" s="38"/>
      <c r="BC134" s="38"/>
      <c r="BD134" s="39">
        <f t="shared" ref="BD134:BD197" si="194">COUNTIF(BA134:BC134,"اجتاز")</f>
        <v>0</v>
      </c>
      <c r="BE134" s="86" t="str">
        <f t="shared" ref="BE134:BE197" si="195">IF(BD134&gt;=3,"جدير",IF(BD134&gt;=3,"جدير","غيرجدير"))</f>
        <v>غيرجدير</v>
      </c>
      <c r="BF134" s="37"/>
      <c r="BG134" s="38"/>
      <c r="BH134" s="38"/>
      <c r="BI134" s="39">
        <f t="shared" ref="BI134:BI197" si="196">COUNTIF(BF134:BH134,"اجتاز")</f>
        <v>0</v>
      </c>
      <c r="BJ134" s="86" t="str">
        <f t="shared" ref="BJ134:BJ197" si="197">IF(BI134&gt;=3,"جدير",IF(BI134&gt;=3,"جدير","غيرجدير"))</f>
        <v>غيرجدير</v>
      </c>
      <c r="BK134" s="37"/>
      <c r="BL134" s="38"/>
      <c r="BM134" s="38"/>
      <c r="BN134" s="38"/>
      <c r="BO134" s="39"/>
      <c r="BP134" s="41">
        <f t="shared" ref="BP134:BP197" si="198">COUNTIF(BK134:BO134,"اجتاز")</f>
        <v>0</v>
      </c>
      <c r="BQ134" s="86" t="str">
        <f t="shared" ref="BQ134:BQ197" si="199">IF(BP134&gt;=5,"جدير",IF(BP134&gt;=5,"جدير","غيرجدير"))</f>
        <v>غيرجدير</v>
      </c>
      <c r="BR134" s="37"/>
      <c r="BS134" s="38"/>
      <c r="BT134" s="38"/>
      <c r="BU134" s="38"/>
      <c r="BV134" s="39">
        <f t="shared" ref="BV134:BV197" si="200">COUNTIF(BR134:BU134,"اجتاز")</f>
        <v>0</v>
      </c>
      <c r="BW134" s="86" t="str">
        <f t="shared" ref="BW134:BW197" si="201">IF(BV134&gt;=4,"جدير",IF(BV134&gt;=4,"جدير","غيرجدير"))</f>
        <v>غيرجدير</v>
      </c>
      <c r="BX134" s="37"/>
      <c r="BY134" s="38"/>
      <c r="BZ134" s="38"/>
      <c r="CA134" s="38"/>
      <c r="CB134" s="38"/>
      <c r="CC134" s="39">
        <f t="shared" ref="CC134:CC197" si="202">COUNTIF(BX134:CB134,"اجتاز")</f>
        <v>0</v>
      </c>
      <c r="CD134" s="86" t="str">
        <f t="shared" ref="CD134:CD197" si="203">IF(CC134&gt;=5,"جدير",IF(CC134&gt;=5,"جدير","غيرجدير"))</f>
        <v>غيرجدير</v>
      </c>
      <c r="CE134" s="37">
        <f t="shared" ref="CE134:CE197" si="204">COUNTIF(BA134:CD134,"غيرجدير")</f>
        <v>5</v>
      </c>
      <c r="CF134" s="39" t="str">
        <f t="shared" ref="CF134:CF197" si="205">IF(CE134&gt;=3,"راسب",IF(CE134&lt;1,"اجتاز","ملحق"))</f>
        <v>راسب</v>
      </c>
      <c r="CG134" s="37"/>
      <c r="CH134" s="38"/>
      <c r="CI134" s="38"/>
      <c r="CJ134" s="38"/>
      <c r="CK134" s="38"/>
      <c r="CL134" s="39">
        <f t="shared" ref="CL134:CL197" si="206">COUNTIF(CG134:CK134,"اجتاز")</f>
        <v>0</v>
      </c>
      <c r="CM134" s="86" t="str">
        <f t="shared" ref="CM134:CM197" si="207">IF(CL134&gt;=5,"جدير",IF(CL134&gt;=5,"جدير","غيرجدير"))</f>
        <v>غيرجدير</v>
      </c>
      <c r="CN134" s="37"/>
      <c r="CO134" s="38"/>
      <c r="CP134" s="38"/>
      <c r="CQ134" s="38"/>
      <c r="CR134" s="39">
        <f t="shared" ref="CR134:CR197" si="208">COUNTIF(CM134:CQ134,"اجتاز")</f>
        <v>0</v>
      </c>
      <c r="CS134" s="86" t="str">
        <f t="shared" ref="CS134:CS197" si="209">IF(CR134&gt;=4,"جدير",IF(CR134&gt;=4,"جدير","غيرجدير"))</f>
        <v>غيرجدير</v>
      </c>
      <c r="CT134" s="37"/>
      <c r="CU134" s="38"/>
      <c r="CV134" s="39">
        <f t="shared" ref="CV134:CV197" si="210">COUNTIF(CT134:CU134,"اجتاز")</f>
        <v>0</v>
      </c>
      <c r="CW134" s="86" t="str">
        <f t="shared" ref="CW134:CW197" si="211">IF(CV134&gt;=2,"جدير",IF(CV134&gt;=2,"جدير","غيرجدير"))</f>
        <v>غيرجدير</v>
      </c>
      <c r="CX134" s="37"/>
      <c r="CY134" s="38"/>
      <c r="CZ134" s="38"/>
      <c r="DA134" s="38"/>
      <c r="DB134" s="38"/>
      <c r="DC134" s="39">
        <f t="shared" ref="DC134:DC197" si="212">COUNTIF(CX134:DB134,"اجتاز")</f>
        <v>0</v>
      </c>
      <c r="DD134" s="86" t="str">
        <f t="shared" ref="DD134:DD197" si="213">IF(DC134&gt;=5,"جدير",IF(DC134&gt;=5,"جدير","غيرجدير"))</f>
        <v>غيرجدير</v>
      </c>
      <c r="DE134" s="37"/>
      <c r="DF134" s="38"/>
      <c r="DG134" s="38"/>
      <c r="DH134" s="38"/>
      <c r="DI134" s="38"/>
      <c r="DJ134" s="39">
        <f t="shared" ref="DJ134:DJ197" si="214">COUNTIF(DE134:DI134,"اجتاز")</f>
        <v>0</v>
      </c>
      <c r="DK134" s="86" t="str">
        <f t="shared" ref="DK134:DK197" si="215">IF(DJ134&gt;=5,"جدير",IF(DJ134&gt;=5,"جدير","غيرجدير"))</f>
        <v>غيرجدير</v>
      </c>
      <c r="DL134" s="37">
        <f t="shared" ref="DL134:DL197" si="216">COUNTIF(CN134:DK134,"غيرجدير")</f>
        <v>4</v>
      </c>
      <c r="DM134" s="39" t="str">
        <f t="shared" ref="DM134:DM197" si="217">IF(DL134&gt;=3,"راسب",IF(DL134&lt;1,"اجتاز","ملحق"))</f>
        <v>راسب</v>
      </c>
      <c r="DN134" s="27">
        <f t="shared" ref="DN134:DN197" si="218">T134+Y134+AD134+AI134+AN134</f>
        <v>0</v>
      </c>
      <c r="DO134" s="37">
        <f t="shared" ref="DO134:DO197" si="219">COUNTIF(Q134:AO134,"راسب")</f>
        <v>5</v>
      </c>
      <c r="DP134" s="39" t="str">
        <f t="shared" ref="DP134:DP197" si="220">IF(AP134&lt;80,"ومجموع",0)</f>
        <v>ومجموع</v>
      </c>
      <c r="DQ134" s="27" t="str">
        <f t="shared" ref="DQ134:DQ197" si="221">IF(AQ134&gt;=3,"راسب",IF(AQ134&lt;1,"ناجح","ملحق"))</f>
        <v>راسب</v>
      </c>
      <c r="DR134" s="37">
        <f t="shared" ref="DR134:DR197" si="222">COUNTIF(BA134:DK134,"غيرجدير")</f>
        <v>10</v>
      </c>
      <c r="DS134" s="39" t="str">
        <f t="shared" ref="DS134:DS197" si="223">IF(DR134&gt;=3,"راسب",IF(DR134&lt;1,"جدير","ملحق"))</f>
        <v>راسب</v>
      </c>
      <c r="DT134" s="40" t="str">
        <f t="shared" ref="DT134:DT197" si="224">IF(AY134&lt;10,"راسب","ناجح")</f>
        <v>راسب</v>
      </c>
      <c r="DU134" s="27"/>
      <c r="DV134" s="37">
        <f t="shared" ref="DV134:DV197" si="225">DO134+DR134</f>
        <v>15</v>
      </c>
      <c r="DW134" s="38" t="str">
        <f t="shared" ref="DW134:DW197" si="226">IF(DV134&gt;=3,"راسب",IF(DV134&lt;1,"جدير","ملحق"))</f>
        <v>راسب</v>
      </c>
      <c r="DX134" s="39" t="str">
        <f t="shared" ref="DX134:DX197" si="227">IF(AY134&lt;10,"ودين",0)</f>
        <v>ودين</v>
      </c>
      <c r="DY134" s="537" t="str">
        <f t="shared" ref="DY134:DY197" si="228">EB134&amp;EC134&amp;ED134&amp;EE134&amp;EF134&amp;EG134&amp;EH134</f>
        <v/>
      </c>
      <c r="DZ134" s="532" t="str">
        <f t="shared" ref="DZ134:DZ197" si="229">EI134&amp;EJ134&amp;EK134&amp;EL134&amp;EM134</f>
        <v/>
      </c>
      <c r="EA134" s="527" t="str">
        <f t="shared" ref="EA134:EA197" si="230">EN134&amp;EO134&amp;EP134&amp;EQ134&amp;ER134</f>
        <v/>
      </c>
      <c r="EB134" s="519" t="str">
        <f t="shared" ref="EB134:EB197" si="231">IF(T134&gt;=25,"",$EB$5)</f>
        <v/>
      </c>
      <c r="EC134" s="520" t="str">
        <f t="shared" ref="EC134:EC197" si="232">IF(Y134&gt;=20,"",$EC$5)</f>
        <v/>
      </c>
      <c r="ED134" s="520" t="str">
        <f t="shared" ref="ED134:ED197" si="233">IF(AD134&gt;=10,"",$ED$5)</f>
        <v/>
      </c>
      <c r="EE134" s="520" t="str">
        <f t="shared" ref="EE134:EE197" si="234">IF(AI134&gt;=10,"",$EE$5)</f>
        <v/>
      </c>
      <c r="EF134" s="520" t="str">
        <f t="shared" ref="EF134:EF197" si="235">IF(AN134&gt;=15,"",$EF$5)</f>
        <v/>
      </c>
      <c r="EG134" s="520" t="str">
        <f t="shared" ref="EG134:EG197" si="236">IF(AP134&gt;=80,"",$EG$5)</f>
        <v/>
      </c>
      <c r="EH134" s="518" t="str">
        <f t="shared" ref="EH134:EH197" si="237">IF(AY134&gt;=10,"",$EH$5)</f>
        <v/>
      </c>
      <c r="EI134" s="474" t="str">
        <f t="shared" ref="EI134:EI197" si="238">IF(BD134&gt;=3,"",$EI$5)</f>
        <v/>
      </c>
      <c r="EJ134" s="475" t="str">
        <f t="shared" ref="EJ134:EJ197" si="239">IF(BI134&gt;=3,"",$EJ$5)</f>
        <v/>
      </c>
      <c r="EK134" s="475" t="str">
        <f t="shared" ref="EK134:EK197" si="240">IF(BP134&gt;=5,"",$EK$5)</f>
        <v/>
      </c>
      <c r="EL134" s="475" t="str">
        <f t="shared" ref="EL134:EL197" si="241">IF(BV134&gt;=4,"",$EL$5)</f>
        <v/>
      </c>
      <c r="EM134" s="476" t="str">
        <f t="shared" ref="EM134:EM197" si="242">IF(CC134&gt;=5,"",$EM$5)</f>
        <v/>
      </c>
      <c r="EN134" s="498" t="str">
        <f t="shared" ref="EN134:EN197" si="243">IF(CL134&gt;=5,"",$EN$5)</f>
        <v/>
      </c>
      <c r="EO134" s="499" t="str">
        <f t="shared" ref="EO134:EO197" si="244">IF(CR134&gt;=4,"",$EO$5)</f>
        <v/>
      </c>
      <c r="EP134" s="499" t="str">
        <f t="shared" ref="EP134:EP197" si="245">IF(CV134&gt;=2,"",$EP$5)</f>
        <v/>
      </c>
      <c r="EQ134" s="499" t="str">
        <f t="shared" ref="EQ134:EQ197" si="246">IF(DC134&gt;=5,"",$EQ$5)</f>
        <v/>
      </c>
      <c r="ER134" s="500" t="str">
        <f t="shared" ref="ER134:ER197" si="247">IF(DJ134&gt;=5,"",$ER$5)</f>
        <v/>
      </c>
    </row>
    <row r="135" spans="1:148" ht="34.5" x14ac:dyDescent="0.2">
      <c r="A135" s="27" t="str">
        <f>IF(O135="","",COUNTA(O$9:$O135))</f>
        <v/>
      </c>
      <c r="B135" s="28"/>
      <c r="C135" s="29" t="e">
        <f t="shared" si="167"/>
        <v>#VALUE!</v>
      </c>
      <c r="D135" s="30" t="e">
        <f t="shared" si="168"/>
        <v>#VALUE!</v>
      </c>
      <c r="E135" s="31" t="e">
        <f t="shared" si="169"/>
        <v>#VALUE!</v>
      </c>
      <c r="F135" s="29" t="str">
        <f t="shared" si="170"/>
        <v/>
      </c>
      <c r="G135" s="30" t="str">
        <f t="shared" si="171"/>
        <v/>
      </c>
      <c r="H135" s="31" t="str">
        <f t="shared" si="172"/>
        <v/>
      </c>
      <c r="I135" s="32" t="e">
        <f t="shared" si="173"/>
        <v>#VALUE!</v>
      </c>
      <c r="J135" s="33"/>
      <c r="K135" s="34"/>
      <c r="L135" s="35" t="str">
        <f t="shared" si="174"/>
        <v/>
      </c>
      <c r="M135" s="35" t="str">
        <f t="shared" si="175"/>
        <v/>
      </c>
      <c r="N135" s="34"/>
      <c r="O135" s="545"/>
      <c r="P135" s="36"/>
      <c r="Q135" s="37"/>
      <c r="R135" s="38"/>
      <c r="S135" s="38"/>
      <c r="T135" s="39">
        <f t="shared" si="176"/>
        <v>0</v>
      </c>
      <c r="U135" s="40" t="str">
        <f t="shared" si="177"/>
        <v>راسب</v>
      </c>
      <c r="V135" s="37"/>
      <c r="W135" s="38"/>
      <c r="X135" s="38"/>
      <c r="Y135" s="39">
        <f t="shared" si="178"/>
        <v>0</v>
      </c>
      <c r="Z135" s="40" t="str">
        <f t="shared" si="179"/>
        <v>راسب</v>
      </c>
      <c r="AA135" s="37"/>
      <c r="AB135" s="38"/>
      <c r="AC135" s="38"/>
      <c r="AD135" s="39">
        <f t="shared" si="180"/>
        <v>0</v>
      </c>
      <c r="AE135" s="40" t="str">
        <f t="shared" si="181"/>
        <v>راسب</v>
      </c>
      <c r="AF135" s="37"/>
      <c r="AG135" s="38"/>
      <c r="AH135" s="38"/>
      <c r="AI135" s="39">
        <f t="shared" si="182"/>
        <v>0</v>
      </c>
      <c r="AJ135" s="40" t="str">
        <f t="shared" si="183"/>
        <v>راسب</v>
      </c>
      <c r="AK135" s="37"/>
      <c r="AL135" s="38"/>
      <c r="AM135" s="38"/>
      <c r="AN135" s="39">
        <f t="shared" si="184"/>
        <v>0</v>
      </c>
      <c r="AO135" s="40" t="str">
        <f t="shared" si="185"/>
        <v>راسب</v>
      </c>
      <c r="AP135" s="27">
        <f t="shared" si="186"/>
        <v>0</v>
      </c>
      <c r="AQ135" s="37">
        <f t="shared" si="187"/>
        <v>5</v>
      </c>
      <c r="AR135" s="39" t="str">
        <f t="shared" si="188"/>
        <v>ومجموع</v>
      </c>
      <c r="AS135" s="27" t="str">
        <f t="shared" si="189"/>
        <v>راسب</v>
      </c>
      <c r="AT135" s="41">
        <f t="shared" si="190"/>
        <v>9</v>
      </c>
      <c r="AU135" s="42" t="str">
        <f t="shared" si="191"/>
        <v>راسب</v>
      </c>
      <c r="AV135" s="37"/>
      <c r="AW135" s="38"/>
      <c r="AX135" s="38"/>
      <c r="AY135" s="39">
        <f t="shared" si="192"/>
        <v>0</v>
      </c>
      <c r="AZ135" s="40" t="str">
        <f t="shared" si="193"/>
        <v>راسب</v>
      </c>
      <c r="BA135" s="37"/>
      <c r="BB135" s="38"/>
      <c r="BC135" s="38"/>
      <c r="BD135" s="39">
        <f t="shared" si="194"/>
        <v>0</v>
      </c>
      <c r="BE135" s="86" t="str">
        <f t="shared" si="195"/>
        <v>غيرجدير</v>
      </c>
      <c r="BF135" s="37"/>
      <c r="BG135" s="38"/>
      <c r="BH135" s="38"/>
      <c r="BI135" s="39">
        <f t="shared" si="196"/>
        <v>0</v>
      </c>
      <c r="BJ135" s="86" t="str">
        <f t="shared" si="197"/>
        <v>غيرجدير</v>
      </c>
      <c r="BK135" s="37"/>
      <c r="BL135" s="38"/>
      <c r="BM135" s="38"/>
      <c r="BN135" s="38"/>
      <c r="BO135" s="39"/>
      <c r="BP135" s="41">
        <f t="shared" si="198"/>
        <v>0</v>
      </c>
      <c r="BQ135" s="86" t="str">
        <f t="shared" si="199"/>
        <v>غيرجدير</v>
      </c>
      <c r="BR135" s="37"/>
      <c r="BS135" s="38"/>
      <c r="BT135" s="38"/>
      <c r="BU135" s="38"/>
      <c r="BV135" s="39">
        <f t="shared" si="200"/>
        <v>0</v>
      </c>
      <c r="BW135" s="86" t="str">
        <f t="shared" si="201"/>
        <v>غيرجدير</v>
      </c>
      <c r="BX135" s="37"/>
      <c r="BY135" s="38"/>
      <c r="BZ135" s="38"/>
      <c r="CA135" s="38"/>
      <c r="CB135" s="38"/>
      <c r="CC135" s="39">
        <f t="shared" si="202"/>
        <v>0</v>
      </c>
      <c r="CD135" s="86" t="str">
        <f t="shared" si="203"/>
        <v>غيرجدير</v>
      </c>
      <c r="CE135" s="37">
        <f t="shared" si="204"/>
        <v>5</v>
      </c>
      <c r="CF135" s="39" t="str">
        <f t="shared" si="205"/>
        <v>راسب</v>
      </c>
      <c r="CG135" s="37"/>
      <c r="CH135" s="38"/>
      <c r="CI135" s="38"/>
      <c r="CJ135" s="38"/>
      <c r="CK135" s="38"/>
      <c r="CL135" s="39">
        <f t="shared" si="206"/>
        <v>0</v>
      </c>
      <c r="CM135" s="86" t="str">
        <f t="shared" si="207"/>
        <v>غيرجدير</v>
      </c>
      <c r="CN135" s="37"/>
      <c r="CO135" s="38"/>
      <c r="CP135" s="38"/>
      <c r="CQ135" s="38"/>
      <c r="CR135" s="39">
        <f t="shared" si="208"/>
        <v>0</v>
      </c>
      <c r="CS135" s="86" t="str">
        <f t="shared" si="209"/>
        <v>غيرجدير</v>
      </c>
      <c r="CT135" s="37"/>
      <c r="CU135" s="38"/>
      <c r="CV135" s="39">
        <f t="shared" si="210"/>
        <v>0</v>
      </c>
      <c r="CW135" s="86" t="str">
        <f t="shared" si="211"/>
        <v>غيرجدير</v>
      </c>
      <c r="CX135" s="37"/>
      <c r="CY135" s="38"/>
      <c r="CZ135" s="38"/>
      <c r="DA135" s="38"/>
      <c r="DB135" s="38"/>
      <c r="DC135" s="39">
        <f t="shared" si="212"/>
        <v>0</v>
      </c>
      <c r="DD135" s="86" t="str">
        <f t="shared" si="213"/>
        <v>غيرجدير</v>
      </c>
      <c r="DE135" s="37"/>
      <c r="DF135" s="38"/>
      <c r="DG135" s="38"/>
      <c r="DH135" s="38"/>
      <c r="DI135" s="38"/>
      <c r="DJ135" s="39">
        <f t="shared" si="214"/>
        <v>0</v>
      </c>
      <c r="DK135" s="86" t="str">
        <f t="shared" si="215"/>
        <v>غيرجدير</v>
      </c>
      <c r="DL135" s="37">
        <f t="shared" si="216"/>
        <v>4</v>
      </c>
      <c r="DM135" s="39" t="str">
        <f t="shared" si="217"/>
        <v>راسب</v>
      </c>
      <c r="DN135" s="27">
        <f t="shared" si="218"/>
        <v>0</v>
      </c>
      <c r="DO135" s="37">
        <f t="shared" si="219"/>
        <v>5</v>
      </c>
      <c r="DP135" s="39" t="str">
        <f t="shared" si="220"/>
        <v>ومجموع</v>
      </c>
      <c r="DQ135" s="27" t="str">
        <f t="shared" si="221"/>
        <v>راسب</v>
      </c>
      <c r="DR135" s="37">
        <f t="shared" si="222"/>
        <v>10</v>
      </c>
      <c r="DS135" s="39" t="str">
        <f t="shared" si="223"/>
        <v>راسب</v>
      </c>
      <c r="DT135" s="40" t="str">
        <f t="shared" si="224"/>
        <v>راسب</v>
      </c>
      <c r="DU135" s="27"/>
      <c r="DV135" s="37">
        <f t="shared" si="225"/>
        <v>15</v>
      </c>
      <c r="DW135" s="38" t="str">
        <f t="shared" si="226"/>
        <v>راسب</v>
      </c>
      <c r="DX135" s="39" t="str">
        <f t="shared" si="227"/>
        <v>ودين</v>
      </c>
      <c r="DY135" s="537" t="str">
        <f t="shared" si="228"/>
        <v/>
      </c>
      <c r="DZ135" s="532" t="str">
        <f t="shared" si="229"/>
        <v/>
      </c>
      <c r="EA135" s="527" t="str">
        <f t="shared" si="230"/>
        <v/>
      </c>
      <c r="EB135" s="519" t="str">
        <f t="shared" si="231"/>
        <v/>
      </c>
      <c r="EC135" s="520" t="str">
        <f t="shared" si="232"/>
        <v/>
      </c>
      <c r="ED135" s="520" t="str">
        <f t="shared" si="233"/>
        <v/>
      </c>
      <c r="EE135" s="520" t="str">
        <f t="shared" si="234"/>
        <v/>
      </c>
      <c r="EF135" s="520" t="str">
        <f t="shared" si="235"/>
        <v/>
      </c>
      <c r="EG135" s="520" t="str">
        <f t="shared" si="236"/>
        <v/>
      </c>
      <c r="EH135" s="518" t="str">
        <f t="shared" si="237"/>
        <v/>
      </c>
      <c r="EI135" s="474" t="str">
        <f t="shared" si="238"/>
        <v/>
      </c>
      <c r="EJ135" s="475" t="str">
        <f t="shared" si="239"/>
        <v/>
      </c>
      <c r="EK135" s="475" t="str">
        <f t="shared" si="240"/>
        <v/>
      </c>
      <c r="EL135" s="475" t="str">
        <f t="shared" si="241"/>
        <v/>
      </c>
      <c r="EM135" s="476" t="str">
        <f t="shared" si="242"/>
        <v/>
      </c>
      <c r="EN135" s="498" t="str">
        <f t="shared" si="243"/>
        <v/>
      </c>
      <c r="EO135" s="499" t="str">
        <f t="shared" si="244"/>
        <v/>
      </c>
      <c r="EP135" s="499" t="str">
        <f t="shared" si="245"/>
        <v/>
      </c>
      <c r="EQ135" s="499" t="str">
        <f t="shared" si="246"/>
        <v/>
      </c>
      <c r="ER135" s="500" t="str">
        <f t="shared" si="247"/>
        <v/>
      </c>
    </row>
    <row r="136" spans="1:148" ht="34.5" x14ac:dyDescent="0.2">
      <c r="A136" s="27" t="str">
        <f>IF(O136="","",COUNTA(O$9:$O136))</f>
        <v/>
      </c>
      <c r="B136" s="28"/>
      <c r="C136" s="29" t="e">
        <f t="shared" si="167"/>
        <v>#VALUE!</v>
      </c>
      <c r="D136" s="30" t="e">
        <f t="shared" si="168"/>
        <v>#VALUE!</v>
      </c>
      <c r="E136" s="31" t="e">
        <f t="shared" si="169"/>
        <v>#VALUE!</v>
      </c>
      <c r="F136" s="29" t="str">
        <f t="shared" si="170"/>
        <v/>
      </c>
      <c r="G136" s="30" t="str">
        <f t="shared" si="171"/>
        <v/>
      </c>
      <c r="H136" s="31" t="str">
        <f t="shared" si="172"/>
        <v/>
      </c>
      <c r="I136" s="32" t="e">
        <f t="shared" si="173"/>
        <v>#VALUE!</v>
      </c>
      <c r="J136" s="33"/>
      <c r="K136" s="34"/>
      <c r="L136" s="35" t="str">
        <f t="shared" si="174"/>
        <v/>
      </c>
      <c r="M136" s="35" t="str">
        <f t="shared" si="175"/>
        <v/>
      </c>
      <c r="N136" s="34"/>
      <c r="O136" s="545"/>
      <c r="P136" s="36"/>
      <c r="Q136" s="37"/>
      <c r="R136" s="38"/>
      <c r="S136" s="38"/>
      <c r="T136" s="39">
        <f t="shared" si="176"/>
        <v>0</v>
      </c>
      <c r="U136" s="40" t="str">
        <f t="shared" si="177"/>
        <v>راسب</v>
      </c>
      <c r="V136" s="37"/>
      <c r="W136" s="38"/>
      <c r="X136" s="38"/>
      <c r="Y136" s="39">
        <f t="shared" si="178"/>
        <v>0</v>
      </c>
      <c r="Z136" s="40" t="str">
        <f t="shared" si="179"/>
        <v>راسب</v>
      </c>
      <c r="AA136" s="37"/>
      <c r="AB136" s="38"/>
      <c r="AC136" s="38"/>
      <c r="AD136" s="39">
        <f t="shared" si="180"/>
        <v>0</v>
      </c>
      <c r="AE136" s="40" t="str">
        <f t="shared" si="181"/>
        <v>راسب</v>
      </c>
      <c r="AF136" s="37"/>
      <c r="AG136" s="38"/>
      <c r="AH136" s="38"/>
      <c r="AI136" s="39">
        <f t="shared" si="182"/>
        <v>0</v>
      </c>
      <c r="AJ136" s="40" t="str">
        <f t="shared" si="183"/>
        <v>راسب</v>
      </c>
      <c r="AK136" s="37"/>
      <c r="AL136" s="38"/>
      <c r="AM136" s="38"/>
      <c r="AN136" s="39">
        <f t="shared" si="184"/>
        <v>0</v>
      </c>
      <c r="AO136" s="40" t="str">
        <f t="shared" si="185"/>
        <v>راسب</v>
      </c>
      <c r="AP136" s="27">
        <f t="shared" si="186"/>
        <v>0</v>
      </c>
      <c r="AQ136" s="37">
        <f t="shared" si="187"/>
        <v>5</v>
      </c>
      <c r="AR136" s="39" t="str">
        <f t="shared" si="188"/>
        <v>ومجموع</v>
      </c>
      <c r="AS136" s="27" t="str">
        <f t="shared" si="189"/>
        <v>راسب</v>
      </c>
      <c r="AT136" s="41">
        <f t="shared" si="190"/>
        <v>9</v>
      </c>
      <c r="AU136" s="42" t="str">
        <f t="shared" si="191"/>
        <v>راسب</v>
      </c>
      <c r="AV136" s="37"/>
      <c r="AW136" s="38"/>
      <c r="AX136" s="38"/>
      <c r="AY136" s="39">
        <f t="shared" si="192"/>
        <v>0</v>
      </c>
      <c r="AZ136" s="40" t="str">
        <f t="shared" si="193"/>
        <v>راسب</v>
      </c>
      <c r="BA136" s="37"/>
      <c r="BB136" s="38"/>
      <c r="BC136" s="38"/>
      <c r="BD136" s="39">
        <f t="shared" si="194"/>
        <v>0</v>
      </c>
      <c r="BE136" s="86" t="str">
        <f t="shared" si="195"/>
        <v>غيرجدير</v>
      </c>
      <c r="BF136" s="37"/>
      <c r="BG136" s="38"/>
      <c r="BH136" s="38"/>
      <c r="BI136" s="39">
        <f t="shared" si="196"/>
        <v>0</v>
      </c>
      <c r="BJ136" s="86" t="str">
        <f t="shared" si="197"/>
        <v>غيرجدير</v>
      </c>
      <c r="BK136" s="37"/>
      <c r="BL136" s="38"/>
      <c r="BM136" s="38"/>
      <c r="BN136" s="38"/>
      <c r="BO136" s="39"/>
      <c r="BP136" s="41">
        <f t="shared" si="198"/>
        <v>0</v>
      </c>
      <c r="BQ136" s="86" t="str">
        <f t="shared" si="199"/>
        <v>غيرجدير</v>
      </c>
      <c r="BR136" s="37"/>
      <c r="BS136" s="38"/>
      <c r="BT136" s="38"/>
      <c r="BU136" s="38"/>
      <c r="BV136" s="39">
        <f t="shared" si="200"/>
        <v>0</v>
      </c>
      <c r="BW136" s="86" t="str">
        <f t="shared" si="201"/>
        <v>غيرجدير</v>
      </c>
      <c r="BX136" s="37"/>
      <c r="BY136" s="38"/>
      <c r="BZ136" s="38"/>
      <c r="CA136" s="38"/>
      <c r="CB136" s="38"/>
      <c r="CC136" s="39">
        <f t="shared" si="202"/>
        <v>0</v>
      </c>
      <c r="CD136" s="86" t="str">
        <f t="shared" si="203"/>
        <v>غيرجدير</v>
      </c>
      <c r="CE136" s="37">
        <f t="shared" si="204"/>
        <v>5</v>
      </c>
      <c r="CF136" s="39" t="str">
        <f t="shared" si="205"/>
        <v>راسب</v>
      </c>
      <c r="CG136" s="37"/>
      <c r="CH136" s="38"/>
      <c r="CI136" s="38"/>
      <c r="CJ136" s="38"/>
      <c r="CK136" s="38"/>
      <c r="CL136" s="39">
        <f t="shared" si="206"/>
        <v>0</v>
      </c>
      <c r="CM136" s="86" t="str">
        <f t="shared" si="207"/>
        <v>غيرجدير</v>
      </c>
      <c r="CN136" s="37"/>
      <c r="CO136" s="38"/>
      <c r="CP136" s="38"/>
      <c r="CQ136" s="38"/>
      <c r="CR136" s="39">
        <f t="shared" si="208"/>
        <v>0</v>
      </c>
      <c r="CS136" s="86" t="str">
        <f t="shared" si="209"/>
        <v>غيرجدير</v>
      </c>
      <c r="CT136" s="37"/>
      <c r="CU136" s="38"/>
      <c r="CV136" s="39">
        <f t="shared" si="210"/>
        <v>0</v>
      </c>
      <c r="CW136" s="86" t="str">
        <f t="shared" si="211"/>
        <v>غيرجدير</v>
      </c>
      <c r="CX136" s="37"/>
      <c r="CY136" s="38"/>
      <c r="CZ136" s="38"/>
      <c r="DA136" s="38"/>
      <c r="DB136" s="38"/>
      <c r="DC136" s="39">
        <f t="shared" si="212"/>
        <v>0</v>
      </c>
      <c r="DD136" s="86" t="str">
        <f t="shared" si="213"/>
        <v>غيرجدير</v>
      </c>
      <c r="DE136" s="37"/>
      <c r="DF136" s="38"/>
      <c r="DG136" s="38"/>
      <c r="DH136" s="38"/>
      <c r="DI136" s="38"/>
      <c r="DJ136" s="39">
        <f t="shared" si="214"/>
        <v>0</v>
      </c>
      <c r="DK136" s="86" t="str">
        <f t="shared" si="215"/>
        <v>غيرجدير</v>
      </c>
      <c r="DL136" s="37">
        <f t="shared" si="216"/>
        <v>4</v>
      </c>
      <c r="DM136" s="39" t="str">
        <f t="shared" si="217"/>
        <v>راسب</v>
      </c>
      <c r="DN136" s="27">
        <f t="shared" si="218"/>
        <v>0</v>
      </c>
      <c r="DO136" s="37">
        <f t="shared" si="219"/>
        <v>5</v>
      </c>
      <c r="DP136" s="39" t="str">
        <f t="shared" si="220"/>
        <v>ومجموع</v>
      </c>
      <c r="DQ136" s="27" t="str">
        <f t="shared" si="221"/>
        <v>راسب</v>
      </c>
      <c r="DR136" s="37">
        <f t="shared" si="222"/>
        <v>10</v>
      </c>
      <c r="DS136" s="39" t="str">
        <f t="shared" si="223"/>
        <v>راسب</v>
      </c>
      <c r="DT136" s="40" t="str">
        <f t="shared" si="224"/>
        <v>راسب</v>
      </c>
      <c r="DU136" s="27"/>
      <c r="DV136" s="37">
        <f t="shared" si="225"/>
        <v>15</v>
      </c>
      <c r="DW136" s="38" t="str">
        <f t="shared" si="226"/>
        <v>راسب</v>
      </c>
      <c r="DX136" s="39" t="str">
        <f t="shared" si="227"/>
        <v>ودين</v>
      </c>
      <c r="DY136" s="537" t="str">
        <f t="shared" si="228"/>
        <v/>
      </c>
      <c r="DZ136" s="532" t="str">
        <f t="shared" si="229"/>
        <v/>
      </c>
      <c r="EA136" s="527" t="str">
        <f t="shared" si="230"/>
        <v/>
      </c>
      <c r="EB136" s="519" t="str">
        <f t="shared" si="231"/>
        <v/>
      </c>
      <c r="EC136" s="520" t="str">
        <f t="shared" si="232"/>
        <v/>
      </c>
      <c r="ED136" s="520" t="str">
        <f t="shared" si="233"/>
        <v/>
      </c>
      <c r="EE136" s="520" t="str">
        <f t="shared" si="234"/>
        <v/>
      </c>
      <c r="EF136" s="520" t="str">
        <f t="shared" si="235"/>
        <v/>
      </c>
      <c r="EG136" s="520" t="str">
        <f t="shared" si="236"/>
        <v/>
      </c>
      <c r="EH136" s="518" t="str">
        <f t="shared" si="237"/>
        <v/>
      </c>
      <c r="EI136" s="474" t="str">
        <f t="shared" si="238"/>
        <v/>
      </c>
      <c r="EJ136" s="475" t="str">
        <f t="shared" si="239"/>
        <v/>
      </c>
      <c r="EK136" s="475" t="str">
        <f t="shared" si="240"/>
        <v/>
      </c>
      <c r="EL136" s="475" t="str">
        <f t="shared" si="241"/>
        <v/>
      </c>
      <c r="EM136" s="476" t="str">
        <f t="shared" si="242"/>
        <v/>
      </c>
      <c r="EN136" s="498" t="str">
        <f t="shared" si="243"/>
        <v/>
      </c>
      <c r="EO136" s="499" t="str">
        <f t="shared" si="244"/>
        <v/>
      </c>
      <c r="EP136" s="499" t="str">
        <f t="shared" si="245"/>
        <v/>
      </c>
      <c r="EQ136" s="499" t="str">
        <f t="shared" si="246"/>
        <v/>
      </c>
      <c r="ER136" s="500" t="str">
        <f t="shared" si="247"/>
        <v/>
      </c>
    </row>
    <row r="137" spans="1:148" ht="34.5" x14ac:dyDescent="0.2">
      <c r="A137" s="27" t="str">
        <f>IF(O137="","",COUNTA(O$9:$O137))</f>
        <v/>
      </c>
      <c r="B137" s="28"/>
      <c r="C137" s="29" t="e">
        <f t="shared" si="167"/>
        <v>#VALUE!</v>
      </c>
      <c r="D137" s="30" t="e">
        <f t="shared" si="168"/>
        <v>#VALUE!</v>
      </c>
      <c r="E137" s="31" t="e">
        <f t="shared" si="169"/>
        <v>#VALUE!</v>
      </c>
      <c r="F137" s="29" t="str">
        <f t="shared" si="170"/>
        <v/>
      </c>
      <c r="G137" s="30" t="str">
        <f t="shared" si="171"/>
        <v/>
      </c>
      <c r="H137" s="31" t="str">
        <f t="shared" si="172"/>
        <v/>
      </c>
      <c r="I137" s="32" t="e">
        <f t="shared" si="173"/>
        <v>#VALUE!</v>
      </c>
      <c r="J137" s="33"/>
      <c r="K137" s="34"/>
      <c r="L137" s="35" t="str">
        <f t="shared" si="174"/>
        <v/>
      </c>
      <c r="M137" s="35" t="str">
        <f t="shared" si="175"/>
        <v/>
      </c>
      <c r="N137" s="34"/>
      <c r="O137" s="545"/>
      <c r="P137" s="36"/>
      <c r="Q137" s="37"/>
      <c r="R137" s="38"/>
      <c r="S137" s="38"/>
      <c r="T137" s="39">
        <f t="shared" si="176"/>
        <v>0</v>
      </c>
      <c r="U137" s="40" t="str">
        <f t="shared" si="177"/>
        <v>راسب</v>
      </c>
      <c r="V137" s="37"/>
      <c r="W137" s="38"/>
      <c r="X137" s="38"/>
      <c r="Y137" s="39">
        <f t="shared" si="178"/>
        <v>0</v>
      </c>
      <c r="Z137" s="40" t="str">
        <f t="shared" si="179"/>
        <v>راسب</v>
      </c>
      <c r="AA137" s="37"/>
      <c r="AB137" s="38"/>
      <c r="AC137" s="38"/>
      <c r="AD137" s="39">
        <f t="shared" si="180"/>
        <v>0</v>
      </c>
      <c r="AE137" s="40" t="str">
        <f t="shared" si="181"/>
        <v>راسب</v>
      </c>
      <c r="AF137" s="37"/>
      <c r="AG137" s="38"/>
      <c r="AH137" s="38"/>
      <c r="AI137" s="39">
        <f t="shared" si="182"/>
        <v>0</v>
      </c>
      <c r="AJ137" s="40" t="str">
        <f t="shared" si="183"/>
        <v>راسب</v>
      </c>
      <c r="AK137" s="37"/>
      <c r="AL137" s="38"/>
      <c r="AM137" s="38"/>
      <c r="AN137" s="39">
        <f t="shared" si="184"/>
        <v>0</v>
      </c>
      <c r="AO137" s="40" t="str">
        <f t="shared" si="185"/>
        <v>راسب</v>
      </c>
      <c r="AP137" s="27">
        <f t="shared" si="186"/>
        <v>0</v>
      </c>
      <c r="AQ137" s="37">
        <f t="shared" si="187"/>
        <v>5</v>
      </c>
      <c r="AR137" s="39" t="str">
        <f t="shared" si="188"/>
        <v>ومجموع</v>
      </c>
      <c r="AS137" s="27" t="str">
        <f t="shared" si="189"/>
        <v>راسب</v>
      </c>
      <c r="AT137" s="41">
        <f t="shared" si="190"/>
        <v>9</v>
      </c>
      <c r="AU137" s="42" t="str">
        <f t="shared" si="191"/>
        <v>راسب</v>
      </c>
      <c r="AV137" s="37"/>
      <c r="AW137" s="38"/>
      <c r="AX137" s="38"/>
      <c r="AY137" s="39">
        <f t="shared" si="192"/>
        <v>0</v>
      </c>
      <c r="AZ137" s="40" t="str">
        <f t="shared" si="193"/>
        <v>راسب</v>
      </c>
      <c r="BA137" s="37"/>
      <c r="BB137" s="38"/>
      <c r="BC137" s="38"/>
      <c r="BD137" s="39">
        <f t="shared" si="194"/>
        <v>0</v>
      </c>
      <c r="BE137" s="86" t="str">
        <f t="shared" si="195"/>
        <v>غيرجدير</v>
      </c>
      <c r="BF137" s="37"/>
      <c r="BG137" s="38"/>
      <c r="BH137" s="38"/>
      <c r="BI137" s="39">
        <f t="shared" si="196"/>
        <v>0</v>
      </c>
      <c r="BJ137" s="86" t="str">
        <f t="shared" si="197"/>
        <v>غيرجدير</v>
      </c>
      <c r="BK137" s="37"/>
      <c r="BL137" s="38"/>
      <c r="BM137" s="38"/>
      <c r="BN137" s="38"/>
      <c r="BO137" s="39"/>
      <c r="BP137" s="41">
        <f t="shared" si="198"/>
        <v>0</v>
      </c>
      <c r="BQ137" s="86" t="str">
        <f t="shared" si="199"/>
        <v>غيرجدير</v>
      </c>
      <c r="BR137" s="37"/>
      <c r="BS137" s="38"/>
      <c r="BT137" s="38"/>
      <c r="BU137" s="38"/>
      <c r="BV137" s="39">
        <f t="shared" si="200"/>
        <v>0</v>
      </c>
      <c r="BW137" s="86" t="str">
        <f t="shared" si="201"/>
        <v>غيرجدير</v>
      </c>
      <c r="BX137" s="37"/>
      <c r="BY137" s="38"/>
      <c r="BZ137" s="38"/>
      <c r="CA137" s="38"/>
      <c r="CB137" s="38"/>
      <c r="CC137" s="39">
        <f t="shared" si="202"/>
        <v>0</v>
      </c>
      <c r="CD137" s="86" t="str">
        <f t="shared" si="203"/>
        <v>غيرجدير</v>
      </c>
      <c r="CE137" s="37">
        <f t="shared" si="204"/>
        <v>5</v>
      </c>
      <c r="CF137" s="39" t="str">
        <f t="shared" si="205"/>
        <v>راسب</v>
      </c>
      <c r="CG137" s="37"/>
      <c r="CH137" s="38"/>
      <c r="CI137" s="38"/>
      <c r="CJ137" s="38"/>
      <c r="CK137" s="38"/>
      <c r="CL137" s="39">
        <f t="shared" si="206"/>
        <v>0</v>
      </c>
      <c r="CM137" s="86" t="str">
        <f t="shared" si="207"/>
        <v>غيرجدير</v>
      </c>
      <c r="CN137" s="37"/>
      <c r="CO137" s="38"/>
      <c r="CP137" s="38"/>
      <c r="CQ137" s="38"/>
      <c r="CR137" s="39">
        <f t="shared" si="208"/>
        <v>0</v>
      </c>
      <c r="CS137" s="86" t="str">
        <f t="shared" si="209"/>
        <v>غيرجدير</v>
      </c>
      <c r="CT137" s="37"/>
      <c r="CU137" s="38"/>
      <c r="CV137" s="39">
        <f t="shared" si="210"/>
        <v>0</v>
      </c>
      <c r="CW137" s="86" t="str">
        <f t="shared" si="211"/>
        <v>غيرجدير</v>
      </c>
      <c r="CX137" s="37"/>
      <c r="CY137" s="38"/>
      <c r="CZ137" s="38"/>
      <c r="DA137" s="38"/>
      <c r="DB137" s="38"/>
      <c r="DC137" s="39">
        <f t="shared" si="212"/>
        <v>0</v>
      </c>
      <c r="DD137" s="86" t="str">
        <f t="shared" si="213"/>
        <v>غيرجدير</v>
      </c>
      <c r="DE137" s="37"/>
      <c r="DF137" s="38"/>
      <c r="DG137" s="38"/>
      <c r="DH137" s="38"/>
      <c r="DI137" s="38"/>
      <c r="DJ137" s="39">
        <f t="shared" si="214"/>
        <v>0</v>
      </c>
      <c r="DK137" s="86" t="str">
        <f t="shared" si="215"/>
        <v>غيرجدير</v>
      </c>
      <c r="DL137" s="37">
        <f t="shared" si="216"/>
        <v>4</v>
      </c>
      <c r="DM137" s="39" t="str">
        <f t="shared" si="217"/>
        <v>راسب</v>
      </c>
      <c r="DN137" s="27">
        <f t="shared" si="218"/>
        <v>0</v>
      </c>
      <c r="DO137" s="37">
        <f t="shared" si="219"/>
        <v>5</v>
      </c>
      <c r="DP137" s="39" t="str">
        <f t="shared" si="220"/>
        <v>ومجموع</v>
      </c>
      <c r="DQ137" s="27" t="str">
        <f t="shared" si="221"/>
        <v>راسب</v>
      </c>
      <c r="DR137" s="37">
        <f t="shared" si="222"/>
        <v>10</v>
      </c>
      <c r="DS137" s="39" t="str">
        <f t="shared" si="223"/>
        <v>راسب</v>
      </c>
      <c r="DT137" s="40" t="str">
        <f t="shared" si="224"/>
        <v>راسب</v>
      </c>
      <c r="DU137" s="27"/>
      <c r="DV137" s="37">
        <f t="shared" si="225"/>
        <v>15</v>
      </c>
      <c r="DW137" s="38" t="str">
        <f t="shared" si="226"/>
        <v>راسب</v>
      </c>
      <c r="DX137" s="39" t="str">
        <f t="shared" si="227"/>
        <v>ودين</v>
      </c>
      <c r="DY137" s="537" t="str">
        <f t="shared" si="228"/>
        <v/>
      </c>
      <c r="DZ137" s="532" t="str">
        <f t="shared" si="229"/>
        <v/>
      </c>
      <c r="EA137" s="527" t="str">
        <f t="shared" si="230"/>
        <v/>
      </c>
      <c r="EB137" s="519" t="str">
        <f t="shared" si="231"/>
        <v/>
      </c>
      <c r="EC137" s="520" t="str">
        <f t="shared" si="232"/>
        <v/>
      </c>
      <c r="ED137" s="520" t="str">
        <f t="shared" si="233"/>
        <v/>
      </c>
      <c r="EE137" s="520" t="str">
        <f t="shared" si="234"/>
        <v/>
      </c>
      <c r="EF137" s="520" t="str">
        <f t="shared" si="235"/>
        <v/>
      </c>
      <c r="EG137" s="520" t="str">
        <f t="shared" si="236"/>
        <v/>
      </c>
      <c r="EH137" s="518" t="str">
        <f t="shared" si="237"/>
        <v/>
      </c>
      <c r="EI137" s="474" t="str">
        <f t="shared" si="238"/>
        <v/>
      </c>
      <c r="EJ137" s="475" t="str">
        <f t="shared" si="239"/>
        <v/>
      </c>
      <c r="EK137" s="475" t="str">
        <f t="shared" si="240"/>
        <v/>
      </c>
      <c r="EL137" s="475" t="str">
        <f t="shared" si="241"/>
        <v/>
      </c>
      <c r="EM137" s="476" t="str">
        <f t="shared" si="242"/>
        <v/>
      </c>
      <c r="EN137" s="498" t="str">
        <f t="shared" si="243"/>
        <v/>
      </c>
      <c r="EO137" s="499" t="str">
        <f t="shared" si="244"/>
        <v/>
      </c>
      <c r="EP137" s="499" t="str">
        <f t="shared" si="245"/>
        <v/>
      </c>
      <c r="EQ137" s="499" t="str">
        <f t="shared" si="246"/>
        <v/>
      </c>
      <c r="ER137" s="500" t="str">
        <f t="shared" si="247"/>
        <v/>
      </c>
    </row>
    <row r="138" spans="1:148" ht="34.5" x14ac:dyDescent="0.2">
      <c r="A138" s="27" t="str">
        <f>IF(O138="","",COUNTA(O$9:$O138))</f>
        <v/>
      </c>
      <c r="B138" s="28"/>
      <c r="C138" s="29" t="e">
        <f t="shared" si="167"/>
        <v>#VALUE!</v>
      </c>
      <c r="D138" s="30" t="e">
        <f t="shared" si="168"/>
        <v>#VALUE!</v>
      </c>
      <c r="E138" s="31" t="e">
        <f t="shared" si="169"/>
        <v>#VALUE!</v>
      </c>
      <c r="F138" s="29" t="str">
        <f t="shared" si="170"/>
        <v/>
      </c>
      <c r="G138" s="30" t="str">
        <f t="shared" si="171"/>
        <v/>
      </c>
      <c r="H138" s="31" t="str">
        <f t="shared" si="172"/>
        <v/>
      </c>
      <c r="I138" s="32" t="e">
        <f t="shared" si="173"/>
        <v>#VALUE!</v>
      </c>
      <c r="J138" s="33"/>
      <c r="K138" s="34"/>
      <c r="L138" s="35" t="str">
        <f t="shared" si="174"/>
        <v/>
      </c>
      <c r="M138" s="35" t="str">
        <f t="shared" si="175"/>
        <v/>
      </c>
      <c r="N138" s="34"/>
      <c r="O138" s="545"/>
      <c r="P138" s="36"/>
      <c r="Q138" s="37"/>
      <c r="R138" s="38"/>
      <c r="S138" s="38"/>
      <c r="T138" s="39">
        <f t="shared" si="176"/>
        <v>0</v>
      </c>
      <c r="U138" s="40" t="str">
        <f t="shared" si="177"/>
        <v>راسب</v>
      </c>
      <c r="V138" s="37"/>
      <c r="W138" s="38"/>
      <c r="X138" s="38"/>
      <c r="Y138" s="39">
        <f t="shared" si="178"/>
        <v>0</v>
      </c>
      <c r="Z138" s="40" t="str">
        <f t="shared" si="179"/>
        <v>راسب</v>
      </c>
      <c r="AA138" s="37"/>
      <c r="AB138" s="38"/>
      <c r="AC138" s="38"/>
      <c r="AD138" s="39">
        <f t="shared" si="180"/>
        <v>0</v>
      </c>
      <c r="AE138" s="40" t="str">
        <f t="shared" si="181"/>
        <v>راسب</v>
      </c>
      <c r="AF138" s="37"/>
      <c r="AG138" s="38"/>
      <c r="AH138" s="38"/>
      <c r="AI138" s="39">
        <f t="shared" si="182"/>
        <v>0</v>
      </c>
      <c r="AJ138" s="40" t="str">
        <f t="shared" si="183"/>
        <v>راسب</v>
      </c>
      <c r="AK138" s="37"/>
      <c r="AL138" s="38"/>
      <c r="AM138" s="38"/>
      <c r="AN138" s="39">
        <f t="shared" si="184"/>
        <v>0</v>
      </c>
      <c r="AO138" s="40" t="str">
        <f t="shared" si="185"/>
        <v>راسب</v>
      </c>
      <c r="AP138" s="27">
        <f t="shared" si="186"/>
        <v>0</v>
      </c>
      <c r="AQ138" s="37">
        <f t="shared" si="187"/>
        <v>5</v>
      </c>
      <c r="AR138" s="39" t="str">
        <f t="shared" si="188"/>
        <v>ومجموع</v>
      </c>
      <c r="AS138" s="27" t="str">
        <f t="shared" si="189"/>
        <v>راسب</v>
      </c>
      <c r="AT138" s="41">
        <f t="shared" si="190"/>
        <v>9</v>
      </c>
      <c r="AU138" s="42" t="str">
        <f t="shared" si="191"/>
        <v>راسب</v>
      </c>
      <c r="AV138" s="37"/>
      <c r="AW138" s="38"/>
      <c r="AX138" s="38"/>
      <c r="AY138" s="39">
        <f t="shared" si="192"/>
        <v>0</v>
      </c>
      <c r="AZ138" s="40" t="str">
        <f t="shared" si="193"/>
        <v>راسب</v>
      </c>
      <c r="BA138" s="37"/>
      <c r="BB138" s="38"/>
      <c r="BC138" s="38"/>
      <c r="BD138" s="39">
        <f t="shared" si="194"/>
        <v>0</v>
      </c>
      <c r="BE138" s="86" t="str">
        <f t="shared" si="195"/>
        <v>غيرجدير</v>
      </c>
      <c r="BF138" s="37"/>
      <c r="BG138" s="38"/>
      <c r="BH138" s="38"/>
      <c r="BI138" s="39">
        <f t="shared" si="196"/>
        <v>0</v>
      </c>
      <c r="BJ138" s="86" t="str">
        <f t="shared" si="197"/>
        <v>غيرجدير</v>
      </c>
      <c r="BK138" s="37"/>
      <c r="BL138" s="38"/>
      <c r="BM138" s="38"/>
      <c r="BN138" s="38"/>
      <c r="BO138" s="39"/>
      <c r="BP138" s="41">
        <f t="shared" si="198"/>
        <v>0</v>
      </c>
      <c r="BQ138" s="86" t="str">
        <f t="shared" si="199"/>
        <v>غيرجدير</v>
      </c>
      <c r="BR138" s="37"/>
      <c r="BS138" s="38"/>
      <c r="BT138" s="38"/>
      <c r="BU138" s="38"/>
      <c r="BV138" s="39">
        <f t="shared" si="200"/>
        <v>0</v>
      </c>
      <c r="BW138" s="86" t="str">
        <f t="shared" si="201"/>
        <v>غيرجدير</v>
      </c>
      <c r="BX138" s="37"/>
      <c r="BY138" s="38"/>
      <c r="BZ138" s="38"/>
      <c r="CA138" s="38"/>
      <c r="CB138" s="38"/>
      <c r="CC138" s="39">
        <f t="shared" si="202"/>
        <v>0</v>
      </c>
      <c r="CD138" s="86" t="str">
        <f t="shared" si="203"/>
        <v>غيرجدير</v>
      </c>
      <c r="CE138" s="37">
        <f t="shared" si="204"/>
        <v>5</v>
      </c>
      <c r="CF138" s="39" t="str">
        <f t="shared" si="205"/>
        <v>راسب</v>
      </c>
      <c r="CG138" s="37"/>
      <c r="CH138" s="38"/>
      <c r="CI138" s="38"/>
      <c r="CJ138" s="38"/>
      <c r="CK138" s="38"/>
      <c r="CL138" s="39">
        <f t="shared" si="206"/>
        <v>0</v>
      </c>
      <c r="CM138" s="86" t="str">
        <f t="shared" si="207"/>
        <v>غيرجدير</v>
      </c>
      <c r="CN138" s="37"/>
      <c r="CO138" s="38"/>
      <c r="CP138" s="38"/>
      <c r="CQ138" s="38"/>
      <c r="CR138" s="39">
        <f t="shared" si="208"/>
        <v>0</v>
      </c>
      <c r="CS138" s="86" t="str">
        <f t="shared" si="209"/>
        <v>غيرجدير</v>
      </c>
      <c r="CT138" s="37"/>
      <c r="CU138" s="38"/>
      <c r="CV138" s="39">
        <f t="shared" si="210"/>
        <v>0</v>
      </c>
      <c r="CW138" s="86" t="str">
        <f t="shared" si="211"/>
        <v>غيرجدير</v>
      </c>
      <c r="CX138" s="37"/>
      <c r="CY138" s="38"/>
      <c r="CZ138" s="38"/>
      <c r="DA138" s="38"/>
      <c r="DB138" s="38"/>
      <c r="DC138" s="39">
        <f t="shared" si="212"/>
        <v>0</v>
      </c>
      <c r="DD138" s="86" t="str">
        <f t="shared" si="213"/>
        <v>غيرجدير</v>
      </c>
      <c r="DE138" s="37"/>
      <c r="DF138" s="38"/>
      <c r="DG138" s="38"/>
      <c r="DH138" s="38"/>
      <c r="DI138" s="38"/>
      <c r="DJ138" s="39">
        <f t="shared" si="214"/>
        <v>0</v>
      </c>
      <c r="DK138" s="86" t="str">
        <f t="shared" si="215"/>
        <v>غيرجدير</v>
      </c>
      <c r="DL138" s="37">
        <f t="shared" si="216"/>
        <v>4</v>
      </c>
      <c r="DM138" s="39" t="str">
        <f t="shared" si="217"/>
        <v>راسب</v>
      </c>
      <c r="DN138" s="27">
        <f t="shared" si="218"/>
        <v>0</v>
      </c>
      <c r="DO138" s="37">
        <f t="shared" si="219"/>
        <v>5</v>
      </c>
      <c r="DP138" s="39" t="str">
        <f t="shared" si="220"/>
        <v>ومجموع</v>
      </c>
      <c r="DQ138" s="27" t="str">
        <f t="shared" si="221"/>
        <v>راسب</v>
      </c>
      <c r="DR138" s="37">
        <f t="shared" si="222"/>
        <v>10</v>
      </c>
      <c r="DS138" s="39" t="str">
        <f t="shared" si="223"/>
        <v>راسب</v>
      </c>
      <c r="DT138" s="40" t="str">
        <f t="shared" si="224"/>
        <v>راسب</v>
      </c>
      <c r="DU138" s="27"/>
      <c r="DV138" s="37">
        <f t="shared" si="225"/>
        <v>15</v>
      </c>
      <c r="DW138" s="38" t="str">
        <f t="shared" si="226"/>
        <v>راسب</v>
      </c>
      <c r="DX138" s="39" t="str">
        <f t="shared" si="227"/>
        <v>ودين</v>
      </c>
      <c r="DY138" s="537" t="str">
        <f t="shared" si="228"/>
        <v/>
      </c>
      <c r="DZ138" s="532" t="str">
        <f t="shared" si="229"/>
        <v/>
      </c>
      <c r="EA138" s="527" t="str">
        <f t="shared" si="230"/>
        <v/>
      </c>
      <c r="EB138" s="519" t="str">
        <f t="shared" si="231"/>
        <v/>
      </c>
      <c r="EC138" s="520" t="str">
        <f t="shared" si="232"/>
        <v/>
      </c>
      <c r="ED138" s="520" t="str">
        <f t="shared" si="233"/>
        <v/>
      </c>
      <c r="EE138" s="520" t="str">
        <f t="shared" si="234"/>
        <v/>
      </c>
      <c r="EF138" s="520" t="str">
        <f t="shared" si="235"/>
        <v/>
      </c>
      <c r="EG138" s="520" t="str">
        <f t="shared" si="236"/>
        <v/>
      </c>
      <c r="EH138" s="518" t="str">
        <f t="shared" si="237"/>
        <v/>
      </c>
      <c r="EI138" s="474" t="str">
        <f t="shared" si="238"/>
        <v/>
      </c>
      <c r="EJ138" s="475" t="str">
        <f t="shared" si="239"/>
        <v/>
      </c>
      <c r="EK138" s="475" t="str">
        <f t="shared" si="240"/>
        <v/>
      </c>
      <c r="EL138" s="475" t="str">
        <f t="shared" si="241"/>
        <v/>
      </c>
      <c r="EM138" s="476" t="str">
        <f t="shared" si="242"/>
        <v/>
      </c>
      <c r="EN138" s="498" t="str">
        <f t="shared" si="243"/>
        <v/>
      </c>
      <c r="EO138" s="499" t="str">
        <f t="shared" si="244"/>
        <v/>
      </c>
      <c r="EP138" s="499" t="str">
        <f t="shared" si="245"/>
        <v/>
      </c>
      <c r="EQ138" s="499" t="str">
        <f t="shared" si="246"/>
        <v/>
      </c>
      <c r="ER138" s="500" t="str">
        <f t="shared" si="247"/>
        <v/>
      </c>
    </row>
    <row r="139" spans="1:148" ht="34.5" x14ac:dyDescent="0.2">
      <c r="A139" s="27" t="str">
        <f>IF(O139="","",COUNTA(O$9:$O139))</f>
        <v/>
      </c>
      <c r="B139" s="28"/>
      <c r="C139" s="29" t="e">
        <f t="shared" si="167"/>
        <v>#VALUE!</v>
      </c>
      <c r="D139" s="30" t="e">
        <f t="shared" si="168"/>
        <v>#VALUE!</v>
      </c>
      <c r="E139" s="31" t="e">
        <f t="shared" si="169"/>
        <v>#VALUE!</v>
      </c>
      <c r="F139" s="29" t="str">
        <f t="shared" si="170"/>
        <v/>
      </c>
      <c r="G139" s="30" t="str">
        <f t="shared" si="171"/>
        <v/>
      </c>
      <c r="H139" s="31" t="str">
        <f t="shared" si="172"/>
        <v/>
      </c>
      <c r="I139" s="32" t="e">
        <f t="shared" si="173"/>
        <v>#VALUE!</v>
      </c>
      <c r="J139" s="33"/>
      <c r="K139" s="34"/>
      <c r="L139" s="35" t="str">
        <f t="shared" si="174"/>
        <v/>
      </c>
      <c r="M139" s="35" t="str">
        <f t="shared" si="175"/>
        <v/>
      </c>
      <c r="N139" s="34"/>
      <c r="O139" s="545"/>
      <c r="P139" s="36"/>
      <c r="Q139" s="37"/>
      <c r="R139" s="38"/>
      <c r="S139" s="38"/>
      <c r="T139" s="39">
        <f t="shared" si="176"/>
        <v>0</v>
      </c>
      <c r="U139" s="40" t="str">
        <f t="shared" si="177"/>
        <v>راسب</v>
      </c>
      <c r="V139" s="37"/>
      <c r="W139" s="38"/>
      <c r="X139" s="38"/>
      <c r="Y139" s="39">
        <f t="shared" si="178"/>
        <v>0</v>
      </c>
      <c r="Z139" s="40" t="str">
        <f t="shared" si="179"/>
        <v>راسب</v>
      </c>
      <c r="AA139" s="37"/>
      <c r="AB139" s="38"/>
      <c r="AC139" s="38"/>
      <c r="AD139" s="39">
        <f t="shared" si="180"/>
        <v>0</v>
      </c>
      <c r="AE139" s="40" t="str">
        <f t="shared" si="181"/>
        <v>راسب</v>
      </c>
      <c r="AF139" s="37"/>
      <c r="AG139" s="38"/>
      <c r="AH139" s="38"/>
      <c r="AI139" s="39">
        <f t="shared" si="182"/>
        <v>0</v>
      </c>
      <c r="AJ139" s="40" t="str">
        <f t="shared" si="183"/>
        <v>راسب</v>
      </c>
      <c r="AK139" s="37"/>
      <c r="AL139" s="38"/>
      <c r="AM139" s="38"/>
      <c r="AN139" s="39">
        <f t="shared" si="184"/>
        <v>0</v>
      </c>
      <c r="AO139" s="40" t="str">
        <f t="shared" si="185"/>
        <v>راسب</v>
      </c>
      <c r="AP139" s="27">
        <f t="shared" si="186"/>
        <v>0</v>
      </c>
      <c r="AQ139" s="37">
        <f t="shared" si="187"/>
        <v>5</v>
      </c>
      <c r="AR139" s="39" t="str">
        <f t="shared" si="188"/>
        <v>ومجموع</v>
      </c>
      <c r="AS139" s="27" t="str">
        <f t="shared" si="189"/>
        <v>راسب</v>
      </c>
      <c r="AT139" s="41">
        <f t="shared" si="190"/>
        <v>9</v>
      </c>
      <c r="AU139" s="42" t="str">
        <f t="shared" si="191"/>
        <v>راسب</v>
      </c>
      <c r="AV139" s="37"/>
      <c r="AW139" s="38"/>
      <c r="AX139" s="38"/>
      <c r="AY139" s="39">
        <f t="shared" si="192"/>
        <v>0</v>
      </c>
      <c r="AZ139" s="40" t="str">
        <f t="shared" si="193"/>
        <v>راسب</v>
      </c>
      <c r="BA139" s="37"/>
      <c r="BB139" s="38"/>
      <c r="BC139" s="38"/>
      <c r="BD139" s="39">
        <f t="shared" si="194"/>
        <v>0</v>
      </c>
      <c r="BE139" s="86" t="str">
        <f t="shared" si="195"/>
        <v>غيرجدير</v>
      </c>
      <c r="BF139" s="37"/>
      <c r="BG139" s="38"/>
      <c r="BH139" s="38"/>
      <c r="BI139" s="39">
        <f t="shared" si="196"/>
        <v>0</v>
      </c>
      <c r="BJ139" s="86" t="str">
        <f t="shared" si="197"/>
        <v>غيرجدير</v>
      </c>
      <c r="BK139" s="37"/>
      <c r="BL139" s="38"/>
      <c r="BM139" s="38"/>
      <c r="BN139" s="38"/>
      <c r="BO139" s="39"/>
      <c r="BP139" s="41">
        <f t="shared" si="198"/>
        <v>0</v>
      </c>
      <c r="BQ139" s="86" t="str">
        <f t="shared" si="199"/>
        <v>غيرجدير</v>
      </c>
      <c r="BR139" s="37"/>
      <c r="BS139" s="38"/>
      <c r="BT139" s="38"/>
      <c r="BU139" s="38"/>
      <c r="BV139" s="39">
        <f t="shared" si="200"/>
        <v>0</v>
      </c>
      <c r="BW139" s="86" t="str">
        <f t="shared" si="201"/>
        <v>غيرجدير</v>
      </c>
      <c r="BX139" s="37"/>
      <c r="BY139" s="38"/>
      <c r="BZ139" s="38"/>
      <c r="CA139" s="38"/>
      <c r="CB139" s="38"/>
      <c r="CC139" s="39">
        <f t="shared" si="202"/>
        <v>0</v>
      </c>
      <c r="CD139" s="86" t="str">
        <f t="shared" si="203"/>
        <v>غيرجدير</v>
      </c>
      <c r="CE139" s="37">
        <f t="shared" si="204"/>
        <v>5</v>
      </c>
      <c r="CF139" s="39" t="str">
        <f t="shared" si="205"/>
        <v>راسب</v>
      </c>
      <c r="CG139" s="37"/>
      <c r="CH139" s="38"/>
      <c r="CI139" s="38"/>
      <c r="CJ139" s="38"/>
      <c r="CK139" s="38"/>
      <c r="CL139" s="39">
        <f t="shared" si="206"/>
        <v>0</v>
      </c>
      <c r="CM139" s="86" t="str">
        <f t="shared" si="207"/>
        <v>غيرجدير</v>
      </c>
      <c r="CN139" s="37"/>
      <c r="CO139" s="38"/>
      <c r="CP139" s="38"/>
      <c r="CQ139" s="38"/>
      <c r="CR139" s="39">
        <f t="shared" si="208"/>
        <v>0</v>
      </c>
      <c r="CS139" s="86" t="str">
        <f t="shared" si="209"/>
        <v>غيرجدير</v>
      </c>
      <c r="CT139" s="37"/>
      <c r="CU139" s="38"/>
      <c r="CV139" s="39">
        <f t="shared" si="210"/>
        <v>0</v>
      </c>
      <c r="CW139" s="86" t="str">
        <f t="shared" si="211"/>
        <v>غيرجدير</v>
      </c>
      <c r="CX139" s="37"/>
      <c r="CY139" s="38"/>
      <c r="CZ139" s="38"/>
      <c r="DA139" s="38"/>
      <c r="DB139" s="38"/>
      <c r="DC139" s="39">
        <f t="shared" si="212"/>
        <v>0</v>
      </c>
      <c r="DD139" s="86" t="str">
        <f t="shared" si="213"/>
        <v>غيرجدير</v>
      </c>
      <c r="DE139" s="37"/>
      <c r="DF139" s="38"/>
      <c r="DG139" s="38"/>
      <c r="DH139" s="38"/>
      <c r="DI139" s="38"/>
      <c r="DJ139" s="39">
        <f t="shared" si="214"/>
        <v>0</v>
      </c>
      <c r="DK139" s="86" t="str">
        <f t="shared" si="215"/>
        <v>غيرجدير</v>
      </c>
      <c r="DL139" s="37">
        <f t="shared" si="216"/>
        <v>4</v>
      </c>
      <c r="DM139" s="39" t="str">
        <f t="shared" si="217"/>
        <v>راسب</v>
      </c>
      <c r="DN139" s="27">
        <f t="shared" si="218"/>
        <v>0</v>
      </c>
      <c r="DO139" s="37">
        <f t="shared" si="219"/>
        <v>5</v>
      </c>
      <c r="DP139" s="39" t="str">
        <f t="shared" si="220"/>
        <v>ومجموع</v>
      </c>
      <c r="DQ139" s="27" t="str">
        <f t="shared" si="221"/>
        <v>راسب</v>
      </c>
      <c r="DR139" s="37">
        <f t="shared" si="222"/>
        <v>10</v>
      </c>
      <c r="DS139" s="39" t="str">
        <f t="shared" si="223"/>
        <v>راسب</v>
      </c>
      <c r="DT139" s="40" t="str">
        <f t="shared" si="224"/>
        <v>راسب</v>
      </c>
      <c r="DU139" s="27"/>
      <c r="DV139" s="37">
        <f t="shared" si="225"/>
        <v>15</v>
      </c>
      <c r="DW139" s="38" t="str">
        <f t="shared" si="226"/>
        <v>راسب</v>
      </c>
      <c r="DX139" s="39" t="str">
        <f t="shared" si="227"/>
        <v>ودين</v>
      </c>
      <c r="DY139" s="537" t="str">
        <f t="shared" si="228"/>
        <v/>
      </c>
      <c r="DZ139" s="532" t="str">
        <f t="shared" si="229"/>
        <v/>
      </c>
      <c r="EA139" s="527" t="str">
        <f t="shared" si="230"/>
        <v/>
      </c>
      <c r="EB139" s="519" t="str">
        <f t="shared" si="231"/>
        <v/>
      </c>
      <c r="EC139" s="520" t="str">
        <f t="shared" si="232"/>
        <v/>
      </c>
      <c r="ED139" s="520" t="str">
        <f t="shared" si="233"/>
        <v/>
      </c>
      <c r="EE139" s="520" t="str">
        <f t="shared" si="234"/>
        <v/>
      </c>
      <c r="EF139" s="520" t="str">
        <f t="shared" si="235"/>
        <v/>
      </c>
      <c r="EG139" s="520" t="str">
        <f t="shared" si="236"/>
        <v/>
      </c>
      <c r="EH139" s="518" t="str">
        <f t="shared" si="237"/>
        <v/>
      </c>
      <c r="EI139" s="474" t="str">
        <f t="shared" si="238"/>
        <v/>
      </c>
      <c r="EJ139" s="475" t="str">
        <f t="shared" si="239"/>
        <v/>
      </c>
      <c r="EK139" s="475" t="str">
        <f t="shared" si="240"/>
        <v/>
      </c>
      <c r="EL139" s="475" t="str">
        <f t="shared" si="241"/>
        <v/>
      </c>
      <c r="EM139" s="476" t="str">
        <f t="shared" si="242"/>
        <v/>
      </c>
      <c r="EN139" s="498" t="str">
        <f t="shared" si="243"/>
        <v/>
      </c>
      <c r="EO139" s="499" t="str">
        <f t="shared" si="244"/>
        <v/>
      </c>
      <c r="EP139" s="499" t="str">
        <f t="shared" si="245"/>
        <v/>
      </c>
      <c r="EQ139" s="499" t="str">
        <f t="shared" si="246"/>
        <v/>
      </c>
      <c r="ER139" s="500" t="str">
        <f t="shared" si="247"/>
        <v/>
      </c>
    </row>
    <row r="140" spans="1:148" ht="34.5" x14ac:dyDescent="0.2">
      <c r="A140" s="27" t="str">
        <f>IF(O140="","",COUNTA(O$9:$O140))</f>
        <v/>
      </c>
      <c r="B140" s="28"/>
      <c r="C140" s="29" t="e">
        <f t="shared" si="167"/>
        <v>#VALUE!</v>
      </c>
      <c r="D140" s="30" t="e">
        <f t="shared" si="168"/>
        <v>#VALUE!</v>
      </c>
      <c r="E140" s="31" t="e">
        <f t="shared" si="169"/>
        <v>#VALUE!</v>
      </c>
      <c r="F140" s="29" t="str">
        <f t="shared" si="170"/>
        <v/>
      </c>
      <c r="G140" s="30" t="str">
        <f t="shared" si="171"/>
        <v/>
      </c>
      <c r="H140" s="31" t="str">
        <f t="shared" si="172"/>
        <v/>
      </c>
      <c r="I140" s="32" t="e">
        <f t="shared" si="173"/>
        <v>#VALUE!</v>
      </c>
      <c r="J140" s="33"/>
      <c r="K140" s="34"/>
      <c r="L140" s="35" t="str">
        <f t="shared" si="174"/>
        <v/>
      </c>
      <c r="M140" s="35" t="str">
        <f t="shared" si="175"/>
        <v/>
      </c>
      <c r="N140" s="34"/>
      <c r="O140" s="545"/>
      <c r="P140" s="36"/>
      <c r="Q140" s="37"/>
      <c r="R140" s="38"/>
      <c r="S140" s="38"/>
      <c r="T140" s="39">
        <f t="shared" si="176"/>
        <v>0</v>
      </c>
      <c r="U140" s="40" t="str">
        <f t="shared" si="177"/>
        <v>راسب</v>
      </c>
      <c r="V140" s="37"/>
      <c r="W140" s="38"/>
      <c r="X140" s="38"/>
      <c r="Y140" s="39">
        <f t="shared" si="178"/>
        <v>0</v>
      </c>
      <c r="Z140" s="40" t="str">
        <f t="shared" si="179"/>
        <v>راسب</v>
      </c>
      <c r="AA140" s="37"/>
      <c r="AB140" s="38"/>
      <c r="AC140" s="38"/>
      <c r="AD140" s="39">
        <f t="shared" si="180"/>
        <v>0</v>
      </c>
      <c r="AE140" s="40" t="str">
        <f t="shared" si="181"/>
        <v>راسب</v>
      </c>
      <c r="AF140" s="37"/>
      <c r="AG140" s="38"/>
      <c r="AH140" s="38"/>
      <c r="AI140" s="39">
        <f t="shared" si="182"/>
        <v>0</v>
      </c>
      <c r="AJ140" s="40" t="str">
        <f t="shared" si="183"/>
        <v>راسب</v>
      </c>
      <c r="AK140" s="37"/>
      <c r="AL140" s="38"/>
      <c r="AM140" s="38"/>
      <c r="AN140" s="39">
        <f t="shared" si="184"/>
        <v>0</v>
      </c>
      <c r="AO140" s="40" t="str">
        <f t="shared" si="185"/>
        <v>راسب</v>
      </c>
      <c r="AP140" s="27">
        <f t="shared" si="186"/>
        <v>0</v>
      </c>
      <c r="AQ140" s="37">
        <f t="shared" si="187"/>
        <v>5</v>
      </c>
      <c r="AR140" s="39" t="str">
        <f t="shared" si="188"/>
        <v>ومجموع</v>
      </c>
      <c r="AS140" s="27" t="str">
        <f t="shared" si="189"/>
        <v>راسب</v>
      </c>
      <c r="AT140" s="41">
        <f t="shared" si="190"/>
        <v>9</v>
      </c>
      <c r="AU140" s="42" t="str">
        <f t="shared" si="191"/>
        <v>راسب</v>
      </c>
      <c r="AV140" s="37"/>
      <c r="AW140" s="38"/>
      <c r="AX140" s="38"/>
      <c r="AY140" s="39">
        <f t="shared" si="192"/>
        <v>0</v>
      </c>
      <c r="AZ140" s="40" t="str">
        <f t="shared" si="193"/>
        <v>راسب</v>
      </c>
      <c r="BA140" s="37"/>
      <c r="BB140" s="38"/>
      <c r="BC140" s="38"/>
      <c r="BD140" s="39">
        <f t="shared" si="194"/>
        <v>0</v>
      </c>
      <c r="BE140" s="86" t="str">
        <f t="shared" si="195"/>
        <v>غيرجدير</v>
      </c>
      <c r="BF140" s="37"/>
      <c r="BG140" s="38"/>
      <c r="BH140" s="38"/>
      <c r="BI140" s="39">
        <f t="shared" si="196"/>
        <v>0</v>
      </c>
      <c r="BJ140" s="86" t="str">
        <f t="shared" si="197"/>
        <v>غيرجدير</v>
      </c>
      <c r="BK140" s="37"/>
      <c r="BL140" s="38"/>
      <c r="BM140" s="38"/>
      <c r="BN140" s="38"/>
      <c r="BO140" s="39"/>
      <c r="BP140" s="41">
        <f t="shared" si="198"/>
        <v>0</v>
      </c>
      <c r="BQ140" s="86" t="str">
        <f t="shared" si="199"/>
        <v>غيرجدير</v>
      </c>
      <c r="BR140" s="37"/>
      <c r="BS140" s="38"/>
      <c r="BT140" s="38"/>
      <c r="BU140" s="38"/>
      <c r="BV140" s="39">
        <f t="shared" si="200"/>
        <v>0</v>
      </c>
      <c r="BW140" s="86" t="str">
        <f t="shared" si="201"/>
        <v>غيرجدير</v>
      </c>
      <c r="BX140" s="37"/>
      <c r="BY140" s="38"/>
      <c r="BZ140" s="38"/>
      <c r="CA140" s="38"/>
      <c r="CB140" s="38"/>
      <c r="CC140" s="39">
        <f t="shared" si="202"/>
        <v>0</v>
      </c>
      <c r="CD140" s="86" t="str">
        <f t="shared" si="203"/>
        <v>غيرجدير</v>
      </c>
      <c r="CE140" s="37">
        <f t="shared" si="204"/>
        <v>5</v>
      </c>
      <c r="CF140" s="39" t="str">
        <f t="shared" si="205"/>
        <v>راسب</v>
      </c>
      <c r="CG140" s="37"/>
      <c r="CH140" s="38"/>
      <c r="CI140" s="38"/>
      <c r="CJ140" s="38"/>
      <c r="CK140" s="38"/>
      <c r="CL140" s="39">
        <f t="shared" si="206"/>
        <v>0</v>
      </c>
      <c r="CM140" s="86" t="str">
        <f t="shared" si="207"/>
        <v>غيرجدير</v>
      </c>
      <c r="CN140" s="37"/>
      <c r="CO140" s="38"/>
      <c r="CP140" s="38"/>
      <c r="CQ140" s="38"/>
      <c r="CR140" s="39">
        <f t="shared" si="208"/>
        <v>0</v>
      </c>
      <c r="CS140" s="86" t="str">
        <f t="shared" si="209"/>
        <v>غيرجدير</v>
      </c>
      <c r="CT140" s="37"/>
      <c r="CU140" s="38"/>
      <c r="CV140" s="39">
        <f t="shared" si="210"/>
        <v>0</v>
      </c>
      <c r="CW140" s="86" t="str">
        <f t="shared" si="211"/>
        <v>غيرجدير</v>
      </c>
      <c r="CX140" s="37"/>
      <c r="CY140" s="38"/>
      <c r="CZ140" s="38"/>
      <c r="DA140" s="38"/>
      <c r="DB140" s="38"/>
      <c r="DC140" s="39">
        <f t="shared" si="212"/>
        <v>0</v>
      </c>
      <c r="DD140" s="86" t="str">
        <f t="shared" si="213"/>
        <v>غيرجدير</v>
      </c>
      <c r="DE140" s="37"/>
      <c r="DF140" s="38"/>
      <c r="DG140" s="38"/>
      <c r="DH140" s="38"/>
      <c r="DI140" s="38"/>
      <c r="DJ140" s="39">
        <f t="shared" si="214"/>
        <v>0</v>
      </c>
      <c r="DK140" s="86" t="str">
        <f t="shared" si="215"/>
        <v>غيرجدير</v>
      </c>
      <c r="DL140" s="37">
        <f t="shared" si="216"/>
        <v>4</v>
      </c>
      <c r="DM140" s="39" t="str">
        <f t="shared" si="217"/>
        <v>راسب</v>
      </c>
      <c r="DN140" s="27">
        <f t="shared" si="218"/>
        <v>0</v>
      </c>
      <c r="DO140" s="37">
        <f t="shared" si="219"/>
        <v>5</v>
      </c>
      <c r="DP140" s="39" t="str">
        <f t="shared" si="220"/>
        <v>ومجموع</v>
      </c>
      <c r="DQ140" s="27" t="str">
        <f t="shared" si="221"/>
        <v>راسب</v>
      </c>
      <c r="DR140" s="37">
        <f t="shared" si="222"/>
        <v>10</v>
      </c>
      <c r="DS140" s="39" t="str">
        <f t="shared" si="223"/>
        <v>راسب</v>
      </c>
      <c r="DT140" s="40" t="str">
        <f t="shared" si="224"/>
        <v>راسب</v>
      </c>
      <c r="DU140" s="27"/>
      <c r="DV140" s="37">
        <f t="shared" si="225"/>
        <v>15</v>
      </c>
      <c r="DW140" s="38" t="str">
        <f t="shared" si="226"/>
        <v>راسب</v>
      </c>
      <c r="DX140" s="39" t="str">
        <f t="shared" si="227"/>
        <v>ودين</v>
      </c>
      <c r="DY140" s="537" t="str">
        <f t="shared" si="228"/>
        <v/>
      </c>
      <c r="DZ140" s="532" t="str">
        <f t="shared" si="229"/>
        <v/>
      </c>
      <c r="EA140" s="527" t="str">
        <f t="shared" si="230"/>
        <v/>
      </c>
      <c r="EB140" s="519" t="str">
        <f t="shared" si="231"/>
        <v/>
      </c>
      <c r="EC140" s="520" t="str">
        <f t="shared" si="232"/>
        <v/>
      </c>
      <c r="ED140" s="520" t="str">
        <f t="shared" si="233"/>
        <v/>
      </c>
      <c r="EE140" s="520" t="str">
        <f t="shared" si="234"/>
        <v/>
      </c>
      <c r="EF140" s="520" t="str">
        <f t="shared" si="235"/>
        <v/>
      </c>
      <c r="EG140" s="520" t="str">
        <f t="shared" si="236"/>
        <v/>
      </c>
      <c r="EH140" s="518" t="str">
        <f t="shared" si="237"/>
        <v/>
      </c>
      <c r="EI140" s="474" t="str">
        <f t="shared" si="238"/>
        <v/>
      </c>
      <c r="EJ140" s="475" t="str">
        <f t="shared" si="239"/>
        <v/>
      </c>
      <c r="EK140" s="475" t="str">
        <f t="shared" si="240"/>
        <v/>
      </c>
      <c r="EL140" s="475" t="str">
        <f t="shared" si="241"/>
        <v/>
      </c>
      <c r="EM140" s="476" t="str">
        <f t="shared" si="242"/>
        <v/>
      </c>
      <c r="EN140" s="498" t="str">
        <f t="shared" si="243"/>
        <v/>
      </c>
      <c r="EO140" s="499" t="str">
        <f t="shared" si="244"/>
        <v/>
      </c>
      <c r="EP140" s="499" t="str">
        <f t="shared" si="245"/>
        <v/>
      </c>
      <c r="EQ140" s="499" t="str">
        <f t="shared" si="246"/>
        <v/>
      </c>
      <c r="ER140" s="500" t="str">
        <f t="shared" si="247"/>
        <v/>
      </c>
    </row>
    <row r="141" spans="1:148" ht="34.5" x14ac:dyDescent="0.2">
      <c r="A141" s="27" t="str">
        <f>IF(O141="","",COUNTA(O$9:$O141))</f>
        <v/>
      </c>
      <c r="B141" s="28"/>
      <c r="C141" s="29" t="e">
        <f t="shared" si="167"/>
        <v>#VALUE!</v>
      </c>
      <c r="D141" s="30" t="e">
        <f t="shared" si="168"/>
        <v>#VALUE!</v>
      </c>
      <c r="E141" s="31" t="e">
        <f t="shared" si="169"/>
        <v>#VALUE!</v>
      </c>
      <c r="F141" s="29" t="str">
        <f t="shared" si="170"/>
        <v/>
      </c>
      <c r="G141" s="30" t="str">
        <f t="shared" si="171"/>
        <v/>
      </c>
      <c r="H141" s="31" t="str">
        <f t="shared" si="172"/>
        <v/>
      </c>
      <c r="I141" s="32" t="e">
        <f t="shared" si="173"/>
        <v>#VALUE!</v>
      </c>
      <c r="J141" s="33"/>
      <c r="K141" s="34"/>
      <c r="L141" s="35" t="str">
        <f t="shared" si="174"/>
        <v/>
      </c>
      <c r="M141" s="35" t="str">
        <f t="shared" si="175"/>
        <v/>
      </c>
      <c r="N141" s="34"/>
      <c r="O141" s="545"/>
      <c r="P141" s="36"/>
      <c r="Q141" s="37"/>
      <c r="R141" s="38"/>
      <c r="S141" s="38"/>
      <c r="T141" s="39">
        <f t="shared" si="176"/>
        <v>0</v>
      </c>
      <c r="U141" s="40" t="str">
        <f t="shared" si="177"/>
        <v>راسب</v>
      </c>
      <c r="V141" s="37"/>
      <c r="W141" s="38"/>
      <c r="X141" s="38"/>
      <c r="Y141" s="39">
        <f t="shared" si="178"/>
        <v>0</v>
      </c>
      <c r="Z141" s="40" t="str">
        <f t="shared" si="179"/>
        <v>راسب</v>
      </c>
      <c r="AA141" s="37"/>
      <c r="AB141" s="38"/>
      <c r="AC141" s="38"/>
      <c r="AD141" s="39">
        <f t="shared" si="180"/>
        <v>0</v>
      </c>
      <c r="AE141" s="40" t="str">
        <f t="shared" si="181"/>
        <v>راسب</v>
      </c>
      <c r="AF141" s="37"/>
      <c r="AG141" s="38"/>
      <c r="AH141" s="38"/>
      <c r="AI141" s="39">
        <f t="shared" si="182"/>
        <v>0</v>
      </c>
      <c r="AJ141" s="40" t="str">
        <f t="shared" si="183"/>
        <v>راسب</v>
      </c>
      <c r="AK141" s="37"/>
      <c r="AL141" s="38"/>
      <c r="AM141" s="38"/>
      <c r="AN141" s="39">
        <f t="shared" si="184"/>
        <v>0</v>
      </c>
      <c r="AO141" s="40" t="str">
        <f t="shared" si="185"/>
        <v>راسب</v>
      </c>
      <c r="AP141" s="27">
        <f t="shared" si="186"/>
        <v>0</v>
      </c>
      <c r="AQ141" s="37">
        <f t="shared" si="187"/>
        <v>5</v>
      </c>
      <c r="AR141" s="39" t="str">
        <f t="shared" si="188"/>
        <v>ومجموع</v>
      </c>
      <c r="AS141" s="27" t="str">
        <f t="shared" si="189"/>
        <v>راسب</v>
      </c>
      <c r="AT141" s="41">
        <f t="shared" si="190"/>
        <v>9</v>
      </c>
      <c r="AU141" s="42" t="str">
        <f t="shared" si="191"/>
        <v>راسب</v>
      </c>
      <c r="AV141" s="37"/>
      <c r="AW141" s="38"/>
      <c r="AX141" s="38"/>
      <c r="AY141" s="39">
        <f t="shared" si="192"/>
        <v>0</v>
      </c>
      <c r="AZ141" s="40" t="str">
        <f t="shared" si="193"/>
        <v>راسب</v>
      </c>
      <c r="BA141" s="37"/>
      <c r="BB141" s="38"/>
      <c r="BC141" s="38"/>
      <c r="BD141" s="39">
        <f t="shared" si="194"/>
        <v>0</v>
      </c>
      <c r="BE141" s="86" t="str">
        <f t="shared" si="195"/>
        <v>غيرجدير</v>
      </c>
      <c r="BF141" s="37"/>
      <c r="BG141" s="38"/>
      <c r="BH141" s="38"/>
      <c r="BI141" s="39">
        <f t="shared" si="196"/>
        <v>0</v>
      </c>
      <c r="BJ141" s="86" t="str">
        <f t="shared" si="197"/>
        <v>غيرجدير</v>
      </c>
      <c r="BK141" s="37"/>
      <c r="BL141" s="38"/>
      <c r="BM141" s="38"/>
      <c r="BN141" s="38"/>
      <c r="BO141" s="39"/>
      <c r="BP141" s="41">
        <f t="shared" si="198"/>
        <v>0</v>
      </c>
      <c r="BQ141" s="86" t="str">
        <f t="shared" si="199"/>
        <v>غيرجدير</v>
      </c>
      <c r="BR141" s="37"/>
      <c r="BS141" s="38"/>
      <c r="BT141" s="38"/>
      <c r="BU141" s="38"/>
      <c r="BV141" s="39">
        <f t="shared" si="200"/>
        <v>0</v>
      </c>
      <c r="BW141" s="86" t="str">
        <f t="shared" si="201"/>
        <v>غيرجدير</v>
      </c>
      <c r="BX141" s="37"/>
      <c r="BY141" s="38"/>
      <c r="BZ141" s="38"/>
      <c r="CA141" s="38"/>
      <c r="CB141" s="38"/>
      <c r="CC141" s="39">
        <f t="shared" si="202"/>
        <v>0</v>
      </c>
      <c r="CD141" s="86" t="str">
        <f t="shared" si="203"/>
        <v>غيرجدير</v>
      </c>
      <c r="CE141" s="37">
        <f t="shared" si="204"/>
        <v>5</v>
      </c>
      <c r="CF141" s="39" t="str">
        <f t="shared" si="205"/>
        <v>راسب</v>
      </c>
      <c r="CG141" s="37"/>
      <c r="CH141" s="38"/>
      <c r="CI141" s="38"/>
      <c r="CJ141" s="38"/>
      <c r="CK141" s="38"/>
      <c r="CL141" s="39">
        <f t="shared" si="206"/>
        <v>0</v>
      </c>
      <c r="CM141" s="86" t="str">
        <f t="shared" si="207"/>
        <v>غيرجدير</v>
      </c>
      <c r="CN141" s="37"/>
      <c r="CO141" s="38"/>
      <c r="CP141" s="38"/>
      <c r="CQ141" s="38"/>
      <c r="CR141" s="39">
        <f t="shared" si="208"/>
        <v>0</v>
      </c>
      <c r="CS141" s="86" t="str">
        <f t="shared" si="209"/>
        <v>غيرجدير</v>
      </c>
      <c r="CT141" s="37"/>
      <c r="CU141" s="38"/>
      <c r="CV141" s="39">
        <f t="shared" si="210"/>
        <v>0</v>
      </c>
      <c r="CW141" s="86" t="str">
        <f t="shared" si="211"/>
        <v>غيرجدير</v>
      </c>
      <c r="CX141" s="37"/>
      <c r="CY141" s="38"/>
      <c r="CZ141" s="38"/>
      <c r="DA141" s="38"/>
      <c r="DB141" s="38"/>
      <c r="DC141" s="39">
        <f t="shared" si="212"/>
        <v>0</v>
      </c>
      <c r="DD141" s="86" t="str">
        <f t="shared" si="213"/>
        <v>غيرجدير</v>
      </c>
      <c r="DE141" s="37"/>
      <c r="DF141" s="38"/>
      <c r="DG141" s="38"/>
      <c r="DH141" s="38"/>
      <c r="DI141" s="38"/>
      <c r="DJ141" s="39">
        <f t="shared" si="214"/>
        <v>0</v>
      </c>
      <c r="DK141" s="86" t="str">
        <f t="shared" si="215"/>
        <v>غيرجدير</v>
      </c>
      <c r="DL141" s="37">
        <f t="shared" si="216"/>
        <v>4</v>
      </c>
      <c r="DM141" s="39" t="str">
        <f t="shared" si="217"/>
        <v>راسب</v>
      </c>
      <c r="DN141" s="27">
        <f t="shared" si="218"/>
        <v>0</v>
      </c>
      <c r="DO141" s="37">
        <f t="shared" si="219"/>
        <v>5</v>
      </c>
      <c r="DP141" s="39" t="str">
        <f t="shared" si="220"/>
        <v>ومجموع</v>
      </c>
      <c r="DQ141" s="27" t="str">
        <f t="shared" si="221"/>
        <v>راسب</v>
      </c>
      <c r="DR141" s="37">
        <f t="shared" si="222"/>
        <v>10</v>
      </c>
      <c r="DS141" s="39" t="str">
        <f t="shared" si="223"/>
        <v>راسب</v>
      </c>
      <c r="DT141" s="40" t="str">
        <f t="shared" si="224"/>
        <v>راسب</v>
      </c>
      <c r="DU141" s="27"/>
      <c r="DV141" s="37">
        <f t="shared" si="225"/>
        <v>15</v>
      </c>
      <c r="DW141" s="38" t="str">
        <f t="shared" si="226"/>
        <v>راسب</v>
      </c>
      <c r="DX141" s="39" t="str">
        <f t="shared" si="227"/>
        <v>ودين</v>
      </c>
      <c r="DY141" s="537" t="str">
        <f t="shared" si="228"/>
        <v/>
      </c>
      <c r="DZ141" s="532" t="str">
        <f t="shared" si="229"/>
        <v/>
      </c>
      <c r="EA141" s="527" t="str">
        <f t="shared" si="230"/>
        <v/>
      </c>
      <c r="EB141" s="519" t="str">
        <f t="shared" si="231"/>
        <v/>
      </c>
      <c r="EC141" s="520" t="str">
        <f t="shared" si="232"/>
        <v/>
      </c>
      <c r="ED141" s="520" t="str">
        <f t="shared" si="233"/>
        <v/>
      </c>
      <c r="EE141" s="520" t="str">
        <f t="shared" si="234"/>
        <v/>
      </c>
      <c r="EF141" s="520" t="str">
        <f t="shared" si="235"/>
        <v/>
      </c>
      <c r="EG141" s="520" t="str">
        <f t="shared" si="236"/>
        <v/>
      </c>
      <c r="EH141" s="518" t="str">
        <f t="shared" si="237"/>
        <v/>
      </c>
      <c r="EI141" s="474" t="str">
        <f t="shared" si="238"/>
        <v/>
      </c>
      <c r="EJ141" s="475" t="str">
        <f t="shared" si="239"/>
        <v/>
      </c>
      <c r="EK141" s="475" t="str">
        <f t="shared" si="240"/>
        <v/>
      </c>
      <c r="EL141" s="475" t="str">
        <f t="shared" si="241"/>
        <v/>
      </c>
      <c r="EM141" s="476" t="str">
        <f t="shared" si="242"/>
        <v/>
      </c>
      <c r="EN141" s="498" t="str">
        <f t="shared" si="243"/>
        <v/>
      </c>
      <c r="EO141" s="499" t="str">
        <f t="shared" si="244"/>
        <v/>
      </c>
      <c r="EP141" s="499" t="str">
        <f t="shared" si="245"/>
        <v/>
      </c>
      <c r="EQ141" s="499" t="str">
        <f t="shared" si="246"/>
        <v/>
      </c>
      <c r="ER141" s="500" t="str">
        <f t="shared" si="247"/>
        <v/>
      </c>
    </row>
    <row r="142" spans="1:148" ht="34.5" x14ac:dyDescent="0.2">
      <c r="A142" s="27" t="str">
        <f>IF(O142="","",COUNTA(O$9:$O142))</f>
        <v/>
      </c>
      <c r="B142" s="28"/>
      <c r="C142" s="29" t="e">
        <f t="shared" si="167"/>
        <v>#VALUE!</v>
      </c>
      <c r="D142" s="30" t="e">
        <f t="shared" si="168"/>
        <v>#VALUE!</v>
      </c>
      <c r="E142" s="31" t="e">
        <f t="shared" si="169"/>
        <v>#VALUE!</v>
      </c>
      <c r="F142" s="29" t="str">
        <f t="shared" si="170"/>
        <v/>
      </c>
      <c r="G142" s="30" t="str">
        <f t="shared" si="171"/>
        <v/>
      </c>
      <c r="H142" s="31" t="str">
        <f t="shared" si="172"/>
        <v/>
      </c>
      <c r="I142" s="32" t="e">
        <f t="shared" si="173"/>
        <v>#VALUE!</v>
      </c>
      <c r="J142" s="33"/>
      <c r="K142" s="34"/>
      <c r="L142" s="35" t="str">
        <f t="shared" si="174"/>
        <v/>
      </c>
      <c r="M142" s="35" t="str">
        <f t="shared" si="175"/>
        <v/>
      </c>
      <c r="N142" s="34"/>
      <c r="O142" s="545"/>
      <c r="P142" s="36"/>
      <c r="Q142" s="37"/>
      <c r="R142" s="38"/>
      <c r="S142" s="38"/>
      <c r="T142" s="39">
        <f t="shared" si="176"/>
        <v>0</v>
      </c>
      <c r="U142" s="40" t="str">
        <f t="shared" si="177"/>
        <v>راسب</v>
      </c>
      <c r="V142" s="37"/>
      <c r="W142" s="38"/>
      <c r="X142" s="38"/>
      <c r="Y142" s="39">
        <f t="shared" si="178"/>
        <v>0</v>
      </c>
      <c r="Z142" s="40" t="str">
        <f t="shared" si="179"/>
        <v>راسب</v>
      </c>
      <c r="AA142" s="37"/>
      <c r="AB142" s="38"/>
      <c r="AC142" s="38"/>
      <c r="AD142" s="39">
        <f t="shared" si="180"/>
        <v>0</v>
      </c>
      <c r="AE142" s="40" t="str">
        <f t="shared" si="181"/>
        <v>راسب</v>
      </c>
      <c r="AF142" s="37"/>
      <c r="AG142" s="38"/>
      <c r="AH142" s="38"/>
      <c r="AI142" s="39">
        <f t="shared" si="182"/>
        <v>0</v>
      </c>
      <c r="AJ142" s="40" t="str">
        <f t="shared" si="183"/>
        <v>راسب</v>
      </c>
      <c r="AK142" s="37"/>
      <c r="AL142" s="38"/>
      <c r="AM142" s="38"/>
      <c r="AN142" s="39">
        <f t="shared" si="184"/>
        <v>0</v>
      </c>
      <c r="AO142" s="40" t="str">
        <f t="shared" si="185"/>
        <v>راسب</v>
      </c>
      <c r="AP142" s="27">
        <f t="shared" si="186"/>
        <v>0</v>
      </c>
      <c r="AQ142" s="37">
        <f t="shared" si="187"/>
        <v>5</v>
      </c>
      <c r="AR142" s="39" t="str">
        <f t="shared" si="188"/>
        <v>ومجموع</v>
      </c>
      <c r="AS142" s="27" t="str">
        <f t="shared" si="189"/>
        <v>راسب</v>
      </c>
      <c r="AT142" s="41">
        <f t="shared" si="190"/>
        <v>9</v>
      </c>
      <c r="AU142" s="42" t="str">
        <f t="shared" si="191"/>
        <v>راسب</v>
      </c>
      <c r="AV142" s="37"/>
      <c r="AW142" s="38"/>
      <c r="AX142" s="38"/>
      <c r="AY142" s="39">
        <f t="shared" si="192"/>
        <v>0</v>
      </c>
      <c r="AZ142" s="40" t="str">
        <f t="shared" si="193"/>
        <v>راسب</v>
      </c>
      <c r="BA142" s="37"/>
      <c r="BB142" s="38"/>
      <c r="BC142" s="38"/>
      <c r="BD142" s="39">
        <f t="shared" si="194"/>
        <v>0</v>
      </c>
      <c r="BE142" s="86" t="str">
        <f t="shared" si="195"/>
        <v>غيرجدير</v>
      </c>
      <c r="BF142" s="37"/>
      <c r="BG142" s="38"/>
      <c r="BH142" s="38"/>
      <c r="BI142" s="39">
        <f t="shared" si="196"/>
        <v>0</v>
      </c>
      <c r="BJ142" s="86" t="str">
        <f t="shared" si="197"/>
        <v>غيرجدير</v>
      </c>
      <c r="BK142" s="37"/>
      <c r="BL142" s="38"/>
      <c r="BM142" s="38"/>
      <c r="BN142" s="38"/>
      <c r="BO142" s="39"/>
      <c r="BP142" s="41">
        <f t="shared" si="198"/>
        <v>0</v>
      </c>
      <c r="BQ142" s="86" t="str">
        <f t="shared" si="199"/>
        <v>غيرجدير</v>
      </c>
      <c r="BR142" s="37"/>
      <c r="BS142" s="38"/>
      <c r="BT142" s="38"/>
      <c r="BU142" s="38"/>
      <c r="BV142" s="39">
        <f t="shared" si="200"/>
        <v>0</v>
      </c>
      <c r="BW142" s="86" t="str">
        <f t="shared" si="201"/>
        <v>غيرجدير</v>
      </c>
      <c r="BX142" s="37"/>
      <c r="BY142" s="38"/>
      <c r="BZ142" s="38"/>
      <c r="CA142" s="38"/>
      <c r="CB142" s="38"/>
      <c r="CC142" s="39">
        <f t="shared" si="202"/>
        <v>0</v>
      </c>
      <c r="CD142" s="86" t="str">
        <f t="shared" si="203"/>
        <v>غيرجدير</v>
      </c>
      <c r="CE142" s="37">
        <f t="shared" si="204"/>
        <v>5</v>
      </c>
      <c r="CF142" s="39" t="str">
        <f t="shared" si="205"/>
        <v>راسب</v>
      </c>
      <c r="CG142" s="37"/>
      <c r="CH142" s="38"/>
      <c r="CI142" s="38"/>
      <c r="CJ142" s="38"/>
      <c r="CK142" s="38"/>
      <c r="CL142" s="39">
        <f t="shared" si="206"/>
        <v>0</v>
      </c>
      <c r="CM142" s="86" t="str">
        <f t="shared" si="207"/>
        <v>غيرجدير</v>
      </c>
      <c r="CN142" s="37"/>
      <c r="CO142" s="38"/>
      <c r="CP142" s="38"/>
      <c r="CQ142" s="38"/>
      <c r="CR142" s="39">
        <f t="shared" si="208"/>
        <v>0</v>
      </c>
      <c r="CS142" s="86" t="str">
        <f t="shared" si="209"/>
        <v>غيرجدير</v>
      </c>
      <c r="CT142" s="37"/>
      <c r="CU142" s="38"/>
      <c r="CV142" s="39">
        <f t="shared" si="210"/>
        <v>0</v>
      </c>
      <c r="CW142" s="86" t="str">
        <f t="shared" si="211"/>
        <v>غيرجدير</v>
      </c>
      <c r="CX142" s="37"/>
      <c r="CY142" s="38"/>
      <c r="CZ142" s="38"/>
      <c r="DA142" s="38"/>
      <c r="DB142" s="38"/>
      <c r="DC142" s="39">
        <f t="shared" si="212"/>
        <v>0</v>
      </c>
      <c r="DD142" s="86" t="str">
        <f t="shared" si="213"/>
        <v>غيرجدير</v>
      </c>
      <c r="DE142" s="37"/>
      <c r="DF142" s="38"/>
      <c r="DG142" s="38"/>
      <c r="DH142" s="38"/>
      <c r="DI142" s="38"/>
      <c r="DJ142" s="39">
        <f t="shared" si="214"/>
        <v>0</v>
      </c>
      <c r="DK142" s="86" t="str">
        <f t="shared" si="215"/>
        <v>غيرجدير</v>
      </c>
      <c r="DL142" s="37">
        <f t="shared" si="216"/>
        <v>4</v>
      </c>
      <c r="DM142" s="39" t="str">
        <f t="shared" si="217"/>
        <v>راسب</v>
      </c>
      <c r="DN142" s="27">
        <f t="shared" si="218"/>
        <v>0</v>
      </c>
      <c r="DO142" s="37">
        <f t="shared" si="219"/>
        <v>5</v>
      </c>
      <c r="DP142" s="39" t="str">
        <f t="shared" si="220"/>
        <v>ومجموع</v>
      </c>
      <c r="DQ142" s="27" t="str">
        <f t="shared" si="221"/>
        <v>راسب</v>
      </c>
      <c r="DR142" s="37">
        <f t="shared" si="222"/>
        <v>10</v>
      </c>
      <c r="DS142" s="39" t="str">
        <f t="shared" si="223"/>
        <v>راسب</v>
      </c>
      <c r="DT142" s="40" t="str">
        <f t="shared" si="224"/>
        <v>راسب</v>
      </c>
      <c r="DU142" s="27"/>
      <c r="DV142" s="37">
        <f t="shared" si="225"/>
        <v>15</v>
      </c>
      <c r="DW142" s="38" t="str">
        <f t="shared" si="226"/>
        <v>راسب</v>
      </c>
      <c r="DX142" s="39" t="str">
        <f t="shared" si="227"/>
        <v>ودين</v>
      </c>
      <c r="DY142" s="537" t="str">
        <f t="shared" si="228"/>
        <v/>
      </c>
      <c r="DZ142" s="532" t="str">
        <f t="shared" si="229"/>
        <v/>
      </c>
      <c r="EA142" s="527" t="str">
        <f t="shared" si="230"/>
        <v/>
      </c>
      <c r="EB142" s="519" t="str">
        <f t="shared" si="231"/>
        <v/>
      </c>
      <c r="EC142" s="520" t="str">
        <f t="shared" si="232"/>
        <v/>
      </c>
      <c r="ED142" s="520" t="str">
        <f t="shared" si="233"/>
        <v/>
      </c>
      <c r="EE142" s="520" t="str">
        <f t="shared" si="234"/>
        <v/>
      </c>
      <c r="EF142" s="520" t="str">
        <f t="shared" si="235"/>
        <v/>
      </c>
      <c r="EG142" s="520" t="str">
        <f t="shared" si="236"/>
        <v/>
      </c>
      <c r="EH142" s="518" t="str">
        <f t="shared" si="237"/>
        <v/>
      </c>
      <c r="EI142" s="474" t="str">
        <f t="shared" si="238"/>
        <v/>
      </c>
      <c r="EJ142" s="475" t="str">
        <f t="shared" si="239"/>
        <v/>
      </c>
      <c r="EK142" s="475" t="str">
        <f t="shared" si="240"/>
        <v/>
      </c>
      <c r="EL142" s="475" t="str">
        <f t="shared" si="241"/>
        <v/>
      </c>
      <c r="EM142" s="476" t="str">
        <f t="shared" si="242"/>
        <v/>
      </c>
      <c r="EN142" s="498" t="str">
        <f t="shared" si="243"/>
        <v/>
      </c>
      <c r="EO142" s="499" t="str">
        <f t="shared" si="244"/>
        <v/>
      </c>
      <c r="EP142" s="499" t="str">
        <f t="shared" si="245"/>
        <v/>
      </c>
      <c r="EQ142" s="499" t="str">
        <f t="shared" si="246"/>
        <v/>
      </c>
      <c r="ER142" s="500" t="str">
        <f t="shared" si="247"/>
        <v/>
      </c>
    </row>
    <row r="143" spans="1:148" ht="34.5" x14ac:dyDescent="0.2">
      <c r="A143" s="27" t="str">
        <f>IF(O143="","",COUNTA(O$9:$O143))</f>
        <v/>
      </c>
      <c r="B143" s="28"/>
      <c r="C143" s="29" t="e">
        <f t="shared" si="167"/>
        <v>#VALUE!</v>
      </c>
      <c r="D143" s="30" t="e">
        <f t="shared" si="168"/>
        <v>#VALUE!</v>
      </c>
      <c r="E143" s="31" t="e">
        <f t="shared" si="169"/>
        <v>#VALUE!</v>
      </c>
      <c r="F143" s="29" t="str">
        <f t="shared" si="170"/>
        <v/>
      </c>
      <c r="G143" s="30" t="str">
        <f t="shared" si="171"/>
        <v/>
      </c>
      <c r="H143" s="31" t="str">
        <f t="shared" si="172"/>
        <v/>
      </c>
      <c r="I143" s="32" t="e">
        <f t="shared" si="173"/>
        <v>#VALUE!</v>
      </c>
      <c r="J143" s="33"/>
      <c r="K143" s="34"/>
      <c r="L143" s="35" t="str">
        <f t="shared" si="174"/>
        <v/>
      </c>
      <c r="M143" s="35" t="str">
        <f t="shared" si="175"/>
        <v/>
      </c>
      <c r="N143" s="34"/>
      <c r="O143" s="545"/>
      <c r="P143" s="36"/>
      <c r="Q143" s="37"/>
      <c r="R143" s="38"/>
      <c r="S143" s="38"/>
      <c r="T143" s="39">
        <f t="shared" si="176"/>
        <v>0</v>
      </c>
      <c r="U143" s="40" t="str">
        <f t="shared" si="177"/>
        <v>راسب</v>
      </c>
      <c r="V143" s="37"/>
      <c r="W143" s="38"/>
      <c r="X143" s="38"/>
      <c r="Y143" s="39">
        <f t="shared" si="178"/>
        <v>0</v>
      </c>
      <c r="Z143" s="40" t="str">
        <f t="shared" si="179"/>
        <v>راسب</v>
      </c>
      <c r="AA143" s="37"/>
      <c r="AB143" s="38"/>
      <c r="AC143" s="38"/>
      <c r="AD143" s="39">
        <f t="shared" si="180"/>
        <v>0</v>
      </c>
      <c r="AE143" s="40" t="str">
        <f t="shared" si="181"/>
        <v>راسب</v>
      </c>
      <c r="AF143" s="37"/>
      <c r="AG143" s="38"/>
      <c r="AH143" s="38"/>
      <c r="AI143" s="39">
        <f t="shared" si="182"/>
        <v>0</v>
      </c>
      <c r="AJ143" s="40" t="str">
        <f t="shared" si="183"/>
        <v>راسب</v>
      </c>
      <c r="AK143" s="37"/>
      <c r="AL143" s="38"/>
      <c r="AM143" s="38"/>
      <c r="AN143" s="39">
        <f t="shared" si="184"/>
        <v>0</v>
      </c>
      <c r="AO143" s="40" t="str">
        <f t="shared" si="185"/>
        <v>راسب</v>
      </c>
      <c r="AP143" s="27">
        <f t="shared" si="186"/>
        <v>0</v>
      </c>
      <c r="AQ143" s="37">
        <f t="shared" si="187"/>
        <v>5</v>
      </c>
      <c r="AR143" s="39" t="str">
        <f t="shared" si="188"/>
        <v>ومجموع</v>
      </c>
      <c r="AS143" s="27" t="str">
        <f t="shared" si="189"/>
        <v>راسب</v>
      </c>
      <c r="AT143" s="41">
        <f t="shared" si="190"/>
        <v>9</v>
      </c>
      <c r="AU143" s="42" t="str">
        <f t="shared" si="191"/>
        <v>راسب</v>
      </c>
      <c r="AV143" s="37"/>
      <c r="AW143" s="38"/>
      <c r="AX143" s="38"/>
      <c r="AY143" s="39">
        <f t="shared" si="192"/>
        <v>0</v>
      </c>
      <c r="AZ143" s="40" t="str">
        <f t="shared" si="193"/>
        <v>راسب</v>
      </c>
      <c r="BA143" s="37"/>
      <c r="BB143" s="38"/>
      <c r="BC143" s="38"/>
      <c r="BD143" s="39">
        <f t="shared" si="194"/>
        <v>0</v>
      </c>
      <c r="BE143" s="86" t="str">
        <f t="shared" si="195"/>
        <v>غيرجدير</v>
      </c>
      <c r="BF143" s="37"/>
      <c r="BG143" s="38"/>
      <c r="BH143" s="38"/>
      <c r="BI143" s="39">
        <f t="shared" si="196"/>
        <v>0</v>
      </c>
      <c r="BJ143" s="86" t="str">
        <f t="shared" si="197"/>
        <v>غيرجدير</v>
      </c>
      <c r="BK143" s="37"/>
      <c r="BL143" s="38"/>
      <c r="BM143" s="38"/>
      <c r="BN143" s="38"/>
      <c r="BO143" s="39"/>
      <c r="BP143" s="41">
        <f t="shared" si="198"/>
        <v>0</v>
      </c>
      <c r="BQ143" s="86" t="str">
        <f t="shared" si="199"/>
        <v>غيرجدير</v>
      </c>
      <c r="BR143" s="37"/>
      <c r="BS143" s="38"/>
      <c r="BT143" s="38"/>
      <c r="BU143" s="38"/>
      <c r="BV143" s="39">
        <f t="shared" si="200"/>
        <v>0</v>
      </c>
      <c r="BW143" s="86" t="str">
        <f t="shared" si="201"/>
        <v>غيرجدير</v>
      </c>
      <c r="BX143" s="37"/>
      <c r="BY143" s="38"/>
      <c r="BZ143" s="38"/>
      <c r="CA143" s="38"/>
      <c r="CB143" s="38"/>
      <c r="CC143" s="39">
        <f t="shared" si="202"/>
        <v>0</v>
      </c>
      <c r="CD143" s="86" t="str">
        <f t="shared" si="203"/>
        <v>غيرجدير</v>
      </c>
      <c r="CE143" s="37">
        <f t="shared" si="204"/>
        <v>5</v>
      </c>
      <c r="CF143" s="39" t="str">
        <f t="shared" si="205"/>
        <v>راسب</v>
      </c>
      <c r="CG143" s="37"/>
      <c r="CH143" s="38"/>
      <c r="CI143" s="38"/>
      <c r="CJ143" s="38"/>
      <c r="CK143" s="38"/>
      <c r="CL143" s="39">
        <f t="shared" si="206"/>
        <v>0</v>
      </c>
      <c r="CM143" s="86" t="str">
        <f t="shared" si="207"/>
        <v>غيرجدير</v>
      </c>
      <c r="CN143" s="37"/>
      <c r="CO143" s="38"/>
      <c r="CP143" s="38"/>
      <c r="CQ143" s="38"/>
      <c r="CR143" s="39">
        <f t="shared" si="208"/>
        <v>0</v>
      </c>
      <c r="CS143" s="86" t="str">
        <f t="shared" si="209"/>
        <v>غيرجدير</v>
      </c>
      <c r="CT143" s="37"/>
      <c r="CU143" s="38"/>
      <c r="CV143" s="39">
        <f t="shared" si="210"/>
        <v>0</v>
      </c>
      <c r="CW143" s="86" t="str">
        <f t="shared" si="211"/>
        <v>غيرجدير</v>
      </c>
      <c r="CX143" s="37"/>
      <c r="CY143" s="38"/>
      <c r="CZ143" s="38"/>
      <c r="DA143" s="38"/>
      <c r="DB143" s="38"/>
      <c r="DC143" s="39">
        <f t="shared" si="212"/>
        <v>0</v>
      </c>
      <c r="DD143" s="86" t="str">
        <f t="shared" si="213"/>
        <v>غيرجدير</v>
      </c>
      <c r="DE143" s="37"/>
      <c r="DF143" s="38"/>
      <c r="DG143" s="38"/>
      <c r="DH143" s="38"/>
      <c r="DI143" s="38"/>
      <c r="DJ143" s="39">
        <f t="shared" si="214"/>
        <v>0</v>
      </c>
      <c r="DK143" s="86" t="str">
        <f t="shared" si="215"/>
        <v>غيرجدير</v>
      </c>
      <c r="DL143" s="37">
        <f t="shared" si="216"/>
        <v>4</v>
      </c>
      <c r="DM143" s="39" t="str">
        <f t="shared" si="217"/>
        <v>راسب</v>
      </c>
      <c r="DN143" s="27">
        <f t="shared" si="218"/>
        <v>0</v>
      </c>
      <c r="DO143" s="37">
        <f t="shared" si="219"/>
        <v>5</v>
      </c>
      <c r="DP143" s="39" t="str">
        <f t="shared" si="220"/>
        <v>ومجموع</v>
      </c>
      <c r="DQ143" s="27" t="str">
        <f t="shared" si="221"/>
        <v>راسب</v>
      </c>
      <c r="DR143" s="37">
        <f t="shared" si="222"/>
        <v>10</v>
      </c>
      <c r="DS143" s="39" t="str">
        <f t="shared" si="223"/>
        <v>راسب</v>
      </c>
      <c r="DT143" s="40" t="str">
        <f t="shared" si="224"/>
        <v>راسب</v>
      </c>
      <c r="DU143" s="27"/>
      <c r="DV143" s="37">
        <f t="shared" si="225"/>
        <v>15</v>
      </c>
      <c r="DW143" s="38" t="str">
        <f t="shared" si="226"/>
        <v>راسب</v>
      </c>
      <c r="DX143" s="39" t="str">
        <f t="shared" si="227"/>
        <v>ودين</v>
      </c>
      <c r="DY143" s="537" t="str">
        <f t="shared" si="228"/>
        <v/>
      </c>
      <c r="DZ143" s="532" t="str">
        <f t="shared" si="229"/>
        <v/>
      </c>
      <c r="EA143" s="527" t="str">
        <f t="shared" si="230"/>
        <v/>
      </c>
      <c r="EB143" s="519" t="str">
        <f t="shared" si="231"/>
        <v/>
      </c>
      <c r="EC143" s="520" t="str">
        <f t="shared" si="232"/>
        <v/>
      </c>
      <c r="ED143" s="520" t="str">
        <f t="shared" si="233"/>
        <v/>
      </c>
      <c r="EE143" s="520" t="str">
        <f t="shared" si="234"/>
        <v/>
      </c>
      <c r="EF143" s="520" t="str">
        <f t="shared" si="235"/>
        <v/>
      </c>
      <c r="EG143" s="520" t="str">
        <f t="shared" si="236"/>
        <v/>
      </c>
      <c r="EH143" s="518" t="str">
        <f t="shared" si="237"/>
        <v/>
      </c>
      <c r="EI143" s="474" t="str">
        <f t="shared" si="238"/>
        <v/>
      </c>
      <c r="EJ143" s="475" t="str">
        <f t="shared" si="239"/>
        <v/>
      </c>
      <c r="EK143" s="475" t="str">
        <f t="shared" si="240"/>
        <v/>
      </c>
      <c r="EL143" s="475" t="str">
        <f t="shared" si="241"/>
        <v/>
      </c>
      <c r="EM143" s="476" t="str">
        <f t="shared" si="242"/>
        <v/>
      </c>
      <c r="EN143" s="498" t="str">
        <f t="shared" si="243"/>
        <v/>
      </c>
      <c r="EO143" s="499" t="str">
        <f t="shared" si="244"/>
        <v/>
      </c>
      <c r="EP143" s="499" t="str">
        <f t="shared" si="245"/>
        <v/>
      </c>
      <c r="EQ143" s="499" t="str">
        <f t="shared" si="246"/>
        <v/>
      </c>
      <c r="ER143" s="500" t="str">
        <f t="shared" si="247"/>
        <v/>
      </c>
    </row>
    <row r="144" spans="1:148" ht="34.5" x14ac:dyDescent="0.2">
      <c r="A144" s="27" t="str">
        <f>IF(O144="","",COUNTA(O$9:$O144))</f>
        <v/>
      </c>
      <c r="B144" s="28"/>
      <c r="C144" s="29" t="e">
        <f t="shared" si="167"/>
        <v>#VALUE!</v>
      </c>
      <c r="D144" s="30" t="e">
        <f t="shared" si="168"/>
        <v>#VALUE!</v>
      </c>
      <c r="E144" s="31" t="e">
        <f t="shared" si="169"/>
        <v>#VALUE!</v>
      </c>
      <c r="F144" s="29" t="str">
        <f t="shared" si="170"/>
        <v/>
      </c>
      <c r="G144" s="30" t="str">
        <f t="shared" si="171"/>
        <v/>
      </c>
      <c r="H144" s="31" t="str">
        <f t="shared" si="172"/>
        <v/>
      </c>
      <c r="I144" s="32" t="e">
        <f t="shared" si="173"/>
        <v>#VALUE!</v>
      </c>
      <c r="J144" s="33"/>
      <c r="K144" s="34"/>
      <c r="L144" s="35" t="str">
        <f t="shared" si="174"/>
        <v/>
      </c>
      <c r="M144" s="35" t="str">
        <f t="shared" si="175"/>
        <v/>
      </c>
      <c r="N144" s="34"/>
      <c r="O144" s="545"/>
      <c r="P144" s="36"/>
      <c r="Q144" s="37"/>
      <c r="R144" s="38"/>
      <c r="S144" s="38"/>
      <c r="T144" s="39">
        <f t="shared" si="176"/>
        <v>0</v>
      </c>
      <c r="U144" s="40" t="str">
        <f t="shared" si="177"/>
        <v>راسب</v>
      </c>
      <c r="V144" s="37"/>
      <c r="W144" s="38"/>
      <c r="X144" s="38"/>
      <c r="Y144" s="39">
        <f t="shared" si="178"/>
        <v>0</v>
      </c>
      <c r="Z144" s="40" t="str">
        <f t="shared" si="179"/>
        <v>راسب</v>
      </c>
      <c r="AA144" s="37"/>
      <c r="AB144" s="38"/>
      <c r="AC144" s="38"/>
      <c r="AD144" s="39">
        <f t="shared" si="180"/>
        <v>0</v>
      </c>
      <c r="AE144" s="40" t="str">
        <f t="shared" si="181"/>
        <v>راسب</v>
      </c>
      <c r="AF144" s="37"/>
      <c r="AG144" s="38"/>
      <c r="AH144" s="38"/>
      <c r="AI144" s="39">
        <f t="shared" si="182"/>
        <v>0</v>
      </c>
      <c r="AJ144" s="40" t="str">
        <f t="shared" si="183"/>
        <v>راسب</v>
      </c>
      <c r="AK144" s="37"/>
      <c r="AL144" s="38"/>
      <c r="AM144" s="38"/>
      <c r="AN144" s="39">
        <f t="shared" si="184"/>
        <v>0</v>
      </c>
      <c r="AO144" s="40" t="str">
        <f t="shared" si="185"/>
        <v>راسب</v>
      </c>
      <c r="AP144" s="27">
        <f t="shared" si="186"/>
        <v>0</v>
      </c>
      <c r="AQ144" s="37">
        <f t="shared" si="187"/>
        <v>5</v>
      </c>
      <c r="AR144" s="39" t="str">
        <f t="shared" si="188"/>
        <v>ومجموع</v>
      </c>
      <c r="AS144" s="27" t="str">
        <f t="shared" si="189"/>
        <v>راسب</v>
      </c>
      <c r="AT144" s="41">
        <f t="shared" si="190"/>
        <v>9</v>
      </c>
      <c r="AU144" s="42" t="str">
        <f t="shared" si="191"/>
        <v>راسب</v>
      </c>
      <c r="AV144" s="37"/>
      <c r="AW144" s="38"/>
      <c r="AX144" s="38"/>
      <c r="AY144" s="39">
        <f t="shared" si="192"/>
        <v>0</v>
      </c>
      <c r="AZ144" s="40" t="str">
        <f t="shared" si="193"/>
        <v>راسب</v>
      </c>
      <c r="BA144" s="37"/>
      <c r="BB144" s="38"/>
      <c r="BC144" s="38"/>
      <c r="BD144" s="39">
        <f t="shared" si="194"/>
        <v>0</v>
      </c>
      <c r="BE144" s="86" t="str">
        <f t="shared" si="195"/>
        <v>غيرجدير</v>
      </c>
      <c r="BF144" s="37"/>
      <c r="BG144" s="38"/>
      <c r="BH144" s="38"/>
      <c r="BI144" s="39">
        <f t="shared" si="196"/>
        <v>0</v>
      </c>
      <c r="BJ144" s="86" t="str">
        <f t="shared" si="197"/>
        <v>غيرجدير</v>
      </c>
      <c r="BK144" s="37"/>
      <c r="BL144" s="38"/>
      <c r="BM144" s="38"/>
      <c r="BN144" s="38"/>
      <c r="BO144" s="39"/>
      <c r="BP144" s="41">
        <f t="shared" si="198"/>
        <v>0</v>
      </c>
      <c r="BQ144" s="86" t="str">
        <f t="shared" si="199"/>
        <v>غيرجدير</v>
      </c>
      <c r="BR144" s="37"/>
      <c r="BS144" s="38"/>
      <c r="BT144" s="38"/>
      <c r="BU144" s="38"/>
      <c r="BV144" s="39">
        <f t="shared" si="200"/>
        <v>0</v>
      </c>
      <c r="BW144" s="86" t="str">
        <f t="shared" si="201"/>
        <v>غيرجدير</v>
      </c>
      <c r="BX144" s="37"/>
      <c r="BY144" s="38"/>
      <c r="BZ144" s="38"/>
      <c r="CA144" s="38"/>
      <c r="CB144" s="38"/>
      <c r="CC144" s="39">
        <f t="shared" si="202"/>
        <v>0</v>
      </c>
      <c r="CD144" s="86" t="str">
        <f t="shared" si="203"/>
        <v>غيرجدير</v>
      </c>
      <c r="CE144" s="37">
        <f t="shared" si="204"/>
        <v>5</v>
      </c>
      <c r="CF144" s="39" t="str">
        <f t="shared" si="205"/>
        <v>راسب</v>
      </c>
      <c r="CG144" s="37"/>
      <c r="CH144" s="38"/>
      <c r="CI144" s="38"/>
      <c r="CJ144" s="38"/>
      <c r="CK144" s="38"/>
      <c r="CL144" s="39">
        <f t="shared" si="206"/>
        <v>0</v>
      </c>
      <c r="CM144" s="86" t="str">
        <f t="shared" si="207"/>
        <v>غيرجدير</v>
      </c>
      <c r="CN144" s="37"/>
      <c r="CO144" s="38"/>
      <c r="CP144" s="38"/>
      <c r="CQ144" s="38"/>
      <c r="CR144" s="39">
        <f t="shared" si="208"/>
        <v>0</v>
      </c>
      <c r="CS144" s="86" t="str">
        <f t="shared" si="209"/>
        <v>غيرجدير</v>
      </c>
      <c r="CT144" s="37"/>
      <c r="CU144" s="38"/>
      <c r="CV144" s="39">
        <f t="shared" si="210"/>
        <v>0</v>
      </c>
      <c r="CW144" s="86" t="str">
        <f t="shared" si="211"/>
        <v>غيرجدير</v>
      </c>
      <c r="CX144" s="37"/>
      <c r="CY144" s="38"/>
      <c r="CZ144" s="38"/>
      <c r="DA144" s="38"/>
      <c r="DB144" s="38"/>
      <c r="DC144" s="39">
        <f t="shared" si="212"/>
        <v>0</v>
      </c>
      <c r="DD144" s="86" t="str">
        <f t="shared" si="213"/>
        <v>غيرجدير</v>
      </c>
      <c r="DE144" s="37"/>
      <c r="DF144" s="38"/>
      <c r="DG144" s="38"/>
      <c r="DH144" s="38"/>
      <c r="DI144" s="38"/>
      <c r="DJ144" s="39">
        <f t="shared" si="214"/>
        <v>0</v>
      </c>
      <c r="DK144" s="86" t="str">
        <f t="shared" si="215"/>
        <v>غيرجدير</v>
      </c>
      <c r="DL144" s="37">
        <f t="shared" si="216"/>
        <v>4</v>
      </c>
      <c r="DM144" s="39" t="str">
        <f t="shared" si="217"/>
        <v>راسب</v>
      </c>
      <c r="DN144" s="27">
        <f t="shared" si="218"/>
        <v>0</v>
      </c>
      <c r="DO144" s="37">
        <f t="shared" si="219"/>
        <v>5</v>
      </c>
      <c r="DP144" s="39" t="str">
        <f t="shared" si="220"/>
        <v>ومجموع</v>
      </c>
      <c r="DQ144" s="27" t="str">
        <f t="shared" si="221"/>
        <v>راسب</v>
      </c>
      <c r="DR144" s="37">
        <f t="shared" si="222"/>
        <v>10</v>
      </c>
      <c r="DS144" s="39" t="str">
        <f t="shared" si="223"/>
        <v>راسب</v>
      </c>
      <c r="DT144" s="40" t="str">
        <f t="shared" si="224"/>
        <v>راسب</v>
      </c>
      <c r="DU144" s="27"/>
      <c r="DV144" s="37">
        <f t="shared" si="225"/>
        <v>15</v>
      </c>
      <c r="DW144" s="38" t="str">
        <f t="shared" si="226"/>
        <v>راسب</v>
      </c>
      <c r="DX144" s="39" t="str">
        <f t="shared" si="227"/>
        <v>ودين</v>
      </c>
      <c r="DY144" s="537" t="str">
        <f t="shared" si="228"/>
        <v/>
      </c>
      <c r="DZ144" s="532" t="str">
        <f t="shared" si="229"/>
        <v/>
      </c>
      <c r="EA144" s="527" t="str">
        <f t="shared" si="230"/>
        <v/>
      </c>
      <c r="EB144" s="519" t="str">
        <f t="shared" si="231"/>
        <v/>
      </c>
      <c r="EC144" s="520" t="str">
        <f t="shared" si="232"/>
        <v/>
      </c>
      <c r="ED144" s="520" t="str">
        <f t="shared" si="233"/>
        <v/>
      </c>
      <c r="EE144" s="520" t="str">
        <f t="shared" si="234"/>
        <v/>
      </c>
      <c r="EF144" s="520" t="str">
        <f t="shared" si="235"/>
        <v/>
      </c>
      <c r="EG144" s="520" t="str">
        <f t="shared" si="236"/>
        <v/>
      </c>
      <c r="EH144" s="518" t="str">
        <f t="shared" si="237"/>
        <v/>
      </c>
      <c r="EI144" s="474" t="str">
        <f t="shared" si="238"/>
        <v/>
      </c>
      <c r="EJ144" s="475" t="str">
        <f t="shared" si="239"/>
        <v/>
      </c>
      <c r="EK144" s="475" t="str">
        <f t="shared" si="240"/>
        <v/>
      </c>
      <c r="EL144" s="475" t="str">
        <f t="shared" si="241"/>
        <v/>
      </c>
      <c r="EM144" s="476" t="str">
        <f t="shared" si="242"/>
        <v/>
      </c>
      <c r="EN144" s="498" t="str">
        <f t="shared" si="243"/>
        <v/>
      </c>
      <c r="EO144" s="499" t="str">
        <f t="shared" si="244"/>
        <v/>
      </c>
      <c r="EP144" s="499" t="str">
        <f t="shared" si="245"/>
        <v/>
      </c>
      <c r="EQ144" s="499" t="str">
        <f t="shared" si="246"/>
        <v/>
      </c>
      <c r="ER144" s="500" t="str">
        <f t="shared" si="247"/>
        <v/>
      </c>
    </row>
    <row r="145" spans="1:148" ht="34.5" x14ac:dyDescent="0.2">
      <c r="A145" s="27" t="str">
        <f>IF(O145="","",COUNTA(O$9:$O145))</f>
        <v/>
      </c>
      <c r="B145" s="28"/>
      <c r="C145" s="29" t="e">
        <f t="shared" si="167"/>
        <v>#VALUE!</v>
      </c>
      <c r="D145" s="30" t="e">
        <f t="shared" si="168"/>
        <v>#VALUE!</v>
      </c>
      <c r="E145" s="31" t="e">
        <f t="shared" si="169"/>
        <v>#VALUE!</v>
      </c>
      <c r="F145" s="29" t="str">
        <f t="shared" si="170"/>
        <v/>
      </c>
      <c r="G145" s="30" t="str">
        <f t="shared" si="171"/>
        <v/>
      </c>
      <c r="H145" s="31" t="str">
        <f t="shared" si="172"/>
        <v/>
      </c>
      <c r="I145" s="32" t="e">
        <f t="shared" si="173"/>
        <v>#VALUE!</v>
      </c>
      <c r="J145" s="33"/>
      <c r="K145" s="34"/>
      <c r="L145" s="35" t="str">
        <f t="shared" si="174"/>
        <v/>
      </c>
      <c r="M145" s="35" t="str">
        <f t="shared" si="175"/>
        <v/>
      </c>
      <c r="N145" s="34"/>
      <c r="O145" s="545"/>
      <c r="P145" s="36"/>
      <c r="Q145" s="37"/>
      <c r="R145" s="38"/>
      <c r="S145" s="38"/>
      <c r="T145" s="39">
        <f t="shared" si="176"/>
        <v>0</v>
      </c>
      <c r="U145" s="40" t="str">
        <f t="shared" si="177"/>
        <v>راسب</v>
      </c>
      <c r="V145" s="37"/>
      <c r="W145" s="38"/>
      <c r="X145" s="38"/>
      <c r="Y145" s="39">
        <f t="shared" si="178"/>
        <v>0</v>
      </c>
      <c r="Z145" s="40" t="str">
        <f t="shared" si="179"/>
        <v>راسب</v>
      </c>
      <c r="AA145" s="37"/>
      <c r="AB145" s="38"/>
      <c r="AC145" s="38"/>
      <c r="AD145" s="39">
        <f t="shared" si="180"/>
        <v>0</v>
      </c>
      <c r="AE145" s="40" t="str">
        <f t="shared" si="181"/>
        <v>راسب</v>
      </c>
      <c r="AF145" s="37"/>
      <c r="AG145" s="38"/>
      <c r="AH145" s="38"/>
      <c r="AI145" s="39">
        <f t="shared" si="182"/>
        <v>0</v>
      </c>
      <c r="AJ145" s="40" t="str">
        <f t="shared" si="183"/>
        <v>راسب</v>
      </c>
      <c r="AK145" s="37"/>
      <c r="AL145" s="38"/>
      <c r="AM145" s="38"/>
      <c r="AN145" s="39">
        <f t="shared" si="184"/>
        <v>0</v>
      </c>
      <c r="AO145" s="40" t="str">
        <f t="shared" si="185"/>
        <v>راسب</v>
      </c>
      <c r="AP145" s="27">
        <f t="shared" si="186"/>
        <v>0</v>
      </c>
      <c r="AQ145" s="37">
        <f t="shared" si="187"/>
        <v>5</v>
      </c>
      <c r="AR145" s="39" t="str">
        <f t="shared" si="188"/>
        <v>ومجموع</v>
      </c>
      <c r="AS145" s="27" t="str">
        <f t="shared" si="189"/>
        <v>راسب</v>
      </c>
      <c r="AT145" s="41">
        <f t="shared" si="190"/>
        <v>9</v>
      </c>
      <c r="AU145" s="42" t="str">
        <f t="shared" si="191"/>
        <v>راسب</v>
      </c>
      <c r="AV145" s="37"/>
      <c r="AW145" s="38"/>
      <c r="AX145" s="38"/>
      <c r="AY145" s="39">
        <f t="shared" si="192"/>
        <v>0</v>
      </c>
      <c r="AZ145" s="40" t="str">
        <f t="shared" si="193"/>
        <v>راسب</v>
      </c>
      <c r="BA145" s="37"/>
      <c r="BB145" s="38"/>
      <c r="BC145" s="38"/>
      <c r="BD145" s="39">
        <f t="shared" si="194"/>
        <v>0</v>
      </c>
      <c r="BE145" s="86" t="str">
        <f t="shared" si="195"/>
        <v>غيرجدير</v>
      </c>
      <c r="BF145" s="37"/>
      <c r="BG145" s="38"/>
      <c r="BH145" s="38"/>
      <c r="BI145" s="39">
        <f t="shared" si="196"/>
        <v>0</v>
      </c>
      <c r="BJ145" s="86" t="str">
        <f t="shared" si="197"/>
        <v>غيرجدير</v>
      </c>
      <c r="BK145" s="37"/>
      <c r="BL145" s="38"/>
      <c r="BM145" s="38"/>
      <c r="BN145" s="38"/>
      <c r="BO145" s="39"/>
      <c r="BP145" s="41">
        <f t="shared" si="198"/>
        <v>0</v>
      </c>
      <c r="BQ145" s="86" t="str">
        <f t="shared" si="199"/>
        <v>غيرجدير</v>
      </c>
      <c r="BR145" s="37"/>
      <c r="BS145" s="38"/>
      <c r="BT145" s="38"/>
      <c r="BU145" s="38"/>
      <c r="BV145" s="39">
        <f t="shared" si="200"/>
        <v>0</v>
      </c>
      <c r="BW145" s="86" t="str">
        <f t="shared" si="201"/>
        <v>غيرجدير</v>
      </c>
      <c r="BX145" s="37"/>
      <c r="BY145" s="38"/>
      <c r="BZ145" s="38"/>
      <c r="CA145" s="38"/>
      <c r="CB145" s="38"/>
      <c r="CC145" s="39">
        <f t="shared" si="202"/>
        <v>0</v>
      </c>
      <c r="CD145" s="86" t="str">
        <f t="shared" si="203"/>
        <v>غيرجدير</v>
      </c>
      <c r="CE145" s="37">
        <f t="shared" si="204"/>
        <v>5</v>
      </c>
      <c r="CF145" s="39" t="str">
        <f t="shared" si="205"/>
        <v>راسب</v>
      </c>
      <c r="CG145" s="37"/>
      <c r="CH145" s="38"/>
      <c r="CI145" s="38"/>
      <c r="CJ145" s="38"/>
      <c r="CK145" s="38"/>
      <c r="CL145" s="39">
        <f t="shared" si="206"/>
        <v>0</v>
      </c>
      <c r="CM145" s="86" t="str">
        <f t="shared" si="207"/>
        <v>غيرجدير</v>
      </c>
      <c r="CN145" s="37"/>
      <c r="CO145" s="38"/>
      <c r="CP145" s="38"/>
      <c r="CQ145" s="38"/>
      <c r="CR145" s="39">
        <f t="shared" si="208"/>
        <v>0</v>
      </c>
      <c r="CS145" s="86" t="str">
        <f t="shared" si="209"/>
        <v>غيرجدير</v>
      </c>
      <c r="CT145" s="37"/>
      <c r="CU145" s="38"/>
      <c r="CV145" s="39">
        <f t="shared" si="210"/>
        <v>0</v>
      </c>
      <c r="CW145" s="86" t="str">
        <f t="shared" si="211"/>
        <v>غيرجدير</v>
      </c>
      <c r="CX145" s="37"/>
      <c r="CY145" s="38"/>
      <c r="CZ145" s="38"/>
      <c r="DA145" s="38"/>
      <c r="DB145" s="38"/>
      <c r="DC145" s="39">
        <f t="shared" si="212"/>
        <v>0</v>
      </c>
      <c r="DD145" s="86" t="str">
        <f t="shared" si="213"/>
        <v>غيرجدير</v>
      </c>
      <c r="DE145" s="37"/>
      <c r="DF145" s="38"/>
      <c r="DG145" s="38"/>
      <c r="DH145" s="38"/>
      <c r="DI145" s="38"/>
      <c r="DJ145" s="39">
        <f t="shared" si="214"/>
        <v>0</v>
      </c>
      <c r="DK145" s="86" t="str">
        <f t="shared" si="215"/>
        <v>غيرجدير</v>
      </c>
      <c r="DL145" s="37">
        <f t="shared" si="216"/>
        <v>4</v>
      </c>
      <c r="DM145" s="39" t="str">
        <f t="shared" si="217"/>
        <v>راسب</v>
      </c>
      <c r="DN145" s="27">
        <f t="shared" si="218"/>
        <v>0</v>
      </c>
      <c r="DO145" s="37">
        <f t="shared" si="219"/>
        <v>5</v>
      </c>
      <c r="DP145" s="39" t="str">
        <f t="shared" si="220"/>
        <v>ومجموع</v>
      </c>
      <c r="DQ145" s="27" t="str">
        <f t="shared" si="221"/>
        <v>راسب</v>
      </c>
      <c r="DR145" s="37">
        <f t="shared" si="222"/>
        <v>10</v>
      </c>
      <c r="DS145" s="39" t="str">
        <f t="shared" si="223"/>
        <v>راسب</v>
      </c>
      <c r="DT145" s="40" t="str">
        <f t="shared" si="224"/>
        <v>راسب</v>
      </c>
      <c r="DU145" s="27"/>
      <c r="DV145" s="37">
        <f t="shared" si="225"/>
        <v>15</v>
      </c>
      <c r="DW145" s="38" t="str">
        <f t="shared" si="226"/>
        <v>راسب</v>
      </c>
      <c r="DX145" s="39" t="str">
        <f t="shared" si="227"/>
        <v>ودين</v>
      </c>
      <c r="DY145" s="537" t="str">
        <f t="shared" si="228"/>
        <v/>
      </c>
      <c r="DZ145" s="532" t="str">
        <f t="shared" si="229"/>
        <v/>
      </c>
      <c r="EA145" s="527" t="str">
        <f t="shared" si="230"/>
        <v/>
      </c>
      <c r="EB145" s="519" t="str">
        <f t="shared" si="231"/>
        <v/>
      </c>
      <c r="EC145" s="520" t="str">
        <f t="shared" si="232"/>
        <v/>
      </c>
      <c r="ED145" s="520" t="str">
        <f t="shared" si="233"/>
        <v/>
      </c>
      <c r="EE145" s="520" t="str">
        <f t="shared" si="234"/>
        <v/>
      </c>
      <c r="EF145" s="520" t="str">
        <f t="shared" si="235"/>
        <v/>
      </c>
      <c r="EG145" s="520" t="str">
        <f t="shared" si="236"/>
        <v/>
      </c>
      <c r="EH145" s="518" t="str">
        <f t="shared" si="237"/>
        <v/>
      </c>
      <c r="EI145" s="474" t="str">
        <f t="shared" si="238"/>
        <v/>
      </c>
      <c r="EJ145" s="475" t="str">
        <f t="shared" si="239"/>
        <v/>
      </c>
      <c r="EK145" s="475" t="str">
        <f t="shared" si="240"/>
        <v/>
      </c>
      <c r="EL145" s="475" t="str">
        <f t="shared" si="241"/>
        <v/>
      </c>
      <c r="EM145" s="476" t="str">
        <f t="shared" si="242"/>
        <v/>
      </c>
      <c r="EN145" s="498" t="str">
        <f t="shared" si="243"/>
        <v/>
      </c>
      <c r="EO145" s="499" t="str">
        <f t="shared" si="244"/>
        <v/>
      </c>
      <c r="EP145" s="499" t="str">
        <f t="shared" si="245"/>
        <v/>
      </c>
      <c r="EQ145" s="499" t="str">
        <f t="shared" si="246"/>
        <v/>
      </c>
      <c r="ER145" s="500" t="str">
        <f t="shared" si="247"/>
        <v/>
      </c>
    </row>
    <row r="146" spans="1:148" ht="34.5" x14ac:dyDescent="0.2">
      <c r="A146" s="27" t="str">
        <f>IF(O146="","",COUNTA(O$9:$O146))</f>
        <v/>
      </c>
      <c r="B146" s="28"/>
      <c r="C146" s="29" t="e">
        <f t="shared" si="167"/>
        <v>#VALUE!</v>
      </c>
      <c r="D146" s="30" t="e">
        <f t="shared" si="168"/>
        <v>#VALUE!</v>
      </c>
      <c r="E146" s="31" t="e">
        <f t="shared" si="169"/>
        <v>#VALUE!</v>
      </c>
      <c r="F146" s="29" t="str">
        <f t="shared" si="170"/>
        <v/>
      </c>
      <c r="G146" s="30" t="str">
        <f t="shared" si="171"/>
        <v/>
      </c>
      <c r="H146" s="31" t="str">
        <f t="shared" si="172"/>
        <v/>
      </c>
      <c r="I146" s="32" t="e">
        <f t="shared" si="173"/>
        <v>#VALUE!</v>
      </c>
      <c r="J146" s="33"/>
      <c r="K146" s="34"/>
      <c r="L146" s="35" t="str">
        <f t="shared" si="174"/>
        <v/>
      </c>
      <c r="M146" s="35" t="str">
        <f t="shared" si="175"/>
        <v/>
      </c>
      <c r="N146" s="34"/>
      <c r="O146" s="545"/>
      <c r="P146" s="36"/>
      <c r="Q146" s="37"/>
      <c r="R146" s="38"/>
      <c r="S146" s="38"/>
      <c r="T146" s="39">
        <f t="shared" si="176"/>
        <v>0</v>
      </c>
      <c r="U146" s="40" t="str">
        <f t="shared" si="177"/>
        <v>راسب</v>
      </c>
      <c r="V146" s="37"/>
      <c r="W146" s="38"/>
      <c r="X146" s="38"/>
      <c r="Y146" s="39">
        <f t="shared" si="178"/>
        <v>0</v>
      </c>
      <c r="Z146" s="40" t="str">
        <f t="shared" si="179"/>
        <v>راسب</v>
      </c>
      <c r="AA146" s="37"/>
      <c r="AB146" s="38"/>
      <c r="AC146" s="38"/>
      <c r="AD146" s="39">
        <f t="shared" si="180"/>
        <v>0</v>
      </c>
      <c r="AE146" s="40" t="str">
        <f t="shared" si="181"/>
        <v>راسب</v>
      </c>
      <c r="AF146" s="37"/>
      <c r="AG146" s="38"/>
      <c r="AH146" s="38"/>
      <c r="AI146" s="39">
        <f t="shared" si="182"/>
        <v>0</v>
      </c>
      <c r="AJ146" s="40" t="str">
        <f t="shared" si="183"/>
        <v>راسب</v>
      </c>
      <c r="AK146" s="37"/>
      <c r="AL146" s="38"/>
      <c r="AM146" s="38"/>
      <c r="AN146" s="39">
        <f t="shared" si="184"/>
        <v>0</v>
      </c>
      <c r="AO146" s="40" t="str">
        <f t="shared" si="185"/>
        <v>راسب</v>
      </c>
      <c r="AP146" s="27">
        <f t="shared" si="186"/>
        <v>0</v>
      </c>
      <c r="AQ146" s="37">
        <f t="shared" si="187"/>
        <v>5</v>
      </c>
      <c r="AR146" s="39" t="str">
        <f t="shared" si="188"/>
        <v>ومجموع</v>
      </c>
      <c r="AS146" s="27" t="str">
        <f t="shared" si="189"/>
        <v>راسب</v>
      </c>
      <c r="AT146" s="41">
        <f t="shared" si="190"/>
        <v>9</v>
      </c>
      <c r="AU146" s="42" t="str">
        <f t="shared" si="191"/>
        <v>راسب</v>
      </c>
      <c r="AV146" s="37"/>
      <c r="AW146" s="38"/>
      <c r="AX146" s="38"/>
      <c r="AY146" s="39">
        <f t="shared" si="192"/>
        <v>0</v>
      </c>
      <c r="AZ146" s="40" t="str">
        <f t="shared" si="193"/>
        <v>راسب</v>
      </c>
      <c r="BA146" s="37"/>
      <c r="BB146" s="38"/>
      <c r="BC146" s="38"/>
      <c r="BD146" s="39">
        <f t="shared" si="194"/>
        <v>0</v>
      </c>
      <c r="BE146" s="86" t="str">
        <f t="shared" si="195"/>
        <v>غيرجدير</v>
      </c>
      <c r="BF146" s="37"/>
      <c r="BG146" s="38"/>
      <c r="BH146" s="38"/>
      <c r="BI146" s="39">
        <f t="shared" si="196"/>
        <v>0</v>
      </c>
      <c r="BJ146" s="86" t="str">
        <f t="shared" si="197"/>
        <v>غيرجدير</v>
      </c>
      <c r="BK146" s="37"/>
      <c r="BL146" s="38"/>
      <c r="BM146" s="38"/>
      <c r="BN146" s="38"/>
      <c r="BO146" s="39"/>
      <c r="BP146" s="41">
        <f t="shared" si="198"/>
        <v>0</v>
      </c>
      <c r="BQ146" s="86" t="str">
        <f t="shared" si="199"/>
        <v>غيرجدير</v>
      </c>
      <c r="BR146" s="37"/>
      <c r="BS146" s="38"/>
      <c r="BT146" s="38"/>
      <c r="BU146" s="38"/>
      <c r="BV146" s="39">
        <f t="shared" si="200"/>
        <v>0</v>
      </c>
      <c r="BW146" s="86" t="str">
        <f t="shared" si="201"/>
        <v>غيرجدير</v>
      </c>
      <c r="BX146" s="37"/>
      <c r="BY146" s="38"/>
      <c r="BZ146" s="38"/>
      <c r="CA146" s="38"/>
      <c r="CB146" s="38"/>
      <c r="CC146" s="39">
        <f t="shared" si="202"/>
        <v>0</v>
      </c>
      <c r="CD146" s="86" t="str">
        <f t="shared" si="203"/>
        <v>غيرجدير</v>
      </c>
      <c r="CE146" s="37">
        <f t="shared" si="204"/>
        <v>5</v>
      </c>
      <c r="CF146" s="39" t="str">
        <f t="shared" si="205"/>
        <v>راسب</v>
      </c>
      <c r="CG146" s="37"/>
      <c r="CH146" s="38"/>
      <c r="CI146" s="38"/>
      <c r="CJ146" s="38"/>
      <c r="CK146" s="38"/>
      <c r="CL146" s="39">
        <f t="shared" si="206"/>
        <v>0</v>
      </c>
      <c r="CM146" s="86" t="str">
        <f t="shared" si="207"/>
        <v>غيرجدير</v>
      </c>
      <c r="CN146" s="37"/>
      <c r="CO146" s="38"/>
      <c r="CP146" s="38"/>
      <c r="CQ146" s="38"/>
      <c r="CR146" s="39">
        <f t="shared" si="208"/>
        <v>0</v>
      </c>
      <c r="CS146" s="86" t="str">
        <f t="shared" si="209"/>
        <v>غيرجدير</v>
      </c>
      <c r="CT146" s="37"/>
      <c r="CU146" s="38"/>
      <c r="CV146" s="39">
        <f t="shared" si="210"/>
        <v>0</v>
      </c>
      <c r="CW146" s="86" t="str">
        <f t="shared" si="211"/>
        <v>غيرجدير</v>
      </c>
      <c r="CX146" s="37"/>
      <c r="CY146" s="38"/>
      <c r="CZ146" s="38"/>
      <c r="DA146" s="38"/>
      <c r="DB146" s="38"/>
      <c r="DC146" s="39">
        <f t="shared" si="212"/>
        <v>0</v>
      </c>
      <c r="DD146" s="86" t="str">
        <f t="shared" si="213"/>
        <v>غيرجدير</v>
      </c>
      <c r="DE146" s="37"/>
      <c r="DF146" s="38"/>
      <c r="DG146" s="38"/>
      <c r="DH146" s="38"/>
      <c r="DI146" s="38"/>
      <c r="DJ146" s="39">
        <f t="shared" si="214"/>
        <v>0</v>
      </c>
      <c r="DK146" s="86" t="str">
        <f t="shared" si="215"/>
        <v>غيرجدير</v>
      </c>
      <c r="DL146" s="37">
        <f t="shared" si="216"/>
        <v>4</v>
      </c>
      <c r="DM146" s="39" t="str">
        <f t="shared" si="217"/>
        <v>راسب</v>
      </c>
      <c r="DN146" s="27">
        <f t="shared" si="218"/>
        <v>0</v>
      </c>
      <c r="DO146" s="37">
        <f t="shared" si="219"/>
        <v>5</v>
      </c>
      <c r="DP146" s="39" t="str">
        <f t="shared" si="220"/>
        <v>ومجموع</v>
      </c>
      <c r="DQ146" s="27" t="str">
        <f t="shared" si="221"/>
        <v>راسب</v>
      </c>
      <c r="DR146" s="37">
        <f t="shared" si="222"/>
        <v>10</v>
      </c>
      <c r="DS146" s="39" t="str">
        <f t="shared" si="223"/>
        <v>راسب</v>
      </c>
      <c r="DT146" s="40" t="str">
        <f t="shared" si="224"/>
        <v>راسب</v>
      </c>
      <c r="DU146" s="27"/>
      <c r="DV146" s="37">
        <f t="shared" si="225"/>
        <v>15</v>
      </c>
      <c r="DW146" s="38" t="str">
        <f t="shared" si="226"/>
        <v>راسب</v>
      </c>
      <c r="DX146" s="39" t="str">
        <f t="shared" si="227"/>
        <v>ودين</v>
      </c>
      <c r="DY146" s="537" t="str">
        <f t="shared" si="228"/>
        <v/>
      </c>
      <c r="DZ146" s="532" t="str">
        <f t="shared" si="229"/>
        <v/>
      </c>
      <c r="EA146" s="527" t="str">
        <f t="shared" si="230"/>
        <v/>
      </c>
      <c r="EB146" s="519" t="str">
        <f t="shared" si="231"/>
        <v/>
      </c>
      <c r="EC146" s="520" t="str">
        <f t="shared" si="232"/>
        <v/>
      </c>
      <c r="ED146" s="520" t="str">
        <f t="shared" si="233"/>
        <v/>
      </c>
      <c r="EE146" s="520" t="str">
        <f t="shared" si="234"/>
        <v/>
      </c>
      <c r="EF146" s="520" t="str">
        <f t="shared" si="235"/>
        <v/>
      </c>
      <c r="EG146" s="520" t="str">
        <f t="shared" si="236"/>
        <v/>
      </c>
      <c r="EH146" s="518" t="str">
        <f t="shared" si="237"/>
        <v/>
      </c>
      <c r="EI146" s="474" t="str">
        <f t="shared" si="238"/>
        <v/>
      </c>
      <c r="EJ146" s="475" t="str">
        <f t="shared" si="239"/>
        <v/>
      </c>
      <c r="EK146" s="475" t="str">
        <f t="shared" si="240"/>
        <v/>
      </c>
      <c r="EL146" s="475" t="str">
        <f t="shared" si="241"/>
        <v/>
      </c>
      <c r="EM146" s="476" t="str">
        <f t="shared" si="242"/>
        <v/>
      </c>
      <c r="EN146" s="498" t="str">
        <f t="shared" si="243"/>
        <v/>
      </c>
      <c r="EO146" s="499" t="str">
        <f t="shared" si="244"/>
        <v/>
      </c>
      <c r="EP146" s="499" t="str">
        <f t="shared" si="245"/>
        <v/>
      </c>
      <c r="EQ146" s="499" t="str">
        <f t="shared" si="246"/>
        <v/>
      </c>
      <c r="ER146" s="500" t="str">
        <f t="shared" si="247"/>
        <v/>
      </c>
    </row>
    <row r="147" spans="1:148" ht="34.5" x14ac:dyDescent="0.2">
      <c r="A147" s="27" t="str">
        <f>IF(O147="","",COUNTA(O$9:$O147))</f>
        <v/>
      </c>
      <c r="B147" s="28"/>
      <c r="C147" s="29" t="e">
        <f t="shared" si="167"/>
        <v>#VALUE!</v>
      </c>
      <c r="D147" s="30" t="e">
        <f t="shared" si="168"/>
        <v>#VALUE!</v>
      </c>
      <c r="E147" s="31" t="e">
        <f t="shared" si="169"/>
        <v>#VALUE!</v>
      </c>
      <c r="F147" s="29" t="str">
        <f t="shared" si="170"/>
        <v/>
      </c>
      <c r="G147" s="30" t="str">
        <f t="shared" si="171"/>
        <v/>
      </c>
      <c r="H147" s="31" t="str">
        <f t="shared" si="172"/>
        <v/>
      </c>
      <c r="I147" s="32" t="e">
        <f t="shared" si="173"/>
        <v>#VALUE!</v>
      </c>
      <c r="J147" s="33"/>
      <c r="K147" s="34"/>
      <c r="L147" s="35" t="str">
        <f t="shared" si="174"/>
        <v/>
      </c>
      <c r="M147" s="35" t="str">
        <f t="shared" si="175"/>
        <v/>
      </c>
      <c r="N147" s="34"/>
      <c r="O147" s="545"/>
      <c r="P147" s="36"/>
      <c r="Q147" s="37"/>
      <c r="R147" s="38"/>
      <c r="S147" s="38"/>
      <c r="T147" s="39">
        <f t="shared" si="176"/>
        <v>0</v>
      </c>
      <c r="U147" s="40" t="str">
        <f t="shared" si="177"/>
        <v>راسب</v>
      </c>
      <c r="V147" s="37"/>
      <c r="W147" s="38"/>
      <c r="X147" s="38"/>
      <c r="Y147" s="39">
        <f t="shared" si="178"/>
        <v>0</v>
      </c>
      <c r="Z147" s="40" t="str">
        <f t="shared" si="179"/>
        <v>راسب</v>
      </c>
      <c r="AA147" s="37"/>
      <c r="AB147" s="38"/>
      <c r="AC147" s="38"/>
      <c r="AD147" s="39">
        <f t="shared" si="180"/>
        <v>0</v>
      </c>
      <c r="AE147" s="40" t="str">
        <f t="shared" si="181"/>
        <v>راسب</v>
      </c>
      <c r="AF147" s="37"/>
      <c r="AG147" s="38"/>
      <c r="AH147" s="38"/>
      <c r="AI147" s="39">
        <f t="shared" si="182"/>
        <v>0</v>
      </c>
      <c r="AJ147" s="40" t="str">
        <f t="shared" si="183"/>
        <v>راسب</v>
      </c>
      <c r="AK147" s="37"/>
      <c r="AL147" s="38"/>
      <c r="AM147" s="38"/>
      <c r="AN147" s="39">
        <f t="shared" si="184"/>
        <v>0</v>
      </c>
      <c r="AO147" s="40" t="str">
        <f t="shared" si="185"/>
        <v>راسب</v>
      </c>
      <c r="AP147" s="27">
        <f t="shared" si="186"/>
        <v>0</v>
      </c>
      <c r="AQ147" s="37">
        <f t="shared" si="187"/>
        <v>5</v>
      </c>
      <c r="AR147" s="39" t="str">
        <f t="shared" si="188"/>
        <v>ومجموع</v>
      </c>
      <c r="AS147" s="27" t="str">
        <f t="shared" si="189"/>
        <v>راسب</v>
      </c>
      <c r="AT147" s="41">
        <f t="shared" si="190"/>
        <v>9</v>
      </c>
      <c r="AU147" s="42" t="str">
        <f t="shared" si="191"/>
        <v>راسب</v>
      </c>
      <c r="AV147" s="37"/>
      <c r="AW147" s="38"/>
      <c r="AX147" s="38"/>
      <c r="AY147" s="39">
        <f t="shared" si="192"/>
        <v>0</v>
      </c>
      <c r="AZ147" s="40" t="str">
        <f t="shared" si="193"/>
        <v>راسب</v>
      </c>
      <c r="BA147" s="37"/>
      <c r="BB147" s="38"/>
      <c r="BC147" s="38"/>
      <c r="BD147" s="39">
        <f t="shared" si="194"/>
        <v>0</v>
      </c>
      <c r="BE147" s="86" t="str">
        <f t="shared" si="195"/>
        <v>غيرجدير</v>
      </c>
      <c r="BF147" s="37"/>
      <c r="BG147" s="38"/>
      <c r="BH147" s="38"/>
      <c r="BI147" s="39">
        <f t="shared" si="196"/>
        <v>0</v>
      </c>
      <c r="BJ147" s="86" t="str">
        <f t="shared" si="197"/>
        <v>غيرجدير</v>
      </c>
      <c r="BK147" s="37"/>
      <c r="BL147" s="38"/>
      <c r="BM147" s="38"/>
      <c r="BN147" s="38"/>
      <c r="BO147" s="39"/>
      <c r="BP147" s="41">
        <f t="shared" si="198"/>
        <v>0</v>
      </c>
      <c r="BQ147" s="86" t="str">
        <f t="shared" si="199"/>
        <v>غيرجدير</v>
      </c>
      <c r="BR147" s="37"/>
      <c r="BS147" s="38"/>
      <c r="BT147" s="38"/>
      <c r="BU147" s="38"/>
      <c r="BV147" s="39">
        <f t="shared" si="200"/>
        <v>0</v>
      </c>
      <c r="BW147" s="86" t="str">
        <f t="shared" si="201"/>
        <v>غيرجدير</v>
      </c>
      <c r="BX147" s="37"/>
      <c r="BY147" s="38"/>
      <c r="BZ147" s="38"/>
      <c r="CA147" s="38"/>
      <c r="CB147" s="38"/>
      <c r="CC147" s="39">
        <f t="shared" si="202"/>
        <v>0</v>
      </c>
      <c r="CD147" s="86" t="str">
        <f t="shared" si="203"/>
        <v>غيرجدير</v>
      </c>
      <c r="CE147" s="37">
        <f t="shared" si="204"/>
        <v>5</v>
      </c>
      <c r="CF147" s="39" t="str">
        <f t="shared" si="205"/>
        <v>راسب</v>
      </c>
      <c r="CG147" s="37"/>
      <c r="CH147" s="38"/>
      <c r="CI147" s="38"/>
      <c r="CJ147" s="38"/>
      <c r="CK147" s="38"/>
      <c r="CL147" s="39">
        <f t="shared" si="206"/>
        <v>0</v>
      </c>
      <c r="CM147" s="86" t="str">
        <f t="shared" si="207"/>
        <v>غيرجدير</v>
      </c>
      <c r="CN147" s="37"/>
      <c r="CO147" s="38"/>
      <c r="CP147" s="38"/>
      <c r="CQ147" s="38"/>
      <c r="CR147" s="39">
        <f t="shared" si="208"/>
        <v>0</v>
      </c>
      <c r="CS147" s="86" t="str">
        <f t="shared" si="209"/>
        <v>غيرجدير</v>
      </c>
      <c r="CT147" s="37"/>
      <c r="CU147" s="38"/>
      <c r="CV147" s="39">
        <f t="shared" si="210"/>
        <v>0</v>
      </c>
      <c r="CW147" s="86" t="str">
        <f t="shared" si="211"/>
        <v>غيرجدير</v>
      </c>
      <c r="CX147" s="37"/>
      <c r="CY147" s="38"/>
      <c r="CZ147" s="38"/>
      <c r="DA147" s="38"/>
      <c r="DB147" s="38"/>
      <c r="DC147" s="39">
        <f t="shared" si="212"/>
        <v>0</v>
      </c>
      <c r="DD147" s="86" t="str">
        <f t="shared" si="213"/>
        <v>غيرجدير</v>
      </c>
      <c r="DE147" s="37"/>
      <c r="DF147" s="38"/>
      <c r="DG147" s="38"/>
      <c r="DH147" s="38"/>
      <c r="DI147" s="38"/>
      <c r="DJ147" s="39">
        <f t="shared" si="214"/>
        <v>0</v>
      </c>
      <c r="DK147" s="86" t="str">
        <f t="shared" si="215"/>
        <v>غيرجدير</v>
      </c>
      <c r="DL147" s="37">
        <f t="shared" si="216"/>
        <v>4</v>
      </c>
      <c r="DM147" s="39" t="str">
        <f t="shared" si="217"/>
        <v>راسب</v>
      </c>
      <c r="DN147" s="27">
        <f t="shared" si="218"/>
        <v>0</v>
      </c>
      <c r="DO147" s="37">
        <f t="shared" si="219"/>
        <v>5</v>
      </c>
      <c r="DP147" s="39" t="str">
        <f t="shared" si="220"/>
        <v>ومجموع</v>
      </c>
      <c r="DQ147" s="27" t="str">
        <f t="shared" si="221"/>
        <v>راسب</v>
      </c>
      <c r="DR147" s="37">
        <f t="shared" si="222"/>
        <v>10</v>
      </c>
      <c r="DS147" s="39" t="str">
        <f t="shared" si="223"/>
        <v>راسب</v>
      </c>
      <c r="DT147" s="40" t="str">
        <f t="shared" si="224"/>
        <v>راسب</v>
      </c>
      <c r="DU147" s="27"/>
      <c r="DV147" s="37">
        <f t="shared" si="225"/>
        <v>15</v>
      </c>
      <c r="DW147" s="38" t="str">
        <f t="shared" si="226"/>
        <v>راسب</v>
      </c>
      <c r="DX147" s="39" t="str">
        <f t="shared" si="227"/>
        <v>ودين</v>
      </c>
      <c r="DY147" s="537" t="str">
        <f t="shared" si="228"/>
        <v/>
      </c>
      <c r="DZ147" s="532" t="str">
        <f t="shared" si="229"/>
        <v/>
      </c>
      <c r="EA147" s="527" t="str">
        <f t="shared" si="230"/>
        <v/>
      </c>
      <c r="EB147" s="519" t="str">
        <f t="shared" si="231"/>
        <v/>
      </c>
      <c r="EC147" s="520" t="str">
        <f t="shared" si="232"/>
        <v/>
      </c>
      <c r="ED147" s="520" t="str">
        <f t="shared" si="233"/>
        <v/>
      </c>
      <c r="EE147" s="520" t="str">
        <f t="shared" si="234"/>
        <v/>
      </c>
      <c r="EF147" s="520" t="str">
        <f t="shared" si="235"/>
        <v/>
      </c>
      <c r="EG147" s="520" t="str">
        <f t="shared" si="236"/>
        <v/>
      </c>
      <c r="EH147" s="518" t="str">
        <f t="shared" si="237"/>
        <v/>
      </c>
      <c r="EI147" s="474" t="str">
        <f t="shared" si="238"/>
        <v/>
      </c>
      <c r="EJ147" s="475" t="str">
        <f t="shared" si="239"/>
        <v/>
      </c>
      <c r="EK147" s="475" t="str">
        <f t="shared" si="240"/>
        <v/>
      </c>
      <c r="EL147" s="475" t="str">
        <f t="shared" si="241"/>
        <v/>
      </c>
      <c r="EM147" s="476" t="str">
        <f t="shared" si="242"/>
        <v/>
      </c>
      <c r="EN147" s="498" t="str">
        <f t="shared" si="243"/>
        <v/>
      </c>
      <c r="EO147" s="499" t="str">
        <f t="shared" si="244"/>
        <v/>
      </c>
      <c r="EP147" s="499" t="str">
        <f t="shared" si="245"/>
        <v/>
      </c>
      <c r="EQ147" s="499" t="str">
        <f t="shared" si="246"/>
        <v/>
      </c>
      <c r="ER147" s="500" t="str">
        <f t="shared" si="247"/>
        <v/>
      </c>
    </row>
    <row r="148" spans="1:148" ht="34.5" x14ac:dyDescent="0.2">
      <c r="A148" s="27" t="str">
        <f>IF(O148="","",COUNTA(O$9:$O148))</f>
        <v/>
      </c>
      <c r="B148" s="28"/>
      <c r="C148" s="29" t="e">
        <f t="shared" si="167"/>
        <v>#VALUE!</v>
      </c>
      <c r="D148" s="30" t="e">
        <f t="shared" si="168"/>
        <v>#VALUE!</v>
      </c>
      <c r="E148" s="31" t="e">
        <f t="shared" si="169"/>
        <v>#VALUE!</v>
      </c>
      <c r="F148" s="29" t="str">
        <f t="shared" si="170"/>
        <v/>
      </c>
      <c r="G148" s="30" t="str">
        <f t="shared" si="171"/>
        <v/>
      </c>
      <c r="H148" s="31" t="str">
        <f t="shared" si="172"/>
        <v/>
      </c>
      <c r="I148" s="32" t="e">
        <f t="shared" si="173"/>
        <v>#VALUE!</v>
      </c>
      <c r="J148" s="33"/>
      <c r="K148" s="34"/>
      <c r="L148" s="35" t="str">
        <f t="shared" si="174"/>
        <v/>
      </c>
      <c r="M148" s="35" t="str">
        <f t="shared" si="175"/>
        <v/>
      </c>
      <c r="N148" s="34"/>
      <c r="O148" s="545"/>
      <c r="P148" s="36"/>
      <c r="Q148" s="37"/>
      <c r="R148" s="38"/>
      <c r="S148" s="38"/>
      <c r="T148" s="39">
        <f t="shared" si="176"/>
        <v>0</v>
      </c>
      <c r="U148" s="40" t="str">
        <f t="shared" si="177"/>
        <v>راسب</v>
      </c>
      <c r="V148" s="37"/>
      <c r="W148" s="38"/>
      <c r="X148" s="38"/>
      <c r="Y148" s="39">
        <f t="shared" si="178"/>
        <v>0</v>
      </c>
      <c r="Z148" s="40" t="str">
        <f t="shared" si="179"/>
        <v>راسب</v>
      </c>
      <c r="AA148" s="37"/>
      <c r="AB148" s="38"/>
      <c r="AC148" s="38"/>
      <c r="AD148" s="39">
        <f t="shared" si="180"/>
        <v>0</v>
      </c>
      <c r="AE148" s="40" t="str">
        <f t="shared" si="181"/>
        <v>راسب</v>
      </c>
      <c r="AF148" s="37"/>
      <c r="AG148" s="38"/>
      <c r="AH148" s="38"/>
      <c r="AI148" s="39">
        <f t="shared" si="182"/>
        <v>0</v>
      </c>
      <c r="AJ148" s="40" t="str">
        <f t="shared" si="183"/>
        <v>راسب</v>
      </c>
      <c r="AK148" s="37"/>
      <c r="AL148" s="38"/>
      <c r="AM148" s="38"/>
      <c r="AN148" s="39">
        <f t="shared" si="184"/>
        <v>0</v>
      </c>
      <c r="AO148" s="40" t="str">
        <f t="shared" si="185"/>
        <v>راسب</v>
      </c>
      <c r="AP148" s="27">
        <f t="shared" si="186"/>
        <v>0</v>
      </c>
      <c r="AQ148" s="37">
        <f t="shared" si="187"/>
        <v>5</v>
      </c>
      <c r="AR148" s="39" t="str">
        <f t="shared" si="188"/>
        <v>ومجموع</v>
      </c>
      <c r="AS148" s="27" t="str">
        <f t="shared" si="189"/>
        <v>راسب</v>
      </c>
      <c r="AT148" s="41">
        <f t="shared" si="190"/>
        <v>9</v>
      </c>
      <c r="AU148" s="42" t="str">
        <f t="shared" si="191"/>
        <v>راسب</v>
      </c>
      <c r="AV148" s="37"/>
      <c r="AW148" s="38"/>
      <c r="AX148" s="38"/>
      <c r="AY148" s="39">
        <f t="shared" si="192"/>
        <v>0</v>
      </c>
      <c r="AZ148" s="40" t="str">
        <f t="shared" si="193"/>
        <v>راسب</v>
      </c>
      <c r="BA148" s="37"/>
      <c r="BB148" s="38"/>
      <c r="BC148" s="38"/>
      <c r="BD148" s="39">
        <f t="shared" si="194"/>
        <v>0</v>
      </c>
      <c r="BE148" s="86" t="str">
        <f t="shared" si="195"/>
        <v>غيرجدير</v>
      </c>
      <c r="BF148" s="37"/>
      <c r="BG148" s="38"/>
      <c r="BH148" s="38"/>
      <c r="BI148" s="39">
        <f t="shared" si="196"/>
        <v>0</v>
      </c>
      <c r="BJ148" s="86" t="str">
        <f t="shared" si="197"/>
        <v>غيرجدير</v>
      </c>
      <c r="BK148" s="37"/>
      <c r="BL148" s="38"/>
      <c r="BM148" s="38"/>
      <c r="BN148" s="38"/>
      <c r="BO148" s="39"/>
      <c r="BP148" s="41">
        <f t="shared" si="198"/>
        <v>0</v>
      </c>
      <c r="BQ148" s="86" t="str">
        <f t="shared" si="199"/>
        <v>غيرجدير</v>
      </c>
      <c r="BR148" s="37"/>
      <c r="BS148" s="38"/>
      <c r="BT148" s="38"/>
      <c r="BU148" s="38"/>
      <c r="BV148" s="39">
        <f t="shared" si="200"/>
        <v>0</v>
      </c>
      <c r="BW148" s="86" t="str">
        <f t="shared" si="201"/>
        <v>غيرجدير</v>
      </c>
      <c r="BX148" s="37"/>
      <c r="BY148" s="38"/>
      <c r="BZ148" s="38"/>
      <c r="CA148" s="38"/>
      <c r="CB148" s="38"/>
      <c r="CC148" s="39">
        <f t="shared" si="202"/>
        <v>0</v>
      </c>
      <c r="CD148" s="86" t="str">
        <f t="shared" si="203"/>
        <v>غيرجدير</v>
      </c>
      <c r="CE148" s="37">
        <f t="shared" si="204"/>
        <v>5</v>
      </c>
      <c r="CF148" s="39" t="str">
        <f t="shared" si="205"/>
        <v>راسب</v>
      </c>
      <c r="CG148" s="37"/>
      <c r="CH148" s="38"/>
      <c r="CI148" s="38"/>
      <c r="CJ148" s="38"/>
      <c r="CK148" s="38"/>
      <c r="CL148" s="39">
        <f t="shared" si="206"/>
        <v>0</v>
      </c>
      <c r="CM148" s="86" t="str">
        <f t="shared" si="207"/>
        <v>غيرجدير</v>
      </c>
      <c r="CN148" s="37"/>
      <c r="CO148" s="38"/>
      <c r="CP148" s="38"/>
      <c r="CQ148" s="38"/>
      <c r="CR148" s="39">
        <f t="shared" si="208"/>
        <v>0</v>
      </c>
      <c r="CS148" s="86" t="str">
        <f t="shared" si="209"/>
        <v>غيرجدير</v>
      </c>
      <c r="CT148" s="37"/>
      <c r="CU148" s="38"/>
      <c r="CV148" s="39">
        <f t="shared" si="210"/>
        <v>0</v>
      </c>
      <c r="CW148" s="86" t="str">
        <f t="shared" si="211"/>
        <v>غيرجدير</v>
      </c>
      <c r="CX148" s="37"/>
      <c r="CY148" s="38"/>
      <c r="CZ148" s="38"/>
      <c r="DA148" s="38"/>
      <c r="DB148" s="38"/>
      <c r="DC148" s="39">
        <f t="shared" si="212"/>
        <v>0</v>
      </c>
      <c r="DD148" s="86" t="str">
        <f t="shared" si="213"/>
        <v>غيرجدير</v>
      </c>
      <c r="DE148" s="37"/>
      <c r="DF148" s="38"/>
      <c r="DG148" s="38"/>
      <c r="DH148" s="38"/>
      <c r="DI148" s="38"/>
      <c r="DJ148" s="39">
        <f t="shared" si="214"/>
        <v>0</v>
      </c>
      <c r="DK148" s="86" t="str">
        <f t="shared" si="215"/>
        <v>غيرجدير</v>
      </c>
      <c r="DL148" s="37">
        <f t="shared" si="216"/>
        <v>4</v>
      </c>
      <c r="DM148" s="39" t="str">
        <f t="shared" si="217"/>
        <v>راسب</v>
      </c>
      <c r="DN148" s="27">
        <f t="shared" si="218"/>
        <v>0</v>
      </c>
      <c r="DO148" s="37">
        <f t="shared" si="219"/>
        <v>5</v>
      </c>
      <c r="DP148" s="39" t="str">
        <f t="shared" si="220"/>
        <v>ومجموع</v>
      </c>
      <c r="DQ148" s="27" t="str">
        <f t="shared" si="221"/>
        <v>راسب</v>
      </c>
      <c r="DR148" s="37">
        <f t="shared" si="222"/>
        <v>10</v>
      </c>
      <c r="DS148" s="39" t="str">
        <f t="shared" si="223"/>
        <v>راسب</v>
      </c>
      <c r="DT148" s="40" t="str">
        <f t="shared" si="224"/>
        <v>راسب</v>
      </c>
      <c r="DU148" s="27"/>
      <c r="DV148" s="37">
        <f t="shared" si="225"/>
        <v>15</v>
      </c>
      <c r="DW148" s="38" t="str">
        <f t="shared" si="226"/>
        <v>راسب</v>
      </c>
      <c r="DX148" s="39" t="str">
        <f t="shared" si="227"/>
        <v>ودين</v>
      </c>
      <c r="DY148" s="537" t="str">
        <f t="shared" si="228"/>
        <v/>
      </c>
      <c r="DZ148" s="532" t="str">
        <f t="shared" si="229"/>
        <v/>
      </c>
      <c r="EA148" s="527" t="str">
        <f t="shared" si="230"/>
        <v/>
      </c>
      <c r="EB148" s="519" t="str">
        <f t="shared" si="231"/>
        <v/>
      </c>
      <c r="EC148" s="520" t="str">
        <f t="shared" si="232"/>
        <v/>
      </c>
      <c r="ED148" s="520" t="str">
        <f t="shared" si="233"/>
        <v/>
      </c>
      <c r="EE148" s="520" t="str">
        <f t="shared" si="234"/>
        <v/>
      </c>
      <c r="EF148" s="520" t="str">
        <f t="shared" si="235"/>
        <v/>
      </c>
      <c r="EG148" s="520" t="str">
        <f t="shared" si="236"/>
        <v/>
      </c>
      <c r="EH148" s="518" t="str">
        <f t="shared" si="237"/>
        <v/>
      </c>
      <c r="EI148" s="474" t="str">
        <f t="shared" si="238"/>
        <v/>
      </c>
      <c r="EJ148" s="475" t="str">
        <f t="shared" si="239"/>
        <v/>
      </c>
      <c r="EK148" s="475" t="str">
        <f t="shared" si="240"/>
        <v/>
      </c>
      <c r="EL148" s="475" t="str">
        <f t="shared" si="241"/>
        <v/>
      </c>
      <c r="EM148" s="476" t="str">
        <f t="shared" si="242"/>
        <v/>
      </c>
      <c r="EN148" s="498" t="str">
        <f t="shared" si="243"/>
        <v/>
      </c>
      <c r="EO148" s="499" t="str">
        <f t="shared" si="244"/>
        <v/>
      </c>
      <c r="EP148" s="499" t="str">
        <f t="shared" si="245"/>
        <v/>
      </c>
      <c r="EQ148" s="499" t="str">
        <f t="shared" si="246"/>
        <v/>
      </c>
      <c r="ER148" s="500" t="str">
        <f t="shared" si="247"/>
        <v/>
      </c>
    </row>
    <row r="149" spans="1:148" ht="34.5" x14ac:dyDescent="0.2">
      <c r="A149" s="27" t="str">
        <f>IF(O149="","",COUNTA(O$9:$O149))</f>
        <v/>
      </c>
      <c r="B149" s="28"/>
      <c r="C149" s="29" t="e">
        <f t="shared" si="167"/>
        <v>#VALUE!</v>
      </c>
      <c r="D149" s="30" t="e">
        <f t="shared" si="168"/>
        <v>#VALUE!</v>
      </c>
      <c r="E149" s="31" t="e">
        <f t="shared" si="169"/>
        <v>#VALUE!</v>
      </c>
      <c r="F149" s="29" t="str">
        <f t="shared" si="170"/>
        <v/>
      </c>
      <c r="G149" s="30" t="str">
        <f t="shared" si="171"/>
        <v/>
      </c>
      <c r="H149" s="31" t="str">
        <f t="shared" si="172"/>
        <v/>
      </c>
      <c r="I149" s="32" t="e">
        <f t="shared" si="173"/>
        <v>#VALUE!</v>
      </c>
      <c r="J149" s="33"/>
      <c r="K149" s="34"/>
      <c r="L149" s="35" t="str">
        <f t="shared" si="174"/>
        <v/>
      </c>
      <c r="M149" s="35" t="str">
        <f t="shared" si="175"/>
        <v/>
      </c>
      <c r="N149" s="34"/>
      <c r="O149" s="545"/>
      <c r="P149" s="36"/>
      <c r="Q149" s="37"/>
      <c r="R149" s="38"/>
      <c r="S149" s="38"/>
      <c r="T149" s="39">
        <f t="shared" si="176"/>
        <v>0</v>
      </c>
      <c r="U149" s="40" t="str">
        <f t="shared" si="177"/>
        <v>راسب</v>
      </c>
      <c r="V149" s="37"/>
      <c r="W149" s="38"/>
      <c r="X149" s="38"/>
      <c r="Y149" s="39">
        <f t="shared" si="178"/>
        <v>0</v>
      </c>
      <c r="Z149" s="40" t="str">
        <f t="shared" si="179"/>
        <v>راسب</v>
      </c>
      <c r="AA149" s="37"/>
      <c r="AB149" s="38"/>
      <c r="AC149" s="38"/>
      <c r="AD149" s="39">
        <f t="shared" si="180"/>
        <v>0</v>
      </c>
      <c r="AE149" s="40" t="str">
        <f t="shared" si="181"/>
        <v>راسب</v>
      </c>
      <c r="AF149" s="37"/>
      <c r="AG149" s="38"/>
      <c r="AH149" s="38"/>
      <c r="AI149" s="39">
        <f t="shared" si="182"/>
        <v>0</v>
      </c>
      <c r="AJ149" s="40" t="str">
        <f t="shared" si="183"/>
        <v>راسب</v>
      </c>
      <c r="AK149" s="37"/>
      <c r="AL149" s="38"/>
      <c r="AM149" s="38"/>
      <c r="AN149" s="39">
        <f t="shared" si="184"/>
        <v>0</v>
      </c>
      <c r="AO149" s="40" t="str">
        <f t="shared" si="185"/>
        <v>راسب</v>
      </c>
      <c r="AP149" s="27">
        <f t="shared" si="186"/>
        <v>0</v>
      </c>
      <c r="AQ149" s="37">
        <f t="shared" si="187"/>
        <v>5</v>
      </c>
      <c r="AR149" s="39" t="str">
        <f t="shared" si="188"/>
        <v>ومجموع</v>
      </c>
      <c r="AS149" s="27" t="str">
        <f t="shared" si="189"/>
        <v>راسب</v>
      </c>
      <c r="AT149" s="41">
        <f t="shared" si="190"/>
        <v>9</v>
      </c>
      <c r="AU149" s="42" t="str">
        <f t="shared" si="191"/>
        <v>راسب</v>
      </c>
      <c r="AV149" s="37"/>
      <c r="AW149" s="38"/>
      <c r="AX149" s="38"/>
      <c r="AY149" s="39">
        <f t="shared" si="192"/>
        <v>0</v>
      </c>
      <c r="AZ149" s="40" t="str">
        <f t="shared" si="193"/>
        <v>راسب</v>
      </c>
      <c r="BA149" s="37"/>
      <c r="BB149" s="38"/>
      <c r="BC149" s="38"/>
      <c r="BD149" s="39">
        <f t="shared" si="194"/>
        <v>0</v>
      </c>
      <c r="BE149" s="86" t="str">
        <f t="shared" si="195"/>
        <v>غيرجدير</v>
      </c>
      <c r="BF149" s="37"/>
      <c r="BG149" s="38"/>
      <c r="BH149" s="38"/>
      <c r="BI149" s="39">
        <f t="shared" si="196"/>
        <v>0</v>
      </c>
      <c r="BJ149" s="86" t="str">
        <f t="shared" si="197"/>
        <v>غيرجدير</v>
      </c>
      <c r="BK149" s="37"/>
      <c r="BL149" s="38"/>
      <c r="BM149" s="38"/>
      <c r="BN149" s="38"/>
      <c r="BO149" s="39"/>
      <c r="BP149" s="41">
        <f t="shared" si="198"/>
        <v>0</v>
      </c>
      <c r="BQ149" s="86" t="str">
        <f t="shared" si="199"/>
        <v>غيرجدير</v>
      </c>
      <c r="BR149" s="37"/>
      <c r="BS149" s="38"/>
      <c r="BT149" s="38"/>
      <c r="BU149" s="38"/>
      <c r="BV149" s="39">
        <f t="shared" si="200"/>
        <v>0</v>
      </c>
      <c r="BW149" s="86" t="str">
        <f t="shared" si="201"/>
        <v>غيرجدير</v>
      </c>
      <c r="BX149" s="37"/>
      <c r="BY149" s="38"/>
      <c r="BZ149" s="38"/>
      <c r="CA149" s="38"/>
      <c r="CB149" s="38"/>
      <c r="CC149" s="39">
        <f t="shared" si="202"/>
        <v>0</v>
      </c>
      <c r="CD149" s="86" t="str">
        <f t="shared" si="203"/>
        <v>غيرجدير</v>
      </c>
      <c r="CE149" s="37">
        <f t="shared" si="204"/>
        <v>5</v>
      </c>
      <c r="CF149" s="39" t="str">
        <f t="shared" si="205"/>
        <v>راسب</v>
      </c>
      <c r="CG149" s="37"/>
      <c r="CH149" s="38"/>
      <c r="CI149" s="38"/>
      <c r="CJ149" s="38"/>
      <c r="CK149" s="38"/>
      <c r="CL149" s="39">
        <f t="shared" si="206"/>
        <v>0</v>
      </c>
      <c r="CM149" s="86" t="str">
        <f t="shared" si="207"/>
        <v>غيرجدير</v>
      </c>
      <c r="CN149" s="37"/>
      <c r="CO149" s="38"/>
      <c r="CP149" s="38"/>
      <c r="CQ149" s="38"/>
      <c r="CR149" s="39">
        <f t="shared" si="208"/>
        <v>0</v>
      </c>
      <c r="CS149" s="86" t="str">
        <f t="shared" si="209"/>
        <v>غيرجدير</v>
      </c>
      <c r="CT149" s="37"/>
      <c r="CU149" s="38"/>
      <c r="CV149" s="39">
        <f t="shared" si="210"/>
        <v>0</v>
      </c>
      <c r="CW149" s="86" t="str">
        <f t="shared" si="211"/>
        <v>غيرجدير</v>
      </c>
      <c r="CX149" s="37"/>
      <c r="CY149" s="38"/>
      <c r="CZ149" s="38"/>
      <c r="DA149" s="38"/>
      <c r="DB149" s="38"/>
      <c r="DC149" s="39">
        <f t="shared" si="212"/>
        <v>0</v>
      </c>
      <c r="DD149" s="86" t="str">
        <f t="shared" si="213"/>
        <v>غيرجدير</v>
      </c>
      <c r="DE149" s="37"/>
      <c r="DF149" s="38"/>
      <c r="DG149" s="38"/>
      <c r="DH149" s="38"/>
      <c r="DI149" s="38"/>
      <c r="DJ149" s="39">
        <f t="shared" si="214"/>
        <v>0</v>
      </c>
      <c r="DK149" s="86" t="str">
        <f t="shared" si="215"/>
        <v>غيرجدير</v>
      </c>
      <c r="DL149" s="37">
        <f t="shared" si="216"/>
        <v>4</v>
      </c>
      <c r="DM149" s="39" t="str">
        <f t="shared" si="217"/>
        <v>راسب</v>
      </c>
      <c r="DN149" s="27">
        <f t="shared" si="218"/>
        <v>0</v>
      </c>
      <c r="DO149" s="37">
        <f t="shared" si="219"/>
        <v>5</v>
      </c>
      <c r="DP149" s="39" t="str">
        <f t="shared" si="220"/>
        <v>ومجموع</v>
      </c>
      <c r="DQ149" s="27" t="str">
        <f t="shared" si="221"/>
        <v>راسب</v>
      </c>
      <c r="DR149" s="37">
        <f t="shared" si="222"/>
        <v>10</v>
      </c>
      <c r="DS149" s="39" t="str">
        <f t="shared" si="223"/>
        <v>راسب</v>
      </c>
      <c r="DT149" s="40" t="str">
        <f t="shared" si="224"/>
        <v>راسب</v>
      </c>
      <c r="DU149" s="27"/>
      <c r="DV149" s="37">
        <f t="shared" si="225"/>
        <v>15</v>
      </c>
      <c r="DW149" s="38" t="str">
        <f t="shared" si="226"/>
        <v>راسب</v>
      </c>
      <c r="DX149" s="39" t="str">
        <f t="shared" si="227"/>
        <v>ودين</v>
      </c>
      <c r="DY149" s="537" t="str">
        <f t="shared" si="228"/>
        <v/>
      </c>
      <c r="DZ149" s="532" t="str">
        <f t="shared" si="229"/>
        <v/>
      </c>
      <c r="EA149" s="527" t="str">
        <f t="shared" si="230"/>
        <v/>
      </c>
      <c r="EB149" s="519" t="str">
        <f t="shared" si="231"/>
        <v/>
      </c>
      <c r="EC149" s="520" t="str">
        <f t="shared" si="232"/>
        <v/>
      </c>
      <c r="ED149" s="520" t="str">
        <f t="shared" si="233"/>
        <v/>
      </c>
      <c r="EE149" s="520" t="str">
        <f t="shared" si="234"/>
        <v/>
      </c>
      <c r="EF149" s="520" t="str">
        <f t="shared" si="235"/>
        <v/>
      </c>
      <c r="EG149" s="520" t="str">
        <f t="shared" si="236"/>
        <v/>
      </c>
      <c r="EH149" s="518" t="str">
        <f t="shared" si="237"/>
        <v/>
      </c>
      <c r="EI149" s="474" t="str">
        <f t="shared" si="238"/>
        <v/>
      </c>
      <c r="EJ149" s="475" t="str">
        <f t="shared" si="239"/>
        <v/>
      </c>
      <c r="EK149" s="475" t="str">
        <f t="shared" si="240"/>
        <v/>
      </c>
      <c r="EL149" s="475" t="str">
        <f t="shared" si="241"/>
        <v/>
      </c>
      <c r="EM149" s="476" t="str">
        <f t="shared" si="242"/>
        <v/>
      </c>
      <c r="EN149" s="498" t="str">
        <f t="shared" si="243"/>
        <v/>
      </c>
      <c r="EO149" s="499" t="str">
        <f t="shared" si="244"/>
        <v/>
      </c>
      <c r="EP149" s="499" t="str">
        <f t="shared" si="245"/>
        <v/>
      </c>
      <c r="EQ149" s="499" t="str">
        <f t="shared" si="246"/>
        <v/>
      </c>
      <c r="ER149" s="500" t="str">
        <f t="shared" si="247"/>
        <v/>
      </c>
    </row>
    <row r="150" spans="1:148" ht="34.5" x14ac:dyDescent="0.2">
      <c r="A150" s="27" t="str">
        <f>IF(O150="","",COUNTA(O$9:$O150))</f>
        <v/>
      </c>
      <c r="B150" s="28"/>
      <c r="C150" s="29" t="e">
        <f t="shared" si="167"/>
        <v>#VALUE!</v>
      </c>
      <c r="D150" s="30" t="e">
        <f t="shared" si="168"/>
        <v>#VALUE!</v>
      </c>
      <c r="E150" s="31" t="e">
        <f t="shared" si="169"/>
        <v>#VALUE!</v>
      </c>
      <c r="F150" s="29" t="str">
        <f t="shared" si="170"/>
        <v/>
      </c>
      <c r="G150" s="30" t="str">
        <f t="shared" si="171"/>
        <v/>
      </c>
      <c r="H150" s="31" t="str">
        <f t="shared" si="172"/>
        <v/>
      </c>
      <c r="I150" s="32" t="e">
        <f t="shared" si="173"/>
        <v>#VALUE!</v>
      </c>
      <c r="J150" s="33"/>
      <c r="K150" s="34"/>
      <c r="L150" s="35" t="str">
        <f t="shared" si="174"/>
        <v/>
      </c>
      <c r="M150" s="35" t="str">
        <f t="shared" si="175"/>
        <v/>
      </c>
      <c r="N150" s="34"/>
      <c r="O150" s="545"/>
      <c r="P150" s="36"/>
      <c r="Q150" s="37"/>
      <c r="R150" s="38"/>
      <c r="S150" s="38"/>
      <c r="T150" s="39">
        <f t="shared" si="176"/>
        <v>0</v>
      </c>
      <c r="U150" s="40" t="str">
        <f t="shared" si="177"/>
        <v>راسب</v>
      </c>
      <c r="V150" s="37"/>
      <c r="W150" s="38"/>
      <c r="X150" s="38"/>
      <c r="Y150" s="39">
        <f t="shared" si="178"/>
        <v>0</v>
      </c>
      <c r="Z150" s="40" t="str">
        <f t="shared" si="179"/>
        <v>راسب</v>
      </c>
      <c r="AA150" s="37"/>
      <c r="AB150" s="38"/>
      <c r="AC150" s="38"/>
      <c r="AD150" s="39">
        <f t="shared" si="180"/>
        <v>0</v>
      </c>
      <c r="AE150" s="40" t="str">
        <f t="shared" si="181"/>
        <v>راسب</v>
      </c>
      <c r="AF150" s="37"/>
      <c r="AG150" s="38"/>
      <c r="AH150" s="38"/>
      <c r="AI150" s="39">
        <f t="shared" si="182"/>
        <v>0</v>
      </c>
      <c r="AJ150" s="40" t="str">
        <f t="shared" si="183"/>
        <v>راسب</v>
      </c>
      <c r="AK150" s="37"/>
      <c r="AL150" s="38"/>
      <c r="AM150" s="38"/>
      <c r="AN150" s="39">
        <f t="shared" si="184"/>
        <v>0</v>
      </c>
      <c r="AO150" s="40" t="str">
        <f t="shared" si="185"/>
        <v>راسب</v>
      </c>
      <c r="AP150" s="27">
        <f t="shared" si="186"/>
        <v>0</v>
      </c>
      <c r="AQ150" s="37">
        <f t="shared" si="187"/>
        <v>5</v>
      </c>
      <c r="AR150" s="39" t="str">
        <f t="shared" si="188"/>
        <v>ومجموع</v>
      </c>
      <c r="AS150" s="27" t="str">
        <f t="shared" si="189"/>
        <v>راسب</v>
      </c>
      <c r="AT150" s="41">
        <f t="shared" si="190"/>
        <v>9</v>
      </c>
      <c r="AU150" s="42" t="str">
        <f t="shared" si="191"/>
        <v>راسب</v>
      </c>
      <c r="AV150" s="37"/>
      <c r="AW150" s="38"/>
      <c r="AX150" s="38"/>
      <c r="AY150" s="39">
        <f t="shared" si="192"/>
        <v>0</v>
      </c>
      <c r="AZ150" s="40" t="str">
        <f t="shared" si="193"/>
        <v>راسب</v>
      </c>
      <c r="BA150" s="37"/>
      <c r="BB150" s="38"/>
      <c r="BC150" s="38"/>
      <c r="BD150" s="39">
        <f t="shared" si="194"/>
        <v>0</v>
      </c>
      <c r="BE150" s="86" t="str">
        <f t="shared" si="195"/>
        <v>غيرجدير</v>
      </c>
      <c r="BF150" s="37"/>
      <c r="BG150" s="38"/>
      <c r="BH150" s="38"/>
      <c r="BI150" s="39">
        <f t="shared" si="196"/>
        <v>0</v>
      </c>
      <c r="BJ150" s="86" t="str">
        <f t="shared" si="197"/>
        <v>غيرجدير</v>
      </c>
      <c r="BK150" s="37"/>
      <c r="BL150" s="38"/>
      <c r="BM150" s="38"/>
      <c r="BN150" s="38"/>
      <c r="BO150" s="39"/>
      <c r="BP150" s="41">
        <f t="shared" si="198"/>
        <v>0</v>
      </c>
      <c r="BQ150" s="86" t="str">
        <f t="shared" si="199"/>
        <v>غيرجدير</v>
      </c>
      <c r="BR150" s="37"/>
      <c r="BS150" s="38"/>
      <c r="BT150" s="38"/>
      <c r="BU150" s="38"/>
      <c r="BV150" s="39">
        <f t="shared" si="200"/>
        <v>0</v>
      </c>
      <c r="BW150" s="86" t="str">
        <f t="shared" si="201"/>
        <v>غيرجدير</v>
      </c>
      <c r="BX150" s="37"/>
      <c r="BY150" s="38"/>
      <c r="BZ150" s="38"/>
      <c r="CA150" s="38"/>
      <c r="CB150" s="38"/>
      <c r="CC150" s="39">
        <f t="shared" si="202"/>
        <v>0</v>
      </c>
      <c r="CD150" s="86" t="str">
        <f t="shared" si="203"/>
        <v>غيرجدير</v>
      </c>
      <c r="CE150" s="37">
        <f t="shared" si="204"/>
        <v>5</v>
      </c>
      <c r="CF150" s="39" t="str">
        <f t="shared" si="205"/>
        <v>راسب</v>
      </c>
      <c r="CG150" s="37"/>
      <c r="CH150" s="38"/>
      <c r="CI150" s="38"/>
      <c r="CJ150" s="38"/>
      <c r="CK150" s="38"/>
      <c r="CL150" s="39">
        <f t="shared" si="206"/>
        <v>0</v>
      </c>
      <c r="CM150" s="86" t="str">
        <f t="shared" si="207"/>
        <v>غيرجدير</v>
      </c>
      <c r="CN150" s="37"/>
      <c r="CO150" s="38"/>
      <c r="CP150" s="38"/>
      <c r="CQ150" s="38"/>
      <c r="CR150" s="39">
        <f t="shared" si="208"/>
        <v>0</v>
      </c>
      <c r="CS150" s="86" t="str">
        <f t="shared" si="209"/>
        <v>غيرجدير</v>
      </c>
      <c r="CT150" s="37"/>
      <c r="CU150" s="38"/>
      <c r="CV150" s="39">
        <f t="shared" si="210"/>
        <v>0</v>
      </c>
      <c r="CW150" s="86" t="str">
        <f t="shared" si="211"/>
        <v>غيرجدير</v>
      </c>
      <c r="CX150" s="37"/>
      <c r="CY150" s="38"/>
      <c r="CZ150" s="38"/>
      <c r="DA150" s="38"/>
      <c r="DB150" s="38"/>
      <c r="DC150" s="39">
        <f t="shared" si="212"/>
        <v>0</v>
      </c>
      <c r="DD150" s="86" t="str">
        <f t="shared" si="213"/>
        <v>غيرجدير</v>
      </c>
      <c r="DE150" s="37"/>
      <c r="DF150" s="38"/>
      <c r="DG150" s="38"/>
      <c r="DH150" s="38"/>
      <c r="DI150" s="38"/>
      <c r="DJ150" s="39">
        <f t="shared" si="214"/>
        <v>0</v>
      </c>
      <c r="DK150" s="86" t="str">
        <f t="shared" si="215"/>
        <v>غيرجدير</v>
      </c>
      <c r="DL150" s="37">
        <f t="shared" si="216"/>
        <v>4</v>
      </c>
      <c r="DM150" s="39" t="str">
        <f t="shared" si="217"/>
        <v>راسب</v>
      </c>
      <c r="DN150" s="27">
        <f t="shared" si="218"/>
        <v>0</v>
      </c>
      <c r="DO150" s="37">
        <f t="shared" si="219"/>
        <v>5</v>
      </c>
      <c r="DP150" s="39" t="str">
        <f t="shared" si="220"/>
        <v>ومجموع</v>
      </c>
      <c r="DQ150" s="27" t="str">
        <f t="shared" si="221"/>
        <v>راسب</v>
      </c>
      <c r="DR150" s="37">
        <f t="shared" si="222"/>
        <v>10</v>
      </c>
      <c r="DS150" s="39" t="str">
        <f t="shared" si="223"/>
        <v>راسب</v>
      </c>
      <c r="DT150" s="40" t="str">
        <f t="shared" si="224"/>
        <v>راسب</v>
      </c>
      <c r="DU150" s="27"/>
      <c r="DV150" s="37">
        <f t="shared" si="225"/>
        <v>15</v>
      </c>
      <c r="DW150" s="38" t="str">
        <f t="shared" si="226"/>
        <v>راسب</v>
      </c>
      <c r="DX150" s="39" t="str">
        <f t="shared" si="227"/>
        <v>ودين</v>
      </c>
      <c r="DY150" s="537" t="str">
        <f t="shared" si="228"/>
        <v/>
      </c>
      <c r="DZ150" s="532" t="str">
        <f t="shared" si="229"/>
        <v/>
      </c>
      <c r="EA150" s="527" t="str">
        <f t="shared" si="230"/>
        <v/>
      </c>
      <c r="EB150" s="519" t="str">
        <f t="shared" si="231"/>
        <v/>
      </c>
      <c r="EC150" s="520" t="str">
        <f t="shared" si="232"/>
        <v/>
      </c>
      <c r="ED150" s="520" t="str">
        <f t="shared" si="233"/>
        <v/>
      </c>
      <c r="EE150" s="520" t="str">
        <f t="shared" si="234"/>
        <v/>
      </c>
      <c r="EF150" s="520" t="str">
        <f t="shared" si="235"/>
        <v/>
      </c>
      <c r="EG150" s="520" t="str">
        <f t="shared" si="236"/>
        <v/>
      </c>
      <c r="EH150" s="518" t="str">
        <f t="shared" si="237"/>
        <v/>
      </c>
      <c r="EI150" s="474" t="str">
        <f t="shared" si="238"/>
        <v/>
      </c>
      <c r="EJ150" s="475" t="str">
        <f t="shared" si="239"/>
        <v/>
      </c>
      <c r="EK150" s="475" t="str">
        <f t="shared" si="240"/>
        <v/>
      </c>
      <c r="EL150" s="475" t="str">
        <f t="shared" si="241"/>
        <v/>
      </c>
      <c r="EM150" s="476" t="str">
        <f t="shared" si="242"/>
        <v/>
      </c>
      <c r="EN150" s="498" t="str">
        <f t="shared" si="243"/>
        <v/>
      </c>
      <c r="EO150" s="499" t="str">
        <f t="shared" si="244"/>
        <v/>
      </c>
      <c r="EP150" s="499" t="str">
        <f t="shared" si="245"/>
        <v/>
      </c>
      <c r="EQ150" s="499" t="str">
        <f t="shared" si="246"/>
        <v/>
      </c>
      <c r="ER150" s="500" t="str">
        <f t="shared" si="247"/>
        <v/>
      </c>
    </row>
    <row r="151" spans="1:148" ht="34.5" x14ac:dyDescent="0.2">
      <c r="A151" s="27" t="str">
        <f>IF(O151="","",COUNTA(O$9:$O151))</f>
        <v/>
      </c>
      <c r="B151" s="28"/>
      <c r="C151" s="29" t="e">
        <f t="shared" si="167"/>
        <v>#VALUE!</v>
      </c>
      <c r="D151" s="30" t="e">
        <f t="shared" si="168"/>
        <v>#VALUE!</v>
      </c>
      <c r="E151" s="31" t="e">
        <f t="shared" si="169"/>
        <v>#VALUE!</v>
      </c>
      <c r="F151" s="29" t="str">
        <f t="shared" si="170"/>
        <v/>
      </c>
      <c r="G151" s="30" t="str">
        <f t="shared" si="171"/>
        <v/>
      </c>
      <c r="H151" s="31" t="str">
        <f t="shared" si="172"/>
        <v/>
      </c>
      <c r="I151" s="32" t="e">
        <f t="shared" si="173"/>
        <v>#VALUE!</v>
      </c>
      <c r="J151" s="33"/>
      <c r="K151" s="34"/>
      <c r="L151" s="35" t="str">
        <f t="shared" si="174"/>
        <v/>
      </c>
      <c r="M151" s="35" t="str">
        <f t="shared" si="175"/>
        <v/>
      </c>
      <c r="N151" s="34"/>
      <c r="O151" s="545"/>
      <c r="P151" s="36"/>
      <c r="Q151" s="37"/>
      <c r="R151" s="38"/>
      <c r="S151" s="38"/>
      <c r="T151" s="39">
        <f t="shared" si="176"/>
        <v>0</v>
      </c>
      <c r="U151" s="40" t="str">
        <f t="shared" si="177"/>
        <v>راسب</v>
      </c>
      <c r="V151" s="37"/>
      <c r="W151" s="38"/>
      <c r="X151" s="38"/>
      <c r="Y151" s="39">
        <f t="shared" si="178"/>
        <v>0</v>
      </c>
      <c r="Z151" s="40" t="str">
        <f t="shared" si="179"/>
        <v>راسب</v>
      </c>
      <c r="AA151" s="37"/>
      <c r="AB151" s="38"/>
      <c r="AC151" s="38"/>
      <c r="AD151" s="39">
        <f t="shared" si="180"/>
        <v>0</v>
      </c>
      <c r="AE151" s="40" t="str">
        <f t="shared" si="181"/>
        <v>راسب</v>
      </c>
      <c r="AF151" s="37"/>
      <c r="AG151" s="38"/>
      <c r="AH151" s="38"/>
      <c r="AI151" s="39">
        <f t="shared" si="182"/>
        <v>0</v>
      </c>
      <c r="AJ151" s="40" t="str">
        <f t="shared" si="183"/>
        <v>راسب</v>
      </c>
      <c r="AK151" s="37"/>
      <c r="AL151" s="38"/>
      <c r="AM151" s="38"/>
      <c r="AN151" s="39">
        <f t="shared" si="184"/>
        <v>0</v>
      </c>
      <c r="AO151" s="40" t="str">
        <f t="shared" si="185"/>
        <v>راسب</v>
      </c>
      <c r="AP151" s="27">
        <f t="shared" si="186"/>
        <v>0</v>
      </c>
      <c r="AQ151" s="37">
        <f t="shared" si="187"/>
        <v>5</v>
      </c>
      <c r="AR151" s="39" t="str">
        <f t="shared" si="188"/>
        <v>ومجموع</v>
      </c>
      <c r="AS151" s="27" t="str">
        <f t="shared" si="189"/>
        <v>راسب</v>
      </c>
      <c r="AT151" s="41">
        <f t="shared" si="190"/>
        <v>9</v>
      </c>
      <c r="AU151" s="42" t="str">
        <f t="shared" si="191"/>
        <v>راسب</v>
      </c>
      <c r="AV151" s="37"/>
      <c r="AW151" s="38"/>
      <c r="AX151" s="38"/>
      <c r="AY151" s="39">
        <f t="shared" si="192"/>
        <v>0</v>
      </c>
      <c r="AZ151" s="40" t="str">
        <f t="shared" si="193"/>
        <v>راسب</v>
      </c>
      <c r="BA151" s="37"/>
      <c r="BB151" s="38"/>
      <c r="BC151" s="38"/>
      <c r="BD151" s="39">
        <f t="shared" si="194"/>
        <v>0</v>
      </c>
      <c r="BE151" s="86" t="str">
        <f t="shared" si="195"/>
        <v>غيرجدير</v>
      </c>
      <c r="BF151" s="37"/>
      <c r="BG151" s="38"/>
      <c r="BH151" s="38"/>
      <c r="BI151" s="39">
        <f t="shared" si="196"/>
        <v>0</v>
      </c>
      <c r="BJ151" s="86" t="str">
        <f t="shared" si="197"/>
        <v>غيرجدير</v>
      </c>
      <c r="BK151" s="37"/>
      <c r="BL151" s="38"/>
      <c r="BM151" s="38"/>
      <c r="BN151" s="38"/>
      <c r="BO151" s="39"/>
      <c r="BP151" s="41">
        <f t="shared" si="198"/>
        <v>0</v>
      </c>
      <c r="BQ151" s="86" t="str">
        <f t="shared" si="199"/>
        <v>غيرجدير</v>
      </c>
      <c r="BR151" s="37"/>
      <c r="BS151" s="38"/>
      <c r="BT151" s="38"/>
      <c r="BU151" s="38"/>
      <c r="BV151" s="39">
        <f t="shared" si="200"/>
        <v>0</v>
      </c>
      <c r="BW151" s="86" t="str">
        <f t="shared" si="201"/>
        <v>غيرجدير</v>
      </c>
      <c r="BX151" s="37"/>
      <c r="BY151" s="38"/>
      <c r="BZ151" s="38"/>
      <c r="CA151" s="38"/>
      <c r="CB151" s="38"/>
      <c r="CC151" s="39">
        <f t="shared" si="202"/>
        <v>0</v>
      </c>
      <c r="CD151" s="86" t="str">
        <f t="shared" si="203"/>
        <v>غيرجدير</v>
      </c>
      <c r="CE151" s="37">
        <f t="shared" si="204"/>
        <v>5</v>
      </c>
      <c r="CF151" s="39" t="str">
        <f t="shared" si="205"/>
        <v>راسب</v>
      </c>
      <c r="CG151" s="37"/>
      <c r="CH151" s="38"/>
      <c r="CI151" s="38"/>
      <c r="CJ151" s="38"/>
      <c r="CK151" s="38"/>
      <c r="CL151" s="39">
        <f t="shared" si="206"/>
        <v>0</v>
      </c>
      <c r="CM151" s="86" t="str">
        <f t="shared" si="207"/>
        <v>غيرجدير</v>
      </c>
      <c r="CN151" s="37"/>
      <c r="CO151" s="38"/>
      <c r="CP151" s="38"/>
      <c r="CQ151" s="38"/>
      <c r="CR151" s="39">
        <f t="shared" si="208"/>
        <v>0</v>
      </c>
      <c r="CS151" s="86" t="str">
        <f t="shared" si="209"/>
        <v>غيرجدير</v>
      </c>
      <c r="CT151" s="37"/>
      <c r="CU151" s="38"/>
      <c r="CV151" s="39">
        <f t="shared" si="210"/>
        <v>0</v>
      </c>
      <c r="CW151" s="86" t="str">
        <f t="shared" si="211"/>
        <v>غيرجدير</v>
      </c>
      <c r="CX151" s="37"/>
      <c r="CY151" s="38"/>
      <c r="CZ151" s="38"/>
      <c r="DA151" s="38"/>
      <c r="DB151" s="38"/>
      <c r="DC151" s="39">
        <f t="shared" si="212"/>
        <v>0</v>
      </c>
      <c r="DD151" s="86" t="str">
        <f t="shared" si="213"/>
        <v>غيرجدير</v>
      </c>
      <c r="DE151" s="37"/>
      <c r="DF151" s="38"/>
      <c r="DG151" s="38"/>
      <c r="DH151" s="38"/>
      <c r="DI151" s="38"/>
      <c r="DJ151" s="39">
        <f t="shared" si="214"/>
        <v>0</v>
      </c>
      <c r="DK151" s="86" t="str">
        <f t="shared" si="215"/>
        <v>غيرجدير</v>
      </c>
      <c r="DL151" s="37">
        <f t="shared" si="216"/>
        <v>4</v>
      </c>
      <c r="DM151" s="39" t="str">
        <f t="shared" si="217"/>
        <v>راسب</v>
      </c>
      <c r="DN151" s="27">
        <f t="shared" si="218"/>
        <v>0</v>
      </c>
      <c r="DO151" s="37">
        <f t="shared" si="219"/>
        <v>5</v>
      </c>
      <c r="DP151" s="39" t="str">
        <f t="shared" si="220"/>
        <v>ومجموع</v>
      </c>
      <c r="DQ151" s="27" t="str">
        <f t="shared" si="221"/>
        <v>راسب</v>
      </c>
      <c r="DR151" s="37">
        <f t="shared" si="222"/>
        <v>10</v>
      </c>
      <c r="DS151" s="39" t="str">
        <f t="shared" si="223"/>
        <v>راسب</v>
      </c>
      <c r="DT151" s="40" t="str">
        <f t="shared" si="224"/>
        <v>راسب</v>
      </c>
      <c r="DU151" s="27"/>
      <c r="DV151" s="37">
        <f t="shared" si="225"/>
        <v>15</v>
      </c>
      <c r="DW151" s="38" t="str">
        <f t="shared" si="226"/>
        <v>راسب</v>
      </c>
      <c r="DX151" s="39" t="str">
        <f t="shared" si="227"/>
        <v>ودين</v>
      </c>
      <c r="DY151" s="537" t="str">
        <f t="shared" si="228"/>
        <v/>
      </c>
      <c r="DZ151" s="532" t="str">
        <f t="shared" si="229"/>
        <v/>
      </c>
      <c r="EA151" s="527" t="str">
        <f t="shared" si="230"/>
        <v/>
      </c>
      <c r="EB151" s="519" t="str">
        <f t="shared" si="231"/>
        <v/>
      </c>
      <c r="EC151" s="520" t="str">
        <f t="shared" si="232"/>
        <v/>
      </c>
      <c r="ED151" s="520" t="str">
        <f t="shared" si="233"/>
        <v/>
      </c>
      <c r="EE151" s="520" t="str">
        <f t="shared" si="234"/>
        <v/>
      </c>
      <c r="EF151" s="520" t="str">
        <f t="shared" si="235"/>
        <v/>
      </c>
      <c r="EG151" s="520" t="str">
        <f t="shared" si="236"/>
        <v/>
      </c>
      <c r="EH151" s="518" t="str">
        <f t="shared" si="237"/>
        <v/>
      </c>
      <c r="EI151" s="474" t="str">
        <f t="shared" si="238"/>
        <v/>
      </c>
      <c r="EJ151" s="475" t="str">
        <f t="shared" si="239"/>
        <v/>
      </c>
      <c r="EK151" s="475" t="str">
        <f t="shared" si="240"/>
        <v/>
      </c>
      <c r="EL151" s="475" t="str">
        <f t="shared" si="241"/>
        <v/>
      </c>
      <c r="EM151" s="476" t="str">
        <f t="shared" si="242"/>
        <v/>
      </c>
      <c r="EN151" s="498" t="str">
        <f t="shared" si="243"/>
        <v/>
      </c>
      <c r="EO151" s="499" t="str">
        <f t="shared" si="244"/>
        <v/>
      </c>
      <c r="EP151" s="499" t="str">
        <f t="shared" si="245"/>
        <v/>
      </c>
      <c r="EQ151" s="499" t="str">
        <f t="shared" si="246"/>
        <v/>
      </c>
      <c r="ER151" s="500" t="str">
        <f t="shared" si="247"/>
        <v/>
      </c>
    </row>
    <row r="152" spans="1:148" ht="34.5" x14ac:dyDescent="0.2">
      <c r="A152" s="27" t="str">
        <f>IF(O152="","",COUNTA(O$9:$O152))</f>
        <v/>
      </c>
      <c r="B152" s="28"/>
      <c r="C152" s="29" t="e">
        <f t="shared" si="167"/>
        <v>#VALUE!</v>
      </c>
      <c r="D152" s="30" t="e">
        <f t="shared" si="168"/>
        <v>#VALUE!</v>
      </c>
      <c r="E152" s="31" t="e">
        <f t="shared" si="169"/>
        <v>#VALUE!</v>
      </c>
      <c r="F152" s="29" t="str">
        <f t="shared" si="170"/>
        <v/>
      </c>
      <c r="G152" s="30" t="str">
        <f t="shared" si="171"/>
        <v/>
      </c>
      <c r="H152" s="31" t="str">
        <f t="shared" si="172"/>
        <v/>
      </c>
      <c r="I152" s="32" t="e">
        <f t="shared" si="173"/>
        <v>#VALUE!</v>
      </c>
      <c r="J152" s="33"/>
      <c r="K152" s="34"/>
      <c r="L152" s="35" t="str">
        <f t="shared" si="174"/>
        <v/>
      </c>
      <c r="M152" s="35" t="str">
        <f t="shared" si="175"/>
        <v/>
      </c>
      <c r="N152" s="34"/>
      <c r="O152" s="545"/>
      <c r="P152" s="36"/>
      <c r="Q152" s="37"/>
      <c r="R152" s="38"/>
      <c r="S152" s="38"/>
      <c r="T152" s="39">
        <f t="shared" si="176"/>
        <v>0</v>
      </c>
      <c r="U152" s="40" t="str">
        <f t="shared" si="177"/>
        <v>راسب</v>
      </c>
      <c r="V152" s="37"/>
      <c r="W152" s="38"/>
      <c r="X152" s="38"/>
      <c r="Y152" s="39">
        <f t="shared" si="178"/>
        <v>0</v>
      </c>
      <c r="Z152" s="40" t="str">
        <f t="shared" si="179"/>
        <v>راسب</v>
      </c>
      <c r="AA152" s="37"/>
      <c r="AB152" s="38"/>
      <c r="AC152" s="38"/>
      <c r="AD152" s="39">
        <f t="shared" si="180"/>
        <v>0</v>
      </c>
      <c r="AE152" s="40" t="str">
        <f t="shared" si="181"/>
        <v>راسب</v>
      </c>
      <c r="AF152" s="37"/>
      <c r="AG152" s="38"/>
      <c r="AH152" s="38"/>
      <c r="AI152" s="39">
        <f t="shared" si="182"/>
        <v>0</v>
      </c>
      <c r="AJ152" s="40" t="str">
        <f t="shared" si="183"/>
        <v>راسب</v>
      </c>
      <c r="AK152" s="37"/>
      <c r="AL152" s="38"/>
      <c r="AM152" s="38"/>
      <c r="AN152" s="39">
        <f t="shared" si="184"/>
        <v>0</v>
      </c>
      <c r="AO152" s="40" t="str">
        <f t="shared" si="185"/>
        <v>راسب</v>
      </c>
      <c r="AP152" s="27">
        <f t="shared" si="186"/>
        <v>0</v>
      </c>
      <c r="AQ152" s="37">
        <f t="shared" si="187"/>
        <v>5</v>
      </c>
      <c r="AR152" s="39" t="str">
        <f t="shared" si="188"/>
        <v>ومجموع</v>
      </c>
      <c r="AS152" s="27" t="str">
        <f t="shared" si="189"/>
        <v>راسب</v>
      </c>
      <c r="AT152" s="41">
        <f t="shared" si="190"/>
        <v>9</v>
      </c>
      <c r="AU152" s="42" t="str">
        <f t="shared" si="191"/>
        <v>راسب</v>
      </c>
      <c r="AV152" s="37"/>
      <c r="AW152" s="38"/>
      <c r="AX152" s="38"/>
      <c r="AY152" s="39">
        <f t="shared" si="192"/>
        <v>0</v>
      </c>
      <c r="AZ152" s="40" t="str">
        <f t="shared" si="193"/>
        <v>راسب</v>
      </c>
      <c r="BA152" s="37"/>
      <c r="BB152" s="38"/>
      <c r="BC152" s="38"/>
      <c r="BD152" s="39">
        <f t="shared" si="194"/>
        <v>0</v>
      </c>
      <c r="BE152" s="86" t="str">
        <f t="shared" si="195"/>
        <v>غيرجدير</v>
      </c>
      <c r="BF152" s="37"/>
      <c r="BG152" s="38"/>
      <c r="BH152" s="38"/>
      <c r="BI152" s="39">
        <f t="shared" si="196"/>
        <v>0</v>
      </c>
      <c r="BJ152" s="86" t="str">
        <f t="shared" si="197"/>
        <v>غيرجدير</v>
      </c>
      <c r="BK152" s="37"/>
      <c r="BL152" s="38"/>
      <c r="BM152" s="38"/>
      <c r="BN152" s="38"/>
      <c r="BO152" s="39"/>
      <c r="BP152" s="41">
        <f t="shared" si="198"/>
        <v>0</v>
      </c>
      <c r="BQ152" s="86" t="str">
        <f t="shared" si="199"/>
        <v>غيرجدير</v>
      </c>
      <c r="BR152" s="37"/>
      <c r="BS152" s="38"/>
      <c r="BT152" s="38"/>
      <c r="BU152" s="38"/>
      <c r="BV152" s="39">
        <f t="shared" si="200"/>
        <v>0</v>
      </c>
      <c r="BW152" s="86" t="str">
        <f t="shared" si="201"/>
        <v>غيرجدير</v>
      </c>
      <c r="BX152" s="37"/>
      <c r="BY152" s="38"/>
      <c r="BZ152" s="38"/>
      <c r="CA152" s="38"/>
      <c r="CB152" s="38"/>
      <c r="CC152" s="39">
        <f t="shared" si="202"/>
        <v>0</v>
      </c>
      <c r="CD152" s="86" t="str">
        <f t="shared" si="203"/>
        <v>غيرجدير</v>
      </c>
      <c r="CE152" s="37">
        <f t="shared" si="204"/>
        <v>5</v>
      </c>
      <c r="CF152" s="39" t="str">
        <f t="shared" si="205"/>
        <v>راسب</v>
      </c>
      <c r="CG152" s="37"/>
      <c r="CH152" s="38"/>
      <c r="CI152" s="38"/>
      <c r="CJ152" s="38"/>
      <c r="CK152" s="38"/>
      <c r="CL152" s="39">
        <f t="shared" si="206"/>
        <v>0</v>
      </c>
      <c r="CM152" s="86" t="str">
        <f t="shared" si="207"/>
        <v>غيرجدير</v>
      </c>
      <c r="CN152" s="37"/>
      <c r="CO152" s="38"/>
      <c r="CP152" s="38"/>
      <c r="CQ152" s="38"/>
      <c r="CR152" s="39">
        <f t="shared" si="208"/>
        <v>0</v>
      </c>
      <c r="CS152" s="86" t="str">
        <f t="shared" si="209"/>
        <v>غيرجدير</v>
      </c>
      <c r="CT152" s="37"/>
      <c r="CU152" s="38"/>
      <c r="CV152" s="39">
        <f t="shared" si="210"/>
        <v>0</v>
      </c>
      <c r="CW152" s="86" t="str">
        <f t="shared" si="211"/>
        <v>غيرجدير</v>
      </c>
      <c r="CX152" s="37"/>
      <c r="CY152" s="38"/>
      <c r="CZ152" s="38"/>
      <c r="DA152" s="38"/>
      <c r="DB152" s="38"/>
      <c r="DC152" s="39">
        <f t="shared" si="212"/>
        <v>0</v>
      </c>
      <c r="DD152" s="86" t="str">
        <f t="shared" si="213"/>
        <v>غيرجدير</v>
      </c>
      <c r="DE152" s="37"/>
      <c r="DF152" s="38"/>
      <c r="DG152" s="38"/>
      <c r="DH152" s="38"/>
      <c r="DI152" s="38"/>
      <c r="DJ152" s="39">
        <f t="shared" si="214"/>
        <v>0</v>
      </c>
      <c r="DK152" s="86" t="str">
        <f t="shared" si="215"/>
        <v>غيرجدير</v>
      </c>
      <c r="DL152" s="37">
        <f t="shared" si="216"/>
        <v>4</v>
      </c>
      <c r="DM152" s="39" t="str">
        <f t="shared" si="217"/>
        <v>راسب</v>
      </c>
      <c r="DN152" s="27">
        <f t="shared" si="218"/>
        <v>0</v>
      </c>
      <c r="DO152" s="37">
        <f t="shared" si="219"/>
        <v>5</v>
      </c>
      <c r="DP152" s="39" t="str">
        <f t="shared" si="220"/>
        <v>ومجموع</v>
      </c>
      <c r="DQ152" s="27" t="str">
        <f t="shared" si="221"/>
        <v>راسب</v>
      </c>
      <c r="DR152" s="37">
        <f t="shared" si="222"/>
        <v>10</v>
      </c>
      <c r="DS152" s="39" t="str">
        <f t="shared" si="223"/>
        <v>راسب</v>
      </c>
      <c r="DT152" s="40" t="str">
        <f t="shared" si="224"/>
        <v>راسب</v>
      </c>
      <c r="DU152" s="27"/>
      <c r="DV152" s="37">
        <f t="shared" si="225"/>
        <v>15</v>
      </c>
      <c r="DW152" s="38" t="str">
        <f t="shared" si="226"/>
        <v>راسب</v>
      </c>
      <c r="DX152" s="39" t="str">
        <f t="shared" si="227"/>
        <v>ودين</v>
      </c>
      <c r="DY152" s="537" t="str">
        <f t="shared" si="228"/>
        <v/>
      </c>
      <c r="DZ152" s="532" t="str">
        <f t="shared" si="229"/>
        <v/>
      </c>
      <c r="EA152" s="527" t="str">
        <f t="shared" si="230"/>
        <v/>
      </c>
      <c r="EB152" s="519" t="str">
        <f t="shared" si="231"/>
        <v/>
      </c>
      <c r="EC152" s="520" t="str">
        <f t="shared" si="232"/>
        <v/>
      </c>
      <c r="ED152" s="520" t="str">
        <f t="shared" si="233"/>
        <v/>
      </c>
      <c r="EE152" s="520" t="str">
        <f t="shared" si="234"/>
        <v/>
      </c>
      <c r="EF152" s="520" t="str">
        <f t="shared" si="235"/>
        <v/>
      </c>
      <c r="EG152" s="520" t="str">
        <f t="shared" si="236"/>
        <v/>
      </c>
      <c r="EH152" s="518" t="str">
        <f t="shared" si="237"/>
        <v/>
      </c>
      <c r="EI152" s="474" t="str">
        <f t="shared" si="238"/>
        <v/>
      </c>
      <c r="EJ152" s="475" t="str">
        <f t="shared" si="239"/>
        <v/>
      </c>
      <c r="EK152" s="475" t="str">
        <f t="shared" si="240"/>
        <v/>
      </c>
      <c r="EL152" s="475" t="str">
        <f t="shared" si="241"/>
        <v/>
      </c>
      <c r="EM152" s="476" t="str">
        <f t="shared" si="242"/>
        <v/>
      </c>
      <c r="EN152" s="498" t="str">
        <f t="shared" si="243"/>
        <v/>
      </c>
      <c r="EO152" s="499" t="str">
        <f t="shared" si="244"/>
        <v/>
      </c>
      <c r="EP152" s="499" t="str">
        <f t="shared" si="245"/>
        <v/>
      </c>
      <c r="EQ152" s="499" t="str">
        <f t="shared" si="246"/>
        <v/>
      </c>
      <c r="ER152" s="500" t="str">
        <f t="shared" si="247"/>
        <v/>
      </c>
    </row>
    <row r="153" spans="1:148" ht="34.5" x14ac:dyDescent="0.2">
      <c r="A153" s="27" t="str">
        <f>IF(O153="","",COUNTA(O$9:$O153))</f>
        <v/>
      </c>
      <c r="B153" s="28"/>
      <c r="C153" s="29" t="e">
        <f t="shared" si="167"/>
        <v>#VALUE!</v>
      </c>
      <c r="D153" s="30" t="e">
        <f t="shared" si="168"/>
        <v>#VALUE!</v>
      </c>
      <c r="E153" s="31" t="e">
        <f t="shared" si="169"/>
        <v>#VALUE!</v>
      </c>
      <c r="F153" s="29" t="str">
        <f t="shared" si="170"/>
        <v/>
      </c>
      <c r="G153" s="30" t="str">
        <f t="shared" si="171"/>
        <v/>
      </c>
      <c r="H153" s="31" t="str">
        <f t="shared" si="172"/>
        <v/>
      </c>
      <c r="I153" s="32" t="e">
        <f t="shared" si="173"/>
        <v>#VALUE!</v>
      </c>
      <c r="J153" s="33"/>
      <c r="K153" s="34"/>
      <c r="L153" s="35" t="str">
        <f t="shared" si="174"/>
        <v/>
      </c>
      <c r="M153" s="35" t="str">
        <f t="shared" si="175"/>
        <v/>
      </c>
      <c r="N153" s="34"/>
      <c r="O153" s="545"/>
      <c r="P153" s="36"/>
      <c r="Q153" s="37"/>
      <c r="R153" s="38"/>
      <c r="S153" s="38"/>
      <c r="T153" s="39">
        <f t="shared" si="176"/>
        <v>0</v>
      </c>
      <c r="U153" s="40" t="str">
        <f t="shared" si="177"/>
        <v>راسب</v>
      </c>
      <c r="V153" s="37"/>
      <c r="W153" s="38"/>
      <c r="X153" s="38"/>
      <c r="Y153" s="39">
        <f t="shared" si="178"/>
        <v>0</v>
      </c>
      <c r="Z153" s="40" t="str">
        <f t="shared" si="179"/>
        <v>راسب</v>
      </c>
      <c r="AA153" s="37"/>
      <c r="AB153" s="38"/>
      <c r="AC153" s="38"/>
      <c r="AD153" s="39">
        <f t="shared" si="180"/>
        <v>0</v>
      </c>
      <c r="AE153" s="40" t="str">
        <f t="shared" si="181"/>
        <v>راسب</v>
      </c>
      <c r="AF153" s="37"/>
      <c r="AG153" s="38"/>
      <c r="AH153" s="38"/>
      <c r="AI153" s="39">
        <f t="shared" si="182"/>
        <v>0</v>
      </c>
      <c r="AJ153" s="40" t="str">
        <f t="shared" si="183"/>
        <v>راسب</v>
      </c>
      <c r="AK153" s="37"/>
      <c r="AL153" s="38"/>
      <c r="AM153" s="38"/>
      <c r="AN153" s="39">
        <f t="shared" si="184"/>
        <v>0</v>
      </c>
      <c r="AO153" s="40" t="str">
        <f t="shared" si="185"/>
        <v>راسب</v>
      </c>
      <c r="AP153" s="27">
        <f t="shared" si="186"/>
        <v>0</v>
      </c>
      <c r="AQ153" s="37">
        <f t="shared" si="187"/>
        <v>5</v>
      </c>
      <c r="AR153" s="39" t="str">
        <f t="shared" si="188"/>
        <v>ومجموع</v>
      </c>
      <c r="AS153" s="27" t="str">
        <f t="shared" si="189"/>
        <v>راسب</v>
      </c>
      <c r="AT153" s="41">
        <f t="shared" si="190"/>
        <v>9</v>
      </c>
      <c r="AU153" s="42" t="str">
        <f t="shared" si="191"/>
        <v>راسب</v>
      </c>
      <c r="AV153" s="37"/>
      <c r="AW153" s="38"/>
      <c r="AX153" s="38"/>
      <c r="AY153" s="39">
        <f t="shared" si="192"/>
        <v>0</v>
      </c>
      <c r="AZ153" s="40" t="str">
        <f t="shared" si="193"/>
        <v>راسب</v>
      </c>
      <c r="BA153" s="37"/>
      <c r="BB153" s="38"/>
      <c r="BC153" s="38"/>
      <c r="BD153" s="39">
        <f t="shared" si="194"/>
        <v>0</v>
      </c>
      <c r="BE153" s="86" t="str">
        <f t="shared" si="195"/>
        <v>غيرجدير</v>
      </c>
      <c r="BF153" s="37"/>
      <c r="BG153" s="38"/>
      <c r="BH153" s="38"/>
      <c r="BI153" s="39">
        <f t="shared" si="196"/>
        <v>0</v>
      </c>
      <c r="BJ153" s="86" t="str">
        <f t="shared" si="197"/>
        <v>غيرجدير</v>
      </c>
      <c r="BK153" s="37"/>
      <c r="BL153" s="38"/>
      <c r="BM153" s="38"/>
      <c r="BN153" s="38"/>
      <c r="BO153" s="39"/>
      <c r="BP153" s="41">
        <f t="shared" si="198"/>
        <v>0</v>
      </c>
      <c r="BQ153" s="86" t="str">
        <f t="shared" si="199"/>
        <v>غيرجدير</v>
      </c>
      <c r="BR153" s="37"/>
      <c r="BS153" s="38"/>
      <c r="BT153" s="38"/>
      <c r="BU153" s="38"/>
      <c r="BV153" s="39">
        <f t="shared" si="200"/>
        <v>0</v>
      </c>
      <c r="BW153" s="86" t="str">
        <f t="shared" si="201"/>
        <v>غيرجدير</v>
      </c>
      <c r="BX153" s="37"/>
      <c r="BY153" s="38"/>
      <c r="BZ153" s="38"/>
      <c r="CA153" s="38"/>
      <c r="CB153" s="38"/>
      <c r="CC153" s="39">
        <f t="shared" si="202"/>
        <v>0</v>
      </c>
      <c r="CD153" s="86" t="str">
        <f t="shared" si="203"/>
        <v>غيرجدير</v>
      </c>
      <c r="CE153" s="37">
        <f t="shared" si="204"/>
        <v>5</v>
      </c>
      <c r="CF153" s="39" t="str">
        <f t="shared" si="205"/>
        <v>راسب</v>
      </c>
      <c r="CG153" s="37"/>
      <c r="CH153" s="38"/>
      <c r="CI153" s="38"/>
      <c r="CJ153" s="38"/>
      <c r="CK153" s="38"/>
      <c r="CL153" s="39">
        <f t="shared" si="206"/>
        <v>0</v>
      </c>
      <c r="CM153" s="86" t="str">
        <f t="shared" si="207"/>
        <v>غيرجدير</v>
      </c>
      <c r="CN153" s="37"/>
      <c r="CO153" s="38"/>
      <c r="CP153" s="38"/>
      <c r="CQ153" s="38"/>
      <c r="CR153" s="39">
        <f t="shared" si="208"/>
        <v>0</v>
      </c>
      <c r="CS153" s="86" t="str">
        <f t="shared" si="209"/>
        <v>غيرجدير</v>
      </c>
      <c r="CT153" s="37"/>
      <c r="CU153" s="38"/>
      <c r="CV153" s="39">
        <f t="shared" si="210"/>
        <v>0</v>
      </c>
      <c r="CW153" s="86" t="str">
        <f t="shared" si="211"/>
        <v>غيرجدير</v>
      </c>
      <c r="CX153" s="37"/>
      <c r="CY153" s="38"/>
      <c r="CZ153" s="38"/>
      <c r="DA153" s="38"/>
      <c r="DB153" s="38"/>
      <c r="DC153" s="39">
        <f t="shared" si="212"/>
        <v>0</v>
      </c>
      <c r="DD153" s="86" t="str">
        <f t="shared" si="213"/>
        <v>غيرجدير</v>
      </c>
      <c r="DE153" s="37"/>
      <c r="DF153" s="38"/>
      <c r="DG153" s="38"/>
      <c r="DH153" s="38"/>
      <c r="DI153" s="38"/>
      <c r="DJ153" s="39">
        <f t="shared" si="214"/>
        <v>0</v>
      </c>
      <c r="DK153" s="86" t="str">
        <f t="shared" si="215"/>
        <v>غيرجدير</v>
      </c>
      <c r="DL153" s="37">
        <f t="shared" si="216"/>
        <v>4</v>
      </c>
      <c r="DM153" s="39" t="str">
        <f t="shared" si="217"/>
        <v>راسب</v>
      </c>
      <c r="DN153" s="27">
        <f t="shared" si="218"/>
        <v>0</v>
      </c>
      <c r="DO153" s="37">
        <f t="shared" si="219"/>
        <v>5</v>
      </c>
      <c r="DP153" s="39" t="str">
        <f t="shared" si="220"/>
        <v>ومجموع</v>
      </c>
      <c r="DQ153" s="27" t="str">
        <f t="shared" si="221"/>
        <v>راسب</v>
      </c>
      <c r="DR153" s="37">
        <f t="shared" si="222"/>
        <v>10</v>
      </c>
      <c r="DS153" s="39" t="str">
        <f t="shared" si="223"/>
        <v>راسب</v>
      </c>
      <c r="DT153" s="40" t="str">
        <f t="shared" si="224"/>
        <v>راسب</v>
      </c>
      <c r="DU153" s="27"/>
      <c r="DV153" s="37">
        <f t="shared" si="225"/>
        <v>15</v>
      </c>
      <c r="DW153" s="38" t="str">
        <f t="shared" si="226"/>
        <v>راسب</v>
      </c>
      <c r="DX153" s="39" t="str">
        <f t="shared" si="227"/>
        <v>ودين</v>
      </c>
      <c r="DY153" s="537" t="str">
        <f t="shared" si="228"/>
        <v/>
      </c>
      <c r="DZ153" s="532" t="str">
        <f t="shared" si="229"/>
        <v/>
      </c>
      <c r="EA153" s="527" t="str">
        <f t="shared" si="230"/>
        <v/>
      </c>
      <c r="EB153" s="519" t="str">
        <f t="shared" si="231"/>
        <v/>
      </c>
      <c r="EC153" s="520" t="str">
        <f t="shared" si="232"/>
        <v/>
      </c>
      <c r="ED153" s="520" t="str">
        <f t="shared" si="233"/>
        <v/>
      </c>
      <c r="EE153" s="520" t="str">
        <f t="shared" si="234"/>
        <v/>
      </c>
      <c r="EF153" s="520" t="str">
        <f t="shared" si="235"/>
        <v/>
      </c>
      <c r="EG153" s="520" t="str">
        <f t="shared" si="236"/>
        <v/>
      </c>
      <c r="EH153" s="518" t="str">
        <f t="shared" si="237"/>
        <v/>
      </c>
      <c r="EI153" s="474" t="str">
        <f t="shared" si="238"/>
        <v/>
      </c>
      <c r="EJ153" s="475" t="str">
        <f t="shared" si="239"/>
        <v/>
      </c>
      <c r="EK153" s="475" t="str">
        <f t="shared" si="240"/>
        <v/>
      </c>
      <c r="EL153" s="475" t="str">
        <f t="shared" si="241"/>
        <v/>
      </c>
      <c r="EM153" s="476" t="str">
        <f t="shared" si="242"/>
        <v/>
      </c>
      <c r="EN153" s="498" t="str">
        <f t="shared" si="243"/>
        <v/>
      </c>
      <c r="EO153" s="499" t="str">
        <f t="shared" si="244"/>
        <v/>
      </c>
      <c r="EP153" s="499" t="str">
        <f t="shared" si="245"/>
        <v/>
      </c>
      <c r="EQ153" s="499" t="str">
        <f t="shared" si="246"/>
        <v/>
      </c>
      <c r="ER153" s="500" t="str">
        <f t="shared" si="247"/>
        <v/>
      </c>
    </row>
    <row r="154" spans="1:148" ht="34.5" x14ac:dyDescent="0.2">
      <c r="A154" s="27" t="str">
        <f>IF(O154="","",COUNTA(O$9:$O154))</f>
        <v/>
      </c>
      <c r="B154" s="28"/>
      <c r="C154" s="29" t="e">
        <f t="shared" si="167"/>
        <v>#VALUE!</v>
      </c>
      <c r="D154" s="30" t="e">
        <f t="shared" si="168"/>
        <v>#VALUE!</v>
      </c>
      <c r="E154" s="31" t="e">
        <f t="shared" si="169"/>
        <v>#VALUE!</v>
      </c>
      <c r="F154" s="29" t="str">
        <f t="shared" si="170"/>
        <v/>
      </c>
      <c r="G154" s="30" t="str">
        <f t="shared" si="171"/>
        <v/>
      </c>
      <c r="H154" s="31" t="str">
        <f t="shared" si="172"/>
        <v/>
      </c>
      <c r="I154" s="32" t="e">
        <f t="shared" si="173"/>
        <v>#VALUE!</v>
      </c>
      <c r="J154" s="33"/>
      <c r="K154" s="34"/>
      <c r="L154" s="35" t="str">
        <f t="shared" si="174"/>
        <v/>
      </c>
      <c r="M154" s="35" t="str">
        <f t="shared" si="175"/>
        <v/>
      </c>
      <c r="N154" s="34"/>
      <c r="O154" s="545"/>
      <c r="P154" s="36"/>
      <c r="Q154" s="37"/>
      <c r="R154" s="38"/>
      <c r="S154" s="38"/>
      <c r="T154" s="39">
        <f t="shared" si="176"/>
        <v>0</v>
      </c>
      <c r="U154" s="40" t="str">
        <f t="shared" si="177"/>
        <v>راسب</v>
      </c>
      <c r="V154" s="37"/>
      <c r="W154" s="38"/>
      <c r="X154" s="38"/>
      <c r="Y154" s="39">
        <f t="shared" si="178"/>
        <v>0</v>
      </c>
      <c r="Z154" s="40" t="str">
        <f t="shared" si="179"/>
        <v>راسب</v>
      </c>
      <c r="AA154" s="37"/>
      <c r="AB154" s="38"/>
      <c r="AC154" s="38"/>
      <c r="AD154" s="39">
        <f t="shared" si="180"/>
        <v>0</v>
      </c>
      <c r="AE154" s="40" t="str">
        <f t="shared" si="181"/>
        <v>راسب</v>
      </c>
      <c r="AF154" s="37"/>
      <c r="AG154" s="38"/>
      <c r="AH154" s="38"/>
      <c r="AI154" s="39">
        <f t="shared" si="182"/>
        <v>0</v>
      </c>
      <c r="AJ154" s="40" t="str">
        <f t="shared" si="183"/>
        <v>راسب</v>
      </c>
      <c r="AK154" s="37"/>
      <c r="AL154" s="38"/>
      <c r="AM154" s="38"/>
      <c r="AN154" s="39">
        <f t="shared" si="184"/>
        <v>0</v>
      </c>
      <c r="AO154" s="40" t="str">
        <f t="shared" si="185"/>
        <v>راسب</v>
      </c>
      <c r="AP154" s="27">
        <f t="shared" si="186"/>
        <v>0</v>
      </c>
      <c r="AQ154" s="37">
        <f t="shared" si="187"/>
        <v>5</v>
      </c>
      <c r="AR154" s="39" t="str">
        <f t="shared" si="188"/>
        <v>ومجموع</v>
      </c>
      <c r="AS154" s="27" t="str">
        <f t="shared" si="189"/>
        <v>راسب</v>
      </c>
      <c r="AT154" s="41">
        <f t="shared" si="190"/>
        <v>9</v>
      </c>
      <c r="AU154" s="42" t="str">
        <f t="shared" si="191"/>
        <v>راسب</v>
      </c>
      <c r="AV154" s="37"/>
      <c r="AW154" s="38"/>
      <c r="AX154" s="38"/>
      <c r="AY154" s="39">
        <f t="shared" si="192"/>
        <v>0</v>
      </c>
      <c r="AZ154" s="40" t="str">
        <f t="shared" si="193"/>
        <v>راسب</v>
      </c>
      <c r="BA154" s="37"/>
      <c r="BB154" s="38"/>
      <c r="BC154" s="38"/>
      <c r="BD154" s="39">
        <f t="shared" si="194"/>
        <v>0</v>
      </c>
      <c r="BE154" s="86" t="str">
        <f t="shared" si="195"/>
        <v>غيرجدير</v>
      </c>
      <c r="BF154" s="37"/>
      <c r="BG154" s="38"/>
      <c r="BH154" s="38"/>
      <c r="BI154" s="39">
        <f t="shared" si="196"/>
        <v>0</v>
      </c>
      <c r="BJ154" s="86" t="str">
        <f t="shared" si="197"/>
        <v>غيرجدير</v>
      </c>
      <c r="BK154" s="37"/>
      <c r="BL154" s="38"/>
      <c r="BM154" s="38"/>
      <c r="BN154" s="38"/>
      <c r="BO154" s="39"/>
      <c r="BP154" s="41">
        <f t="shared" si="198"/>
        <v>0</v>
      </c>
      <c r="BQ154" s="86" t="str">
        <f t="shared" si="199"/>
        <v>غيرجدير</v>
      </c>
      <c r="BR154" s="37"/>
      <c r="BS154" s="38"/>
      <c r="BT154" s="38"/>
      <c r="BU154" s="38"/>
      <c r="BV154" s="39">
        <f t="shared" si="200"/>
        <v>0</v>
      </c>
      <c r="BW154" s="86" t="str">
        <f t="shared" si="201"/>
        <v>غيرجدير</v>
      </c>
      <c r="BX154" s="37"/>
      <c r="BY154" s="38"/>
      <c r="BZ154" s="38"/>
      <c r="CA154" s="38"/>
      <c r="CB154" s="38"/>
      <c r="CC154" s="39">
        <f t="shared" si="202"/>
        <v>0</v>
      </c>
      <c r="CD154" s="86" t="str">
        <f t="shared" si="203"/>
        <v>غيرجدير</v>
      </c>
      <c r="CE154" s="37">
        <f t="shared" si="204"/>
        <v>5</v>
      </c>
      <c r="CF154" s="39" t="str">
        <f t="shared" si="205"/>
        <v>راسب</v>
      </c>
      <c r="CG154" s="37"/>
      <c r="CH154" s="38"/>
      <c r="CI154" s="38"/>
      <c r="CJ154" s="38"/>
      <c r="CK154" s="38"/>
      <c r="CL154" s="39">
        <f t="shared" si="206"/>
        <v>0</v>
      </c>
      <c r="CM154" s="86" t="str">
        <f t="shared" si="207"/>
        <v>غيرجدير</v>
      </c>
      <c r="CN154" s="37"/>
      <c r="CO154" s="38"/>
      <c r="CP154" s="38"/>
      <c r="CQ154" s="38"/>
      <c r="CR154" s="39">
        <f t="shared" si="208"/>
        <v>0</v>
      </c>
      <c r="CS154" s="86" t="str">
        <f t="shared" si="209"/>
        <v>غيرجدير</v>
      </c>
      <c r="CT154" s="37"/>
      <c r="CU154" s="38"/>
      <c r="CV154" s="39">
        <f t="shared" si="210"/>
        <v>0</v>
      </c>
      <c r="CW154" s="86" t="str">
        <f t="shared" si="211"/>
        <v>غيرجدير</v>
      </c>
      <c r="CX154" s="37"/>
      <c r="CY154" s="38"/>
      <c r="CZ154" s="38"/>
      <c r="DA154" s="38"/>
      <c r="DB154" s="38"/>
      <c r="DC154" s="39">
        <f t="shared" si="212"/>
        <v>0</v>
      </c>
      <c r="DD154" s="86" t="str">
        <f t="shared" si="213"/>
        <v>غيرجدير</v>
      </c>
      <c r="DE154" s="37"/>
      <c r="DF154" s="38"/>
      <c r="DG154" s="38"/>
      <c r="DH154" s="38"/>
      <c r="DI154" s="38"/>
      <c r="DJ154" s="39">
        <f t="shared" si="214"/>
        <v>0</v>
      </c>
      <c r="DK154" s="86" t="str">
        <f t="shared" si="215"/>
        <v>غيرجدير</v>
      </c>
      <c r="DL154" s="37">
        <f t="shared" si="216"/>
        <v>4</v>
      </c>
      <c r="DM154" s="39" t="str">
        <f t="shared" si="217"/>
        <v>راسب</v>
      </c>
      <c r="DN154" s="27">
        <f t="shared" si="218"/>
        <v>0</v>
      </c>
      <c r="DO154" s="37">
        <f t="shared" si="219"/>
        <v>5</v>
      </c>
      <c r="DP154" s="39" t="str">
        <f t="shared" si="220"/>
        <v>ومجموع</v>
      </c>
      <c r="DQ154" s="27" t="str">
        <f t="shared" si="221"/>
        <v>راسب</v>
      </c>
      <c r="DR154" s="37">
        <f t="shared" si="222"/>
        <v>10</v>
      </c>
      <c r="DS154" s="39" t="str">
        <f t="shared" si="223"/>
        <v>راسب</v>
      </c>
      <c r="DT154" s="40" t="str">
        <f t="shared" si="224"/>
        <v>راسب</v>
      </c>
      <c r="DU154" s="27"/>
      <c r="DV154" s="37">
        <f t="shared" si="225"/>
        <v>15</v>
      </c>
      <c r="DW154" s="38" t="str">
        <f t="shared" si="226"/>
        <v>راسب</v>
      </c>
      <c r="DX154" s="39" t="str">
        <f t="shared" si="227"/>
        <v>ودين</v>
      </c>
      <c r="DY154" s="537" t="str">
        <f t="shared" si="228"/>
        <v/>
      </c>
      <c r="DZ154" s="532" t="str">
        <f t="shared" si="229"/>
        <v/>
      </c>
      <c r="EA154" s="527" t="str">
        <f t="shared" si="230"/>
        <v/>
      </c>
      <c r="EB154" s="519" t="str">
        <f t="shared" si="231"/>
        <v/>
      </c>
      <c r="EC154" s="520" t="str">
        <f t="shared" si="232"/>
        <v/>
      </c>
      <c r="ED154" s="520" t="str">
        <f t="shared" si="233"/>
        <v/>
      </c>
      <c r="EE154" s="520" t="str">
        <f t="shared" si="234"/>
        <v/>
      </c>
      <c r="EF154" s="520" t="str">
        <f t="shared" si="235"/>
        <v/>
      </c>
      <c r="EG154" s="520" t="str">
        <f t="shared" si="236"/>
        <v/>
      </c>
      <c r="EH154" s="518" t="str">
        <f t="shared" si="237"/>
        <v/>
      </c>
      <c r="EI154" s="474" t="str">
        <f t="shared" si="238"/>
        <v/>
      </c>
      <c r="EJ154" s="475" t="str">
        <f t="shared" si="239"/>
        <v/>
      </c>
      <c r="EK154" s="475" t="str">
        <f t="shared" si="240"/>
        <v/>
      </c>
      <c r="EL154" s="475" t="str">
        <f t="shared" si="241"/>
        <v/>
      </c>
      <c r="EM154" s="476" t="str">
        <f t="shared" si="242"/>
        <v/>
      </c>
      <c r="EN154" s="498" t="str">
        <f t="shared" si="243"/>
        <v/>
      </c>
      <c r="EO154" s="499" t="str">
        <f t="shared" si="244"/>
        <v/>
      </c>
      <c r="EP154" s="499" t="str">
        <f t="shared" si="245"/>
        <v/>
      </c>
      <c r="EQ154" s="499" t="str">
        <f t="shared" si="246"/>
        <v/>
      </c>
      <c r="ER154" s="500" t="str">
        <f t="shared" si="247"/>
        <v/>
      </c>
    </row>
    <row r="155" spans="1:148" ht="34.5" x14ac:dyDescent="0.2">
      <c r="A155" s="27" t="str">
        <f>IF(O155="","",COUNTA(O$9:$O155))</f>
        <v/>
      </c>
      <c r="B155" s="28"/>
      <c r="C155" s="29" t="e">
        <f t="shared" si="167"/>
        <v>#VALUE!</v>
      </c>
      <c r="D155" s="30" t="e">
        <f t="shared" si="168"/>
        <v>#VALUE!</v>
      </c>
      <c r="E155" s="31" t="e">
        <f t="shared" si="169"/>
        <v>#VALUE!</v>
      </c>
      <c r="F155" s="29" t="str">
        <f t="shared" si="170"/>
        <v/>
      </c>
      <c r="G155" s="30" t="str">
        <f t="shared" si="171"/>
        <v/>
      </c>
      <c r="H155" s="31" t="str">
        <f t="shared" si="172"/>
        <v/>
      </c>
      <c r="I155" s="32" t="e">
        <f t="shared" si="173"/>
        <v>#VALUE!</v>
      </c>
      <c r="J155" s="33"/>
      <c r="K155" s="34"/>
      <c r="L155" s="35" t="str">
        <f t="shared" si="174"/>
        <v/>
      </c>
      <c r="M155" s="35" t="str">
        <f t="shared" si="175"/>
        <v/>
      </c>
      <c r="N155" s="34"/>
      <c r="O155" s="545"/>
      <c r="P155" s="36"/>
      <c r="Q155" s="37"/>
      <c r="R155" s="38"/>
      <c r="S155" s="38"/>
      <c r="T155" s="39">
        <f t="shared" si="176"/>
        <v>0</v>
      </c>
      <c r="U155" s="40" t="str">
        <f t="shared" si="177"/>
        <v>راسب</v>
      </c>
      <c r="V155" s="37"/>
      <c r="W155" s="38"/>
      <c r="X155" s="38"/>
      <c r="Y155" s="39">
        <f t="shared" si="178"/>
        <v>0</v>
      </c>
      <c r="Z155" s="40" t="str">
        <f t="shared" si="179"/>
        <v>راسب</v>
      </c>
      <c r="AA155" s="37"/>
      <c r="AB155" s="38"/>
      <c r="AC155" s="38"/>
      <c r="AD155" s="39">
        <f t="shared" si="180"/>
        <v>0</v>
      </c>
      <c r="AE155" s="40" t="str">
        <f t="shared" si="181"/>
        <v>راسب</v>
      </c>
      <c r="AF155" s="37"/>
      <c r="AG155" s="38"/>
      <c r="AH155" s="38"/>
      <c r="AI155" s="39">
        <f t="shared" si="182"/>
        <v>0</v>
      </c>
      <c r="AJ155" s="40" t="str">
        <f t="shared" si="183"/>
        <v>راسب</v>
      </c>
      <c r="AK155" s="37"/>
      <c r="AL155" s="38"/>
      <c r="AM155" s="38"/>
      <c r="AN155" s="39">
        <f t="shared" si="184"/>
        <v>0</v>
      </c>
      <c r="AO155" s="40" t="str">
        <f t="shared" si="185"/>
        <v>راسب</v>
      </c>
      <c r="AP155" s="27">
        <f t="shared" si="186"/>
        <v>0</v>
      </c>
      <c r="AQ155" s="37">
        <f t="shared" si="187"/>
        <v>5</v>
      </c>
      <c r="AR155" s="39" t="str">
        <f t="shared" si="188"/>
        <v>ومجموع</v>
      </c>
      <c r="AS155" s="27" t="str">
        <f t="shared" si="189"/>
        <v>راسب</v>
      </c>
      <c r="AT155" s="41">
        <f t="shared" si="190"/>
        <v>9</v>
      </c>
      <c r="AU155" s="42" t="str">
        <f t="shared" si="191"/>
        <v>راسب</v>
      </c>
      <c r="AV155" s="37"/>
      <c r="AW155" s="38"/>
      <c r="AX155" s="38"/>
      <c r="AY155" s="39">
        <f t="shared" si="192"/>
        <v>0</v>
      </c>
      <c r="AZ155" s="40" t="str">
        <f t="shared" si="193"/>
        <v>راسب</v>
      </c>
      <c r="BA155" s="37"/>
      <c r="BB155" s="38"/>
      <c r="BC155" s="38"/>
      <c r="BD155" s="39">
        <f t="shared" si="194"/>
        <v>0</v>
      </c>
      <c r="BE155" s="86" t="str">
        <f t="shared" si="195"/>
        <v>غيرجدير</v>
      </c>
      <c r="BF155" s="37"/>
      <c r="BG155" s="38"/>
      <c r="BH155" s="38"/>
      <c r="BI155" s="39">
        <f t="shared" si="196"/>
        <v>0</v>
      </c>
      <c r="BJ155" s="86" t="str">
        <f t="shared" si="197"/>
        <v>غيرجدير</v>
      </c>
      <c r="BK155" s="37"/>
      <c r="BL155" s="38"/>
      <c r="BM155" s="38"/>
      <c r="BN155" s="38"/>
      <c r="BO155" s="39"/>
      <c r="BP155" s="41">
        <f t="shared" si="198"/>
        <v>0</v>
      </c>
      <c r="BQ155" s="86" t="str">
        <f t="shared" si="199"/>
        <v>غيرجدير</v>
      </c>
      <c r="BR155" s="37"/>
      <c r="BS155" s="38"/>
      <c r="BT155" s="38"/>
      <c r="BU155" s="38"/>
      <c r="BV155" s="39">
        <f t="shared" si="200"/>
        <v>0</v>
      </c>
      <c r="BW155" s="86" t="str">
        <f t="shared" si="201"/>
        <v>غيرجدير</v>
      </c>
      <c r="BX155" s="37"/>
      <c r="BY155" s="38"/>
      <c r="BZ155" s="38"/>
      <c r="CA155" s="38"/>
      <c r="CB155" s="38"/>
      <c r="CC155" s="39">
        <f t="shared" si="202"/>
        <v>0</v>
      </c>
      <c r="CD155" s="86" t="str">
        <f t="shared" si="203"/>
        <v>غيرجدير</v>
      </c>
      <c r="CE155" s="37">
        <f t="shared" si="204"/>
        <v>5</v>
      </c>
      <c r="CF155" s="39" t="str">
        <f t="shared" si="205"/>
        <v>راسب</v>
      </c>
      <c r="CG155" s="37"/>
      <c r="CH155" s="38"/>
      <c r="CI155" s="38"/>
      <c r="CJ155" s="38"/>
      <c r="CK155" s="38"/>
      <c r="CL155" s="39">
        <f t="shared" si="206"/>
        <v>0</v>
      </c>
      <c r="CM155" s="86" t="str">
        <f t="shared" si="207"/>
        <v>غيرجدير</v>
      </c>
      <c r="CN155" s="37"/>
      <c r="CO155" s="38"/>
      <c r="CP155" s="38"/>
      <c r="CQ155" s="38"/>
      <c r="CR155" s="39">
        <f t="shared" si="208"/>
        <v>0</v>
      </c>
      <c r="CS155" s="86" t="str">
        <f t="shared" si="209"/>
        <v>غيرجدير</v>
      </c>
      <c r="CT155" s="37"/>
      <c r="CU155" s="38"/>
      <c r="CV155" s="39">
        <f t="shared" si="210"/>
        <v>0</v>
      </c>
      <c r="CW155" s="86" t="str">
        <f t="shared" si="211"/>
        <v>غيرجدير</v>
      </c>
      <c r="CX155" s="37"/>
      <c r="CY155" s="38"/>
      <c r="CZ155" s="38"/>
      <c r="DA155" s="38"/>
      <c r="DB155" s="38"/>
      <c r="DC155" s="39">
        <f t="shared" si="212"/>
        <v>0</v>
      </c>
      <c r="DD155" s="86" t="str">
        <f t="shared" si="213"/>
        <v>غيرجدير</v>
      </c>
      <c r="DE155" s="37"/>
      <c r="DF155" s="38"/>
      <c r="DG155" s="38"/>
      <c r="DH155" s="38"/>
      <c r="DI155" s="38"/>
      <c r="DJ155" s="39">
        <f t="shared" si="214"/>
        <v>0</v>
      </c>
      <c r="DK155" s="86" t="str">
        <f t="shared" si="215"/>
        <v>غيرجدير</v>
      </c>
      <c r="DL155" s="37">
        <f t="shared" si="216"/>
        <v>4</v>
      </c>
      <c r="DM155" s="39" t="str">
        <f t="shared" si="217"/>
        <v>راسب</v>
      </c>
      <c r="DN155" s="27">
        <f t="shared" si="218"/>
        <v>0</v>
      </c>
      <c r="DO155" s="37">
        <f t="shared" si="219"/>
        <v>5</v>
      </c>
      <c r="DP155" s="39" t="str">
        <f t="shared" si="220"/>
        <v>ومجموع</v>
      </c>
      <c r="DQ155" s="27" t="str">
        <f t="shared" si="221"/>
        <v>راسب</v>
      </c>
      <c r="DR155" s="37">
        <f t="shared" si="222"/>
        <v>10</v>
      </c>
      <c r="DS155" s="39" t="str">
        <f t="shared" si="223"/>
        <v>راسب</v>
      </c>
      <c r="DT155" s="40" t="str">
        <f t="shared" si="224"/>
        <v>راسب</v>
      </c>
      <c r="DU155" s="27"/>
      <c r="DV155" s="37">
        <f t="shared" si="225"/>
        <v>15</v>
      </c>
      <c r="DW155" s="38" t="str">
        <f t="shared" si="226"/>
        <v>راسب</v>
      </c>
      <c r="DX155" s="39" t="str">
        <f t="shared" si="227"/>
        <v>ودين</v>
      </c>
      <c r="DY155" s="537" t="str">
        <f t="shared" si="228"/>
        <v/>
      </c>
      <c r="DZ155" s="532" t="str">
        <f t="shared" si="229"/>
        <v/>
      </c>
      <c r="EA155" s="527" t="str">
        <f t="shared" si="230"/>
        <v/>
      </c>
      <c r="EB155" s="519" t="str">
        <f t="shared" si="231"/>
        <v/>
      </c>
      <c r="EC155" s="520" t="str">
        <f t="shared" si="232"/>
        <v/>
      </c>
      <c r="ED155" s="520" t="str">
        <f t="shared" si="233"/>
        <v/>
      </c>
      <c r="EE155" s="520" t="str">
        <f t="shared" si="234"/>
        <v/>
      </c>
      <c r="EF155" s="520" t="str">
        <f t="shared" si="235"/>
        <v/>
      </c>
      <c r="EG155" s="520" t="str">
        <f t="shared" si="236"/>
        <v/>
      </c>
      <c r="EH155" s="518" t="str">
        <f t="shared" si="237"/>
        <v/>
      </c>
      <c r="EI155" s="474" t="str">
        <f t="shared" si="238"/>
        <v/>
      </c>
      <c r="EJ155" s="475" t="str">
        <f t="shared" si="239"/>
        <v/>
      </c>
      <c r="EK155" s="475" t="str">
        <f t="shared" si="240"/>
        <v/>
      </c>
      <c r="EL155" s="475" t="str">
        <f t="shared" si="241"/>
        <v/>
      </c>
      <c r="EM155" s="476" t="str">
        <f t="shared" si="242"/>
        <v/>
      </c>
      <c r="EN155" s="498" t="str">
        <f t="shared" si="243"/>
        <v/>
      </c>
      <c r="EO155" s="499" t="str">
        <f t="shared" si="244"/>
        <v/>
      </c>
      <c r="EP155" s="499" t="str">
        <f t="shared" si="245"/>
        <v/>
      </c>
      <c r="EQ155" s="499" t="str">
        <f t="shared" si="246"/>
        <v/>
      </c>
      <c r="ER155" s="500" t="str">
        <f t="shared" si="247"/>
        <v/>
      </c>
    </row>
    <row r="156" spans="1:148" ht="34.5" x14ac:dyDescent="0.2">
      <c r="A156" s="27" t="str">
        <f>IF(O156="","",COUNTA(O$9:$O156))</f>
        <v/>
      </c>
      <c r="B156" s="28"/>
      <c r="C156" s="29" t="e">
        <f t="shared" si="167"/>
        <v>#VALUE!</v>
      </c>
      <c r="D156" s="30" t="e">
        <f t="shared" si="168"/>
        <v>#VALUE!</v>
      </c>
      <c r="E156" s="31" t="e">
        <f t="shared" si="169"/>
        <v>#VALUE!</v>
      </c>
      <c r="F156" s="29" t="str">
        <f t="shared" si="170"/>
        <v/>
      </c>
      <c r="G156" s="30" t="str">
        <f t="shared" si="171"/>
        <v/>
      </c>
      <c r="H156" s="31" t="str">
        <f t="shared" si="172"/>
        <v/>
      </c>
      <c r="I156" s="32" t="e">
        <f t="shared" si="173"/>
        <v>#VALUE!</v>
      </c>
      <c r="J156" s="33"/>
      <c r="K156" s="34"/>
      <c r="L156" s="35" t="str">
        <f t="shared" si="174"/>
        <v/>
      </c>
      <c r="M156" s="35" t="str">
        <f t="shared" si="175"/>
        <v/>
      </c>
      <c r="N156" s="34"/>
      <c r="O156" s="545"/>
      <c r="P156" s="36"/>
      <c r="Q156" s="37"/>
      <c r="R156" s="38"/>
      <c r="S156" s="38"/>
      <c r="T156" s="39">
        <f t="shared" si="176"/>
        <v>0</v>
      </c>
      <c r="U156" s="40" t="str">
        <f t="shared" si="177"/>
        <v>راسب</v>
      </c>
      <c r="V156" s="37"/>
      <c r="W156" s="38"/>
      <c r="X156" s="38"/>
      <c r="Y156" s="39">
        <f t="shared" si="178"/>
        <v>0</v>
      </c>
      <c r="Z156" s="40" t="str">
        <f t="shared" si="179"/>
        <v>راسب</v>
      </c>
      <c r="AA156" s="37"/>
      <c r="AB156" s="38"/>
      <c r="AC156" s="38"/>
      <c r="AD156" s="39">
        <f t="shared" si="180"/>
        <v>0</v>
      </c>
      <c r="AE156" s="40" t="str">
        <f t="shared" si="181"/>
        <v>راسب</v>
      </c>
      <c r="AF156" s="37"/>
      <c r="AG156" s="38"/>
      <c r="AH156" s="38"/>
      <c r="AI156" s="39">
        <f t="shared" si="182"/>
        <v>0</v>
      </c>
      <c r="AJ156" s="40" t="str">
        <f t="shared" si="183"/>
        <v>راسب</v>
      </c>
      <c r="AK156" s="37"/>
      <c r="AL156" s="38"/>
      <c r="AM156" s="38"/>
      <c r="AN156" s="39">
        <f t="shared" si="184"/>
        <v>0</v>
      </c>
      <c r="AO156" s="40" t="str">
        <f t="shared" si="185"/>
        <v>راسب</v>
      </c>
      <c r="AP156" s="27">
        <f t="shared" si="186"/>
        <v>0</v>
      </c>
      <c r="AQ156" s="37">
        <f t="shared" si="187"/>
        <v>5</v>
      </c>
      <c r="AR156" s="39" t="str">
        <f t="shared" si="188"/>
        <v>ومجموع</v>
      </c>
      <c r="AS156" s="27" t="str">
        <f t="shared" si="189"/>
        <v>راسب</v>
      </c>
      <c r="AT156" s="41">
        <f t="shared" si="190"/>
        <v>9</v>
      </c>
      <c r="AU156" s="42" t="str">
        <f t="shared" si="191"/>
        <v>راسب</v>
      </c>
      <c r="AV156" s="37"/>
      <c r="AW156" s="38"/>
      <c r="AX156" s="38"/>
      <c r="AY156" s="39">
        <f t="shared" si="192"/>
        <v>0</v>
      </c>
      <c r="AZ156" s="40" t="str">
        <f t="shared" si="193"/>
        <v>راسب</v>
      </c>
      <c r="BA156" s="37"/>
      <c r="BB156" s="38"/>
      <c r="BC156" s="38"/>
      <c r="BD156" s="39">
        <f t="shared" si="194"/>
        <v>0</v>
      </c>
      <c r="BE156" s="86" t="str">
        <f t="shared" si="195"/>
        <v>غيرجدير</v>
      </c>
      <c r="BF156" s="37"/>
      <c r="BG156" s="38"/>
      <c r="BH156" s="38"/>
      <c r="BI156" s="39">
        <f t="shared" si="196"/>
        <v>0</v>
      </c>
      <c r="BJ156" s="86" t="str">
        <f t="shared" si="197"/>
        <v>غيرجدير</v>
      </c>
      <c r="BK156" s="37"/>
      <c r="BL156" s="38"/>
      <c r="BM156" s="38"/>
      <c r="BN156" s="38"/>
      <c r="BO156" s="39"/>
      <c r="BP156" s="41">
        <f t="shared" si="198"/>
        <v>0</v>
      </c>
      <c r="BQ156" s="86" t="str">
        <f t="shared" si="199"/>
        <v>غيرجدير</v>
      </c>
      <c r="BR156" s="37"/>
      <c r="BS156" s="38"/>
      <c r="BT156" s="38"/>
      <c r="BU156" s="38"/>
      <c r="BV156" s="39">
        <f t="shared" si="200"/>
        <v>0</v>
      </c>
      <c r="BW156" s="86" t="str">
        <f t="shared" si="201"/>
        <v>غيرجدير</v>
      </c>
      <c r="BX156" s="37"/>
      <c r="BY156" s="38"/>
      <c r="BZ156" s="38"/>
      <c r="CA156" s="38"/>
      <c r="CB156" s="38"/>
      <c r="CC156" s="39">
        <f t="shared" si="202"/>
        <v>0</v>
      </c>
      <c r="CD156" s="86" t="str">
        <f t="shared" si="203"/>
        <v>غيرجدير</v>
      </c>
      <c r="CE156" s="37">
        <f t="shared" si="204"/>
        <v>5</v>
      </c>
      <c r="CF156" s="39" t="str">
        <f t="shared" si="205"/>
        <v>راسب</v>
      </c>
      <c r="CG156" s="37"/>
      <c r="CH156" s="38"/>
      <c r="CI156" s="38"/>
      <c r="CJ156" s="38"/>
      <c r="CK156" s="38"/>
      <c r="CL156" s="39">
        <f t="shared" si="206"/>
        <v>0</v>
      </c>
      <c r="CM156" s="86" t="str">
        <f t="shared" si="207"/>
        <v>غيرجدير</v>
      </c>
      <c r="CN156" s="37"/>
      <c r="CO156" s="38"/>
      <c r="CP156" s="38"/>
      <c r="CQ156" s="38"/>
      <c r="CR156" s="39">
        <f t="shared" si="208"/>
        <v>0</v>
      </c>
      <c r="CS156" s="86" t="str">
        <f t="shared" si="209"/>
        <v>غيرجدير</v>
      </c>
      <c r="CT156" s="37"/>
      <c r="CU156" s="38"/>
      <c r="CV156" s="39">
        <f t="shared" si="210"/>
        <v>0</v>
      </c>
      <c r="CW156" s="86" t="str">
        <f t="shared" si="211"/>
        <v>غيرجدير</v>
      </c>
      <c r="CX156" s="37"/>
      <c r="CY156" s="38"/>
      <c r="CZ156" s="38"/>
      <c r="DA156" s="38"/>
      <c r="DB156" s="38"/>
      <c r="DC156" s="39">
        <f t="shared" si="212"/>
        <v>0</v>
      </c>
      <c r="DD156" s="86" t="str">
        <f t="shared" si="213"/>
        <v>غيرجدير</v>
      </c>
      <c r="DE156" s="37"/>
      <c r="DF156" s="38"/>
      <c r="DG156" s="38"/>
      <c r="DH156" s="38"/>
      <c r="DI156" s="38"/>
      <c r="DJ156" s="39">
        <f t="shared" si="214"/>
        <v>0</v>
      </c>
      <c r="DK156" s="86" t="str">
        <f t="shared" si="215"/>
        <v>غيرجدير</v>
      </c>
      <c r="DL156" s="37">
        <f t="shared" si="216"/>
        <v>4</v>
      </c>
      <c r="DM156" s="39" t="str">
        <f t="shared" si="217"/>
        <v>راسب</v>
      </c>
      <c r="DN156" s="27">
        <f t="shared" si="218"/>
        <v>0</v>
      </c>
      <c r="DO156" s="37">
        <f t="shared" si="219"/>
        <v>5</v>
      </c>
      <c r="DP156" s="39" t="str">
        <f t="shared" si="220"/>
        <v>ومجموع</v>
      </c>
      <c r="DQ156" s="27" t="str">
        <f t="shared" si="221"/>
        <v>راسب</v>
      </c>
      <c r="DR156" s="37">
        <f t="shared" si="222"/>
        <v>10</v>
      </c>
      <c r="DS156" s="39" t="str">
        <f t="shared" si="223"/>
        <v>راسب</v>
      </c>
      <c r="DT156" s="40" t="str">
        <f t="shared" si="224"/>
        <v>راسب</v>
      </c>
      <c r="DU156" s="27"/>
      <c r="DV156" s="37">
        <f t="shared" si="225"/>
        <v>15</v>
      </c>
      <c r="DW156" s="38" t="str">
        <f t="shared" si="226"/>
        <v>راسب</v>
      </c>
      <c r="DX156" s="39" t="str">
        <f t="shared" si="227"/>
        <v>ودين</v>
      </c>
      <c r="DY156" s="537" t="str">
        <f t="shared" si="228"/>
        <v/>
      </c>
      <c r="DZ156" s="532" t="str">
        <f t="shared" si="229"/>
        <v/>
      </c>
      <c r="EA156" s="527" t="str">
        <f t="shared" si="230"/>
        <v/>
      </c>
      <c r="EB156" s="519" t="str">
        <f t="shared" si="231"/>
        <v/>
      </c>
      <c r="EC156" s="520" t="str">
        <f t="shared" si="232"/>
        <v/>
      </c>
      <c r="ED156" s="520" t="str">
        <f t="shared" si="233"/>
        <v/>
      </c>
      <c r="EE156" s="520" t="str">
        <f t="shared" si="234"/>
        <v/>
      </c>
      <c r="EF156" s="520" t="str">
        <f t="shared" si="235"/>
        <v/>
      </c>
      <c r="EG156" s="520" t="str">
        <f t="shared" si="236"/>
        <v/>
      </c>
      <c r="EH156" s="518" t="str">
        <f t="shared" si="237"/>
        <v/>
      </c>
      <c r="EI156" s="474" t="str">
        <f t="shared" si="238"/>
        <v/>
      </c>
      <c r="EJ156" s="475" t="str">
        <f t="shared" si="239"/>
        <v/>
      </c>
      <c r="EK156" s="475" t="str">
        <f t="shared" si="240"/>
        <v/>
      </c>
      <c r="EL156" s="475" t="str">
        <f t="shared" si="241"/>
        <v/>
      </c>
      <c r="EM156" s="476" t="str">
        <f t="shared" si="242"/>
        <v/>
      </c>
      <c r="EN156" s="498" t="str">
        <f t="shared" si="243"/>
        <v/>
      </c>
      <c r="EO156" s="499" t="str">
        <f t="shared" si="244"/>
        <v/>
      </c>
      <c r="EP156" s="499" t="str">
        <f t="shared" si="245"/>
        <v/>
      </c>
      <c r="EQ156" s="499" t="str">
        <f t="shared" si="246"/>
        <v/>
      </c>
      <c r="ER156" s="500" t="str">
        <f t="shared" si="247"/>
        <v/>
      </c>
    </row>
    <row r="157" spans="1:148" ht="34.5" x14ac:dyDescent="0.2">
      <c r="A157" s="27" t="str">
        <f>IF(O157="","",COUNTA(O$9:$O157))</f>
        <v/>
      </c>
      <c r="B157" s="28"/>
      <c r="C157" s="29" t="e">
        <f t="shared" si="167"/>
        <v>#VALUE!</v>
      </c>
      <c r="D157" s="30" t="e">
        <f t="shared" si="168"/>
        <v>#VALUE!</v>
      </c>
      <c r="E157" s="31" t="e">
        <f t="shared" si="169"/>
        <v>#VALUE!</v>
      </c>
      <c r="F157" s="29" t="str">
        <f t="shared" si="170"/>
        <v/>
      </c>
      <c r="G157" s="30" t="str">
        <f t="shared" si="171"/>
        <v/>
      </c>
      <c r="H157" s="31" t="str">
        <f t="shared" si="172"/>
        <v/>
      </c>
      <c r="I157" s="32" t="e">
        <f t="shared" si="173"/>
        <v>#VALUE!</v>
      </c>
      <c r="J157" s="33"/>
      <c r="K157" s="34"/>
      <c r="L157" s="35" t="str">
        <f t="shared" si="174"/>
        <v/>
      </c>
      <c r="M157" s="35" t="str">
        <f t="shared" si="175"/>
        <v/>
      </c>
      <c r="N157" s="34"/>
      <c r="O157" s="545"/>
      <c r="P157" s="36"/>
      <c r="Q157" s="37"/>
      <c r="R157" s="38"/>
      <c r="S157" s="38"/>
      <c r="T157" s="39">
        <f t="shared" si="176"/>
        <v>0</v>
      </c>
      <c r="U157" s="40" t="str">
        <f t="shared" si="177"/>
        <v>راسب</v>
      </c>
      <c r="V157" s="37"/>
      <c r="W157" s="38"/>
      <c r="X157" s="38"/>
      <c r="Y157" s="39">
        <f t="shared" si="178"/>
        <v>0</v>
      </c>
      <c r="Z157" s="40" t="str">
        <f t="shared" si="179"/>
        <v>راسب</v>
      </c>
      <c r="AA157" s="37"/>
      <c r="AB157" s="38"/>
      <c r="AC157" s="38"/>
      <c r="AD157" s="39">
        <f t="shared" si="180"/>
        <v>0</v>
      </c>
      <c r="AE157" s="40" t="str">
        <f t="shared" si="181"/>
        <v>راسب</v>
      </c>
      <c r="AF157" s="37"/>
      <c r="AG157" s="38"/>
      <c r="AH157" s="38"/>
      <c r="AI157" s="39">
        <f t="shared" si="182"/>
        <v>0</v>
      </c>
      <c r="AJ157" s="40" t="str">
        <f t="shared" si="183"/>
        <v>راسب</v>
      </c>
      <c r="AK157" s="37"/>
      <c r="AL157" s="38"/>
      <c r="AM157" s="38"/>
      <c r="AN157" s="39">
        <f t="shared" si="184"/>
        <v>0</v>
      </c>
      <c r="AO157" s="40" t="str">
        <f t="shared" si="185"/>
        <v>راسب</v>
      </c>
      <c r="AP157" s="27">
        <f t="shared" si="186"/>
        <v>0</v>
      </c>
      <c r="AQ157" s="37">
        <f t="shared" si="187"/>
        <v>5</v>
      </c>
      <c r="AR157" s="39" t="str">
        <f t="shared" si="188"/>
        <v>ومجموع</v>
      </c>
      <c r="AS157" s="27" t="str">
        <f t="shared" si="189"/>
        <v>راسب</v>
      </c>
      <c r="AT157" s="41">
        <f t="shared" si="190"/>
        <v>9</v>
      </c>
      <c r="AU157" s="42" t="str">
        <f t="shared" si="191"/>
        <v>راسب</v>
      </c>
      <c r="AV157" s="37"/>
      <c r="AW157" s="38"/>
      <c r="AX157" s="38"/>
      <c r="AY157" s="39">
        <f t="shared" si="192"/>
        <v>0</v>
      </c>
      <c r="AZ157" s="40" t="str">
        <f t="shared" si="193"/>
        <v>راسب</v>
      </c>
      <c r="BA157" s="37"/>
      <c r="BB157" s="38"/>
      <c r="BC157" s="38"/>
      <c r="BD157" s="39">
        <f t="shared" si="194"/>
        <v>0</v>
      </c>
      <c r="BE157" s="86" t="str">
        <f t="shared" si="195"/>
        <v>غيرجدير</v>
      </c>
      <c r="BF157" s="37"/>
      <c r="BG157" s="38"/>
      <c r="BH157" s="38"/>
      <c r="BI157" s="39">
        <f t="shared" si="196"/>
        <v>0</v>
      </c>
      <c r="BJ157" s="86" t="str">
        <f t="shared" si="197"/>
        <v>غيرجدير</v>
      </c>
      <c r="BK157" s="37"/>
      <c r="BL157" s="38"/>
      <c r="BM157" s="38"/>
      <c r="BN157" s="38"/>
      <c r="BO157" s="39"/>
      <c r="BP157" s="41">
        <f t="shared" si="198"/>
        <v>0</v>
      </c>
      <c r="BQ157" s="86" t="str">
        <f t="shared" si="199"/>
        <v>غيرجدير</v>
      </c>
      <c r="BR157" s="37"/>
      <c r="BS157" s="38"/>
      <c r="BT157" s="38"/>
      <c r="BU157" s="38"/>
      <c r="BV157" s="39">
        <f t="shared" si="200"/>
        <v>0</v>
      </c>
      <c r="BW157" s="86" t="str">
        <f t="shared" si="201"/>
        <v>غيرجدير</v>
      </c>
      <c r="BX157" s="37"/>
      <c r="BY157" s="38"/>
      <c r="BZ157" s="38"/>
      <c r="CA157" s="38"/>
      <c r="CB157" s="38"/>
      <c r="CC157" s="39">
        <f t="shared" si="202"/>
        <v>0</v>
      </c>
      <c r="CD157" s="86" t="str">
        <f t="shared" si="203"/>
        <v>غيرجدير</v>
      </c>
      <c r="CE157" s="37">
        <f t="shared" si="204"/>
        <v>5</v>
      </c>
      <c r="CF157" s="39" t="str">
        <f t="shared" si="205"/>
        <v>راسب</v>
      </c>
      <c r="CG157" s="37"/>
      <c r="CH157" s="38"/>
      <c r="CI157" s="38"/>
      <c r="CJ157" s="38"/>
      <c r="CK157" s="38"/>
      <c r="CL157" s="39">
        <f t="shared" si="206"/>
        <v>0</v>
      </c>
      <c r="CM157" s="86" t="str">
        <f t="shared" si="207"/>
        <v>غيرجدير</v>
      </c>
      <c r="CN157" s="37"/>
      <c r="CO157" s="38"/>
      <c r="CP157" s="38"/>
      <c r="CQ157" s="38"/>
      <c r="CR157" s="39">
        <f t="shared" si="208"/>
        <v>0</v>
      </c>
      <c r="CS157" s="86" t="str">
        <f t="shared" si="209"/>
        <v>غيرجدير</v>
      </c>
      <c r="CT157" s="37"/>
      <c r="CU157" s="38"/>
      <c r="CV157" s="39">
        <f t="shared" si="210"/>
        <v>0</v>
      </c>
      <c r="CW157" s="86" t="str">
        <f t="shared" si="211"/>
        <v>غيرجدير</v>
      </c>
      <c r="CX157" s="37"/>
      <c r="CY157" s="38"/>
      <c r="CZ157" s="38"/>
      <c r="DA157" s="38"/>
      <c r="DB157" s="38"/>
      <c r="DC157" s="39">
        <f t="shared" si="212"/>
        <v>0</v>
      </c>
      <c r="DD157" s="86" t="str">
        <f t="shared" si="213"/>
        <v>غيرجدير</v>
      </c>
      <c r="DE157" s="37"/>
      <c r="DF157" s="38"/>
      <c r="DG157" s="38"/>
      <c r="DH157" s="38"/>
      <c r="DI157" s="38"/>
      <c r="DJ157" s="39">
        <f t="shared" si="214"/>
        <v>0</v>
      </c>
      <c r="DK157" s="86" t="str">
        <f t="shared" si="215"/>
        <v>غيرجدير</v>
      </c>
      <c r="DL157" s="37">
        <f t="shared" si="216"/>
        <v>4</v>
      </c>
      <c r="DM157" s="39" t="str">
        <f t="shared" si="217"/>
        <v>راسب</v>
      </c>
      <c r="DN157" s="27">
        <f t="shared" si="218"/>
        <v>0</v>
      </c>
      <c r="DO157" s="37">
        <f t="shared" si="219"/>
        <v>5</v>
      </c>
      <c r="DP157" s="39" t="str">
        <f t="shared" si="220"/>
        <v>ومجموع</v>
      </c>
      <c r="DQ157" s="27" t="str">
        <f t="shared" si="221"/>
        <v>راسب</v>
      </c>
      <c r="DR157" s="37">
        <f t="shared" si="222"/>
        <v>10</v>
      </c>
      <c r="DS157" s="39" t="str">
        <f t="shared" si="223"/>
        <v>راسب</v>
      </c>
      <c r="DT157" s="40" t="str">
        <f t="shared" si="224"/>
        <v>راسب</v>
      </c>
      <c r="DU157" s="27"/>
      <c r="DV157" s="37">
        <f t="shared" si="225"/>
        <v>15</v>
      </c>
      <c r="DW157" s="38" t="str">
        <f t="shared" si="226"/>
        <v>راسب</v>
      </c>
      <c r="DX157" s="39" t="str">
        <f t="shared" si="227"/>
        <v>ودين</v>
      </c>
      <c r="DY157" s="537" t="str">
        <f t="shared" si="228"/>
        <v/>
      </c>
      <c r="DZ157" s="532" t="str">
        <f t="shared" si="229"/>
        <v/>
      </c>
      <c r="EA157" s="527" t="str">
        <f t="shared" si="230"/>
        <v/>
      </c>
      <c r="EB157" s="519" t="str">
        <f t="shared" si="231"/>
        <v/>
      </c>
      <c r="EC157" s="520" t="str">
        <f t="shared" si="232"/>
        <v/>
      </c>
      <c r="ED157" s="520" t="str">
        <f t="shared" si="233"/>
        <v/>
      </c>
      <c r="EE157" s="520" t="str">
        <f t="shared" si="234"/>
        <v/>
      </c>
      <c r="EF157" s="520" t="str">
        <f t="shared" si="235"/>
        <v/>
      </c>
      <c r="EG157" s="520" t="str">
        <f t="shared" si="236"/>
        <v/>
      </c>
      <c r="EH157" s="518" t="str">
        <f t="shared" si="237"/>
        <v/>
      </c>
      <c r="EI157" s="474" t="str">
        <f t="shared" si="238"/>
        <v/>
      </c>
      <c r="EJ157" s="475" t="str">
        <f t="shared" si="239"/>
        <v/>
      </c>
      <c r="EK157" s="475" t="str">
        <f t="shared" si="240"/>
        <v/>
      </c>
      <c r="EL157" s="475" t="str">
        <f t="shared" si="241"/>
        <v/>
      </c>
      <c r="EM157" s="476" t="str">
        <f t="shared" si="242"/>
        <v/>
      </c>
      <c r="EN157" s="498" t="str">
        <f t="shared" si="243"/>
        <v/>
      </c>
      <c r="EO157" s="499" t="str">
        <f t="shared" si="244"/>
        <v/>
      </c>
      <c r="EP157" s="499" t="str">
        <f t="shared" si="245"/>
        <v/>
      </c>
      <c r="EQ157" s="499" t="str">
        <f t="shared" si="246"/>
        <v/>
      </c>
      <c r="ER157" s="500" t="str">
        <f t="shared" si="247"/>
        <v/>
      </c>
    </row>
    <row r="158" spans="1:148" ht="34.5" x14ac:dyDescent="0.2">
      <c r="A158" s="27" t="str">
        <f>IF(O158="","",COUNTA(O$9:$O158))</f>
        <v/>
      </c>
      <c r="B158" s="28"/>
      <c r="C158" s="29" t="e">
        <f t="shared" si="167"/>
        <v>#VALUE!</v>
      </c>
      <c r="D158" s="30" t="e">
        <f t="shared" si="168"/>
        <v>#VALUE!</v>
      </c>
      <c r="E158" s="31" t="e">
        <f t="shared" si="169"/>
        <v>#VALUE!</v>
      </c>
      <c r="F158" s="29" t="str">
        <f t="shared" si="170"/>
        <v/>
      </c>
      <c r="G158" s="30" t="str">
        <f t="shared" si="171"/>
        <v/>
      </c>
      <c r="H158" s="31" t="str">
        <f t="shared" si="172"/>
        <v/>
      </c>
      <c r="I158" s="32" t="e">
        <f t="shared" si="173"/>
        <v>#VALUE!</v>
      </c>
      <c r="J158" s="33"/>
      <c r="K158" s="34"/>
      <c r="L158" s="35" t="str">
        <f t="shared" si="174"/>
        <v/>
      </c>
      <c r="M158" s="35" t="str">
        <f t="shared" si="175"/>
        <v/>
      </c>
      <c r="N158" s="34"/>
      <c r="O158" s="545"/>
      <c r="P158" s="36"/>
      <c r="Q158" s="37"/>
      <c r="R158" s="38"/>
      <c r="S158" s="38"/>
      <c r="T158" s="39">
        <f t="shared" si="176"/>
        <v>0</v>
      </c>
      <c r="U158" s="40" t="str">
        <f t="shared" si="177"/>
        <v>راسب</v>
      </c>
      <c r="V158" s="37"/>
      <c r="W158" s="38"/>
      <c r="X158" s="38"/>
      <c r="Y158" s="39">
        <f t="shared" si="178"/>
        <v>0</v>
      </c>
      <c r="Z158" s="40" t="str">
        <f t="shared" si="179"/>
        <v>راسب</v>
      </c>
      <c r="AA158" s="37"/>
      <c r="AB158" s="38"/>
      <c r="AC158" s="38"/>
      <c r="AD158" s="39">
        <f t="shared" si="180"/>
        <v>0</v>
      </c>
      <c r="AE158" s="40" t="str">
        <f t="shared" si="181"/>
        <v>راسب</v>
      </c>
      <c r="AF158" s="37"/>
      <c r="AG158" s="38"/>
      <c r="AH158" s="38"/>
      <c r="AI158" s="39">
        <f t="shared" si="182"/>
        <v>0</v>
      </c>
      <c r="AJ158" s="40" t="str">
        <f t="shared" si="183"/>
        <v>راسب</v>
      </c>
      <c r="AK158" s="37"/>
      <c r="AL158" s="38"/>
      <c r="AM158" s="38"/>
      <c r="AN158" s="39">
        <f t="shared" si="184"/>
        <v>0</v>
      </c>
      <c r="AO158" s="40" t="str">
        <f t="shared" si="185"/>
        <v>راسب</v>
      </c>
      <c r="AP158" s="27">
        <f t="shared" si="186"/>
        <v>0</v>
      </c>
      <c r="AQ158" s="37">
        <f t="shared" si="187"/>
        <v>5</v>
      </c>
      <c r="AR158" s="39" t="str">
        <f t="shared" si="188"/>
        <v>ومجموع</v>
      </c>
      <c r="AS158" s="27" t="str">
        <f t="shared" si="189"/>
        <v>راسب</v>
      </c>
      <c r="AT158" s="41">
        <f t="shared" si="190"/>
        <v>9</v>
      </c>
      <c r="AU158" s="42" t="str">
        <f t="shared" si="191"/>
        <v>راسب</v>
      </c>
      <c r="AV158" s="37"/>
      <c r="AW158" s="38"/>
      <c r="AX158" s="38"/>
      <c r="AY158" s="39">
        <f t="shared" si="192"/>
        <v>0</v>
      </c>
      <c r="AZ158" s="40" t="str">
        <f t="shared" si="193"/>
        <v>راسب</v>
      </c>
      <c r="BA158" s="37"/>
      <c r="BB158" s="38"/>
      <c r="BC158" s="38"/>
      <c r="BD158" s="39">
        <f t="shared" si="194"/>
        <v>0</v>
      </c>
      <c r="BE158" s="86" t="str">
        <f t="shared" si="195"/>
        <v>غيرجدير</v>
      </c>
      <c r="BF158" s="37"/>
      <c r="BG158" s="38"/>
      <c r="BH158" s="38"/>
      <c r="BI158" s="39">
        <f t="shared" si="196"/>
        <v>0</v>
      </c>
      <c r="BJ158" s="86" t="str">
        <f t="shared" si="197"/>
        <v>غيرجدير</v>
      </c>
      <c r="BK158" s="37"/>
      <c r="BL158" s="38"/>
      <c r="BM158" s="38"/>
      <c r="BN158" s="38"/>
      <c r="BO158" s="39"/>
      <c r="BP158" s="41">
        <f t="shared" si="198"/>
        <v>0</v>
      </c>
      <c r="BQ158" s="86" t="str">
        <f t="shared" si="199"/>
        <v>غيرجدير</v>
      </c>
      <c r="BR158" s="37"/>
      <c r="BS158" s="38"/>
      <c r="BT158" s="38"/>
      <c r="BU158" s="38"/>
      <c r="BV158" s="39">
        <f t="shared" si="200"/>
        <v>0</v>
      </c>
      <c r="BW158" s="86" t="str">
        <f t="shared" si="201"/>
        <v>غيرجدير</v>
      </c>
      <c r="BX158" s="37"/>
      <c r="BY158" s="38"/>
      <c r="BZ158" s="38"/>
      <c r="CA158" s="38"/>
      <c r="CB158" s="38"/>
      <c r="CC158" s="39">
        <f t="shared" si="202"/>
        <v>0</v>
      </c>
      <c r="CD158" s="86" t="str">
        <f t="shared" si="203"/>
        <v>غيرجدير</v>
      </c>
      <c r="CE158" s="37">
        <f t="shared" si="204"/>
        <v>5</v>
      </c>
      <c r="CF158" s="39" t="str">
        <f t="shared" si="205"/>
        <v>راسب</v>
      </c>
      <c r="CG158" s="37"/>
      <c r="CH158" s="38"/>
      <c r="CI158" s="38"/>
      <c r="CJ158" s="38"/>
      <c r="CK158" s="38"/>
      <c r="CL158" s="39">
        <f t="shared" si="206"/>
        <v>0</v>
      </c>
      <c r="CM158" s="86" t="str">
        <f t="shared" si="207"/>
        <v>غيرجدير</v>
      </c>
      <c r="CN158" s="37"/>
      <c r="CO158" s="38"/>
      <c r="CP158" s="38"/>
      <c r="CQ158" s="38"/>
      <c r="CR158" s="39">
        <f t="shared" si="208"/>
        <v>0</v>
      </c>
      <c r="CS158" s="86" t="str">
        <f t="shared" si="209"/>
        <v>غيرجدير</v>
      </c>
      <c r="CT158" s="37"/>
      <c r="CU158" s="38"/>
      <c r="CV158" s="39">
        <f t="shared" si="210"/>
        <v>0</v>
      </c>
      <c r="CW158" s="86" t="str">
        <f t="shared" si="211"/>
        <v>غيرجدير</v>
      </c>
      <c r="CX158" s="37"/>
      <c r="CY158" s="38"/>
      <c r="CZ158" s="38"/>
      <c r="DA158" s="38"/>
      <c r="DB158" s="38"/>
      <c r="DC158" s="39">
        <f t="shared" si="212"/>
        <v>0</v>
      </c>
      <c r="DD158" s="86" t="str">
        <f t="shared" si="213"/>
        <v>غيرجدير</v>
      </c>
      <c r="DE158" s="37"/>
      <c r="DF158" s="38"/>
      <c r="DG158" s="38"/>
      <c r="DH158" s="38"/>
      <c r="DI158" s="38"/>
      <c r="DJ158" s="39">
        <f t="shared" si="214"/>
        <v>0</v>
      </c>
      <c r="DK158" s="86" t="str">
        <f t="shared" si="215"/>
        <v>غيرجدير</v>
      </c>
      <c r="DL158" s="37">
        <f t="shared" si="216"/>
        <v>4</v>
      </c>
      <c r="DM158" s="39" t="str">
        <f t="shared" si="217"/>
        <v>راسب</v>
      </c>
      <c r="DN158" s="27">
        <f t="shared" si="218"/>
        <v>0</v>
      </c>
      <c r="DO158" s="37">
        <f t="shared" si="219"/>
        <v>5</v>
      </c>
      <c r="DP158" s="39" t="str">
        <f t="shared" si="220"/>
        <v>ومجموع</v>
      </c>
      <c r="DQ158" s="27" t="str">
        <f t="shared" si="221"/>
        <v>راسب</v>
      </c>
      <c r="DR158" s="37">
        <f t="shared" si="222"/>
        <v>10</v>
      </c>
      <c r="DS158" s="39" t="str">
        <f t="shared" si="223"/>
        <v>راسب</v>
      </c>
      <c r="DT158" s="40" t="str">
        <f t="shared" si="224"/>
        <v>راسب</v>
      </c>
      <c r="DU158" s="27"/>
      <c r="DV158" s="37">
        <f t="shared" si="225"/>
        <v>15</v>
      </c>
      <c r="DW158" s="38" t="str">
        <f t="shared" si="226"/>
        <v>راسب</v>
      </c>
      <c r="DX158" s="39" t="str">
        <f t="shared" si="227"/>
        <v>ودين</v>
      </c>
      <c r="DY158" s="537" t="str">
        <f t="shared" si="228"/>
        <v/>
      </c>
      <c r="DZ158" s="532" t="str">
        <f t="shared" si="229"/>
        <v/>
      </c>
      <c r="EA158" s="527" t="str">
        <f t="shared" si="230"/>
        <v/>
      </c>
      <c r="EB158" s="519" t="str">
        <f t="shared" si="231"/>
        <v/>
      </c>
      <c r="EC158" s="520" t="str">
        <f t="shared" si="232"/>
        <v/>
      </c>
      <c r="ED158" s="520" t="str">
        <f t="shared" si="233"/>
        <v/>
      </c>
      <c r="EE158" s="520" t="str">
        <f t="shared" si="234"/>
        <v/>
      </c>
      <c r="EF158" s="520" t="str">
        <f t="shared" si="235"/>
        <v/>
      </c>
      <c r="EG158" s="520" t="str">
        <f t="shared" si="236"/>
        <v/>
      </c>
      <c r="EH158" s="518" t="str">
        <f t="shared" si="237"/>
        <v/>
      </c>
      <c r="EI158" s="474" t="str">
        <f t="shared" si="238"/>
        <v/>
      </c>
      <c r="EJ158" s="475" t="str">
        <f t="shared" si="239"/>
        <v/>
      </c>
      <c r="EK158" s="475" t="str">
        <f t="shared" si="240"/>
        <v/>
      </c>
      <c r="EL158" s="475" t="str">
        <f t="shared" si="241"/>
        <v/>
      </c>
      <c r="EM158" s="476" t="str">
        <f t="shared" si="242"/>
        <v/>
      </c>
      <c r="EN158" s="498" t="str">
        <f t="shared" si="243"/>
        <v/>
      </c>
      <c r="EO158" s="499" t="str">
        <f t="shared" si="244"/>
        <v/>
      </c>
      <c r="EP158" s="499" t="str">
        <f t="shared" si="245"/>
        <v/>
      </c>
      <c r="EQ158" s="499" t="str">
        <f t="shared" si="246"/>
        <v/>
      </c>
      <c r="ER158" s="500" t="str">
        <f t="shared" si="247"/>
        <v/>
      </c>
    </row>
    <row r="159" spans="1:148" ht="34.5" x14ac:dyDescent="0.2">
      <c r="A159" s="27" t="str">
        <f>IF(O159="","",COUNTA(O$9:$O159))</f>
        <v/>
      </c>
      <c r="B159" s="28"/>
      <c r="C159" s="29" t="e">
        <f t="shared" si="167"/>
        <v>#VALUE!</v>
      </c>
      <c r="D159" s="30" t="e">
        <f t="shared" si="168"/>
        <v>#VALUE!</v>
      </c>
      <c r="E159" s="31" t="e">
        <f t="shared" si="169"/>
        <v>#VALUE!</v>
      </c>
      <c r="F159" s="29" t="str">
        <f t="shared" si="170"/>
        <v/>
      </c>
      <c r="G159" s="30" t="str">
        <f t="shared" si="171"/>
        <v/>
      </c>
      <c r="H159" s="31" t="str">
        <f t="shared" si="172"/>
        <v/>
      </c>
      <c r="I159" s="32" t="e">
        <f t="shared" si="173"/>
        <v>#VALUE!</v>
      </c>
      <c r="J159" s="33"/>
      <c r="K159" s="34"/>
      <c r="L159" s="35" t="str">
        <f t="shared" si="174"/>
        <v/>
      </c>
      <c r="M159" s="35" t="str">
        <f t="shared" si="175"/>
        <v/>
      </c>
      <c r="N159" s="34"/>
      <c r="O159" s="545"/>
      <c r="P159" s="36"/>
      <c r="Q159" s="37"/>
      <c r="R159" s="38"/>
      <c r="S159" s="38"/>
      <c r="T159" s="39">
        <f t="shared" si="176"/>
        <v>0</v>
      </c>
      <c r="U159" s="40" t="str">
        <f t="shared" si="177"/>
        <v>راسب</v>
      </c>
      <c r="V159" s="37"/>
      <c r="W159" s="38"/>
      <c r="X159" s="38"/>
      <c r="Y159" s="39">
        <f t="shared" si="178"/>
        <v>0</v>
      </c>
      <c r="Z159" s="40" t="str">
        <f t="shared" si="179"/>
        <v>راسب</v>
      </c>
      <c r="AA159" s="37"/>
      <c r="AB159" s="38"/>
      <c r="AC159" s="38"/>
      <c r="AD159" s="39">
        <f t="shared" si="180"/>
        <v>0</v>
      </c>
      <c r="AE159" s="40" t="str">
        <f t="shared" si="181"/>
        <v>راسب</v>
      </c>
      <c r="AF159" s="37"/>
      <c r="AG159" s="38"/>
      <c r="AH159" s="38"/>
      <c r="AI159" s="39">
        <f t="shared" si="182"/>
        <v>0</v>
      </c>
      <c r="AJ159" s="40" t="str">
        <f t="shared" si="183"/>
        <v>راسب</v>
      </c>
      <c r="AK159" s="37"/>
      <c r="AL159" s="38"/>
      <c r="AM159" s="38"/>
      <c r="AN159" s="39">
        <f t="shared" si="184"/>
        <v>0</v>
      </c>
      <c r="AO159" s="40" t="str">
        <f t="shared" si="185"/>
        <v>راسب</v>
      </c>
      <c r="AP159" s="27">
        <f t="shared" si="186"/>
        <v>0</v>
      </c>
      <c r="AQ159" s="37">
        <f t="shared" si="187"/>
        <v>5</v>
      </c>
      <c r="AR159" s="39" t="str">
        <f t="shared" si="188"/>
        <v>ومجموع</v>
      </c>
      <c r="AS159" s="27" t="str">
        <f t="shared" si="189"/>
        <v>راسب</v>
      </c>
      <c r="AT159" s="41">
        <f t="shared" si="190"/>
        <v>9</v>
      </c>
      <c r="AU159" s="42" t="str">
        <f t="shared" si="191"/>
        <v>راسب</v>
      </c>
      <c r="AV159" s="37"/>
      <c r="AW159" s="38"/>
      <c r="AX159" s="38"/>
      <c r="AY159" s="39">
        <f t="shared" si="192"/>
        <v>0</v>
      </c>
      <c r="AZ159" s="40" t="str">
        <f t="shared" si="193"/>
        <v>راسب</v>
      </c>
      <c r="BA159" s="37"/>
      <c r="BB159" s="38"/>
      <c r="BC159" s="38"/>
      <c r="BD159" s="39">
        <f t="shared" si="194"/>
        <v>0</v>
      </c>
      <c r="BE159" s="86" t="str">
        <f t="shared" si="195"/>
        <v>غيرجدير</v>
      </c>
      <c r="BF159" s="37"/>
      <c r="BG159" s="38"/>
      <c r="BH159" s="38"/>
      <c r="BI159" s="39">
        <f t="shared" si="196"/>
        <v>0</v>
      </c>
      <c r="BJ159" s="86" t="str">
        <f t="shared" si="197"/>
        <v>غيرجدير</v>
      </c>
      <c r="BK159" s="37"/>
      <c r="BL159" s="38"/>
      <c r="BM159" s="38"/>
      <c r="BN159" s="38"/>
      <c r="BO159" s="39"/>
      <c r="BP159" s="41">
        <f t="shared" si="198"/>
        <v>0</v>
      </c>
      <c r="BQ159" s="86" t="str">
        <f t="shared" si="199"/>
        <v>غيرجدير</v>
      </c>
      <c r="BR159" s="37"/>
      <c r="BS159" s="38"/>
      <c r="BT159" s="38"/>
      <c r="BU159" s="38"/>
      <c r="BV159" s="39">
        <f t="shared" si="200"/>
        <v>0</v>
      </c>
      <c r="BW159" s="86" t="str">
        <f t="shared" si="201"/>
        <v>غيرجدير</v>
      </c>
      <c r="BX159" s="37"/>
      <c r="BY159" s="38"/>
      <c r="BZ159" s="38"/>
      <c r="CA159" s="38"/>
      <c r="CB159" s="38"/>
      <c r="CC159" s="39">
        <f t="shared" si="202"/>
        <v>0</v>
      </c>
      <c r="CD159" s="86" t="str">
        <f t="shared" si="203"/>
        <v>غيرجدير</v>
      </c>
      <c r="CE159" s="37">
        <f t="shared" si="204"/>
        <v>5</v>
      </c>
      <c r="CF159" s="39" t="str">
        <f t="shared" si="205"/>
        <v>راسب</v>
      </c>
      <c r="CG159" s="37"/>
      <c r="CH159" s="38"/>
      <c r="CI159" s="38"/>
      <c r="CJ159" s="38"/>
      <c r="CK159" s="38"/>
      <c r="CL159" s="39">
        <f t="shared" si="206"/>
        <v>0</v>
      </c>
      <c r="CM159" s="86" t="str">
        <f t="shared" si="207"/>
        <v>غيرجدير</v>
      </c>
      <c r="CN159" s="37"/>
      <c r="CO159" s="38"/>
      <c r="CP159" s="38"/>
      <c r="CQ159" s="38"/>
      <c r="CR159" s="39">
        <f t="shared" si="208"/>
        <v>0</v>
      </c>
      <c r="CS159" s="86" t="str">
        <f t="shared" si="209"/>
        <v>غيرجدير</v>
      </c>
      <c r="CT159" s="37"/>
      <c r="CU159" s="38"/>
      <c r="CV159" s="39">
        <f t="shared" si="210"/>
        <v>0</v>
      </c>
      <c r="CW159" s="86" t="str">
        <f t="shared" si="211"/>
        <v>غيرجدير</v>
      </c>
      <c r="CX159" s="37"/>
      <c r="CY159" s="38"/>
      <c r="CZ159" s="38"/>
      <c r="DA159" s="38"/>
      <c r="DB159" s="38"/>
      <c r="DC159" s="39">
        <f t="shared" si="212"/>
        <v>0</v>
      </c>
      <c r="DD159" s="86" t="str">
        <f t="shared" si="213"/>
        <v>غيرجدير</v>
      </c>
      <c r="DE159" s="37"/>
      <c r="DF159" s="38"/>
      <c r="DG159" s="38"/>
      <c r="DH159" s="38"/>
      <c r="DI159" s="38"/>
      <c r="DJ159" s="39">
        <f t="shared" si="214"/>
        <v>0</v>
      </c>
      <c r="DK159" s="86" t="str">
        <f t="shared" si="215"/>
        <v>غيرجدير</v>
      </c>
      <c r="DL159" s="37">
        <f t="shared" si="216"/>
        <v>4</v>
      </c>
      <c r="DM159" s="39" t="str">
        <f t="shared" si="217"/>
        <v>راسب</v>
      </c>
      <c r="DN159" s="27">
        <f t="shared" si="218"/>
        <v>0</v>
      </c>
      <c r="DO159" s="37">
        <f t="shared" si="219"/>
        <v>5</v>
      </c>
      <c r="DP159" s="39" t="str">
        <f t="shared" si="220"/>
        <v>ومجموع</v>
      </c>
      <c r="DQ159" s="27" t="str">
        <f t="shared" si="221"/>
        <v>راسب</v>
      </c>
      <c r="DR159" s="37">
        <f t="shared" si="222"/>
        <v>10</v>
      </c>
      <c r="DS159" s="39" t="str">
        <f t="shared" si="223"/>
        <v>راسب</v>
      </c>
      <c r="DT159" s="40" t="str">
        <f t="shared" si="224"/>
        <v>راسب</v>
      </c>
      <c r="DU159" s="27"/>
      <c r="DV159" s="37">
        <f t="shared" si="225"/>
        <v>15</v>
      </c>
      <c r="DW159" s="38" t="str">
        <f t="shared" si="226"/>
        <v>راسب</v>
      </c>
      <c r="DX159" s="39" t="str">
        <f t="shared" si="227"/>
        <v>ودين</v>
      </c>
      <c r="DY159" s="537" t="str">
        <f t="shared" si="228"/>
        <v/>
      </c>
      <c r="DZ159" s="532" t="str">
        <f t="shared" si="229"/>
        <v/>
      </c>
      <c r="EA159" s="527" t="str">
        <f t="shared" si="230"/>
        <v/>
      </c>
      <c r="EB159" s="519" t="str">
        <f t="shared" si="231"/>
        <v/>
      </c>
      <c r="EC159" s="520" t="str">
        <f t="shared" si="232"/>
        <v/>
      </c>
      <c r="ED159" s="520" t="str">
        <f t="shared" si="233"/>
        <v/>
      </c>
      <c r="EE159" s="520" t="str">
        <f t="shared" si="234"/>
        <v/>
      </c>
      <c r="EF159" s="520" t="str">
        <f t="shared" si="235"/>
        <v/>
      </c>
      <c r="EG159" s="520" t="str">
        <f t="shared" si="236"/>
        <v/>
      </c>
      <c r="EH159" s="518" t="str">
        <f t="shared" si="237"/>
        <v/>
      </c>
      <c r="EI159" s="474" t="str">
        <f t="shared" si="238"/>
        <v/>
      </c>
      <c r="EJ159" s="475" t="str">
        <f t="shared" si="239"/>
        <v/>
      </c>
      <c r="EK159" s="475" t="str">
        <f t="shared" si="240"/>
        <v/>
      </c>
      <c r="EL159" s="475" t="str">
        <f t="shared" si="241"/>
        <v/>
      </c>
      <c r="EM159" s="476" t="str">
        <f t="shared" si="242"/>
        <v/>
      </c>
      <c r="EN159" s="498" t="str">
        <f t="shared" si="243"/>
        <v/>
      </c>
      <c r="EO159" s="499" t="str">
        <f t="shared" si="244"/>
        <v/>
      </c>
      <c r="EP159" s="499" t="str">
        <f t="shared" si="245"/>
        <v/>
      </c>
      <c r="EQ159" s="499" t="str">
        <f t="shared" si="246"/>
        <v/>
      </c>
      <c r="ER159" s="500" t="str">
        <f t="shared" si="247"/>
        <v/>
      </c>
    </row>
    <row r="160" spans="1:148" ht="34.5" x14ac:dyDescent="0.2">
      <c r="A160" s="27" t="str">
        <f>IF(O160="","",COUNTA(O$9:$O160))</f>
        <v/>
      </c>
      <c r="B160" s="28"/>
      <c r="C160" s="29" t="e">
        <f t="shared" si="167"/>
        <v>#VALUE!</v>
      </c>
      <c r="D160" s="30" t="e">
        <f t="shared" si="168"/>
        <v>#VALUE!</v>
      </c>
      <c r="E160" s="31" t="e">
        <f t="shared" si="169"/>
        <v>#VALUE!</v>
      </c>
      <c r="F160" s="29" t="str">
        <f t="shared" si="170"/>
        <v/>
      </c>
      <c r="G160" s="30" t="str">
        <f t="shared" si="171"/>
        <v/>
      </c>
      <c r="H160" s="31" t="str">
        <f t="shared" si="172"/>
        <v/>
      </c>
      <c r="I160" s="32" t="e">
        <f t="shared" si="173"/>
        <v>#VALUE!</v>
      </c>
      <c r="J160" s="33"/>
      <c r="K160" s="34"/>
      <c r="L160" s="35" t="str">
        <f t="shared" si="174"/>
        <v/>
      </c>
      <c r="M160" s="35" t="str">
        <f t="shared" si="175"/>
        <v/>
      </c>
      <c r="N160" s="34"/>
      <c r="O160" s="545"/>
      <c r="P160" s="36"/>
      <c r="Q160" s="37"/>
      <c r="R160" s="38"/>
      <c r="S160" s="38"/>
      <c r="T160" s="39">
        <f t="shared" si="176"/>
        <v>0</v>
      </c>
      <c r="U160" s="40" t="str">
        <f t="shared" si="177"/>
        <v>راسب</v>
      </c>
      <c r="V160" s="37"/>
      <c r="W160" s="38"/>
      <c r="X160" s="38"/>
      <c r="Y160" s="39">
        <f t="shared" si="178"/>
        <v>0</v>
      </c>
      <c r="Z160" s="40" t="str">
        <f t="shared" si="179"/>
        <v>راسب</v>
      </c>
      <c r="AA160" s="37"/>
      <c r="AB160" s="38"/>
      <c r="AC160" s="38"/>
      <c r="AD160" s="39">
        <f t="shared" si="180"/>
        <v>0</v>
      </c>
      <c r="AE160" s="40" t="str">
        <f t="shared" si="181"/>
        <v>راسب</v>
      </c>
      <c r="AF160" s="37"/>
      <c r="AG160" s="38"/>
      <c r="AH160" s="38"/>
      <c r="AI160" s="39">
        <f t="shared" si="182"/>
        <v>0</v>
      </c>
      <c r="AJ160" s="40" t="str">
        <f t="shared" si="183"/>
        <v>راسب</v>
      </c>
      <c r="AK160" s="37"/>
      <c r="AL160" s="38"/>
      <c r="AM160" s="38"/>
      <c r="AN160" s="39">
        <f t="shared" si="184"/>
        <v>0</v>
      </c>
      <c r="AO160" s="40" t="str">
        <f t="shared" si="185"/>
        <v>راسب</v>
      </c>
      <c r="AP160" s="27">
        <f t="shared" si="186"/>
        <v>0</v>
      </c>
      <c r="AQ160" s="37">
        <f t="shared" si="187"/>
        <v>5</v>
      </c>
      <c r="AR160" s="39" t="str">
        <f t="shared" si="188"/>
        <v>ومجموع</v>
      </c>
      <c r="AS160" s="27" t="str">
        <f t="shared" si="189"/>
        <v>راسب</v>
      </c>
      <c r="AT160" s="41">
        <f t="shared" si="190"/>
        <v>9</v>
      </c>
      <c r="AU160" s="42" t="str">
        <f t="shared" si="191"/>
        <v>راسب</v>
      </c>
      <c r="AV160" s="37"/>
      <c r="AW160" s="38"/>
      <c r="AX160" s="38"/>
      <c r="AY160" s="39">
        <f t="shared" si="192"/>
        <v>0</v>
      </c>
      <c r="AZ160" s="40" t="str">
        <f t="shared" si="193"/>
        <v>راسب</v>
      </c>
      <c r="BA160" s="37"/>
      <c r="BB160" s="38"/>
      <c r="BC160" s="38"/>
      <c r="BD160" s="39">
        <f t="shared" si="194"/>
        <v>0</v>
      </c>
      <c r="BE160" s="86" t="str">
        <f t="shared" si="195"/>
        <v>غيرجدير</v>
      </c>
      <c r="BF160" s="37"/>
      <c r="BG160" s="38"/>
      <c r="BH160" s="38"/>
      <c r="BI160" s="39">
        <f t="shared" si="196"/>
        <v>0</v>
      </c>
      <c r="BJ160" s="86" t="str">
        <f t="shared" si="197"/>
        <v>غيرجدير</v>
      </c>
      <c r="BK160" s="37"/>
      <c r="BL160" s="38"/>
      <c r="BM160" s="38"/>
      <c r="BN160" s="38"/>
      <c r="BO160" s="39"/>
      <c r="BP160" s="41">
        <f t="shared" si="198"/>
        <v>0</v>
      </c>
      <c r="BQ160" s="86" t="str">
        <f t="shared" si="199"/>
        <v>غيرجدير</v>
      </c>
      <c r="BR160" s="37"/>
      <c r="BS160" s="38"/>
      <c r="BT160" s="38"/>
      <c r="BU160" s="38"/>
      <c r="BV160" s="39">
        <f t="shared" si="200"/>
        <v>0</v>
      </c>
      <c r="BW160" s="86" t="str">
        <f t="shared" si="201"/>
        <v>غيرجدير</v>
      </c>
      <c r="BX160" s="37"/>
      <c r="BY160" s="38"/>
      <c r="BZ160" s="38"/>
      <c r="CA160" s="38"/>
      <c r="CB160" s="38"/>
      <c r="CC160" s="39">
        <f t="shared" si="202"/>
        <v>0</v>
      </c>
      <c r="CD160" s="86" t="str">
        <f t="shared" si="203"/>
        <v>غيرجدير</v>
      </c>
      <c r="CE160" s="37">
        <f t="shared" si="204"/>
        <v>5</v>
      </c>
      <c r="CF160" s="39" t="str">
        <f t="shared" si="205"/>
        <v>راسب</v>
      </c>
      <c r="CG160" s="37"/>
      <c r="CH160" s="38"/>
      <c r="CI160" s="38"/>
      <c r="CJ160" s="38"/>
      <c r="CK160" s="38"/>
      <c r="CL160" s="39">
        <f t="shared" si="206"/>
        <v>0</v>
      </c>
      <c r="CM160" s="86" t="str">
        <f t="shared" si="207"/>
        <v>غيرجدير</v>
      </c>
      <c r="CN160" s="37"/>
      <c r="CO160" s="38"/>
      <c r="CP160" s="38"/>
      <c r="CQ160" s="38"/>
      <c r="CR160" s="39">
        <f t="shared" si="208"/>
        <v>0</v>
      </c>
      <c r="CS160" s="86" t="str">
        <f t="shared" si="209"/>
        <v>غيرجدير</v>
      </c>
      <c r="CT160" s="37"/>
      <c r="CU160" s="38"/>
      <c r="CV160" s="39">
        <f t="shared" si="210"/>
        <v>0</v>
      </c>
      <c r="CW160" s="86" t="str">
        <f t="shared" si="211"/>
        <v>غيرجدير</v>
      </c>
      <c r="CX160" s="37"/>
      <c r="CY160" s="38"/>
      <c r="CZ160" s="38"/>
      <c r="DA160" s="38"/>
      <c r="DB160" s="38"/>
      <c r="DC160" s="39">
        <f t="shared" si="212"/>
        <v>0</v>
      </c>
      <c r="DD160" s="86" t="str">
        <f t="shared" si="213"/>
        <v>غيرجدير</v>
      </c>
      <c r="DE160" s="37"/>
      <c r="DF160" s="38"/>
      <c r="DG160" s="38"/>
      <c r="DH160" s="38"/>
      <c r="DI160" s="38"/>
      <c r="DJ160" s="39">
        <f t="shared" si="214"/>
        <v>0</v>
      </c>
      <c r="DK160" s="86" t="str">
        <f t="shared" si="215"/>
        <v>غيرجدير</v>
      </c>
      <c r="DL160" s="37">
        <f t="shared" si="216"/>
        <v>4</v>
      </c>
      <c r="DM160" s="39" t="str">
        <f t="shared" si="217"/>
        <v>راسب</v>
      </c>
      <c r="DN160" s="27">
        <f t="shared" si="218"/>
        <v>0</v>
      </c>
      <c r="DO160" s="37">
        <f t="shared" si="219"/>
        <v>5</v>
      </c>
      <c r="DP160" s="39" t="str">
        <f t="shared" si="220"/>
        <v>ومجموع</v>
      </c>
      <c r="DQ160" s="27" t="str">
        <f t="shared" si="221"/>
        <v>راسب</v>
      </c>
      <c r="DR160" s="37">
        <f t="shared" si="222"/>
        <v>10</v>
      </c>
      <c r="DS160" s="39" t="str">
        <f t="shared" si="223"/>
        <v>راسب</v>
      </c>
      <c r="DT160" s="40" t="str">
        <f t="shared" si="224"/>
        <v>راسب</v>
      </c>
      <c r="DU160" s="27"/>
      <c r="DV160" s="37">
        <f t="shared" si="225"/>
        <v>15</v>
      </c>
      <c r="DW160" s="38" t="str">
        <f t="shared" si="226"/>
        <v>راسب</v>
      </c>
      <c r="DX160" s="39" t="str">
        <f t="shared" si="227"/>
        <v>ودين</v>
      </c>
      <c r="DY160" s="537" t="str">
        <f t="shared" si="228"/>
        <v/>
      </c>
      <c r="DZ160" s="532" t="str">
        <f t="shared" si="229"/>
        <v/>
      </c>
      <c r="EA160" s="527" t="str">
        <f t="shared" si="230"/>
        <v/>
      </c>
      <c r="EB160" s="519" t="str">
        <f t="shared" si="231"/>
        <v/>
      </c>
      <c r="EC160" s="520" t="str">
        <f t="shared" si="232"/>
        <v/>
      </c>
      <c r="ED160" s="520" t="str">
        <f t="shared" si="233"/>
        <v/>
      </c>
      <c r="EE160" s="520" t="str">
        <f t="shared" si="234"/>
        <v/>
      </c>
      <c r="EF160" s="520" t="str">
        <f t="shared" si="235"/>
        <v/>
      </c>
      <c r="EG160" s="520" t="str">
        <f t="shared" si="236"/>
        <v/>
      </c>
      <c r="EH160" s="518" t="str">
        <f t="shared" si="237"/>
        <v/>
      </c>
      <c r="EI160" s="474" t="str">
        <f t="shared" si="238"/>
        <v/>
      </c>
      <c r="EJ160" s="475" t="str">
        <f t="shared" si="239"/>
        <v/>
      </c>
      <c r="EK160" s="475" t="str">
        <f t="shared" si="240"/>
        <v/>
      </c>
      <c r="EL160" s="475" t="str">
        <f t="shared" si="241"/>
        <v/>
      </c>
      <c r="EM160" s="476" t="str">
        <f t="shared" si="242"/>
        <v/>
      </c>
      <c r="EN160" s="498" t="str">
        <f t="shared" si="243"/>
        <v/>
      </c>
      <c r="EO160" s="499" t="str">
        <f t="shared" si="244"/>
        <v/>
      </c>
      <c r="EP160" s="499" t="str">
        <f t="shared" si="245"/>
        <v/>
      </c>
      <c r="EQ160" s="499" t="str">
        <f t="shared" si="246"/>
        <v/>
      </c>
      <c r="ER160" s="500" t="str">
        <f t="shared" si="247"/>
        <v/>
      </c>
    </row>
    <row r="161" spans="1:148" ht="34.5" x14ac:dyDescent="0.2">
      <c r="A161" s="27" t="str">
        <f>IF(O161="","",COUNTA(O$9:$O161))</f>
        <v/>
      </c>
      <c r="B161" s="28"/>
      <c r="C161" s="29" t="e">
        <f t="shared" si="167"/>
        <v>#VALUE!</v>
      </c>
      <c r="D161" s="30" t="e">
        <f t="shared" si="168"/>
        <v>#VALUE!</v>
      </c>
      <c r="E161" s="31" t="e">
        <f t="shared" si="169"/>
        <v>#VALUE!</v>
      </c>
      <c r="F161" s="29" t="str">
        <f t="shared" si="170"/>
        <v/>
      </c>
      <c r="G161" s="30" t="str">
        <f t="shared" si="171"/>
        <v/>
      </c>
      <c r="H161" s="31" t="str">
        <f t="shared" si="172"/>
        <v/>
      </c>
      <c r="I161" s="32" t="e">
        <f t="shared" si="173"/>
        <v>#VALUE!</v>
      </c>
      <c r="J161" s="33"/>
      <c r="K161" s="34"/>
      <c r="L161" s="35" t="str">
        <f t="shared" si="174"/>
        <v/>
      </c>
      <c r="M161" s="35" t="str">
        <f t="shared" si="175"/>
        <v/>
      </c>
      <c r="N161" s="34"/>
      <c r="O161" s="545"/>
      <c r="P161" s="36"/>
      <c r="Q161" s="37"/>
      <c r="R161" s="38"/>
      <c r="S161" s="38"/>
      <c r="T161" s="39">
        <f t="shared" si="176"/>
        <v>0</v>
      </c>
      <c r="U161" s="40" t="str">
        <f t="shared" si="177"/>
        <v>راسب</v>
      </c>
      <c r="V161" s="37"/>
      <c r="W161" s="38"/>
      <c r="X161" s="38"/>
      <c r="Y161" s="39">
        <f t="shared" si="178"/>
        <v>0</v>
      </c>
      <c r="Z161" s="40" t="str">
        <f t="shared" si="179"/>
        <v>راسب</v>
      </c>
      <c r="AA161" s="37"/>
      <c r="AB161" s="38"/>
      <c r="AC161" s="38"/>
      <c r="AD161" s="39">
        <f t="shared" si="180"/>
        <v>0</v>
      </c>
      <c r="AE161" s="40" t="str">
        <f t="shared" si="181"/>
        <v>راسب</v>
      </c>
      <c r="AF161" s="37"/>
      <c r="AG161" s="38"/>
      <c r="AH161" s="38"/>
      <c r="AI161" s="39">
        <f t="shared" si="182"/>
        <v>0</v>
      </c>
      <c r="AJ161" s="40" t="str">
        <f t="shared" si="183"/>
        <v>راسب</v>
      </c>
      <c r="AK161" s="37"/>
      <c r="AL161" s="38"/>
      <c r="AM161" s="38"/>
      <c r="AN161" s="39">
        <f t="shared" si="184"/>
        <v>0</v>
      </c>
      <c r="AO161" s="40" t="str">
        <f t="shared" si="185"/>
        <v>راسب</v>
      </c>
      <c r="AP161" s="27">
        <f t="shared" si="186"/>
        <v>0</v>
      </c>
      <c r="AQ161" s="37">
        <f t="shared" si="187"/>
        <v>5</v>
      </c>
      <c r="AR161" s="39" t="str">
        <f t="shared" si="188"/>
        <v>ومجموع</v>
      </c>
      <c r="AS161" s="27" t="str">
        <f t="shared" si="189"/>
        <v>راسب</v>
      </c>
      <c r="AT161" s="41">
        <f t="shared" si="190"/>
        <v>9</v>
      </c>
      <c r="AU161" s="42" t="str">
        <f t="shared" si="191"/>
        <v>راسب</v>
      </c>
      <c r="AV161" s="37"/>
      <c r="AW161" s="38"/>
      <c r="AX161" s="38"/>
      <c r="AY161" s="39">
        <f t="shared" si="192"/>
        <v>0</v>
      </c>
      <c r="AZ161" s="40" t="str">
        <f t="shared" si="193"/>
        <v>راسب</v>
      </c>
      <c r="BA161" s="37"/>
      <c r="BB161" s="38"/>
      <c r="BC161" s="38"/>
      <c r="BD161" s="39">
        <f t="shared" si="194"/>
        <v>0</v>
      </c>
      <c r="BE161" s="86" t="str">
        <f t="shared" si="195"/>
        <v>غيرجدير</v>
      </c>
      <c r="BF161" s="37"/>
      <c r="BG161" s="38"/>
      <c r="BH161" s="38"/>
      <c r="BI161" s="39">
        <f t="shared" si="196"/>
        <v>0</v>
      </c>
      <c r="BJ161" s="86" t="str">
        <f t="shared" si="197"/>
        <v>غيرجدير</v>
      </c>
      <c r="BK161" s="37"/>
      <c r="BL161" s="38"/>
      <c r="BM161" s="38"/>
      <c r="BN161" s="38"/>
      <c r="BO161" s="39"/>
      <c r="BP161" s="41">
        <f t="shared" si="198"/>
        <v>0</v>
      </c>
      <c r="BQ161" s="86" t="str">
        <f t="shared" si="199"/>
        <v>غيرجدير</v>
      </c>
      <c r="BR161" s="37"/>
      <c r="BS161" s="38"/>
      <c r="BT161" s="38"/>
      <c r="BU161" s="38"/>
      <c r="BV161" s="39">
        <f t="shared" si="200"/>
        <v>0</v>
      </c>
      <c r="BW161" s="86" t="str">
        <f t="shared" si="201"/>
        <v>غيرجدير</v>
      </c>
      <c r="BX161" s="37"/>
      <c r="BY161" s="38"/>
      <c r="BZ161" s="38"/>
      <c r="CA161" s="38"/>
      <c r="CB161" s="38"/>
      <c r="CC161" s="39">
        <f t="shared" si="202"/>
        <v>0</v>
      </c>
      <c r="CD161" s="86" t="str">
        <f t="shared" si="203"/>
        <v>غيرجدير</v>
      </c>
      <c r="CE161" s="37">
        <f t="shared" si="204"/>
        <v>5</v>
      </c>
      <c r="CF161" s="39" t="str">
        <f t="shared" si="205"/>
        <v>راسب</v>
      </c>
      <c r="CG161" s="37"/>
      <c r="CH161" s="38"/>
      <c r="CI161" s="38"/>
      <c r="CJ161" s="38"/>
      <c r="CK161" s="38"/>
      <c r="CL161" s="39">
        <f t="shared" si="206"/>
        <v>0</v>
      </c>
      <c r="CM161" s="86" t="str">
        <f t="shared" si="207"/>
        <v>غيرجدير</v>
      </c>
      <c r="CN161" s="37"/>
      <c r="CO161" s="38"/>
      <c r="CP161" s="38"/>
      <c r="CQ161" s="38"/>
      <c r="CR161" s="39">
        <f t="shared" si="208"/>
        <v>0</v>
      </c>
      <c r="CS161" s="86" t="str">
        <f t="shared" si="209"/>
        <v>غيرجدير</v>
      </c>
      <c r="CT161" s="37"/>
      <c r="CU161" s="38"/>
      <c r="CV161" s="39">
        <f t="shared" si="210"/>
        <v>0</v>
      </c>
      <c r="CW161" s="86" t="str">
        <f t="shared" si="211"/>
        <v>غيرجدير</v>
      </c>
      <c r="CX161" s="37"/>
      <c r="CY161" s="38"/>
      <c r="CZ161" s="38"/>
      <c r="DA161" s="38"/>
      <c r="DB161" s="38"/>
      <c r="DC161" s="39">
        <f t="shared" si="212"/>
        <v>0</v>
      </c>
      <c r="DD161" s="86" t="str">
        <f t="shared" si="213"/>
        <v>غيرجدير</v>
      </c>
      <c r="DE161" s="37"/>
      <c r="DF161" s="38"/>
      <c r="DG161" s="38"/>
      <c r="DH161" s="38"/>
      <c r="DI161" s="38"/>
      <c r="DJ161" s="39">
        <f t="shared" si="214"/>
        <v>0</v>
      </c>
      <c r="DK161" s="86" t="str">
        <f t="shared" si="215"/>
        <v>غيرجدير</v>
      </c>
      <c r="DL161" s="37">
        <f t="shared" si="216"/>
        <v>4</v>
      </c>
      <c r="DM161" s="39" t="str">
        <f t="shared" si="217"/>
        <v>راسب</v>
      </c>
      <c r="DN161" s="27">
        <f t="shared" si="218"/>
        <v>0</v>
      </c>
      <c r="DO161" s="37">
        <f t="shared" si="219"/>
        <v>5</v>
      </c>
      <c r="DP161" s="39" t="str">
        <f t="shared" si="220"/>
        <v>ومجموع</v>
      </c>
      <c r="DQ161" s="27" t="str">
        <f t="shared" si="221"/>
        <v>راسب</v>
      </c>
      <c r="DR161" s="37">
        <f t="shared" si="222"/>
        <v>10</v>
      </c>
      <c r="DS161" s="39" t="str">
        <f t="shared" si="223"/>
        <v>راسب</v>
      </c>
      <c r="DT161" s="40" t="str">
        <f t="shared" si="224"/>
        <v>راسب</v>
      </c>
      <c r="DU161" s="27"/>
      <c r="DV161" s="37">
        <f t="shared" si="225"/>
        <v>15</v>
      </c>
      <c r="DW161" s="38" t="str">
        <f t="shared" si="226"/>
        <v>راسب</v>
      </c>
      <c r="DX161" s="39" t="str">
        <f t="shared" si="227"/>
        <v>ودين</v>
      </c>
      <c r="DY161" s="537" t="str">
        <f t="shared" si="228"/>
        <v/>
      </c>
      <c r="DZ161" s="532" t="str">
        <f t="shared" si="229"/>
        <v/>
      </c>
      <c r="EA161" s="527" t="str">
        <f t="shared" si="230"/>
        <v/>
      </c>
      <c r="EB161" s="519" t="str">
        <f t="shared" si="231"/>
        <v/>
      </c>
      <c r="EC161" s="520" t="str">
        <f t="shared" si="232"/>
        <v/>
      </c>
      <c r="ED161" s="520" t="str">
        <f t="shared" si="233"/>
        <v/>
      </c>
      <c r="EE161" s="520" t="str">
        <f t="shared" si="234"/>
        <v/>
      </c>
      <c r="EF161" s="520" t="str">
        <f t="shared" si="235"/>
        <v/>
      </c>
      <c r="EG161" s="520" t="str">
        <f t="shared" si="236"/>
        <v/>
      </c>
      <c r="EH161" s="518" t="str">
        <f t="shared" si="237"/>
        <v/>
      </c>
      <c r="EI161" s="474" t="str">
        <f t="shared" si="238"/>
        <v/>
      </c>
      <c r="EJ161" s="475" t="str">
        <f t="shared" si="239"/>
        <v/>
      </c>
      <c r="EK161" s="475" t="str">
        <f t="shared" si="240"/>
        <v/>
      </c>
      <c r="EL161" s="475" t="str">
        <f t="shared" si="241"/>
        <v/>
      </c>
      <c r="EM161" s="476" t="str">
        <f t="shared" si="242"/>
        <v/>
      </c>
      <c r="EN161" s="498" t="str">
        <f t="shared" si="243"/>
        <v/>
      </c>
      <c r="EO161" s="499" t="str">
        <f t="shared" si="244"/>
        <v/>
      </c>
      <c r="EP161" s="499" t="str">
        <f t="shared" si="245"/>
        <v/>
      </c>
      <c r="EQ161" s="499" t="str">
        <f t="shared" si="246"/>
        <v/>
      </c>
      <c r="ER161" s="500" t="str">
        <f t="shared" si="247"/>
        <v/>
      </c>
    </row>
    <row r="162" spans="1:148" ht="34.5" x14ac:dyDescent="0.2">
      <c r="A162" s="27" t="str">
        <f>IF(O162="","",COUNTA(O$9:$O162))</f>
        <v/>
      </c>
      <c r="B162" s="28"/>
      <c r="C162" s="29" t="e">
        <f t="shared" si="167"/>
        <v>#VALUE!</v>
      </c>
      <c r="D162" s="30" t="e">
        <f t="shared" si="168"/>
        <v>#VALUE!</v>
      </c>
      <c r="E162" s="31" t="e">
        <f t="shared" si="169"/>
        <v>#VALUE!</v>
      </c>
      <c r="F162" s="29" t="str">
        <f t="shared" si="170"/>
        <v/>
      </c>
      <c r="G162" s="30" t="str">
        <f t="shared" si="171"/>
        <v/>
      </c>
      <c r="H162" s="31" t="str">
        <f t="shared" si="172"/>
        <v/>
      </c>
      <c r="I162" s="32" t="e">
        <f t="shared" si="173"/>
        <v>#VALUE!</v>
      </c>
      <c r="J162" s="33"/>
      <c r="K162" s="34"/>
      <c r="L162" s="35" t="str">
        <f t="shared" si="174"/>
        <v/>
      </c>
      <c r="M162" s="35" t="str">
        <f t="shared" si="175"/>
        <v/>
      </c>
      <c r="N162" s="34"/>
      <c r="O162" s="545"/>
      <c r="P162" s="36"/>
      <c r="Q162" s="37"/>
      <c r="R162" s="38"/>
      <c r="S162" s="38"/>
      <c r="T162" s="39">
        <f t="shared" si="176"/>
        <v>0</v>
      </c>
      <c r="U162" s="40" t="str">
        <f t="shared" si="177"/>
        <v>راسب</v>
      </c>
      <c r="V162" s="37"/>
      <c r="W162" s="38"/>
      <c r="X162" s="38"/>
      <c r="Y162" s="39">
        <f t="shared" si="178"/>
        <v>0</v>
      </c>
      <c r="Z162" s="40" t="str">
        <f t="shared" si="179"/>
        <v>راسب</v>
      </c>
      <c r="AA162" s="37"/>
      <c r="AB162" s="38"/>
      <c r="AC162" s="38"/>
      <c r="AD162" s="39">
        <f t="shared" si="180"/>
        <v>0</v>
      </c>
      <c r="AE162" s="40" t="str">
        <f t="shared" si="181"/>
        <v>راسب</v>
      </c>
      <c r="AF162" s="37"/>
      <c r="AG162" s="38"/>
      <c r="AH162" s="38"/>
      <c r="AI162" s="39">
        <f t="shared" si="182"/>
        <v>0</v>
      </c>
      <c r="AJ162" s="40" t="str">
        <f t="shared" si="183"/>
        <v>راسب</v>
      </c>
      <c r="AK162" s="37"/>
      <c r="AL162" s="38"/>
      <c r="AM162" s="38"/>
      <c r="AN162" s="39">
        <f t="shared" si="184"/>
        <v>0</v>
      </c>
      <c r="AO162" s="40" t="str">
        <f t="shared" si="185"/>
        <v>راسب</v>
      </c>
      <c r="AP162" s="27">
        <f t="shared" si="186"/>
        <v>0</v>
      </c>
      <c r="AQ162" s="37">
        <f t="shared" si="187"/>
        <v>5</v>
      </c>
      <c r="AR162" s="39" t="str">
        <f t="shared" si="188"/>
        <v>ومجموع</v>
      </c>
      <c r="AS162" s="27" t="str">
        <f t="shared" si="189"/>
        <v>راسب</v>
      </c>
      <c r="AT162" s="41">
        <f t="shared" si="190"/>
        <v>9</v>
      </c>
      <c r="AU162" s="42" t="str">
        <f t="shared" si="191"/>
        <v>راسب</v>
      </c>
      <c r="AV162" s="37"/>
      <c r="AW162" s="38"/>
      <c r="AX162" s="38"/>
      <c r="AY162" s="39">
        <f t="shared" si="192"/>
        <v>0</v>
      </c>
      <c r="AZ162" s="40" t="str">
        <f t="shared" si="193"/>
        <v>راسب</v>
      </c>
      <c r="BA162" s="37"/>
      <c r="BB162" s="38"/>
      <c r="BC162" s="38"/>
      <c r="BD162" s="39">
        <f t="shared" si="194"/>
        <v>0</v>
      </c>
      <c r="BE162" s="86" t="str">
        <f t="shared" si="195"/>
        <v>غيرجدير</v>
      </c>
      <c r="BF162" s="37"/>
      <c r="BG162" s="38"/>
      <c r="BH162" s="38"/>
      <c r="BI162" s="39">
        <f t="shared" si="196"/>
        <v>0</v>
      </c>
      <c r="BJ162" s="86" t="str">
        <f t="shared" si="197"/>
        <v>غيرجدير</v>
      </c>
      <c r="BK162" s="37"/>
      <c r="BL162" s="38"/>
      <c r="BM162" s="38"/>
      <c r="BN162" s="38"/>
      <c r="BO162" s="39"/>
      <c r="BP162" s="41">
        <f t="shared" si="198"/>
        <v>0</v>
      </c>
      <c r="BQ162" s="86" t="str">
        <f t="shared" si="199"/>
        <v>غيرجدير</v>
      </c>
      <c r="BR162" s="37"/>
      <c r="BS162" s="38"/>
      <c r="BT162" s="38"/>
      <c r="BU162" s="38"/>
      <c r="BV162" s="39">
        <f t="shared" si="200"/>
        <v>0</v>
      </c>
      <c r="BW162" s="86" t="str">
        <f t="shared" si="201"/>
        <v>غيرجدير</v>
      </c>
      <c r="BX162" s="37"/>
      <c r="BY162" s="38"/>
      <c r="BZ162" s="38"/>
      <c r="CA162" s="38"/>
      <c r="CB162" s="38"/>
      <c r="CC162" s="39">
        <f t="shared" si="202"/>
        <v>0</v>
      </c>
      <c r="CD162" s="86" t="str">
        <f t="shared" si="203"/>
        <v>غيرجدير</v>
      </c>
      <c r="CE162" s="37">
        <f t="shared" si="204"/>
        <v>5</v>
      </c>
      <c r="CF162" s="39" t="str">
        <f t="shared" si="205"/>
        <v>راسب</v>
      </c>
      <c r="CG162" s="37"/>
      <c r="CH162" s="38"/>
      <c r="CI162" s="38"/>
      <c r="CJ162" s="38"/>
      <c r="CK162" s="38"/>
      <c r="CL162" s="39">
        <f t="shared" si="206"/>
        <v>0</v>
      </c>
      <c r="CM162" s="86" t="str">
        <f t="shared" si="207"/>
        <v>غيرجدير</v>
      </c>
      <c r="CN162" s="37"/>
      <c r="CO162" s="38"/>
      <c r="CP162" s="38"/>
      <c r="CQ162" s="38"/>
      <c r="CR162" s="39">
        <f t="shared" si="208"/>
        <v>0</v>
      </c>
      <c r="CS162" s="86" t="str">
        <f t="shared" si="209"/>
        <v>غيرجدير</v>
      </c>
      <c r="CT162" s="37"/>
      <c r="CU162" s="38"/>
      <c r="CV162" s="39">
        <f t="shared" si="210"/>
        <v>0</v>
      </c>
      <c r="CW162" s="86" t="str">
        <f t="shared" si="211"/>
        <v>غيرجدير</v>
      </c>
      <c r="CX162" s="37"/>
      <c r="CY162" s="38"/>
      <c r="CZ162" s="38"/>
      <c r="DA162" s="38"/>
      <c r="DB162" s="38"/>
      <c r="DC162" s="39">
        <f t="shared" si="212"/>
        <v>0</v>
      </c>
      <c r="DD162" s="86" t="str">
        <f t="shared" si="213"/>
        <v>غيرجدير</v>
      </c>
      <c r="DE162" s="37"/>
      <c r="DF162" s="38"/>
      <c r="DG162" s="38"/>
      <c r="DH162" s="38"/>
      <c r="DI162" s="38"/>
      <c r="DJ162" s="39">
        <f t="shared" si="214"/>
        <v>0</v>
      </c>
      <c r="DK162" s="86" t="str">
        <f t="shared" si="215"/>
        <v>غيرجدير</v>
      </c>
      <c r="DL162" s="37">
        <f t="shared" si="216"/>
        <v>4</v>
      </c>
      <c r="DM162" s="39" t="str">
        <f t="shared" si="217"/>
        <v>راسب</v>
      </c>
      <c r="DN162" s="27">
        <f t="shared" si="218"/>
        <v>0</v>
      </c>
      <c r="DO162" s="37">
        <f t="shared" si="219"/>
        <v>5</v>
      </c>
      <c r="DP162" s="39" t="str">
        <f t="shared" si="220"/>
        <v>ومجموع</v>
      </c>
      <c r="DQ162" s="27" t="str">
        <f t="shared" si="221"/>
        <v>راسب</v>
      </c>
      <c r="DR162" s="37">
        <f t="shared" si="222"/>
        <v>10</v>
      </c>
      <c r="DS162" s="39" t="str">
        <f t="shared" si="223"/>
        <v>راسب</v>
      </c>
      <c r="DT162" s="40" t="str">
        <f t="shared" si="224"/>
        <v>راسب</v>
      </c>
      <c r="DU162" s="27"/>
      <c r="DV162" s="37">
        <f t="shared" si="225"/>
        <v>15</v>
      </c>
      <c r="DW162" s="38" t="str">
        <f t="shared" si="226"/>
        <v>راسب</v>
      </c>
      <c r="DX162" s="39" t="str">
        <f t="shared" si="227"/>
        <v>ودين</v>
      </c>
      <c r="DY162" s="537" t="str">
        <f t="shared" si="228"/>
        <v/>
      </c>
      <c r="DZ162" s="532" t="str">
        <f t="shared" si="229"/>
        <v/>
      </c>
      <c r="EA162" s="527" t="str">
        <f t="shared" si="230"/>
        <v/>
      </c>
      <c r="EB162" s="519" t="str">
        <f t="shared" si="231"/>
        <v/>
      </c>
      <c r="EC162" s="520" t="str">
        <f t="shared" si="232"/>
        <v/>
      </c>
      <c r="ED162" s="520" t="str">
        <f t="shared" si="233"/>
        <v/>
      </c>
      <c r="EE162" s="520" t="str">
        <f t="shared" si="234"/>
        <v/>
      </c>
      <c r="EF162" s="520" t="str">
        <f t="shared" si="235"/>
        <v/>
      </c>
      <c r="EG162" s="520" t="str">
        <f t="shared" si="236"/>
        <v/>
      </c>
      <c r="EH162" s="518" t="str">
        <f t="shared" si="237"/>
        <v/>
      </c>
      <c r="EI162" s="474" t="str">
        <f t="shared" si="238"/>
        <v/>
      </c>
      <c r="EJ162" s="475" t="str">
        <f t="shared" si="239"/>
        <v/>
      </c>
      <c r="EK162" s="475" t="str">
        <f t="shared" si="240"/>
        <v/>
      </c>
      <c r="EL162" s="475" t="str">
        <f t="shared" si="241"/>
        <v/>
      </c>
      <c r="EM162" s="476" t="str">
        <f t="shared" si="242"/>
        <v/>
      </c>
      <c r="EN162" s="498" t="str">
        <f t="shared" si="243"/>
        <v/>
      </c>
      <c r="EO162" s="499" t="str">
        <f t="shared" si="244"/>
        <v/>
      </c>
      <c r="EP162" s="499" t="str">
        <f t="shared" si="245"/>
        <v/>
      </c>
      <c r="EQ162" s="499" t="str">
        <f t="shared" si="246"/>
        <v/>
      </c>
      <c r="ER162" s="500" t="str">
        <f t="shared" si="247"/>
        <v/>
      </c>
    </row>
    <row r="163" spans="1:148" ht="34.5" x14ac:dyDescent="0.2">
      <c r="A163" s="27" t="str">
        <f>IF(O163="","",COUNTA(O$9:$O163))</f>
        <v/>
      </c>
      <c r="B163" s="28"/>
      <c r="C163" s="29" t="e">
        <f t="shared" si="167"/>
        <v>#VALUE!</v>
      </c>
      <c r="D163" s="30" t="e">
        <f t="shared" si="168"/>
        <v>#VALUE!</v>
      </c>
      <c r="E163" s="31" t="e">
        <f t="shared" si="169"/>
        <v>#VALUE!</v>
      </c>
      <c r="F163" s="29" t="str">
        <f t="shared" si="170"/>
        <v/>
      </c>
      <c r="G163" s="30" t="str">
        <f t="shared" si="171"/>
        <v/>
      </c>
      <c r="H163" s="31" t="str">
        <f t="shared" si="172"/>
        <v/>
      </c>
      <c r="I163" s="32" t="e">
        <f t="shared" si="173"/>
        <v>#VALUE!</v>
      </c>
      <c r="J163" s="33"/>
      <c r="K163" s="34"/>
      <c r="L163" s="35" t="str">
        <f t="shared" si="174"/>
        <v/>
      </c>
      <c r="M163" s="35" t="str">
        <f t="shared" si="175"/>
        <v/>
      </c>
      <c r="N163" s="34"/>
      <c r="O163" s="545"/>
      <c r="P163" s="36"/>
      <c r="Q163" s="37"/>
      <c r="R163" s="38"/>
      <c r="S163" s="38"/>
      <c r="T163" s="39">
        <f t="shared" si="176"/>
        <v>0</v>
      </c>
      <c r="U163" s="40" t="str">
        <f t="shared" si="177"/>
        <v>راسب</v>
      </c>
      <c r="V163" s="37"/>
      <c r="W163" s="38"/>
      <c r="X163" s="38"/>
      <c r="Y163" s="39">
        <f t="shared" si="178"/>
        <v>0</v>
      </c>
      <c r="Z163" s="40" t="str">
        <f t="shared" si="179"/>
        <v>راسب</v>
      </c>
      <c r="AA163" s="37"/>
      <c r="AB163" s="38"/>
      <c r="AC163" s="38"/>
      <c r="AD163" s="39">
        <f t="shared" si="180"/>
        <v>0</v>
      </c>
      <c r="AE163" s="40" t="str">
        <f t="shared" si="181"/>
        <v>راسب</v>
      </c>
      <c r="AF163" s="37"/>
      <c r="AG163" s="38"/>
      <c r="AH163" s="38"/>
      <c r="AI163" s="39">
        <f t="shared" si="182"/>
        <v>0</v>
      </c>
      <c r="AJ163" s="40" t="str">
        <f t="shared" si="183"/>
        <v>راسب</v>
      </c>
      <c r="AK163" s="37"/>
      <c r="AL163" s="38"/>
      <c r="AM163" s="38"/>
      <c r="AN163" s="39">
        <f t="shared" si="184"/>
        <v>0</v>
      </c>
      <c r="AO163" s="40" t="str">
        <f t="shared" si="185"/>
        <v>راسب</v>
      </c>
      <c r="AP163" s="27">
        <f t="shared" si="186"/>
        <v>0</v>
      </c>
      <c r="AQ163" s="37">
        <f t="shared" si="187"/>
        <v>5</v>
      </c>
      <c r="AR163" s="39" t="str">
        <f t="shared" si="188"/>
        <v>ومجموع</v>
      </c>
      <c r="AS163" s="27" t="str">
        <f t="shared" si="189"/>
        <v>راسب</v>
      </c>
      <c r="AT163" s="41">
        <f t="shared" si="190"/>
        <v>9</v>
      </c>
      <c r="AU163" s="42" t="str">
        <f t="shared" si="191"/>
        <v>راسب</v>
      </c>
      <c r="AV163" s="37"/>
      <c r="AW163" s="38"/>
      <c r="AX163" s="38"/>
      <c r="AY163" s="39">
        <f t="shared" si="192"/>
        <v>0</v>
      </c>
      <c r="AZ163" s="40" t="str">
        <f t="shared" si="193"/>
        <v>راسب</v>
      </c>
      <c r="BA163" s="37"/>
      <c r="BB163" s="38"/>
      <c r="BC163" s="38"/>
      <c r="BD163" s="39">
        <f t="shared" si="194"/>
        <v>0</v>
      </c>
      <c r="BE163" s="86" t="str">
        <f t="shared" si="195"/>
        <v>غيرجدير</v>
      </c>
      <c r="BF163" s="37"/>
      <c r="BG163" s="38"/>
      <c r="BH163" s="38"/>
      <c r="BI163" s="39">
        <f t="shared" si="196"/>
        <v>0</v>
      </c>
      <c r="BJ163" s="86" t="str">
        <f t="shared" si="197"/>
        <v>غيرجدير</v>
      </c>
      <c r="BK163" s="37"/>
      <c r="BL163" s="38"/>
      <c r="BM163" s="38"/>
      <c r="BN163" s="38"/>
      <c r="BO163" s="39"/>
      <c r="BP163" s="41">
        <f t="shared" si="198"/>
        <v>0</v>
      </c>
      <c r="BQ163" s="86" t="str">
        <f t="shared" si="199"/>
        <v>غيرجدير</v>
      </c>
      <c r="BR163" s="37"/>
      <c r="BS163" s="38"/>
      <c r="BT163" s="38"/>
      <c r="BU163" s="38"/>
      <c r="BV163" s="39">
        <f t="shared" si="200"/>
        <v>0</v>
      </c>
      <c r="BW163" s="86" t="str">
        <f t="shared" si="201"/>
        <v>غيرجدير</v>
      </c>
      <c r="BX163" s="37"/>
      <c r="BY163" s="38"/>
      <c r="BZ163" s="38"/>
      <c r="CA163" s="38"/>
      <c r="CB163" s="38"/>
      <c r="CC163" s="39">
        <f t="shared" si="202"/>
        <v>0</v>
      </c>
      <c r="CD163" s="86" t="str">
        <f t="shared" si="203"/>
        <v>غيرجدير</v>
      </c>
      <c r="CE163" s="37">
        <f t="shared" si="204"/>
        <v>5</v>
      </c>
      <c r="CF163" s="39" t="str">
        <f t="shared" si="205"/>
        <v>راسب</v>
      </c>
      <c r="CG163" s="37"/>
      <c r="CH163" s="38"/>
      <c r="CI163" s="38"/>
      <c r="CJ163" s="38"/>
      <c r="CK163" s="38"/>
      <c r="CL163" s="39">
        <f t="shared" si="206"/>
        <v>0</v>
      </c>
      <c r="CM163" s="86" t="str">
        <f t="shared" si="207"/>
        <v>غيرجدير</v>
      </c>
      <c r="CN163" s="37"/>
      <c r="CO163" s="38"/>
      <c r="CP163" s="38"/>
      <c r="CQ163" s="38"/>
      <c r="CR163" s="39">
        <f t="shared" si="208"/>
        <v>0</v>
      </c>
      <c r="CS163" s="86" t="str">
        <f t="shared" si="209"/>
        <v>غيرجدير</v>
      </c>
      <c r="CT163" s="37"/>
      <c r="CU163" s="38"/>
      <c r="CV163" s="39">
        <f t="shared" si="210"/>
        <v>0</v>
      </c>
      <c r="CW163" s="86" t="str">
        <f t="shared" si="211"/>
        <v>غيرجدير</v>
      </c>
      <c r="CX163" s="37"/>
      <c r="CY163" s="38"/>
      <c r="CZ163" s="38"/>
      <c r="DA163" s="38"/>
      <c r="DB163" s="38"/>
      <c r="DC163" s="39">
        <f t="shared" si="212"/>
        <v>0</v>
      </c>
      <c r="DD163" s="86" t="str">
        <f t="shared" si="213"/>
        <v>غيرجدير</v>
      </c>
      <c r="DE163" s="37"/>
      <c r="DF163" s="38"/>
      <c r="DG163" s="38"/>
      <c r="DH163" s="38"/>
      <c r="DI163" s="38"/>
      <c r="DJ163" s="39">
        <f t="shared" si="214"/>
        <v>0</v>
      </c>
      <c r="DK163" s="86" t="str">
        <f t="shared" si="215"/>
        <v>غيرجدير</v>
      </c>
      <c r="DL163" s="37">
        <f t="shared" si="216"/>
        <v>4</v>
      </c>
      <c r="DM163" s="39" t="str">
        <f t="shared" si="217"/>
        <v>راسب</v>
      </c>
      <c r="DN163" s="27">
        <f t="shared" si="218"/>
        <v>0</v>
      </c>
      <c r="DO163" s="37">
        <f t="shared" si="219"/>
        <v>5</v>
      </c>
      <c r="DP163" s="39" t="str">
        <f t="shared" si="220"/>
        <v>ومجموع</v>
      </c>
      <c r="DQ163" s="27" t="str">
        <f t="shared" si="221"/>
        <v>راسب</v>
      </c>
      <c r="DR163" s="37">
        <f t="shared" si="222"/>
        <v>10</v>
      </c>
      <c r="DS163" s="39" t="str">
        <f t="shared" si="223"/>
        <v>راسب</v>
      </c>
      <c r="DT163" s="40" t="str">
        <f t="shared" si="224"/>
        <v>راسب</v>
      </c>
      <c r="DU163" s="27"/>
      <c r="DV163" s="37">
        <f t="shared" si="225"/>
        <v>15</v>
      </c>
      <c r="DW163" s="38" t="str">
        <f t="shared" si="226"/>
        <v>راسب</v>
      </c>
      <c r="DX163" s="39" t="str">
        <f t="shared" si="227"/>
        <v>ودين</v>
      </c>
      <c r="DY163" s="537" t="str">
        <f t="shared" si="228"/>
        <v/>
      </c>
      <c r="DZ163" s="532" t="str">
        <f t="shared" si="229"/>
        <v/>
      </c>
      <c r="EA163" s="527" t="str">
        <f t="shared" si="230"/>
        <v/>
      </c>
      <c r="EB163" s="519" t="str">
        <f t="shared" si="231"/>
        <v/>
      </c>
      <c r="EC163" s="520" t="str">
        <f t="shared" si="232"/>
        <v/>
      </c>
      <c r="ED163" s="520" t="str">
        <f t="shared" si="233"/>
        <v/>
      </c>
      <c r="EE163" s="520" t="str">
        <f t="shared" si="234"/>
        <v/>
      </c>
      <c r="EF163" s="520" t="str">
        <f t="shared" si="235"/>
        <v/>
      </c>
      <c r="EG163" s="520" t="str">
        <f t="shared" si="236"/>
        <v/>
      </c>
      <c r="EH163" s="518" t="str">
        <f t="shared" si="237"/>
        <v/>
      </c>
      <c r="EI163" s="474" t="str">
        <f t="shared" si="238"/>
        <v/>
      </c>
      <c r="EJ163" s="475" t="str">
        <f t="shared" si="239"/>
        <v/>
      </c>
      <c r="EK163" s="475" t="str">
        <f t="shared" si="240"/>
        <v/>
      </c>
      <c r="EL163" s="475" t="str">
        <f t="shared" si="241"/>
        <v/>
      </c>
      <c r="EM163" s="476" t="str">
        <f t="shared" si="242"/>
        <v/>
      </c>
      <c r="EN163" s="498" t="str">
        <f t="shared" si="243"/>
        <v/>
      </c>
      <c r="EO163" s="499" t="str">
        <f t="shared" si="244"/>
        <v/>
      </c>
      <c r="EP163" s="499" t="str">
        <f t="shared" si="245"/>
        <v/>
      </c>
      <c r="EQ163" s="499" t="str">
        <f t="shared" si="246"/>
        <v/>
      </c>
      <c r="ER163" s="500" t="str">
        <f t="shared" si="247"/>
        <v/>
      </c>
    </row>
    <row r="164" spans="1:148" ht="34.5" x14ac:dyDescent="0.2">
      <c r="A164" s="27" t="str">
        <f>IF(O164="","",COUNTA(O$9:$O164))</f>
        <v/>
      </c>
      <c r="B164" s="28"/>
      <c r="C164" s="29" t="e">
        <f t="shared" si="167"/>
        <v>#VALUE!</v>
      </c>
      <c r="D164" s="30" t="e">
        <f t="shared" si="168"/>
        <v>#VALUE!</v>
      </c>
      <c r="E164" s="31" t="e">
        <f t="shared" si="169"/>
        <v>#VALUE!</v>
      </c>
      <c r="F164" s="29" t="str">
        <f t="shared" si="170"/>
        <v/>
      </c>
      <c r="G164" s="30" t="str">
        <f t="shared" si="171"/>
        <v/>
      </c>
      <c r="H164" s="31" t="str">
        <f t="shared" si="172"/>
        <v/>
      </c>
      <c r="I164" s="32" t="e">
        <f t="shared" si="173"/>
        <v>#VALUE!</v>
      </c>
      <c r="J164" s="33"/>
      <c r="K164" s="34"/>
      <c r="L164" s="35" t="str">
        <f t="shared" si="174"/>
        <v/>
      </c>
      <c r="M164" s="35" t="str">
        <f t="shared" si="175"/>
        <v/>
      </c>
      <c r="N164" s="34"/>
      <c r="O164" s="545"/>
      <c r="P164" s="36"/>
      <c r="Q164" s="37"/>
      <c r="R164" s="38"/>
      <c r="S164" s="38"/>
      <c r="T164" s="39">
        <f t="shared" si="176"/>
        <v>0</v>
      </c>
      <c r="U164" s="40" t="str">
        <f t="shared" si="177"/>
        <v>راسب</v>
      </c>
      <c r="V164" s="37"/>
      <c r="W164" s="38"/>
      <c r="X164" s="38"/>
      <c r="Y164" s="39">
        <f t="shared" si="178"/>
        <v>0</v>
      </c>
      <c r="Z164" s="40" t="str">
        <f t="shared" si="179"/>
        <v>راسب</v>
      </c>
      <c r="AA164" s="37"/>
      <c r="AB164" s="38"/>
      <c r="AC164" s="38"/>
      <c r="AD164" s="39">
        <f t="shared" si="180"/>
        <v>0</v>
      </c>
      <c r="AE164" s="40" t="str">
        <f t="shared" si="181"/>
        <v>راسب</v>
      </c>
      <c r="AF164" s="37"/>
      <c r="AG164" s="38"/>
      <c r="AH164" s="38"/>
      <c r="AI164" s="39">
        <f t="shared" si="182"/>
        <v>0</v>
      </c>
      <c r="AJ164" s="40" t="str">
        <f t="shared" si="183"/>
        <v>راسب</v>
      </c>
      <c r="AK164" s="37"/>
      <c r="AL164" s="38"/>
      <c r="AM164" s="38"/>
      <c r="AN164" s="39">
        <f t="shared" si="184"/>
        <v>0</v>
      </c>
      <c r="AO164" s="40" t="str">
        <f t="shared" si="185"/>
        <v>راسب</v>
      </c>
      <c r="AP164" s="27">
        <f t="shared" si="186"/>
        <v>0</v>
      </c>
      <c r="AQ164" s="37">
        <f t="shared" si="187"/>
        <v>5</v>
      </c>
      <c r="AR164" s="39" t="str">
        <f t="shared" si="188"/>
        <v>ومجموع</v>
      </c>
      <c r="AS164" s="27" t="str">
        <f t="shared" si="189"/>
        <v>راسب</v>
      </c>
      <c r="AT164" s="41">
        <f t="shared" si="190"/>
        <v>9</v>
      </c>
      <c r="AU164" s="42" t="str">
        <f t="shared" si="191"/>
        <v>راسب</v>
      </c>
      <c r="AV164" s="37"/>
      <c r="AW164" s="38"/>
      <c r="AX164" s="38"/>
      <c r="AY164" s="39">
        <f t="shared" si="192"/>
        <v>0</v>
      </c>
      <c r="AZ164" s="40" t="str">
        <f t="shared" si="193"/>
        <v>راسب</v>
      </c>
      <c r="BA164" s="37"/>
      <c r="BB164" s="38"/>
      <c r="BC164" s="38"/>
      <c r="BD164" s="39">
        <f t="shared" si="194"/>
        <v>0</v>
      </c>
      <c r="BE164" s="86" t="str">
        <f t="shared" si="195"/>
        <v>غيرجدير</v>
      </c>
      <c r="BF164" s="37"/>
      <c r="BG164" s="38"/>
      <c r="BH164" s="38"/>
      <c r="BI164" s="39">
        <f t="shared" si="196"/>
        <v>0</v>
      </c>
      <c r="BJ164" s="86" t="str">
        <f t="shared" si="197"/>
        <v>غيرجدير</v>
      </c>
      <c r="BK164" s="37"/>
      <c r="BL164" s="38"/>
      <c r="BM164" s="38"/>
      <c r="BN164" s="38"/>
      <c r="BO164" s="39"/>
      <c r="BP164" s="41">
        <f t="shared" si="198"/>
        <v>0</v>
      </c>
      <c r="BQ164" s="86" t="str">
        <f t="shared" si="199"/>
        <v>غيرجدير</v>
      </c>
      <c r="BR164" s="37"/>
      <c r="BS164" s="38"/>
      <c r="BT164" s="38"/>
      <c r="BU164" s="38"/>
      <c r="BV164" s="39">
        <f t="shared" si="200"/>
        <v>0</v>
      </c>
      <c r="BW164" s="86" t="str">
        <f t="shared" si="201"/>
        <v>غيرجدير</v>
      </c>
      <c r="BX164" s="37"/>
      <c r="BY164" s="38"/>
      <c r="BZ164" s="38"/>
      <c r="CA164" s="38"/>
      <c r="CB164" s="38"/>
      <c r="CC164" s="39">
        <f t="shared" si="202"/>
        <v>0</v>
      </c>
      <c r="CD164" s="86" t="str">
        <f t="shared" si="203"/>
        <v>غيرجدير</v>
      </c>
      <c r="CE164" s="37">
        <f t="shared" si="204"/>
        <v>5</v>
      </c>
      <c r="CF164" s="39" t="str">
        <f t="shared" si="205"/>
        <v>راسب</v>
      </c>
      <c r="CG164" s="37"/>
      <c r="CH164" s="38"/>
      <c r="CI164" s="38"/>
      <c r="CJ164" s="38"/>
      <c r="CK164" s="38"/>
      <c r="CL164" s="39">
        <f t="shared" si="206"/>
        <v>0</v>
      </c>
      <c r="CM164" s="86" t="str">
        <f t="shared" si="207"/>
        <v>غيرجدير</v>
      </c>
      <c r="CN164" s="37"/>
      <c r="CO164" s="38"/>
      <c r="CP164" s="38"/>
      <c r="CQ164" s="38"/>
      <c r="CR164" s="39">
        <f t="shared" si="208"/>
        <v>0</v>
      </c>
      <c r="CS164" s="86" t="str">
        <f t="shared" si="209"/>
        <v>غيرجدير</v>
      </c>
      <c r="CT164" s="37"/>
      <c r="CU164" s="38"/>
      <c r="CV164" s="39">
        <f t="shared" si="210"/>
        <v>0</v>
      </c>
      <c r="CW164" s="86" t="str">
        <f t="shared" si="211"/>
        <v>غيرجدير</v>
      </c>
      <c r="CX164" s="37"/>
      <c r="CY164" s="38"/>
      <c r="CZ164" s="38"/>
      <c r="DA164" s="38"/>
      <c r="DB164" s="38"/>
      <c r="DC164" s="39">
        <f t="shared" si="212"/>
        <v>0</v>
      </c>
      <c r="DD164" s="86" t="str">
        <f t="shared" si="213"/>
        <v>غيرجدير</v>
      </c>
      <c r="DE164" s="37"/>
      <c r="DF164" s="38"/>
      <c r="DG164" s="38"/>
      <c r="DH164" s="38"/>
      <c r="DI164" s="38"/>
      <c r="DJ164" s="39">
        <f t="shared" si="214"/>
        <v>0</v>
      </c>
      <c r="DK164" s="86" t="str">
        <f t="shared" si="215"/>
        <v>غيرجدير</v>
      </c>
      <c r="DL164" s="37">
        <f t="shared" si="216"/>
        <v>4</v>
      </c>
      <c r="DM164" s="39" t="str">
        <f t="shared" si="217"/>
        <v>راسب</v>
      </c>
      <c r="DN164" s="27">
        <f t="shared" si="218"/>
        <v>0</v>
      </c>
      <c r="DO164" s="37">
        <f t="shared" si="219"/>
        <v>5</v>
      </c>
      <c r="DP164" s="39" t="str">
        <f t="shared" si="220"/>
        <v>ومجموع</v>
      </c>
      <c r="DQ164" s="27" t="str">
        <f t="shared" si="221"/>
        <v>راسب</v>
      </c>
      <c r="DR164" s="37">
        <f t="shared" si="222"/>
        <v>10</v>
      </c>
      <c r="DS164" s="39" t="str">
        <f t="shared" si="223"/>
        <v>راسب</v>
      </c>
      <c r="DT164" s="40" t="str">
        <f t="shared" si="224"/>
        <v>راسب</v>
      </c>
      <c r="DU164" s="27"/>
      <c r="DV164" s="37">
        <f t="shared" si="225"/>
        <v>15</v>
      </c>
      <c r="DW164" s="38" t="str">
        <f t="shared" si="226"/>
        <v>راسب</v>
      </c>
      <c r="DX164" s="39" t="str">
        <f t="shared" si="227"/>
        <v>ودين</v>
      </c>
      <c r="DY164" s="537" t="str">
        <f t="shared" si="228"/>
        <v/>
      </c>
      <c r="DZ164" s="532" t="str">
        <f t="shared" si="229"/>
        <v/>
      </c>
      <c r="EA164" s="527" t="str">
        <f t="shared" si="230"/>
        <v/>
      </c>
      <c r="EB164" s="519" t="str">
        <f t="shared" si="231"/>
        <v/>
      </c>
      <c r="EC164" s="520" t="str">
        <f t="shared" si="232"/>
        <v/>
      </c>
      <c r="ED164" s="520" t="str">
        <f t="shared" si="233"/>
        <v/>
      </c>
      <c r="EE164" s="520" t="str">
        <f t="shared" si="234"/>
        <v/>
      </c>
      <c r="EF164" s="520" t="str">
        <f t="shared" si="235"/>
        <v/>
      </c>
      <c r="EG164" s="520" t="str">
        <f t="shared" si="236"/>
        <v/>
      </c>
      <c r="EH164" s="518" t="str">
        <f t="shared" si="237"/>
        <v/>
      </c>
      <c r="EI164" s="474" t="str">
        <f t="shared" si="238"/>
        <v/>
      </c>
      <c r="EJ164" s="475" t="str">
        <f t="shared" si="239"/>
        <v/>
      </c>
      <c r="EK164" s="475" t="str">
        <f t="shared" si="240"/>
        <v/>
      </c>
      <c r="EL164" s="475" t="str">
        <f t="shared" si="241"/>
        <v/>
      </c>
      <c r="EM164" s="476" t="str">
        <f t="shared" si="242"/>
        <v/>
      </c>
      <c r="EN164" s="498" t="str">
        <f t="shared" si="243"/>
        <v/>
      </c>
      <c r="EO164" s="499" t="str">
        <f t="shared" si="244"/>
        <v/>
      </c>
      <c r="EP164" s="499" t="str">
        <f t="shared" si="245"/>
        <v/>
      </c>
      <c r="EQ164" s="499" t="str">
        <f t="shared" si="246"/>
        <v/>
      </c>
      <c r="ER164" s="500" t="str">
        <f t="shared" si="247"/>
        <v/>
      </c>
    </row>
    <row r="165" spans="1:148" ht="34.5" x14ac:dyDescent="0.2">
      <c r="A165" s="27" t="str">
        <f>IF(O165="","",COUNTA(O$9:$O165))</f>
        <v/>
      </c>
      <c r="B165" s="28"/>
      <c r="C165" s="29" t="e">
        <f t="shared" si="167"/>
        <v>#VALUE!</v>
      </c>
      <c r="D165" s="30" t="e">
        <f t="shared" si="168"/>
        <v>#VALUE!</v>
      </c>
      <c r="E165" s="31" t="e">
        <f t="shared" si="169"/>
        <v>#VALUE!</v>
      </c>
      <c r="F165" s="29" t="str">
        <f t="shared" si="170"/>
        <v/>
      </c>
      <c r="G165" s="30" t="str">
        <f t="shared" si="171"/>
        <v/>
      </c>
      <c r="H165" s="31" t="str">
        <f t="shared" si="172"/>
        <v/>
      </c>
      <c r="I165" s="32" t="e">
        <f t="shared" si="173"/>
        <v>#VALUE!</v>
      </c>
      <c r="J165" s="33"/>
      <c r="K165" s="34"/>
      <c r="L165" s="35" t="str">
        <f t="shared" si="174"/>
        <v/>
      </c>
      <c r="M165" s="35" t="str">
        <f t="shared" si="175"/>
        <v/>
      </c>
      <c r="N165" s="34"/>
      <c r="O165" s="545"/>
      <c r="P165" s="36"/>
      <c r="Q165" s="37"/>
      <c r="R165" s="38"/>
      <c r="S165" s="38"/>
      <c r="T165" s="39">
        <f t="shared" si="176"/>
        <v>0</v>
      </c>
      <c r="U165" s="40" t="str">
        <f t="shared" si="177"/>
        <v>راسب</v>
      </c>
      <c r="V165" s="37"/>
      <c r="W165" s="38"/>
      <c r="X165" s="38"/>
      <c r="Y165" s="39">
        <f t="shared" si="178"/>
        <v>0</v>
      </c>
      <c r="Z165" s="40" t="str">
        <f t="shared" si="179"/>
        <v>راسب</v>
      </c>
      <c r="AA165" s="37"/>
      <c r="AB165" s="38"/>
      <c r="AC165" s="38"/>
      <c r="AD165" s="39">
        <f t="shared" si="180"/>
        <v>0</v>
      </c>
      <c r="AE165" s="40" t="str">
        <f t="shared" si="181"/>
        <v>راسب</v>
      </c>
      <c r="AF165" s="37"/>
      <c r="AG165" s="38"/>
      <c r="AH165" s="38"/>
      <c r="AI165" s="39">
        <f t="shared" si="182"/>
        <v>0</v>
      </c>
      <c r="AJ165" s="40" t="str">
        <f t="shared" si="183"/>
        <v>راسب</v>
      </c>
      <c r="AK165" s="37"/>
      <c r="AL165" s="38"/>
      <c r="AM165" s="38"/>
      <c r="AN165" s="39">
        <f t="shared" si="184"/>
        <v>0</v>
      </c>
      <c r="AO165" s="40" t="str">
        <f t="shared" si="185"/>
        <v>راسب</v>
      </c>
      <c r="AP165" s="27">
        <f t="shared" si="186"/>
        <v>0</v>
      </c>
      <c r="AQ165" s="37">
        <f t="shared" si="187"/>
        <v>5</v>
      </c>
      <c r="AR165" s="39" t="str">
        <f t="shared" si="188"/>
        <v>ومجموع</v>
      </c>
      <c r="AS165" s="27" t="str">
        <f t="shared" si="189"/>
        <v>راسب</v>
      </c>
      <c r="AT165" s="41">
        <f t="shared" si="190"/>
        <v>9</v>
      </c>
      <c r="AU165" s="42" t="str">
        <f t="shared" si="191"/>
        <v>راسب</v>
      </c>
      <c r="AV165" s="37"/>
      <c r="AW165" s="38"/>
      <c r="AX165" s="38"/>
      <c r="AY165" s="39">
        <f t="shared" si="192"/>
        <v>0</v>
      </c>
      <c r="AZ165" s="40" t="str">
        <f t="shared" si="193"/>
        <v>راسب</v>
      </c>
      <c r="BA165" s="37"/>
      <c r="BB165" s="38"/>
      <c r="BC165" s="38"/>
      <c r="BD165" s="39">
        <f t="shared" si="194"/>
        <v>0</v>
      </c>
      <c r="BE165" s="86" t="str">
        <f t="shared" si="195"/>
        <v>غيرجدير</v>
      </c>
      <c r="BF165" s="37"/>
      <c r="BG165" s="38"/>
      <c r="BH165" s="38"/>
      <c r="BI165" s="39">
        <f t="shared" si="196"/>
        <v>0</v>
      </c>
      <c r="BJ165" s="86" t="str">
        <f t="shared" si="197"/>
        <v>غيرجدير</v>
      </c>
      <c r="BK165" s="37"/>
      <c r="BL165" s="38"/>
      <c r="BM165" s="38"/>
      <c r="BN165" s="38"/>
      <c r="BO165" s="39"/>
      <c r="BP165" s="41">
        <f t="shared" si="198"/>
        <v>0</v>
      </c>
      <c r="BQ165" s="86" t="str">
        <f t="shared" si="199"/>
        <v>غيرجدير</v>
      </c>
      <c r="BR165" s="37"/>
      <c r="BS165" s="38"/>
      <c r="BT165" s="38"/>
      <c r="BU165" s="38"/>
      <c r="BV165" s="39">
        <f t="shared" si="200"/>
        <v>0</v>
      </c>
      <c r="BW165" s="86" t="str">
        <f t="shared" si="201"/>
        <v>غيرجدير</v>
      </c>
      <c r="BX165" s="37"/>
      <c r="BY165" s="38"/>
      <c r="BZ165" s="38"/>
      <c r="CA165" s="38"/>
      <c r="CB165" s="38"/>
      <c r="CC165" s="39">
        <f t="shared" si="202"/>
        <v>0</v>
      </c>
      <c r="CD165" s="86" t="str">
        <f t="shared" si="203"/>
        <v>غيرجدير</v>
      </c>
      <c r="CE165" s="37">
        <f t="shared" si="204"/>
        <v>5</v>
      </c>
      <c r="CF165" s="39" t="str">
        <f t="shared" si="205"/>
        <v>راسب</v>
      </c>
      <c r="CG165" s="37"/>
      <c r="CH165" s="38"/>
      <c r="CI165" s="38"/>
      <c r="CJ165" s="38"/>
      <c r="CK165" s="38"/>
      <c r="CL165" s="39">
        <f t="shared" si="206"/>
        <v>0</v>
      </c>
      <c r="CM165" s="86" t="str">
        <f t="shared" si="207"/>
        <v>غيرجدير</v>
      </c>
      <c r="CN165" s="37"/>
      <c r="CO165" s="38"/>
      <c r="CP165" s="38"/>
      <c r="CQ165" s="38"/>
      <c r="CR165" s="39">
        <f t="shared" si="208"/>
        <v>0</v>
      </c>
      <c r="CS165" s="86" t="str">
        <f t="shared" si="209"/>
        <v>غيرجدير</v>
      </c>
      <c r="CT165" s="37"/>
      <c r="CU165" s="38"/>
      <c r="CV165" s="39">
        <f t="shared" si="210"/>
        <v>0</v>
      </c>
      <c r="CW165" s="86" t="str">
        <f t="shared" si="211"/>
        <v>غيرجدير</v>
      </c>
      <c r="CX165" s="37"/>
      <c r="CY165" s="38"/>
      <c r="CZ165" s="38"/>
      <c r="DA165" s="38"/>
      <c r="DB165" s="38"/>
      <c r="DC165" s="39">
        <f t="shared" si="212"/>
        <v>0</v>
      </c>
      <c r="DD165" s="86" t="str">
        <f t="shared" si="213"/>
        <v>غيرجدير</v>
      </c>
      <c r="DE165" s="37"/>
      <c r="DF165" s="38"/>
      <c r="DG165" s="38"/>
      <c r="DH165" s="38"/>
      <c r="DI165" s="38"/>
      <c r="DJ165" s="39">
        <f t="shared" si="214"/>
        <v>0</v>
      </c>
      <c r="DK165" s="86" t="str">
        <f t="shared" si="215"/>
        <v>غيرجدير</v>
      </c>
      <c r="DL165" s="37">
        <f t="shared" si="216"/>
        <v>4</v>
      </c>
      <c r="DM165" s="39" t="str">
        <f t="shared" si="217"/>
        <v>راسب</v>
      </c>
      <c r="DN165" s="27">
        <f t="shared" si="218"/>
        <v>0</v>
      </c>
      <c r="DO165" s="37">
        <f t="shared" si="219"/>
        <v>5</v>
      </c>
      <c r="DP165" s="39" t="str">
        <f t="shared" si="220"/>
        <v>ومجموع</v>
      </c>
      <c r="DQ165" s="27" t="str">
        <f t="shared" si="221"/>
        <v>راسب</v>
      </c>
      <c r="DR165" s="37">
        <f t="shared" si="222"/>
        <v>10</v>
      </c>
      <c r="DS165" s="39" t="str">
        <f t="shared" si="223"/>
        <v>راسب</v>
      </c>
      <c r="DT165" s="40" t="str">
        <f t="shared" si="224"/>
        <v>راسب</v>
      </c>
      <c r="DU165" s="27"/>
      <c r="DV165" s="37">
        <f t="shared" si="225"/>
        <v>15</v>
      </c>
      <c r="DW165" s="38" t="str">
        <f t="shared" si="226"/>
        <v>راسب</v>
      </c>
      <c r="DX165" s="39" t="str">
        <f t="shared" si="227"/>
        <v>ودين</v>
      </c>
      <c r="DY165" s="537" t="str">
        <f t="shared" si="228"/>
        <v/>
      </c>
      <c r="DZ165" s="532" t="str">
        <f t="shared" si="229"/>
        <v/>
      </c>
      <c r="EA165" s="527" t="str">
        <f t="shared" si="230"/>
        <v/>
      </c>
      <c r="EB165" s="519" t="str">
        <f t="shared" si="231"/>
        <v/>
      </c>
      <c r="EC165" s="520" t="str">
        <f t="shared" si="232"/>
        <v/>
      </c>
      <c r="ED165" s="520" t="str">
        <f t="shared" si="233"/>
        <v/>
      </c>
      <c r="EE165" s="520" t="str">
        <f t="shared" si="234"/>
        <v/>
      </c>
      <c r="EF165" s="520" t="str">
        <f t="shared" si="235"/>
        <v/>
      </c>
      <c r="EG165" s="520" t="str">
        <f t="shared" si="236"/>
        <v/>
      </c>
      <c r="EH165" s="518" t="str">
        <f t="shared" si="237"/>
        <v/>
      </c>
      <c r="EI165" s="474" t="str">
        <f t="shared" si="238"/>
        <v/>
      </c>
      <c r="EJ165" s="475" t="str">
        <f t="shared" si="239"/>
        <v/>
      </c>
      <c r="EK165" s="475" t="str">
        <f t="shared" si="240"/>
        <v/>
      </c>
      <c r="EL165" s="475" t="str">
        <f t="shared" si="241"/>
        <v/>
      </c>
      <c r="EM165" s="476" t="str">
        <f t="shared" si="242"/>
        <v/>
      </c>
      <c r="EN165" s="498" t="str">
        <f t="shared" si="243"/>
        <v/>
      </c>
      <c r="EO165" s="499" t="str">
        <f t="shared" si="244"/>
        <v/>
      </c>
      <c r="EP165" s="499" t="str">
        <f t="shared" si="245"/>
        <v/>
      </c>
      <c r="EQ165" s="499" t="str">
        <f t="shared" si="246"/>
        <v/>
      </c>
      <c r="ER165" s="500" t="str">
        <f t="shared" si="247"/>
        <v/>
      </c>
    </row>
    <row r="166" spans="1:148" ht="34.5" x14ac:dyDescent="0.2">
      <c r="A166" s="27" t="str">
        <f>IF(O166="","",COUNTA(O$9:$O166))</f>
        <v/>
      </c>
      <c r="B166" s="28"/>
      <c r="C166" s="29" t="e">
        <f t="shared" si="167"/>
        <v>#VALUE!</v>
      </c>
      <c r="D166" s="30" t="e">
        <f t="shared" si="168"/>
        <v>#VALUE!</v>
      </c>
      <c r="E166" s="31" t="e">
        <f t="shared" si="169"/>
        <v>#VALUE!</v>
      </c>
      <c r="F166" s="29" t="str">
        <f t="shared" si="170"/>
        <v/>
      </c>
      <c r="G166" s="30" t="str">
        <f t="shared" si="171"/>
        <v/>
      </c>
      <c r="H166" s="31" t="str">
        <f t="shared" si="172"/>
        <v/>
      </c>
      <c r="I166" s="32" t="e">
        <f t="shared" si="173"/>
        <v>#VALUE!</v>
      </c>
      <c r="J166" s="33"/>
      <c r="K166" s="34"/>
      <c r="L166" s="35" t="str">
        <f t="shared" si="174"/>
        <v/>
      </c>
      <c r="M166" s="35" t="str">
        <f t="shared" si="175"/>
        <v/>
      </c>
      <c r="N166" s="34"/>
      <c r="O166" s="545"/>
      <c r="P166" s="36"/>
      <c r="Q166" s="37"/>
      <c r="R166" s="38"/>
      <c r="S166" s="38"/>
      <c r="T166" s="39">
        <f t="shared" si="176"/>
        <v>0</v>
      </c>
      <c r="U166" s="40" t="str">
        <f t="shared" si="177"/>
        <v>راسب</v>
      </c>
      <c r="V166" s="37"/>
      <c r="W166" s="38"/>
      <c r="X166" s="38"/>
      <c r="Y166" s="39">
        <f t="shared" si="178"/>
        <v>0</v>
      </c>
      <c r="Z166" s="40" t="str">
        <f t="shared" si="179"/>
        <v>راسب</v>
      </c>
      <c r="AA166" s="37"/>
      <c r="AB166" s="38"/>
      <c r="AC166" s="38"/>
      <c r="AD166" s="39">
        <f t="shared" si="180"/>
        <v>0</v>
      </c>
      <c r="AE166" s="40" t="str">
        <f t="shared" si="181"/>
        <v>راسب</v>
      </c>
      <c r="AF166" s="37"/>
      <c r="AG166" s="38"/>
      <c r="AH166" s="38"/>
      <c r="AI166" s="39">
        <f t="shared" si="182"/>
        <v>0</v>
      </c>
      <c r="AJ166" s="40" t="str">
        <f t="shared" si="183"/>
        <v>راسب</v>
      </c>
      <c r="AK166" s="37"/>
      <c r="AL166" s="38"/>
      <c r="AM166" s="38"/>
      <c r="AN166" s="39">
        <f t="shared" si="184"/>
        <v>0</v>
      </c>
      <c r="AO166" s="40" t="str">
        <f t="shared" si="185"/>
        <v>راسب</v>
      </c>
      <c r="AP166" s="27">
        <f t="shared" si="186"/>
        <v>0</v>
      </c>
      <c r="AQ166" s="37">
        <f t="shared" si="187"/>
        <v>5</v>
      </c>
      <c r="AR166" s="39" t="str">
        <f t="shared" si="188"/>
        <v>ومجموع</v>
      </c>
      <c r="AS166" s="27" t="str">
        <f t="shared" si="189"/>
        <v>راسب</v>
      </c>
      <c r="AT166" s="41">
        <f t="shared" si="190"/>
        <v>9</v>
      </c>
      <c r="AU166" s="42" t="str">
        <f t="shared" si="191"/>
        <v>راسب</v>
      </c>
      <c r="AV166" s="37"/>
      <c r="AW166" s="38"/>
      <c r="AX166" s="38"/>
      <c r="AY166" s="39">
        <f t="shared" si="192"/>
        <v>0</v>
      </c>
      <c r="AZ166" s="40" t="str">
        <f t="shared" si="193"/>
        <v>راسب</v>
      </c>
      <c r="BA166" s="37"/>
      <c r="BB166" s="38"/>
      <c r="BC166" s="38"/>
      <c r="BD166" s="39">
        <f t="shared" si="194"/>
        <v>0</v>
      </c>
      <c r="BE166" s="86" t="str">
        <f t="shared" si="195"/>
        <v>غيرجدير</v>
      </c>
      <c r="BF166" s="37"/>
      <c r="BG166" s="38"/>
      <c r="BH166" s="38"/>
      <c r="BI166" s="39">
        <f t="shared" si="196"/>
        <v>0</v>
      </c>
      <c r="BJ166" s="86" t="str">
        <f t="shared" si="197"/>
        <v>غيرجدير</v>
      </c>
      <c r="BK166" s="37"/>
      <c r="BL166" s="38"/>
      <c r="BM166" s="38"/>
      <c r="BN166" s="38"/>
      <c r="BO166" s="39"/>
      <c r="BP166" s="41">
        <f t="shared" si="198"/>
        <v>0</v>
      </c>
      <c r="BQ166" s="86" t="str">
        <f t="shared" si="199"/>
        <v>غيرجدير</v>
      </c>
      <c r="BR166" s="37"/>
      <c r="BS166" s="38"/>
      <c r="BT166" s="38"/>
      <c r="BU166" s="38"/>
      <c r="BV166" s="39">
        <f t="shared" si="200"/>
        <v>0</v>
      </c>
      <c r="BW166" s="86" t="str">
        <f t="shared" si="201"/>
        <v>غيرجدير</v>
      </c>
      <c r="BX166" s="37"/>
      <c r="BY166" s="38"/>
      <c r="BZ166" s="38"/>
      <c r="CA166" s="38"/>
      <c r="CB166" s="38"/>
      <c r="CC166" s="39">
        <f t="shared" si="202"/>
        <v>0</v>
      </c>
      <c r="CD166" s="86" t="str">
        <f t="shared" si="203"/>
        <v>غيرجدير</v>
      </c>
      <c r="CE166" s="37">
        <f t="shared" si="204"/>
        <v>5</v>
      </c>
      <c r="CF166" s="39" t="str">
        <f t="shared" si="205"/>
        <v>راسب</v>
      </c>
      <c r="CG166" s="37"/>
      <c r="CH166" s="38"/>
      <c r="CI166" s="38"/>
      <c r="CJ166" s="38"/>
      <c r="CK166" s="38"/>
      <c r="CL166" s="39">
        <f t="shared" si="206"/>
        <v>0</v>
      </c>
      <c r="CM166" s="86" t="str">
        <f t="shared" si="207"/>
        <v>غيرجدير</v>
      </c>
      <c r="CN166" s="37"/>
      <c r="CO166" s="38"/>
      <c r="CP166" s="38"/>
      <c r="CQ166" s="38"/>
      <c r="CR166" s="39">
        <f t="shared" si="208"/>
        <v>0</v>
      </c>
      <c r="CS166" s="86" t="str">
        <f t="shared" si="209"/>
        <v>غيرجدير</v>
      </c>
      <c r="CT166" s="37"/>
      <c r="CU166" s="38"/>
      <c r="CV166" s="39">
        <f t="shared" si="210"/>
        <v>0</v>
      </c>
      <c r="CW166" s="86" t="str">
        <f t="shared" si="211"/>
        <v>غيرجدير</v>
      </c>
      <c r="CX166" s="37"/>
      <c r="CY166" s="38"/>
      <c r="CZ166" s="38"/>
      <c r="DA166" s="38"/>
      <c r="DB166" s="38"/>
      <c r="DC166" s="39">
        <f t="shared" si="212"/>
        <v>0</v>
      </c>
      <c r="DD166" s="86" t="str">
        <f t="shared" si="213"/>
        <v>غيرجدير</v>
      </c>
      <c r="DE166" s="37"/>
      <c r="DF166" s="38"/>
      <c r="DG166" s="38"/>
      <c r="DH166" s="38"/>
      <c r="DI166" s="38"/>
      <c r="DJ166" s="39">
        <f t="shared" si="214"/>
        <v>0</v>
      </c>
      <c r="DK166" s="86" t="str">
        <f t="shared" si="215"/>
        <v>غيرجدير</v>
      </c>
      <c r="DL166" s="37">
        <f t="shared" si="216"/>
        <v>4</v>
      </c>
      <c r="DM166" s="39" t="str">
        <f t="shared" si="217"/>
        <v>راسب</v>
      </c>
      <c r="DN166" s="27">
        <f t="shared" si="218"/>
        <v>0</v>
      </c>
      <c r="DO166" s="37">
        <f t="shared" si="219"/>
        <v>5</v>
      </c>
      <c r="DP166" s="39" t="str">
        <f t="shared" si="220"/>
        <v>ومجموع</v>
      </c>
      <c r="DQ166" s="27" t="str">
        <f t="shared" si="221"/>
        <v>راسب</v>
      </c>
      <c r="DR166" s="37">
        <f t="shared" si="222"/>
        <v>10</v>
      </c>
      <c r="DS166" s="39" t="str">
        <f t="shared" si="223"/>
        <v>راسب</v>
      </c>
      <c r="DT166" s="40" t="str">
        <f t="shared" si="224"/>
        <v>راسب</v>
      </c>
      <c r="DU166" s="27"/>
      <c r="DV166" s="37">
        <f t="shared" si="225"/>
        <v>15</v>
      </c>
      <c r="DW166" s="38" t="str">
        <f t="shared" si="226"/>
        <v>راسب</v>
      </c>
      <c r="DX166" s="39" t="str">
        <f t="shared" si="227"/>
        <v>ودين</v>
      </c>
      <c r="DY166" s="537" t="str">
        <f t="shared" si="228"/>
        <v/>
      </c>
      <c r="DZ166" s="532" t="str">
        <f t="shared" si="229"/>
        <v/>
      </c>
      <c r="EA166" s="527" t="str">
        <f t="shared" si="230"/>
        <v/>
      </c>
      <c r="EB166" s="519" t="str">
        <f t="shared" si="231"/>
        <v/>
      </c>
      <c r="EC166" s="520" t="str">
        <f t="shared" si="232"/>
        <v/>
      </c>
      <c r="ED166" s="520" t="str">
        <f t="shared" si="233"/>
        <v/>
      </c>
      <c r="EE166" s="520" t="str">
        <f t="shared" si="234"/>
        <v/>
      </c>
      <c r="EF166" s="520" t="str">
        <f t="shared" si="235"/>
        <v/>
      </c>
      <c r="EG166" s="520" t="str">
        <f t="shared" si="236"/>
        <v/>
      </c>
      <c r="EH166" s="518" t="str">
        <f t="shared" si="237"/>
        <v/>
      </c>
      <c r="EI166" s="474" t="str">
        <f t="shared" si="238"/>
        <v/>
      </c>
      <c r="EJ166" s="475" t="str">
        <f t="shared" si="239"/>
        <v/>
      </c>
      <c r="EK166" s="475" t="str">
        <f t="shared" si="240"/>
        <v/>
      </c>
      <c r="EL166" s="475" t="str">
        <f t="shared" si="241"/>
        <v/>
      </c>
      <c r="EM166" s="476" t="str">
        <f t="shared" si="242"/>
        <v/>
      </c>
      <c r="EN166" s="498" t="str">
        <f t="shared" si="243"/>
        <v/>
      </c>
      <c r="EO166" s="499" t="str">
        <f t="shared" si="244"/>
        <v/>
      </c>
      <c r="EP166" s="499" t="str">
        <f t="shared" si="245"/>
        <v/>
      </c>
      <c r="EQ166" s="499" t="str">
        <f t="shared" si="246"/>
        <v/>
      </c>
      <c r="ER166" s="500" t="str">
        <f t="shared" si="247"/>
        <v/>
      </c>
    </row>
    <row r="167" spans="1:148" ht="34.5" x14ac:dyDescent="0.2">
      <c r="A167" s="27" t="str">
        <f>IF(O167="","",COUNTA(O$9:$O167))</f>
        <v/>
      </c>
      <c r="B167" s="28"/>
      <c r="C167" s="29" t="e">
        <f t="shared" si="167"/>
        <v>#VALUE!</v>
      </c>
      <c r="D167" s="30" t="e">
        <f t="shared" si="168"/>
        <v>#VALUE!</v>
      </c>
      <c r="E167" s="31" t="e">
        <f t="shared" si="169"/>
        <v>#VALUE!</v>
      </c>
      <c r="F167" s="29" t="str">
        <f t="shared" si="170"/>
        <v/>
      </c>
      <c r="G167" s="30" t="str">
        <f t="shared" si="171"/>
        <v/>
      </c>
      <c r="H167" s="31" t="str">
        <f t="shared" si="172"/>
        <v/>
      </c>
      <c r="I167" s="32" t="e">
        <f t="shared" si="173"/>
        <v>#VALUE!</v>
      </c>
      <c r="J167" s="33"/>
      <c r="K167" s="34"/>
      <c r="L167" s="35" t="str">
        <f t="shared" si="174"/>
        <v/>
      </c>
      <c r="M167" s="35" t="str">
        <f t="shared" si="175"/>
        <v/>
      </c>
      <c r="N167" s="34"/>
      <c r="O167" s="545"/>
      <c r="P167" s="36"/>
      <c r="Q167" s="37"/>
      <c r="R167" s="38"/>
      <c r="S167" s="38"/>
      <c r="T167" s="39">
        <f t="shared" si="176"/>
        <v>0</v>
      </c>
      <c r="U167" s="40" t="str">
        <f t="shared" si="177"/>
        <v>راسب</v>
      </c>
      <c r="V167" s="37"/>
      <c r="W167" s="38"/>
      <c r="X167" s="38"/>
      <c r="Y167" s="39">
        <f t="shared" si="178"/>
        <v>0</v>
      </c>
      <c r="Z167" s="40" t="str">
        <f t="shared" si="179"/>
        <v>راسب</v>
      </c>
      <c r="AA167" s="37"/>
      <c r="AB167" s="38"/>
      <c r="AC167" s="38"/>
      <c r="AD167" s="39">
        <f t="shared" si="180"/>
        <v>0</v>
      </c>
      <c r="AE167" s="40" t="str">
        <f t="shared" si="181"/>
        <v>راسب</v>
      </c>
      <c r="AF167" s="37"/>
      <c r="AG167" s="38"/>
      <c r="AH167" s="38"/>
      <c r="AI167" s="39">
        <f t="shared" si="182"/>
        <v>0</v>
      </c>
      <c r="AJ167" s="40" t="str">
        <f t="shared" si="183"/>
        <v>راسب</v>
      </c>
      <c r="AK167" s="37"/>
      <c r="AL167" s="38"/>
      <c r="AM167" s="38"/>
      <c r="AN167" s="39">
        <f t="shared" si="184"/>
        <v>0</v>
      </c>
      <c r="AO167" s="40" t="str">
        <f t="shared" si="185"/>
        <v>راسب</v>
      </c>
      <c r="AP167" s="27">
        <f t="shared" si="186"/>
        <v>0</v>
      </c>
      <c r="AQ167" s="37">
        <f t="shared" si="187"/>
        <v>5</v>
      </c>
      <c r="AR167" s="39" t="str">
        <f t="shared" si="188"/>
        <v>ومجموع</v>
      </c>
      <c r="AS167" s="27" t="str">
        <f t="shared" si="189"/>
        <v>راسب</v>
      </c>
      <c r="AT167" s="41">
        <f t="shared" si="190"/>
        <v>9</v>
      </c>
      <c r="AU167" s="42" t="str">
        <f t="shared" si="191"/>
        <v>راسب</v>
      </c>
      <c r="AV167" s="37"/>
      <c r="AW167" s="38"/>
      <c r="AX167" s="38"/>
      <c r="AY167" s="39">
        <f t="shared" si="192"/>
        <v>0</v>
      </c>
      <c r="AZ167" s="40" t="str">
        <f t="shared" si="193"/>
        <v>راسب</v>
      </c>
      <c r="BA167" s="37"/>
      <c r="BB167" s="38"/>
      <c r="BC167" s="38"/>
      <c r="BD167" s="39">
        <f t="shared" si="194"/>
        <v>0</v>
      </c>
      <c r="BE167" s="86" t="str">
        <f t="shared" si="195"/>
        <v>غيرجدير</v>
      </c>
      <c r="BF167" s="37"/>
      <c r="BG167" s="38"/>
      <c r="BH167" s="38"/>
      <c r="BI167" s="39">
        <f t="shared" si="196"/>
        <v>0</v>
      </c>
      <c r="BJ167" s="86" t="str">
        <f t="shared" si="197"/>
        <v>غيرجدير</v>
      </c>
      <c r="BK167" s="37"/>
      <c r="BL167" s="38"/>
      <c r="BM167" s="38"/>
      <c r="BN167" s="38"/>
      <c r="BO167" s="39"/>
      <c r="BP167" s="41">
        <f t="shared" si="198"/>
        <v>0</v>
      </c>
      <c r="BQ167" s="86" t="str">
        <f t="shared" si="199"/>
        <v>غيرجدير</v>
      </c>
      <c r="BR167" s="37"/>
      <c r="BS167" s="38"/>
      <c r="BT167" s="38"/>
      <c r="BU167" s="38"/>
      <c r="BV167" s="39">
        <f t="shared" si="200"/>
        <v>0</v>
      </c>
      <c r="BW167" s="86" t="str">
        <f t="shared" si="201"/>
        <v>غيرجدير</v>
      </c>
      <c r="BX167" s="37"/>
      <c r="BY167" s="38"/>
      <c r="BZ167" s="38"/>
      <c r="CA167" s="38"/>
      <c r="CB167" s="38"/>
      <c r="CC167" s="39">
        <f t="shared" si="202"/>
        <v>0</v>
      </c>
      <c r="CD167" s="86" t="str">
        <f t="shared" si="203"/>
        <v>غيرجدير</v>
      </c>
      <c r="CE167" s="37">
        <f t="shared" si="204"/>
        <v>5</v>
      </c>
      <c r="CF167" s="39" t="str">
        <f t="shared" si="205"/>
        <v>راسب</v>
      </c>
      <c r="CG167" s="37"/>
      <c r="CH167" s="38"/>
      <c r="CI167" s="38"/>
      <c r="CJ167" s="38"/>
      <c r="CK167" s="38"/>
      <c r="CL167" s="39">
        <f t="shared" si="206"/>
        <v>0</v>
      </c>
      <c r="CM167" s="86" t="str">
        <f t="shared" si="207"/>
        <v>غيرجدير</v>
      </c>
      <c r="CN167" s="37"/>
      <c r="CO167" s="38"/>
      <c r="CP167" s="38"/>
      <c r="CQ167" s="38"/>
      <c r="CR167" s="39">
        <f t="shared" si="208"/>
        <v>0</v>
      </c>
      <c r="CS167" s="86" t="str">
        <f t="shared" si="209"/>
        <v>غيرجدير</v>
      </c>
      <c r="CT167" s="37"/>
      <c r="CU167" s="38"/>
      <c r="CV167" s="39">
        <f t="shared" si="210"/>
        <v>0</v>
      </c>
      <c r="CW167" s="86" t="str">
        <f t="shared" si="211"/>
        <v>غيرجدير</v>
      </c>
      <c r="CX167" s="37"/>
      <c r="CY167" s="38"/>
      <c r="CZ167" s="38"/>
      <c r="DA167" s="38"/>
      <c r="DB167" s="38"/>
      <c r="DC167" s="39">
        <f t="shared" si="212"/>
        <v>0</v>
      </c>
      <c r="DD167" s="86" t="str">
        <f t="shared" si="213"/>
        <v>غيرجدير</v>
      </c>
      <c r="DE167" s="37"/>
      <c r="DF167" s="38"/>
      <c r="DG167" s="38"/>
      <c r="DH167" s="38"/>
      <c r="DI167" s="38"/>
      <c r="DJ167" s="39">
        <f t="shared" si="214"/>
        <v>0</v>
      </c>
      <c r="DK167" s="86" t="str">
        <f t="shared" si="215"/>
        <v>غيرجدير</v>
      </c>
      <c r="DL167" s="37">
        <f t="shared" si="216"/>
        <v>4</v>
      </c>
      <c r="DM167" s="39" t="str">
        <f t="shared" si="217"/>
        <v>راسب</v>
      </c>
      <c r="DN167" s="27">
        <f t="shared" si="218"/>
        <v>0</v>
      </c>
      <c r="DO167" s="37">
        <f t="shared" si="219"/>
        <v>5</v>
      </c>
      <c r="DP167" s="39" t="str">
        <f t="shared" si="220"/>
        <v>ومجموع</v>
      </c>
      <c r="DQ167" s="27" t="str">
        <f t="shared" si="221"/>
        <v>راسب</v>
      </c>
      <c r="DR167" s="37">
        <f t="shared" si="222"/>
        <v>10</v>
      </c>
      <c r="DS167" s="39" t="str">
        <f t="shared" si="223"/>
        <v>راسب</v>
      </c>
      <c r="DT167" s="40" t="str">
        <f t="shared" si="224"/>
        <v>راسب</v>
      </c>
      <c r="DU167" s="27"/>
      <c r="DV167" s="37">
        <f t="shared" si="225"/>
        <v>15</v>
      </c>
      <c r="DW167" s="38" t="str">
        <f t="shared" si="226"/>
        <v>راسب</v>
      </c>
      <c r="DX167" s="39" t="str">
        <f t="shared" si="227"/>
        <v>ودين</v>
      </c>
      <c r="DY167" s="537" t="str">
        <f t="shared" si="228"/>
        <v/>
      </c>
      <c r="DZ167" s="532" t="str">
        <f t="shared" si="229"/>
        <v/>
      </c>
      <c r="EA167" s="527" t="str">
        <f t="shared" si="230"/>
        <v/>
      </c>
      <c r="EB167" s="519" t="str">
        <f t="shared" si="231"/>
        <v/>
      </c>
      <c r="EC167" s="520" t="str">
        <f t="shared" si="232"/>
        <v/>
      </c>
      <c r="ED167" s="520" t="str">
        <f t="shared" si="233"/>
        <v/>
      </c>
      <c r="EE167" s="520" t="str">
        <f t="shared" si="234"/>
        <v/>
      </c>
      <c r="EF167" s="520" t="str">
        <f t="shared" si="235"/>
        <v/>
      </c>
      <c r="EG167" s="520" t="str">
        <f t="shared" si="236"/>
        <v/>
      </c>
      <c r="EH167" s="518" t="str">
        <f t="shared" si="237"/>
        <v/>
      </c>
      <c r="EI167" s="474" t="str">
        <f t="shared" si="238"/>
        <v/>
      </c>
      <c r="EJ167" s="475" t="str">
        <f t="shared" si="239"/>
        <v/>
      </c>
      <c r="EK167" s="475" t="str">
        <f t="shared" si="240"/>
        <v/>
      </c>
      <c r="EL167" s="475" t="str">
        <f t="shared" si="241"/>
        <v/>
      </c>
      <c r="EM167" s="476" t="str">
        <f t="shared" si="242"/>
        <v/>
      </c>
      <c r="EN167" s="498" t="str">
        <f t="shared" si="243"/>
        <v/>
      </c>
      <c r="EO167" s="499" t="str">
        <f t="shared" si="244"/>
        <v/>
      </c>
      <c r="EP167" s="499" t="str">
        <f t="shared" si="245"/>
        <v/>
      </c>
      <c r="EQ167" s="499" t="str">
        <f t="shared" si="246"/>
        <v/>
      </c>
      <c r="ER167" s="500" t="str">
        <f t="shared" si="247"/>
        <v/>
      </c>
    </row>
    <row r="168" spans="1:148" ht="34.5" x14ac:dyDescent="0.2">
      <c r="A168" s="27" t="str">
        <f>IF(O168="","",COUNTA(O$9:$O168))</f>
        <v/>
      </c>
      <c r="B168" s="28"/>
      <c r="C168" s="29" t="e">
        <f t="shared" si="167"/>
        <v>#VALUE!</v>
      </c>
      <c r="D168" s="30" t="e">
        <f t="shared" si="168"/>
        <v>#VALUE!</v>
      </c>
      <c r="E168" s="31" t="e">
        <f t="shared" si="169"/>
        <v>#VALUE!</v>
      </c>
      <c r="F168" s="29" t="str">
        <f t="shared" si="170"/>
        <v/>
      </c>
      <c r="G168" s="30" t="str">
        <f t="shared" si="171"/>
        <v/>
      </c>
      <c r="H168" s="31" t="str">
        <f t="shared" si="172"/>
        <v/>
      </c>
      <c r="I168" s="32" t="e">
        <f t="shared" si="173"/>
        <v>#VALUE!</v>
      </c>
      <c r="J168" s="33"/>
      <c r="K168" s="34"/>
      <c r="L168" s="35" t="str">
        <f t="shared" si="174"/>
        <v/>
      </c>
      <c r="M168" s="35" t="str">
        <f t="shared" si="175"/>
        <v/>
      </c>
      <c r="N168" s="34"/>
      <c r="O168" s="545"/>
      <c r="P168" s="36"/>
      <c r="Q168" s="37"/>
      <c r="R168" s="38"/>
      <c r="S168" s="38"/>
      <c r="T168" s="39">
        <f t="shared" si="176"/>
        <v>0</v>
      </c>
      <c r="U168" s="40" t="str">
        <f t="shared" si="177"/>
        <v>راسب</v>
      </c>
      <c r="V168" s="37"/>
      <c r="W168" s="38"/>
      <c r="X168" s="38"/>
      <c r="Y168" s="39">
        <f t="shared" si="178"/>
        <v>0</v>
      </c>
      <c r="Z168" s="40" t="str">
        <f t="shared" si="179"/>
        <v>راسب</v>
      </c>
      <c r="AA168" s="37"/>
      <c r="AB168" s="38"/>
      <c r="AC168" s="38"/>
      <c r="AD168" s="39">
        <f t="shared" si="180"/>
        <v>0</v>
      </c>
      <c r="AE168" s="40" t="str">
        <f t="shared" si="181"/>
        <v>راسب</v>
      </c>
      <c r="AF168" s="37"/>
      <c r="AG168" s="38"/>
      <c r="AH168" s="38"/>
      <c r="AI168" s="39">
        <f t="shared" si="182"/>
        <v>0</v>
      </c>
      <c r="AJ168" s="40" t="str">
        <f t="shared" si="183"/>
        <v>راسب</v>
      </c>
      <c r="AK168" s="37"/>
      <c r="AL168" s="38"/>
      <c r="AM168" s="38"/>
      <c r="AN168" s="39">
        <f t="shared" si="184"/>
        <v>0</v>
      </c>
      <c r="AO168" s="40" t="str">
        <f t="shared" si="185"/>
        <v>راسب</v>
      </c>
      <c r="AP168" s="27">
        <f t="shared" si="186"/>
        <v>0</v>
      </c>
      <c r="AQ168" s="37">
        <f t="shared" si="187"/>
        <v>5</v>
      </c>
      <c r="AR168" s="39" t="str">
        <f t="shared" si="188"/>
        <v>ومجموع</v>
      </c>
      <c r="AS168" s="27" t="str">
        <f t="shared" si="189"/>
        <v>راسب</v>
      </c>
      <c r="AT168" s="41">
        <f t="shared" si="190"/>
        <v>9</v>
      </c>
      <c r="AU168" s="42" t="str">
        <f t="shared" si="191"/>
        <v>راسب</v>
      </c>
      <c r="AV168" s="37"/>
      <c r="AW168" s="38"/>
      <c r="AX168" s="38"/>
      <c r="AY168" s="39">
        <f t="shared" si="192"/>
        <v>0</v>
      </c>
      <c r="AZ168" s="40" t="str">
        <f t="shared" si="193"/>
        <v>راسب</v>
      </c>
      <c r="BA168" s="37"/>
      <c r="BB168" s="38"/>
      <c r="BC168" s="38"/>
      <c r="BD168" s="39">
        <f t="shared" si="194"/>
        <v>0</v>
      </c>
      <c r="BE168" s="86" t="str">
        <f t="shared" si="195"/>
        <v>غيرجدير</v>
      </c>
      <c r="BF168" s="37"/>
      <c r="BG168" s="38"/>
      <c r="BH168" s="38"/>
      <c r="BI168" s="39">
        <f t="shared" si="196"/>
        <v>0</v>
      </c>
      <c r="BJ168" s="86" t="str">
        <f t="shared" si="197"/>
        <v>غيرجدير</v>
      </c>
      <c r="BK168" s="37"/>
      <c r="BL168" s="38"/>
      <c r="BM168" s="38"/>
      <c r="BN168" s="38"/>
      <c r="BO168" s="39"/>
      <c r="BP168" s="41">
        <f t="shared" si="198"/>
        <v>0</v>
      </c>
      <c r="BQ168" s="86" t="str">
        <f t="shared" si="199"/>
        <v>غيرجدير</v>
      </c>
      <c r="BR168" s="37"/>
      <c r="BS168" s="38"/>
      <c r="BT168" s="38"/>
      <c r="BU168" s="38"/>
      <c r="BV168" s="39">
        <f t="shared" si="200"/>
        <v>0</v>
      </c>
      <c r="BW168" s="86" t="str">
        <f t="shared" si="201"/>
        <v>غيرجدير</v>
      </c>
      <c r="BX168" s="37"/>
      <c r="BY168" s="38"/>
      <c r="BZ168" s="38"/>
      <c r="CA168" s="38"/>
      <c r="CB168" s="38"/>
      <c r="CC168" s="39">
        <f t="shared" si="202"/>
        <v>0</v>
      </c>
      <c r="CD168" s="86" t="str">
        <f t="shared" si="203"/>
        <v>غيرجدير</v>
      </c>
      <c r="CE168" s="37">
        <f t="shared" si="204"/>
        <v>5</v>
      </c>
      <c r="CF168" s="39" t="str">
        <f t="shared" si="205"/>
        <v>راسب</v>
      </c>
      <c r="CG168" s="37"/>
      <c r="CH168" s="38"/>
      <c r="CI168" s="38"/>
      <c r="CJ168" s="38"/>
      <c r="CK168" s="38"/>
      <c r="CL168" s="39">
        <f t="shared" si="206"/>
        <v>0</v>
      </c>
      <c r="CM168" s="86" t="str">
        <f t="shared" si="207"/>
        <v>غيرجدير</v>
      </c>
      <c r="CN168" s="37"/>
      <c r="CO168" s="38"/>
      <c r="CP168" s="38"/>
      <c r="CQ168" s="38"/>
      <c r="CR168" s="39">
        <f t="shared" si="208"/>
        <v>0</v>
      </c>
      <c r="CS168" s="86" t="str">
        <f t="shared" si="209"/>
        <v>غيرجدير</v>
      </c>
      <c r="CT168" s="37"/>
      <c r="CU168" s="38"/>
      <c r="CV168" s="39">
        <f t="shared" si="210"/>
        <v>0</v>
      </c>
      <c r="CW168" s="86" t="str">
        <f t="shared" si="211"/>
        <v>غيرجدير</v>
      </c>
      <c r="CX168" s="37"/>
      <c r="CY168" s="38"/>
      <c r="CZ168" s="38"/>
      <c r="DA168" s="38"/>
      <c r="DB168" s="38"/>
      <c r="DC168" s="39">
        <f t="shared" si="212"/>
        <v>0</v>
      </c>
      <c r="DD168" s="86" t="str">
        <f t="shared" si="213"/>
        <v>غيرجدير</v>
      </c>
      <c r="DE168" s="37"/>
      <c r="DF168" s="38"/>
      <c r="DG168" s="38"/>
      <c r="DH168" s="38"/>
      <c r="DI168" s="38"/>
      <c r="DJ168" s="39">
        <f t="shared" si="214"/>
        <v>0</v>
      </c>
      <c r="DK168" s="86" t="str">
        <f t="shared" si="215"/>
        <v>غيرجدير</v>
      </c>
      <c r="DL168" s="37">
        <f t="shared" si="216"/>
        <v>4</v>
      </c>
      <c r="DM168" s="39" t="str">
        <f t="shared" si="217"/>
        <v>راسب</v>
      </c>
      <c r="DN168" s="27">
        <f t="shared" si="218"/>
        <v>0</v>
      </c>
      <c r="DO168" s="37">
        <f t="shared" si="219"/>
        <v>5</v>
      </c>
      <c r="DP168" s="39" t="str">
        <f t="shared" si="220"/>
        <v>ومجموع</v>
      </c>
      <c r="DQ168" s="27" t="str">
        <f t="shared" si="221"/>
        <v>راسب</v>
      </c>
      <c r="DR168" s="37">
        <f t="shared" si="222"/>
        <v>10</v>
      </c>
      <c r="DS168" s="39" t="str">
        <f t="shared" si="223"/>
        <v>راسب</v>
      </c>
      <c r="DT168" s="40" t="str">
        <f t="shared" si="224"/>
        <v>راسب</v>
      </c>
      <c r="DU168" s="27"/>
      <c r="DV168" s="37">
        <f t="shared" si="225"/>
        <v>15</v>
      </c>
      <c r="DW168" s="38" t="str">
        <f t="shared" si="226"/>
        <v>راسب</v>
      </c>
      <c r="DX168" s="39" t="str">
        <f t="shared" si="227"/>
        <v>ودين</v>
      </c>
      <c r="DY168" s="537" t="str">
        <f t="shared" si="228"/>
        <v/>
      </c>
      <c r="DZ168" s="532" t="str">
        <f t="shared" si="229"/>
        <v/>
      </c>
      <c r="EA168" s="527" t="str">
        <f t="shared" si="230"/>
        <v/>
      </c>
      <c r="EB168" s="519" t="str">
        <f t="shared" si="231"/>
        <v/>
      </c>
      <c r="EC168" s="520" t="str">
        <f t="shared" si="232"/>
        <v/>
      </c>
      <c r="ED168" s="520" t="str">
        <f t="shared" si="233"/>
        <v/>
      </c>
      <c r="EE168" s="520" t="str">
        <f t="shared" si="234"/>
        <v/>
      </c>
      <c r="EF168" s="520" t="str">
        <f t="shared" si="235"/>
        <v/>
      </c>
      <c r="EG168" s="520" t="str">
        <f t="shared" si="236"/>
        <v/>
      </c>
      <c r="EH168" s="518" t="str">
        <f t="shared" si="237"/>
        <v/>
      </c>
      <c r="EI168" s="474" t="str">
        <f t="shared" si="238"/>
        <v/>
      </c>
      <c r="EJ168" s="475" t="str">
        <f t="shared" si="239"/>
        <v/>
      </c>
      <c r="EK168" s="475" t="str">
        <f t="shared" si="240"/>
        <v/>
      </c>
      <c r="EL168" s="475" t="str">
        <f t="shared" si="241"/>
        <v/>
      </c>
      <c r="EM168" s="476" t="str">
        <f t="shared" si="242"/>
        <v/>
      </c>
      <c r="EN168" s="498" t="str">
        <f t="shared" si="243"/>
        <v/>
      </c>
      <c r="EO168" s="499" t="str">
        <f t="shared" si="244"/>
        <v/>
      </c>
      <c r="EP168" s="499" t="str">
        <f t="shared" si="245"/>
        <v/>
      </c>
      <c r="EQ168" s="499" t="str">
        <f t="shared" si="246"/>
        <v/>
      </c>
      <c r="ER168" s="500" t="str">
        <f t="shared" si="247"/>
        <v/>
      </c>
    </row>
    <row r="169" spans="1:148" ht="34.5" x14ac:dyDescent="0.2">
      <c r="A169" s="27" t="str">
        <f>IF(O169="","",COUNTA(O$9:$O169))</f>
        <v/>
      </c>
      <c r="B169" s="28"/>
      <c r="C169" s="29" t="e">
        <f t="shared" si="167"/>
        <v>#VALUE!</v>
      </c>
      <c r="D169" s="30" t="e">
        <f t="shared" si="168"/>
        <v>#VALUE!</v>
      </c>
      <c r="E169" s="31" t="e">
        <f t="shared" si="169"/>
        <v>#VALUE!</v>
      </c>
      <c r="F169" s="29" t="str">
        <f t="shared" si="170"/>
        <v/>
      </c>
      <c r="G169" s="30" t="str">
        <f t="shared" si="171"/>
        <v/>
      </c>
      <c r="H169" s="31" t="str">
        <f t="shared" si="172"/>
        <v/>
      </c>
      <c r="I169" s="32" t="e">
        <f t="shared" si="173"/>
        <v>#VALUE!</v>
      </c>
      <c r="J169" s="33"/>
      <c r="K169" s="34"/>
      <c r="L169" s="35" t="str">
        <f t="shared" si="174"/>
        <v/>
      </c>
      <c r="M169" s="35" t="str">
        <f t="shared" si="175"/>
        <v/>
      </c>
      <c r="N169" s="34"/>
      <c r="O169" s="545"/>
      <c r="P169" s="36"/>
      <c r="Q169" s="37"/>
      <c r="R169" s="38"/>
      <c r="S169" s="38"/>
      <c r="T169" s="39">
        <f t="shared" si="176"/>
        <v>0</v>
      </c>
      <c r="U169" s="40" t="str">
        <f t="shared" si="177"/>
        <v>راسب</v>
      </c>
      <c r="V169" s="37"/>
      <c r="W169" s="38"/>
      <c r="X169" s="38"/>
      <c r="Y169" s="39">
        <f t="shared" si="178"/>
        <v>0</v>
      </c>
      <c r="Z169" s="40" t="str">
        <f t="shared" si="179"/>
        <v>راسب</v>
      </c>
      <c r="AA169" s="37"/>
      <c r="AB169" s="38"/>
      <c r="AC169" s="38"/>
      <c r="AD169" s="39">
        <f t="shared" si="180"/>
        <v>0</v>
      </c>
      <c r="AE169" s="40" t="str">
        <f t="shared" si="181"/>
        <v>راسب</v>
      </c>
      <c r="AF169" s="37"/>
      <c r="AG169" s="38"/>
      <c r="AH169" s="38"/>
      <c r="AI169" s="39">
        <f t="shared" si="182"/>
        <v>0</v>
      </c>
      <c r="AJ169" s="40" t="str">
        <f t="shared" si="183"/>
        <v>راسب</v>
      </c>
      <c r="AK169" s="37"/>
      <c r="AL169" s="38"/>
      <c r="AM169" s="38"/>
      <c r="AN169" s="39">
        <f t="shared" si="184"/>
        <v>0</v>
      </c>
      <c r="AO169" s="40" t="str">
        <f t="shared" si="185"/>
        <v>راسب</v>
      </c>
      <c r="AP169" s="27">
        <f t="shared" si="186"/>
        <v>0</v>
      </c>
      <c r="AQ169" s="37">
        <f t="shared" si="187"/>
        <v>5</v>
      </c>
      <c r="AR169" s="39" t="str">
        <f t="shared" si="188"/>
        <v>ومجموع</v>
      </c>
      <c r="AS169" s="27" t="str">
        <f t="shared" si="189"/>
        <v>راسب</v>
      </c>
      <c r="AT169" s="41">
        <f t="shared" si="190"/>
        <v>9</v>
      </c>
      <c r="AU169" s="42" t="str">
        <f t="shared" si="191"/>
        <v>راسب</v>
      </c>
      <c r="AV169" s="37"/>
      <c r="AW169" s="38"/>
      <c r="AX169" s="38"/>
      <c r="AY169" s="39">
        <f t="shared" si="192"/>
        <v>0</v>
      </c>
      <c r="AZ169" s="40" t="str">
        <f t="shared" si="193"/>
        <v>راسب</v>
      </c>
      <c r="BA169" s="37"/>
      <c r="BB169" s="38"/>
      <c r="BC169" s="38"/>
      <c r="BD169" s="39">
        <f t="shared" si="194"/>
        <v>0</v>
      </c>
      <c r="BE169" s="86" t="str">
        <f t="shared" si="195"/>
        <v>غيرجدير</v>
      </c>
      <c r="BF169" s="37"/>
      <c r="BG169" s="38"/>
      <c r="BH169" s="38"/>
      <c r="BI169" s="39">
        <f t="shared" si="196"/>
        <v>0</v>
      </c>
      <c r="BJ169" s="86" t="str">
        <f t="shared" si="197"/>
        <v>غيرجدير</v>
      </c>
      <c r="BK169" s="37"/>
      <c r="BL169" s="38"/>
      <c r="BM169" s="38"/>
      <c r="BN169" s="38"/>
      <c r="BO169" s="39"/>
      <c r="BP169" s="41">
        <f t="shared" si="198"/>
        <v>0</v>
      </c>
      <c r="BQ169" s="86" t="str">
        <f t="shared" si="199"/>
        <v>غيرجدير</v>
      </c>
      <c r="BR169" s="37"/>
      <c r="BS169" s="38"/>
      <c r="BT169" s="38"/>
      <c r="BU169" s="38"/>
      <c r="BV169" s="39">
        <f t="shared" si="200"/>
        <v>0</v>
      </c>
      <c r="BW169" s="86" t="str">
        <f t="shared" si="201"/>
        <v>غيرجدير</v>
      </c>
      <c r="BX169" s="37"/>
      <c r="BY169" s="38"/>
      <c r="BZ169" s="38"/>
      <c r="CA169" s="38"/>
      <c r="CB169" s="38"/>
      <c r="CC169" s="39">
        <f t="shared" si="202"/>
        <v>0</v>
      </c>
      <c r="CD169" s="86" t="str">
        <f t="shared" si="203"/>
        <v>غيرجدير</v>
      </c>
      <c r="CE169" s="37">
        <f t="shared" si="204"/>
        <v>5</v>
      </c>
      <c r="CF169" s="39" t="str">
        <f t="shared" si="205"/>
        <v>راسب</v>
      </c>
      <c r="CG169" s="37"/>
      <c r="CH169" s="38"/>
      <c r="CI169" s="38"/>
      <c r="CJ169" s="38"/>
      <c r="CK169" s="38"/>
      <c r="CL169" s="39">
        <f t="shared" si="206"/>
        <v>0</v>
      </c>
      <c r="CM169" s="86" t="str">
        <f t="shared" si="207"/>
        <v>غيرجدير</v>
      </c>
      <c r="CN169" s="37"/>
      <c r="CO169" s="38"/>
      <c r="CP169" s="38"/>
      <c r="CQ169" s="38"/>
      <c r="CR169" s="39">
        <f t="shared" si="208"/>
        <v>0</v>
      </c>
      <c r="CS169" s="86" t="str">
        <f t="shared" si="209"/>
        <v>غيرجدير</v>
      </c>
      <c r="CT169" s="37"/>
      <c r="CU169" s="38"/>
      <c r="CV169" s="39">
        <f t="shared" si="210"/>
        <v>0</v>
      </c>
      <c r="CW169" s="86" t="str">
        <f t="shared" si="211"/>
        <v>غيرجدير</v>
      </c>
      <c r="CX169" s="37"/>
      <c r="CY169" s="38"/>
      <c r="CZ169" s="38"/>
      <c r="DA169" s="38"/>
      <c r="DB169" s="38"/>
      <c r="DC169" s="39">
        <f t="shared" si="212"/>
        <v>0</v>
      </c>
      <c r="DD169" s="86" t="str">
        <f t="shared" si="213"/>
        <v>غيرجدير</v>
      </c>
      <c r="DE169" s="37"/>
      <c r="DF169" s="38"/>
      <c r="DG169" s="38"/>
      <c r="DH169" s="38"/>
      <c r="DI169" s="38"/>
      <c r="DJ169" s="39">
        <f t="shared" si="214"/>
        <v>0</v>
      </c>
      <c r="DK169" s="86" t="str">
        <f t="shared" si="215"/>
        <v>غيرجدير</v>
      </c>
      <c r="DL169" s="37">
        <f t="shared" si="216"/>
        <v>4</v>
      </c>
      <c r="DM169" s="39" t="str">
        <f t="shared" si="217"/>
        <v>راسب</v>
      </c>
      <c r="DN169" s="27">
        <f t="shared" si="218"/>
        <v>0</v>
      </c>
      <c r="DO169" s="37">
        <f t="shared" si="219"/>
        <v>5</v>
      </c>
      <c r="DP169" s="39" t="str">
        <f t="shared" si="220"/>
        <v>ومجموع</v>
      </c>
      <c r="DQ169" s="27" t="str">
        <f t="shared" si="221"/>
        <v>راسب</v>
      </c>
      <c r="DR169" s="37">
        <f t="shared" si="222"/>
        <v>10</v>
      </c>
      <c r="DS169" s="39" t="str">
        <f t="shared" si="223"/>
        <v>راسب</v>
      </c>
      <c r="DT169" s="40" t="str">
        <f t="shared" si="224"/>
        <v>راسب</v>
      </c>
      <c r="DU169" s="27"/>
      <c r="DV169" s="37">
        <f t="shared" si="225"/>
        <v>15</v>
      </c>
      <c r="DW169" s="38" t="str">
        <f t="shared" si="226"/>
        <v>راسب</v>
      </c>
      <c r="DX169" s="39" t="str">
        <f t="shared" si="227"/>
        <v>ودين</v>
      </c>
      <c r="DY169" s="537" t="str">
        <f t="shared" si="228"/>
        <v/>
      </c>
      <c r="DZ169" s="532" t="str">
        <f t="shared" si="229"/>
        <v/>
      </c>
      <c r="EA169" s="527" t="str">
        <f t="shared" si="230"/>
        <v/>
      </c>
      <c r="EB169" s="519" t="str">
        <f t="shared" si="231"/>
        <v/>
      </c>
      <c r="EC169" s="520" t="str">
        <f t="shared" si="232"/>
        <v/>
      </c>
      <c r="ED169" s="520" t="str">
        <f t="shared" si="233"/>
        <v/>
      </c>
      <c r="EE169" s="520" t="str">
        <f t="shared" si="234"/>
        <v/>
      </c>
      <c r="EF169" s="520" t="str">
        <f t="shared" si="235"/>
        <v/>
      </c>
      <c r="EG169" s="520" t="str">
        <f t="shared" si="236"/>
        <v/>
      </c>
      <c r="EH169" s="518" t="str">
        <f t="shared" si="237"/>
        <v/>
      </c>
      <c r="EI169" s="474" t="str">
        <f t="shared" si="238"/>
        <v/>
      </c>
      <c r="EJ169" s="475" t="str">
        <f t="shared" si="239"/>
        <v/>
      </c>
      <c r="EK169" s="475" t="str">
        <f t="shared" si="240"/>
        <v/>
      </c>
      <c r="EL169" s="475" t="str">
        <f t="shared" si="241"/>
        <v/>
      </c>
      <c r="EM169" s="476" t="str">
        <f t="shared" si="242"/>
        <v/>
      </c>
      <c r="EN169" s="498" t="str">
        <f t="shared" si="243"/>
        <v/>
      </c>
      <c r="EO169" s="499" t="str">
        <f t="shared" si="244"/>
        <v/>
      </c>
      <c r="EP169" s="499" t="str">
        <f t="shared" si="245"/>
        <v/>
      </c>
      <c r="EQ169" s="499" t="str">
        <f t="shared" si="246"/>
        <v/>
      </c>
      <c r="ER169" s="500" t="str">
        <f t="shared" si="247"/>
        <v/>
      </c>
    </row>
    <row r="170" spans="1:148" ht="34.5" x14ac:dyDescent="0.2">
      <c r="A170" s="27" t="str">
        <f>IF(O170="","",COUNTA(O$9:$O170))</f>
        <v/>
      </c>
      <c r="B170" s="28"/>
      <c r="C170" s="29" t="e">
        <f t="shared" si="167"/>
        <v>#VALUE!</v>
      </c>
      <c r="D170" s="30" t="e">
        <f t="shared" si="168"/>
        <v>#VALUE!</v>
      </c>
      <c r="E170" s="31" t="e">
        <f t="shared" si="169"/>
        <v>#VALUE!</v>
      </c>
      <c r="F170" s="29" t="str">
        <f t="shared" si="170"/>
        <v/>
      </c>
      <c r="G170" s="30" t="str">
        <f t="shared" si="171"/>
        <v/>
      </c>
      <c r="H170" s="31" t="str">
        <f t="shared" si="172"/>
        <v/>
      </c>
      <c r="I170" s="32" t="e">
        <f t="shared" si="173"/>
        <v>#VALUE!</v>
      </c>
      <c r="J170" s="33"/>
      <c r="K170" s="34"/>
      <c r="L170" s="35" t="str">
        <f t="shared" si="174"/>
        <v/>
      </c>
      <c r="M170" s="35" t="str">
        <f t="shared" si="175"/>
        <v/>
      </c>
      <c r="N170" s="34"/>
      <c r="O170" s="545"/>
      <c r="P170" s="36"/>
      <c r="Q170" s="37"/>
      <c r="R170" s="38"/>
      <c r="S170" s="38"/>
      <c r="T170" s="39">
        <f t="shared" si="176"/>
        <v>0</v>
      </c>
      <c r="U170" s="40" t="str">
        <f t="shared" si="177"/>
        <v>راسب</v>
      </c>
      <c r="V170" s="37"/>
      <c r="W170" s="38"/>
      <c r="X170" s="38"/>
      <c r="Y170" s="39">
        <f t="shared" si="178"/>
        <v>0</v>
      </c>
      <c r="Z170" s="40" t="str">
        <f t="shared" si="179"/>
        <v>راسب</v>
      </c>
      <c r="AA170" s="37"/>
      <c r="AB170" s="38"/>
      <c r="AC170" s="38"/>
      <c r="AD170" s="39">
        <f t="shared" si="180"/>
        <v>0</v>
      </c>
      <c r="AE170" s="40" t="str">
        <f t="shared" si="181"/>
        <v>راسب</v>
      </c>
      <c r="AF170" s="37"/>
      <c r="AG170" s="38"/>
      <c r="AH170" s="38"/>
      <c r="AI170" s="39">
        <f t="shared" si="182"/>
        <v>0</v>
      </c>
      <c r="AJ170" s="40" t="str">
        <f t="shared" si="183"/>
        <v>راسب</v>
      </c>
      <c r="AK170" s="37"/>
      <c r="AL170" s="38"/>
      <c r="AM170" s="38"/>
      <c r="AN170" s="39">
        <f t="shared" si="184"/>
        <v>0</v>
      </c>
      <c r="AO170" s="40" t="str">
        <f t="shared" si="185"/>
        <v>راسب</v>
      </c>
      <c r="AP170" s="27">
        <f t="shared" si="186"/>
        <v>0</v>
      </c>
      <c r="AQ170" s="37">
        <f t="shared" si="187"/>
        <v>5</v>
      </c>
      <c r="AR170" s="39" t="str">
        <f t="shared" si="188"/>
        <v>ومجموع</v>
      </c>
      <c r="AS170" s="27" t="str">
        <f t="shared" si="189"/>
        <v>راسب</v>
      </c>
      <c r="AT170" s="41">
        <f t="shared" si="190"/>
        <v>9</v>
      </c>
      <c r="AU170" s="42" t="str">
        <f t="shared" si="191"/>
        <v>راسب</v>
      </c>
      <c r="AV170" s="37"/>
      <c r="AW170" s="38"/>
      <c r="AX170" s="38"/>
      <c r="AY170" s="39">
        <f t="shared" si="192"/>
        <v>0</v>
      </c>
      <c r="AZ170" s="40" t="str">
        <f t="shared" si="193"/>
        <v>راسب</v>
      </c>
      <c r="BA170" s="37"/>
      <c r="BB170" s="38"/>
      <c r="BC170" s="38"/>
      <c r="BD170" s="39">
        <f t="shared" si="194"/>
        <v>0</v>
      </c>
      <c r="BE170" s="86" t="str">
        <f t="shared" si="195"/>
        <v>غيرجدير</v>
      </c>
      <c r="BF170" s="37"/>
      <c r="BG170" s="38"/>
      <c r="BH170" s="38"/>
      <c r="BI170" s="39">
        <f t="shared" si="196"/>
        <v>0</v>
      </c>
      <c r="BJ170" s="86" t="str">
        <f t="shared" si="197"/>
        <v>غيرجدير</v>
      </c>
      <c r="BK170" s="37"/>
      <c r="BL170" s="38"/>
      <c r="BM170" s="38"/>
      <c r="BN170" s="38"/>
      <c r="BO170" s="39"/>
      <c r="BP170" s="41">
        <f t="shared" si="198"/>
        <v>0</v>
      </c>
      <c r="BQ170" s="86" t="str">
        <f t="shared" si="199"/>
        <v>غيرجدير</v>
      </c>
      <c r="BR170" s="37"/>
      <c r="BS170" s="38"/>
      <c r="BT170" s="38"/>
      <c r="BU170" s="38"/>
      <c r="BV170" s="39">
        <f t="shared" si="200"/>
        <v>0</v>
      </c>
      <c r="BW170" s="86" t="str">
        <f t="shared" si="201"/>
        <v>غيرجدير</v>
      </c>
      <c r="BX170" s="37"/>
      <c r="BY170" s="38"/>
      <c r="BZ170" s="38"/>
      <c r="CA170" s="38"/>
      <c r="CB170" s="38"/>
      <c r="CC170" s="39">
        <f t="shared" si="202"/>
        <v>0</v>
      </c>
      <c r="CD170" s="86" t="str">
        <f t="shared" si="203"/>
        <v>غيرجدير</v>
      </c>
      <c r="CE170" s="37">
        <f t="shared" si="204"/>
        <v>5</v>
      </c>
      <c r="CF170" s="39" t="str">
        <f t="shared" si="205"/>
        <v>راسب</v>
      </c>
      <c r="CG170" s="37"/>
      <c r="CH170" s="38"/>
      <c r="CI170" s="38"/>
      <c r="CJ170" s="38"/>
      <c r="CK170" s="38"/>
      <c r="CL170" s="39">
        <f t="shared" si="206"/>
        <v>0</v>
      </c>
      <c r="CM170" s="86" t="str">
        <f t="shared" si="207"/>
        <v>غيرجدير</v>
      </c>
      <c r="CN170" s="37"/>
      <c r="CO170" s="38"/>
      <c r="CP170" s="38"/>
      <c r="CQ170" s="38"/>
      <c r="CR170" s="39">
        <f t="shared" si="208"/>
        <v>0</v>
      </c>
      <c r="CS170" s="86" t="str">
        <f t="shared" si="209"/>
        <v>غيرجدير</v>
      </c>
      <c r="CT170" s="37"/>
      <c r="CU170" s="38"/>
      <c r="CV170" s="39">
        <f t="shared" si="210"/>
        <v>0</v>
      </c>
      <c r="CW170" s="86" t="str">
        <f t="shared" si="211"/>
        <v>غيرجدير</v>
      </c>
      <c r="CX170" s="37"/>
      <c r="CY170" s="38"/>
      <c r="CZ170" s="38"/>
      <c r="DA170" s="38"/>
      <c r="DB170" s="38"/>
      <c r="DC170" s="39">
        <f t="shared" si="212"/>
        <v>0</v>
      </c>
      <c r="DD170" s="86" t="str">
        <f t="shared" si="213"/>
        <v>غيرجدير</v>
      </c>
      <c r="DE170" s="37"/>
      <c r="DF170" s="38"/>
      <c r="DG170" s="38"/>
      <c r="DH170" s="38"/>
      <c r="DI170" s="38"/>
      <c r="DJ170" s="39">
        <f t="shared" si="214"/>
        <v>0</v>
      </c>
      <c r="DK170" s="86" t="str">
        <f t="shared" si="215"/>
        <v>غيرجدير</v>
      </c>
      <c r="DL170" s="37">
        <f t="shared" si="216"/>
        <v>4</v>
      </c>
      <c r="DM170" s="39" t="str">
        <f t="shared" si="217"/>
        <v>راسب</v>
      </c>
      <c r="DN170" s="27">
        <f t="shared" si="218"/>
        <v>0</v>
      </c>
      <c r="DO170" s="37">
        <f t="shared" si="219"/>
        <v>5</v>
      </c>
      <c r="DP170" s="39" t="str">
        <f t="shared" si="220"/>
        <v>ومجموع</v>
      </c>
      <c r="DQ170" s="27" t="str">
        <f t="shared" si="221"/>
        <v>راسب</v>
      </c>
      <c r="DR170" s="37">
        <f t="shared" si="222"/>
        <v>10</v>
      </c>
      <c r="DS170" s="39" t="str">
        <f t="shared" si="223"/>
        <v>راسب</v>
      </c>
      <c r="DT170" s="40" t="str">
        <f t="shared" si="224"/>
        <v>راسب</v>
      </c>
      <c r="DU170" s="27"/>
      <c r="DV170" s="37">
        <f t="shared" si="225"/>
        <v>15</v>
      </c>
      <c r="DW170" s="38" t="str">
        <f t="shared" si="226"/>
        <v>راسب</v>
      </c>
      <c r="DX170" s="39" t="str">
        <f t="shared" si="227"/>
        <v>ودين</v>
      </c>
      <c r="DY170" s="537" t="str">
        <f t="shared" si="228"/>
        <v/>
      </c>
      <c r="DZ170" s="532" t="str">
        <f t="shared" si="229"/>
        <v/>
      </c>
      <c r="EA170" s="527" t="str">
        <f t="shared" si="230"/>
        <v/>
      </c>
      <c r="EB170" s="519" t="str">
        <f t="shared" si="231"/>
        <v/>
      </c>
      <c r="EC170" s="520" t="str">
        <f t="shared" si="232"/>
        <v/>
      </c>
      <c r="ED170" s="520" t="str">
        <f t="shared" si="233"/>
        <v/>
      </c>
      <c r="EE170" s="520" t="str">
        <f t="shared" si="234"/>
        <v/>
      </c>
      <c r="EF170" s="520" t="str">
        <f t="shared" si="235"/>
        <v/>
      </c>
      <c r="EG170" s="520" t="str">
        <f t="shared" si="236"/>
        <v/>
      </c>
      <c r="EH170" s="518" t="str">
        <f t="shared" si="237"/>
        <v/>
      </c>
      <c r="EI170" s="474" t="str">
        <f t="shared" si="238"/>
        <v/>
      </c>
      <c r="EJ170" s="475" t="str">
        <f t="shared" si="239"/>
        <v/>
      </c>
      <c r="EK170" s="475" t="str">
        <f t="shared" si="240"/>
        <v/>
      </c>
      <c r="EL170" s="475" t="str">
        <f t="shared" si="241"/>
        <v/>
      </c>
      <c r="EM170" s="476" t="str">
        <f t="shared" si="242"/>
        <v/>
      </c>
      <c r="EN170" s="498" t="str">
        <f t="shared" si="243"/>
        <v/>
      </c>
      <c r="EO170" s="499" t="str">
        <f t="shared" si="244"/>
        <v/>
      </c>
      <c r="EP170" s="499" t="str">
        <f t="shared" si="245"/>
        <v/>
      </c>
      <c r="EQ170" s="499" t="str">
        <f t="shared" si="246"/>
        <v/>
      </c>
      <c r="ER170" s="500" t="str">
        <f t="shared" si="247"/>
        <v/>
      </c>
    </row>
    <row r="171" spans="1:148" ht="34.5" x14ac:dyDescent="0.2">
      <c r="A171" s="27" t="str">
        <f>IF(O171="","",COUNTA(O$9:$O171))</f>
        <v/>
      </c>
      <c r="B171" s="28"/>
      <c r="C171" s="29" t="e">
        <f t="shared" si="167"/>
        <v>#VALUE!</v>
      </c>
      <c r="D171" s="30" t="e">
        <f t="shared" si="168"/>
        <v>#VALUE!</v>
      </c>
      <c r="E171" s="31" t="e">
        <f t="shared" si="169"/>
        <v>#VALUE!</v>
      </c>
      <c r="F171" s="29" t="str">
        <f t="shared" si="170"/>
        <v/>
      </c>
      <c r="G171" s="30" t="str">
        <f t="shared" si="171"/>
        <v/>
      </c>
      <c r="H171" s="31" t="str">
        <f t="shared" si="172"/>
        <v/>
      </c>
      <c r="I171" s="32" t="e">
        <f t="shared" si="173"/>
        <v>#VALUE!</v>
      </c>
      <c r="J171" s="33"/>
      <c r="K171" s="34"/>
      <c r="L171" s="35" t="str">
        <f t="shared" si="174"/>
        <v/>
      </c>
      <c r="M171" s="35" t="str">
        <f t="shared" si="175"/>
        <v/>
      </c>
      <c r="N171" s="34"/>
      <c r="O171" s="545"/>
      <c r="P171" s="36"/>
      <c r="Q171" s="37"/>
      <c r="R171" s="38"/>
      <c r="S171" s="38"/>
      <c r="T171" s="39">
        <f t="shared" si="176"/>
        <v>0</v>
      </c>
      <c r="U171" s="40" t="str">
        <f t="shared" si="177"/>
        <v>راسب</v>
      </c>
      <c r="V171" s="37"/>
      <c r="W171" s="38"/>
      <c r="X171" s="38"/>
      <c r="Y171" s="39">
        <f t="shared" si="178"/>
        <v>0</v>
      </c>
      <c r="Z171" s="40" t="str">
        <f t="shared" si="179"/>
        <v>راسب</v>
      </c>
      <c r="AA171" s="37"/>
      <c r="AB171" s="38"/>
      <c r="AC171" s="38"/>
      <c r="AD171" s="39">
        <f t="shared" si="180"/>
        <v>0</v>
      </c>
      <c r="AE171" s="40" t="str">
        <f t="shared" si="181"/>
        <v>راسب</v>
      </c>
      <c r="AF171" s="37"/>
      <c r="AG171" s="38"/>
      <c r="AH171" s="38"/>
      <c r="AI171" s="39">
        <f t="shared" si="182"/>
        <v>0</v>
      </c>
      <c r="AJ171" s="40" t="str">
        <f t="shared" si="183"/>
        <v>راسب</v>
      </c>
      <c r="AK171" s="37"/>
      <c r="AL171" s="38"/>
      <c r="AM171" s="38"/>
      <c r="AN171" s="39">
        <f t="shared" si="184"/>
        <v>0</v>
      </c>
      <c r="AO171" s="40" t="str">
        <f t="shared" si="185"/>
        <v>راسب</v>
      </c>
      <c r="AP171" s="27">
        <f t="shared" si="186"/>
        <v>0</v>
      </c>
      <c r="AQ171" s="37">
        <f t="shared" si="187"/>
        <v>5</v>
      </c>
      <c r="AR171" s="39" t="str">
        <f t="shared" si="188"/>
        <v>ومجموع</v>
      </c>
      <c r="AS171" s="27" t="str">
        <f t="shared" si="189"/>
        <v>راسب</v>
      </c>
      <c r="AT171" s="41">
        <f t="shared" si="190"/>
        <v>9</v>
      </c>
      <c r="AU171" s="42" t="str">
        <f t="shared" si="191"/>
        <v>راسب</v>
      </c>
      <c r="AV171" s="37"/>
      <c r="AW171" s="38"/>
      <c r="AX171" s="38"/>
      <c r="AY171" s="39">
        <f t="shared" si="192"/>
        <v>0</v>
      </c>
      <c r="AZ171" s="40" t="str">
        <f t="shared" si="193"/>
        <v>راسب</v>
      </c>
      <c r="BA171" s="37"/>
      <c r="BB171" s="38"/>
      <c r="BC171" s="38"/>
      <c r="BD171" s="39">
        <f t="shared" si="194"/>
        <v>0</v>
      </c>
      <c r="BE171" s="86" t="str">
        <f t="shared" si="195"/>
        <v>غيرجدير</v>
      </c>
      <c r="BF171" s="37"/>
      <c r="BG171" s="38"/>
      <c r="BH171" s="38"/>
      <c r="BI171" s="39">
        <f t="shared" si="196"/>
        <v>0</v>
      </c>
      <c r="BJ171" s="86" t="str">
        <f t="shared" si="197"/>
        <v>غيرجدير</v>
      </c>
      <c r="BK171" s="37"/>
      <c r="BL171" s="38"/>
      <c r="BM171" s="38"/>
      <c r="BN171" s="38"/>
      <c r="BO171" s="39"/>
      <c r="BP171" s="41">
        <f t="shared" si="198"/>
        <v>0</v>
      </c>
      <c r="BQ171" s="86" t="str">
        <f t="shared" si="199"/>
        <v>غيرجدير</v>
      </c>
      <c r="BR171" s="37"/>
      <c r="BS171" s="38"/>
      <c r="BT171" s="38"/>
      <c r="BU171" s="38"/>
      <c r="BV171" s="39">
        <f t="shared" si="200"/>
        <v>0</v>
      </c>
      <c r="BW171" s="86" t="str">
        <f t="shared" si="201"/>
        <v>غيرجدير</v>
      </c>
      <c r="BX171" s="37"/>
      <c r="BY171" s="38"/>
      <c r="BZ171" s="38"/>
      <c r="CA171" s="38"/>
      <c r="CB171" s="38"/>
      <c r="CC171" s="39">
        <f t="shared" si="202"/>
        <v>0</v>
      </c>
      <c r="CD171" s="86" t="str">
        <f t="shared" si="203"/>
        <v>غيرجدير</v>
      </c>
      <c r="CE171" s="37">
        <f t="shared" si="204"/>
        <v>5</v>
      </c>
      <c r="CF171" s="39" t="str">
        <f t="shared" si="205"/>
        <v>راسب</v>
      </c>
      <c r="CG171" s="37"/>
      <c r="CH171" s="38"/>
      <c r="CI171" s="38"/>
      <c r="CJ171" s="38"/>
      <c r="CK171" s="38"/>
      <c r="CL171" s="39">
        <f t="shared" si="206"/>
        <v>0</v>
      </c>
      <c r="CM171" s="86" t="str">
        <f t="shared" si="207"/>
        <v>غيرجدير</v>
      </c>
      <c r="CN171" s="37"/>
      <c r="CO171" s="38"/>
      <c r="CP171" s="38"/>
      <c r="CQ171" s="38"/>
      <c r="CR171" s="39">
        <f t="shared" si="208"/>
        <v>0</v>
      </c>
      <c r="CS171" s="86" t="str">
        <f t="shared" si="209"/>
        <v>غيرجدير</v>
      </c>
      <c r="CT171" s="37"/>
      <c r="CU171" s="38"/>
      <c r="CV171" s="39">
        <f t="shared" si="210"/>
        <v>0</v>
      </c>
      <c r="CW171" s="86" t="str">
        <f t="shared" si="211"/>
        <v>غيرجدير</v>
      </c>
      <c r="CX171" s="37"/>
      <c r="CY171" s="38"/>
      <c r="CZ171" s="38"/>
      <c r="DA171" s="38"/>
      <c r="DB171" s="38"/>
      <c r="DC171" s="39">
        <f t="shared" si="212"/>
        <v>0</v>
      </c>
      <c r="DD171" s="86" t="str">
        <f t="shared" si="213"/>
        <v>غيرجدير</v>
      </c>
      <c r="DE171" s="37"/>
      <c r="DF171" s="38"/>
      <c r="DG171" s="38"/>
      <c r="DH171" s="38"/>
      <c r="DI171" s="38"/>
      <c r="DJ171" s="39">
        <f t="shared" si="214"/>
        <v>0</v>
      </c>
      <c r="DK171" s="86" t="str">
        <f t="shared" si="215"/>
        <v>غيرجدير</v>
      </c>
      <c r="DL171" s="37">
        <f t="shared" si="216"/>
        <v>4</v>
      </c>
      <c r="DM171" s="39" t="str">
        <f t="shared" si="217"/>
        <v>راسب</v>
      </c>
      <c r="DN171" s="27">
        <f t="shared" si="218"/>
        <v>0</v>
      </c>
      <c r="DO171" s="37">
        <f t="shared" si="219"/>
        <v>5</v>
      </c>
      <c r="DP171" s="39" t="str">
        <f t="shared" si="220"/>
        <v>ومجموع</v>
      </c>
      <c r="DQ171" s="27" t="str">
        <f t="shared" si="221"/>
        <v>راسب</v>
      </c>
      <c r="DR171" s="37">
        <f t="shared" si="222"/>
        <v>10</v>
      </c>
      <c r="DS171" s="39" t="str">
        <f t="shared" si="223"/>
        <v>راسب</v>
      </c>
      <c r="DT171" s="40" t="str">
        <f t="shared" si="224"/>
        <v>راسب</v>
      </c>
      <c r="DU171" s="27"/>
      <c r="DV171" s="37">
        <f t="shared" si="225"/>
        <v>15</v>
      </c>
      <c r="DW171" s="38" t="str">
        <f t="shared" si="226"/>
        <v>راسب</v>
      </c>
      <c r="DX171" s="39" t="str">
        <f t="shared" si="227"/>
        <v>ودين</v>
      </c>
      <c r="DY171" s="537" t="str">
        <f t="shared" si="228"/>
        <v/>
      </c>
      <c r="DZ171" s="532" t="str">
        <f t="shared" si="229"/>
        <v/>
      </c>
      <c r="EA171" s="527" t="str">
        <f t="shared" si="230"/>
        <v/>
      </c>
      <c r="EB171" s="519" t="str">
        <f t="shared" si="231"/>
        <v/>
      </c>
      <c r="EC171" s="520" t="str">
        <f t="shared" si="232"/>
        <v/>
      </c>
      <c r="ED171" s="520" t="str">
        <f t="shared" si="233"/>
        <v/>
      </c>
      <c r="EE171" s="520" t="str">
        <f t="shared" si="234"/>
        <v/>
      </c>
      <c r="EF171" s="520" t="str">
        <f t="shared" si="235"/>
        <v/>
      </c>
      <c r="EG171" s="520" t="str">
        <f t="shared" si="236"/>
        <v/>
      </c>
      <c r="EH171" s="518" t="str">
        <f t="shared" si="237"/>
        <v/>
      </c>
      <c r="EI171" s="474" t="str">
        <f t="shared" si="238"/>
        <v/>
      </c>
      <c r="EJ171" s="475" t="str">
        <f t="shared" si="239"/>
        <v/>
      </c>
      <c r="EK171" s="475" t="str">
        <f t="shared" si="240"/>
        <v/>
      </c>
      <c r="EL171" s="475" t="str">
        <f t="shared" si="241"/>
        <v/>
      </c>
      <c r="EM171" s="476" t="str">
        <f t="shared" si="242"/>
        <v/>
      </c>
      <c r="EN171" s="498" t="str">
        <f t="shared" si="243"/>
        <v/>
      </c>
      <c r="EO171" s="499" t="str">
        <f t="shared" si="244"/>
        <v/>
      </c>
      <c r="EP171" s="499" t="str">
        <f t="shared" si="245"/>
        <v/>
      </c>
      <c r="EQ171" s="499" t="str">
        <f t="shared" si="246"/>
        <v/>
      </c>
      <c r="ER171" s="500" t="str">
        <f t="shared" si="247"/>
        <v/>
      </c>
    </row>
    <row r="172" spans="1:148" ht="34.5" x14ac:dyDescent="0.2">
      <c r="A172" s="27" t="str">
        <f>IF(O172="","",COUNTA(O$9:$O172))</f>
        <v/>
      </c>
      <c r="B172" s="28"/>
      <c r="C172" s="29" t="e">
        <f t="shared" si="167"/>
        <v>#VALUE!</v>
      </c>
      <c r="D172" s="30" t="e">
        <f t="shared" si="168"/>
        <v>#VALUE!</v>
      </c>
      <c r="E172" s="31" t="e">
        <f t="shared" si="169"/>
        <v>#VALUE!</v>
      </c>
      <c r="F172" s="29" t="str">
        <f t="shared" si="170"/>
        <v/>
      </c>
      <c r="G172" s="30" t="str">
        <f t="shared" si="171"/>
        <v/>
      </c>
      <c r="H172" s="31" t="str">
        <f t="shared" si="172"/>
        <v/>
      </c>
      <c r="I172" s="32" t="e">
        <f t="shared" si="173"/>
        <v>#VALUE!</v>
      </c>
      <c r="J172" s="33"/>
      <c r="K172" s="34"/>
      <c r="L172" s="35" t="str">
        <f t="shared" si="174"/>
        <v/>
      </c>
      <c r="M172" s="35" t="str">
        <f t="shared" si="175"/>
        <v/>
      </c>
      <c r="N172" s="34"/>
      <c r="O172" s="545"/>
      <c r="P172" s="36"/>
      <c r="Q172" s="37"/>
      <c r="R172" s="38"/>
      <c r="S172" s="38"/>
      <c r="T172" s="39">
        <f t="shared" si="176"/>
        <v>0</v>
      </c>
      <c r="U172" s="40" t="str">
        <f t="shared" si="177"/>
        <v>راسب</v>
      </c>
      <c r="V172" s="37"/>
      <c r="W172" s="38"/>
      <c r="X172" s="38"/>
      <c r="Y172" s="39">
        <f t="shared" si="178"/>
        <v>0</v>
      </c>
      <c r="Z172" s="40" t="str">
        <f t="shared" si="179"/>
        <v>راسب</v>
      </c>
      <c r="AA172" s="37"/>
      <c r="AB172" s="38"/>
      <c r="AC172" s="38"/>
      <c r="AD172" s="39">
        <f t="shared" si="180"/>
        <v>0</v>
      </c>
      <c r="AE172" s="40" t="str">
        <f t="shared" si="181"/>
        <v>راسب</v>
      </c>
      <c r="AF172" s="37"/>
      <c r="AG172" s="38"/>
      <c r="AH172" s="38"/>
      <c r="AI172" s="39">
        <f t="shared" si="182"/>
        <v>0</v>
      </c>
      <c r="AJ172" s="40" t="str">
        <f t="shared" si="183"/>
        <v>راسب</v>
      </c>
      <c r="AK172" s="37"/>
      <c r="AL172" s="38"/>
      <c r="AM172" s="38"/>
      <c r="AN172" s="39">
        <f t="shared" si="184"/>
        <v>0</v>
      </c>
      <c r="AO172" s="40" t="str">
        <f t="shared" si="185"/>
        <v>راسب</v>
      </c>
      <c r="AP172" s="27">
        <f t="shared" si="186"/>
        <v>0</v>
      </c>
      <c r="AQ172" s="37">
        <f t="shared" si="187"/>
        <v>5</v>
      </c>
      <c r="AR172" s="39" t="str">
        <f t="shared" si="188"/>
        <v>ومجموع</v>
      </c>
      <c r="AS172" s="27" t="str">
        <f t="shared" si="189"/>
        <v>راسب</v>
      </c>
      <c r="AT172" s="41">
        <f t="shared" si="190"/>
        <v>9</v>
      </c>
      <c r="AU172" s="42" t="str">
        <f t="shared" si="191"/>
        <v>راسب</v>
      </c>
      <c r="AV172" s="37"/>
      <c r="AW172" s="38"/>
      <c r="AX172" s="38"/>
      <c r="AY172" s="39">
        <f t="shared" si="192"/>
        <v>0</v>
      </c>
      <c r="AZ172" s="40" t="str">
        <f t="shared" si="193"/>
        <v>راسب</v>
      </c>
      <c r="BA172" s="37"/>
      <c r="BB172" s="38"/>
      <c r="BC172" s="38"/>
      <c r="BD172" s="39">
        <f t="shared" si="194"/>
        <v>0</v>
      </c>
      <c r="BE172" s="86" t="str">
        <f t="shared" si="195"/>
        <v>غيرجدير</v>
      </c>
      <c r="BF172" s="37"/>
      <c r="BG172" s="38"/>
      <c r="BH172" s="38"/>
      <c r="BI172" s="39">
        <f t="shared" si="196"/>
        <v>0</v>
      </c>
      <c r="BJ172" s="86" t="str">
        <f t="shared" si="197"/>
        <v>غيرجدير</v>
      </c>
      <c r="BK172" s="37"/>
      <c r="BL172" s="38"/>
      <c r="BM172" s="38"/>
      <c r="BN172" s="38"/>
      <c r="BO172" s="39"/>
      <c r="BP172" s="41">
        <f t="shared" si="198"/>
        <v>0</v>
      </c>
      <c r="BQ172" s="86" t="str">
        <f t="shared" si="199"/>
        <v>غيرجدير</v>
      </c>
      <c r="BR172" s="37"/>
      <c r="BS172" s="38"/>
      <c r="BT172" s="38"/>
      <c r="BU172" s="38"/>
      <c r="BV172" s="39">
        <f t="shared" si="200"/>
        <v>0</v>
      </c>
      <c r="BW172" s="86" t="str">
        <f t="shared" si="201"/>
        <v>غيرجدير</v>
      </c>
      <c r="BX172" s="37"/>
      <c r="BY172" s="38"/>
      <c r="BZ172" s="38"/>
      <c r="CA172" s="38"/>
      <c r="CB172" s="38"/>
      <c r="CC172" s="39">
        <f t="shared" si="202"/>
        <v>0</v>
      </c>
      <c r="CD172" s="86" t="str">
        <f t="shared" si="203"/>
        <v>غيرجدير</v>
      </c>
      <c r="CE172" s="37">
        <f t="shared" si="204"/>
        <v>5</v>
      </c>
      <c r="CF172" s="39" t="str">
        <f t="shared" si="205"/>
        <v>راسب</v>
      </c>
      <c r="CG172" s="37"/>
      <c r="CH172" s="38"/>
      <c r="CI172" s="38"/>
      <c r="CJ172" s="38"/>
      <c r="CK172" s="38"/>
      <c r="CL172" s="39">
        <f t="shared" si="206"/>
        <v>0</v>
      </c>
      <c r="CM172" s="86" t="str">
        <f t="shared" si="207"/>
        <v>غيرجدير</v>
      </c>
      <c r="CN172" s="37"/>
      <c r="CO172" s="38"/>
      <c r="CP172" s="38"/>
      <c r="CQ172" s="38"/>
      <c r="CR172" s="39">
        <f t="shared" si="208"/>
        <v>0</v>
      </c>
      <c r="CS172" s="86" t="str">
        <f t="shared" si="209"/>
        <v>غيرجدير</v>
      </c>
      <c r="CT172" s="37"/>
      <c r="CU172" s="38"/>
      <c r="CV172" s="39">
        <f t="shared" si="210"/>
        <v>0</v>
      </c>
      <c r="CW172" s="86" t="str">
        <f t="shared" si="211"/>
        <v>غيرجدير</v>
      </c>
      <c r="CX172" s="37"/>
      <c r="CY172" s="38"/>
      <c r="CZ172" s="38"/>
      <c r="DA172" s="38"/>
      <c r="DB172" s="38"/>
      <c r="DC172" s="39">
        <f t="shared" si="212"/>
        <v>0</v>
      </c>
      <c r="DD172" s="86" t="str">
        <f t="shared" si="213"/>
        <v>غيرجدير</v>
      </c>
      <c r="DE172" s="37"/>
      <c r="DF172" s="38"/>
      <c r="DG172" s="38"/>
      <c r="DH172" s="38"/>
      <c r="DI172" s="38"/>
      <c r="DJ172" s="39">
        <f t="shared" si="214"/>
        <v>0</v>
      </c>
      <c r="DK172" s="86" t="str">
        <f t="shared" si="215"/>
        <v>غيرجدير</v>
      </c>
      <c r="DL172" s="37">
        <f t="shared" si="216"/>
        <v>4</v>
      </c>
      <c r="DM172" s="39" t="str">
        <f t="shared" si="217"/>
        <v>راسب</v>
      </c>
      <c r="DN172" s="27">
        <f t="shared" si="218"/>
        <v>0</v>
      </c>
      <c r="DO172" s="37">
        <f t="shared" si="219"/>
        <v>5</v>
      </c>
      <c r="DP172" s="39" t="str">
        <f t="shared" si="220"/>
        <v>ومجموع</v>
      </c>
      <c r="DQ172" s="27" t="str">
        <f t="shared" si="221"/>
        <v>راسب</v>
      </c>
      <c r="DR172" s="37">
        <f t="shared" si="222"/>
        <v>10</v>
      </c>
      <c r="DS172" s="39" t="str">
        <f t="shared" si="223"/>
        <v>راسب</v>
      </c>
      <c r="DT172" s="40" t="str">
        <f t="shared" si="224"/>
        <v>راسب</v>
      </c>
      <c r="DU172" s="27"/>
      <c r="DV172" s="37">
        <f t="shared" si="225"/>
        <v>15</v>
      </c>
      <c r="DW172" s="38" t="str">
        <f t="shared" si="226"/>
        <v>راسب</v>
      </c>
      <c r="DX172" s="39" t="str">
        <f t="shared" si="227"/>
        <v>ودين</v>
      </c>
      <c r="DY172" s="537" t="str">
        <f t="shared" si="228"/>
        <v/>
      </c>
      <c r="DZ172" s="532" t="str">
        <f t="shared" si="229"/>
        <v/>
      </c>
      <c r="EA172" s="527" t="str">
        <f t="shared" si="230"/>
        <v/>
      </c>
      <c r="EB172" s="519" t="str">
        <f t="shared" si="231"/>
        <v/>
      </c>
      <c r="EC172" s="520" t="str">
        <f t="shared" si="232"/>
        <v/>
      </c>
      <c r="ED172" s="520" t="str">
        <f t="shared" si="233"/>
        <v/>
      </c>
      <c r="EE172" s="520" t="str">
        <f t="shared" si="234"/>
        <v/>
      </c>
      <c r="EF172" s="520" t="str">
        <f t="shared" si="235"/>
        <v/>
      </c>
      <c r="EG172" s="520" t="str">
        <f t="shared" si="236"/>
        <v/>
      </c>
      <c r="EH172" s="518" t="str">
        <f t="shared" si="237"/>
        <v/>
      </c>
      <c r="EI172" s="474" t="str">
        <f t="shared" si="238"/>
        <v/>
      </c>
      <c r="EJ172" s="475" t="str">
        <f t="shared" si="239"/>
        <v/>
      </c>
      <c r="EK172" s="475" t="str">
        <f t="shared" si="240"/>
        <v/>
      </c>
      <c r="EL172" s="475" t="str">
        <f t="shared" si="241"/>
        <v/>
      </c>
      <c r="EM172" s="476" t="str">
        <f t="shared" si="242"/>
        <v/>
      </c>
      <c r="EN172" s="498" t="str">
        <f t="shared" si="243"/>
        <v/>
      </c>
      <c r="EO172" s="499" t="str">
        <f t="shared" si="244"/>
        <v/>
      </c>
      <c r="EP172" s="499" t="str">
        <f t="shared" si="245"/>
        <v/>
      </c>
      <c r="EQ172" s="499" t="str">
        <f t="shared" si="246"/>
        <v/>
      </c>
      <c r="ER172" s="500" t="str">
        <f t="shared" si="247"/>
        <v/>
      </c>
    </row>
    <row r="173" spans="1:148" ht="34.5" x14ac:dyDescent="0.2">
      <c r="A173" s="27" t="str">
        <f>IF(O173="","",COUNTA(O$9:$O173))</f>
        <v/>
      </c>
      <c r="B173" s="28"/>
      <c r="C173" s="29" t="e">
        <f t="shared" si="167"/>
        <v>#VALUE!</v>
      </c>
      <c r="D173" s="30" t="e">
        <f t="shared" si="168"/>
        <v>#VALUE!</v>
      </c>
      <c r="E173" s="31" t="e">
        <f t="shared" si="169"/>
        <v>#VALUE!</v>
      </c>
      <c r="F173" s="29" t="str">
        <f t="shared" si="170"/>
        <v/>
      </c>
      <c r="G173" s="30" t="str">
        <f t="shared" si="171"/>
        <v/>
      </c>
      <c r="H173" s="31" t="str">
        <f t="shared" si="172"/>
        <v/>
      </c>
      <c r="I173" s="32" t="e">
        <f t="shared" si="173"/>
        <v>#VALUE!</v>
      </c>
      <c r="J173" s="33"/>
      <c r="K173" s="34"/>
      <c r="L173" s="35" t="str">
        <f t="shared" si="174"/>
        <v/>
      </c>
      <c r="M173" s="35" t="str">
        <f t="shared" si="175"/>
        <v/>
      </c>
      <c r="N173" s="34"/>
      <c r="O173" s="545"/>
      <c r="P173" s="36"/>
      <c r="Q173" s="37"/>
      <c r="R173" s="38"/>
      <c r="S173" s="38"/>
      <c r="T173" s="39">
        <f t="shared" si="176"/>
        <v>0</v>
      </c>
      <c r="U173" s="40" t="str">
        <f t="shared" si="177"/>
        <v>راسب</v>
      </c>
      <c r="V173" s="37"/>
      <c r="W173" s="38"/>
      <c r="X173" s="38"/>
      <c r="Y173" s="39">
        <f t="shared" si="178"/>
        <v>0</v>
      </c>
      <c r="Z173" s="40" t="str">
        <f t="shared" si="179"/>
        <v>راسب</v>
      </c>
      <c r="AA173" s="37"/>
      <c r="AB173" s="38"/>
      <c r="AC173" s="38"/>
      <c r="AD173" s="39">
        <f t="shared" si="180"/>
        <v>0</v>
      </c>
      <c r="AE173" s="40" t="str">
        <f t="shared" si="181"/>
        <v>راسب</v>
      </c>
      <c r="AF173" s="37"/>
      <c r="AG173" s="38"/>
      <c r="AH173" s="38"/>
      <c r="AI173" s="39">
        <f t="shared" si="182"/>
        <v>0</v>
      </c>
      <c r="AJ173" s="40" t="str">
        <f t="shared" si="183"/>
        <v>راسب</v>
      </c>
      <c r="AK173" s="37"/>
      <c r="AL173" s="38"/>
      <c r="AM173" s="38"/>
      <c r="AN173" s="39">
        <f t="shared" si="184"/>
        <v>0</v>
      </c>
      <c r="AO173" s="40" t="str">
        <f t="shared" si="185"/>
        <v>راسب</v>
      </c>
      <c r="AP173" s="27">
        <f t="shared" si="186"/>
        <v>0</v>
      </c>
      <c r="AQ173" s="37">
        <f t="shared" si="187"/>
        <v>5</v>
      </c>
      <c r="AR173" s="39" t="str">
        <f t="shared" si="188"/>
        <v>ومجموع</v>
      </c>
      <c r="AS173" s="27" t="str">
        <f t="shared" si="189"/>
        <v>راسب</v>
      </c>
      <c r="AT173" s="41">
        <f t="shared" si="190"/>
        <v>9</v>
      </c>
      <c r="AU173" s="42" t="str">
        <f t="shared" si="191"/>
        <v>راسب</v>
      </c>
      <c r="AV173" s="37"/>
      <c r="AW173" s="38"/>
      <c r="AX173" s="38"/>
      <c r="AY173" s="39">
        <f t="shared" si="192"/>
        <v>0</v>
      </c>
      <c r="AZ173" s="40" t="str">
        <f t="shared" si="193"/>
        <v>راسب</v>
      </c>
      <c r="BA173" s="37"/>
      <c r="BB173" s="38"/>
      <c r="BC173" s="38"/>
      <c r="BD173" s="39">
        <f t="shared" si="194"/>
        <v>0</v>
      </c>
      <c r="BE173" s="86" t="str">
        <f t="shared" si="195"/>
        <v>غيرجدير</v>
      </c>
      <c r="BF173" s="37"/>
      <c r="BG173" s="38"/>
      <c r="BH173" s="38"/>
      <c r="BI173" s="39">
        <f t="shared" si="196"/>
        <v>0</v>
      </c>
      <c r="BJ173" s="86" t="str">
        <f t="shared" si="197"/>
        <v>غيرجدير</v>
      </c>
      <c r="BK173" s="37"/>
      <c r="BL173" s="38"/>
      <c r="BM173" s="38"/>
      <c r="BN173" s="38"/>
      <c r="BO173" s="39"/>
      <c r="BP173" s="41">
        <f t="shared" si="198"/>
        <v>0</v>
      </c>
      <c r="BQ173" s="86" t="str">
        <f t="shared" si="199"/>
        <v>غيرجدير</v>
      </c>
      <c r="BR173" s="37"/>
      <c r="BS173" s="38"/>
      <c r="BT173" s="38"/>
      <c r="BU173" s="38"/>
      <c r="BV173" s="39">
        <f t="shared" si="200"/>
        <v>0</v>
      </c>
      <c r="BW173" s="86" t="str">
        <f t="shared" si="201"/>
        <v>غيرجدير</v>
      </c>
      <c r="BX173" s="37"/>
      <c r="BY173" s="38"/>
      <c r="BZ173" s="38"/>
      <c r="CA173" s="38"/>
      <c r="CB173" s="38"/>
      <c r="CC173" s="39">
        <f t="shared" si="202"/>
        <v>0</v>
      </c>
      <c r="CD173" s="86" t="str">
        <f t="shared" si="203"/>
        <v>غيرجدير</v>
      </c>
      <c r="CE173" s="37">
        <f t="shared" si="204"/>
        <v>5</v>
      </c>
      <c r="CF173" s="39" t="str">
        <f t="shared" si="205"/>
        <v>راسب</v>
      </c>
      <c r="CG173" s="37"/>
      <c r="CH173" s="38"/>
      <c r="CI173" s="38"/>
      <c r="CJ173" s="38"/>
      <c r="CK173" s="38"/>
      <c r="CL173" s="39">
        <f t="shared" si="206"/>
        <v>0</v>
      </c>
      <c r="CM173" s="86" t="str">
        <f t="shared" si="207"/>
        <v>غيرجدير</v>
      </c>
      <c r="CN173" s="37"/>
      <c r="CO173" s="38"/>
      <c r="CP173" s="38"/>
      <c r="CQ173" s="38"/>
      <c r="CR173" s="39">
        <f t="shared" si="208"/>
        <v>0</v>
      </c>
      <c r="CS173" s="86" t="str">
        <f t="shared" si="209"/>
        <v>غيرجدير</v>
      </c>
      <c r="CT173" s="37"/>
      <c r="CU173" s="38"/>
      <c r="CV173" s="39">
        <f t="shared" si="210"/>
        <v>0</v>
      </c>
      <c r="CW173" s="86" t="str">
        <f t="shared" si="211"/>
        <v>غيرجدير</v>
      </c>
      <c r="CX173" s="37"/>
      <c r="CY173" s="38"/>
      <c r="CZ173" s="38"/>
      <c r="DA173" s="38"/>
      <c r="DB173" s="38"/>
      <c r="DC173" s="39">
        <f t="shared" si="212"/>
        <v>0</v>
      </c>
      <c r="DD173" s="86" t="str">
        <f t="shared" si="213"/>
        <v>غيرجدير</v>
      </c>
      <c r="DE173" s="37"/>
      <c r="DF173" s="38"/>
      <c r="DG173" s="38"/>
      <c r="DH173" s="38"/>
      <c r="DI173" s="38"/>
      <c r="DJ173" s="39">
        <f t="shared" si="214"/>
        <v>0</v>
      </c>
      <c r="DK173" s="86" t="str">
        <f t="shared" si="215"/>
        <v>غيرجدير</v>
      </c>
      <c r="DL173" s="37">
        <f t="shared" si="216"/>
        <v>4</v>
      </c>
      <c r="DM173" s="39" t="str">
        <f t="shared" si="217"/>
        <v>راسب</v>
      </c>
      <c r="DN173" s="27">
        <f t="shared" si="218"/>
        <v>0</v>
      </c>
      <c r="DO173" s="37">
        <f t="shared" si="219"/>
        <v>5</v>
      </c>
      <c r="DP173" s="39" t="str">
        <f t="shared" si="220"/>
        <v>ومجموع</v>
      </c>
      <c r="DQ173" s="27" t="str">
        <f t="shared" si="221"/>
        <v>راسب</v>
      </c>
      <c r="DR173" s="37">
        <f t="shared" si="222"/>
        <v>10</v>
      </c>
      <c r="DS173" s="39" t="str">
        <f t="shared" si="223"/>
        <v>راسب</v>
      </c>
      <c r="DT173" s="40" t="str">
        <f t="shared" si="224"/>
        <v>راسب</v>
      </c>
      <c r="DU173" s="27"/>
      <c r="DV173" s="37">
        <f t="shared" si="225"/>
        <v>15</v>
      </c>
      <c r="DW173" s="38" t="str">
        <f t="shared" si="226"/>
        <v>راسب</v>
      </c>
      <c r="DX173" s="39" t="str">
        <f t="shared" si="227"/>
        <v>ودين</v>
      </c>
      <c r="DY173" s="537" t="str">
        <f t="shared" si="228"/>
        <v/>
      </c>
      <c r="DZ173" s="532" t="str">
        <f t="shared" si="229"/>
        <v/>
      </c>
      <c r="EA173" s="527" t="str">
        <f t="shared" si="230"/>
        <v/>
      </c>
      <c r="EB173" s="519" t="str">
        <f t="shared" si="231"/>
        <v/>
      </c>
      <c r="EC173" s="520" t="str">
        <f t="shared" si="232"/>
        <v/>
      </c>
      <c r="ED173" s="520" t="str">
        <f t="shared" si="233"/>
        <v/>
      </c>
      <c r="EE173" s="520" t="str">
        <f t="shared" si="234"/>
        <v/>
      </c>
      <c r="EF173" s="520" t="str">
        <f t="shared" si="235"/>
        <v/>
      </c>
      <c r="EG173" s="520" t="str">
        <f t="shared" si="236"/>
        <v/>
      </c>
      <c r="EH173" s="518" t="str">
        <f t="shared" si="237"/>
        <v/>
      </c>
      <c r="EI173" s="474" t="str">
        <f t="shared" si="238"/>
        <v/>
      </c>
      <c r="EJ173" s="475" t="str">
        <f t="shared" si="239"/>
        <v/>
      </c>
      <c r="EK173" s="475" t="str">
        <f t="shared" si="240"/>
        <v/>
      </c>
      <c r="EL173" s="475" t="str">
        <f t="shared" si="241"/>
        <v/>
      </c>
      <c r="EM173" s="476" t="str">
        <f t="shared" si="242"/>
        <v/>
      </c>
      <c r="EN173" s="498" t="str">
        <f t="shared" si="243"/>
        <v/>
      </c>
      <c r="EO173" s="499" t="str">
        <f t="shared" si="244"/>
        <v/>
      </c>
      <c r="EP173" s="499" t="str">
        <f t="shared" si="245"/>
        <v/>
      </c>
      <c r="EQ173" s="499" t="str">
        <f t="shared" si="246"/>
        <v/>
      </c>
      <c r="ER173" s="500" t="str">
        <f t="shared" si="247"/>
        <v/>
      </c>
    </row>
    <row r="174" spans="1:148" ht="34.5" x14ac:dyDescent="0.2">
      <c r="A174" s="27" t="str">
        <f>IF(O174="","",COUNTA(O$9:$O174))</f>
        <v/>
      </c>
      <c r="B174" s="28"/>
      <c r="C174" s="29" t="e">
        <f t="shared" si="167"/>
        <v>#VALUE!</v>
      </c>
      <c r="D174" s="30" t="e">
        <f t="shared" si="168"/>
        <v>#VALUE!</v>
      </c>
      <c r="E174" s="31" t="e">
        <f t="shared" si="169"/>
        <v>#VALUE!</v>
      </c>
      <c r="F174" s="29" t="str">
        <f t="shared" si="170"/>
        <v/>
      </c>
      <c r="G174" s="30" t="str">
        <f t="shared" si="171"/>
        <v/>
      </c>
      <c r="H174" s="31" t="str">
        <f t="shared" si="172"/>
        <v/>
      </c>
      <c r="I174" s="32" t="e">
        <f t="shared" si="173"/>
        <v>#VALUE!</v>
      </c>
      <c r="J174" s="33"/>
      <c r="K174" s="34"/>
      <c r="L174" s="35" t="str">
        <f t="shared" si="174"/>
        <v/>
      </c>
      <c r="M174" s="35" t="str">
        <f t="shared" si="175"/>
        <v/>
      </c>
      <c r="N174" s="34"/>
      <c r="O174" s="545"/>
      <c r="P174" s="36"/>
      <c r="Q174" s="37"/>
      <c r="R174" s="38"/>
      <c r="S174" s="38"/>
      <c r="T174" s="39">
        <f t="shared" si="176"/>
        <v>0</v>
      </c>
      <c r="U174" s="40" t="str">
        <f t="shared" si="177"/>
        <v>راسب</v>
      </c>
      <c r="V174" s="37"/>
      <c r="W174" s="38"/>
      <c r="X174" s="38"/>
      <c r="Y174" s="39">
        <f t="shared" si="178"/>
        <v>0</v>
      </c>
      <c r="Z174" s="40" t="str">
        <f t="shared" si="179"/>
        <v>راسب</v>
      </c>
      <c r="AA174" s="37"/>
      <c r="AB174" s="38"/>
      <c r="AC174" s="38"/>
      <c r="AD174" s="39">
        <f t="shared" si="180"/>
        <v>0</v>
      </c>
      <c r="AE174" s="40" t="str">
        <f t="shared" si="181"/>
        <v>راسب</v>
      </c>
      <c r="AF174" s="37"/>
      <c r="AG174" s="38"/>
      <c r="AH174" s="38"/>
      <c r="AI174" s="39">
        <f t="shared" si="182"/>
        <v>0</v>
      </c>
      <c r="AJ174" s="40" t="str">
        <f t="shared" si="183"/>
        <v>راسب</v>
      </c>
      <c r="AK174" s="37"/>
      <c r="AL174" s="38"/>
      <c r="AM174" s="38"/>
      <c r="AN174" s="39">
        <f t="shared" si="184"/>
        <v>0</v>
      </c>
      <c r="AO174" s="40" t="str">
        <f t="shared" si="185"/>
        <v>راسب</v>
      </c>
      <c r="AP174" s="27">
        <f t="shared" si="186"/>
        <v>0</v>
      </c>
      <c r="AQ174" s="37">
        <f t="shared" si="187"/>
        <v>5</v>
      </c>
      <c r="AR174" s="39" t="str">
        <f t="shared" si="188"/>
        <v>ومجموع</v>
      </c>
      <c r="AS174" s="27" t="str">
        <f t="shared" si="189"/>
        <v>راسب</v>
      </c>
      <c r="AT174" s="41">
        <f t="shared" si="190"/>
        <v>9</v>
      </c>
      <c r="AU174" s="42" t="str">
        <f t="shared" si="191"/>
        <v>راسب</v>
      </c>
      <c r="AV174" s="37"/>
      <c r="AW174" s="38"/>
      <c r="AX174" s="38"/>
      <c r="AY174" s="39">
        <f t="shared" si="192"/>
        <v>0</v>
      </c>
      <c r="AZ174" s="40" t="str">
        <f t="shared" si="193"/>
        <v>راسب</v>
      </c>
      <c r="BA174" s="37"/>
      <c r="BB174" s="38"/>
      <c r="BC174" s="38"/>
      <c r="BD174" s="39">
        <f t="shared" si="194"/>
        <v>0</v>
      </c>
      <c r="BE174" s="86" t="str">
        <f t="shared" si="195"/>
        <v>غيرجدير</v>
      </c>
      <c r="BF174" s="37"/>
      <c r="BG174" s="38"/>
      <c r="BH174" s="38"/>
      <c r="BI174" s="39">
        <f t="shared" si="196"/>
        <v>0</v>
      </c>
      <c r="BJ174" s="86" t="str">
        <f t="shared" si="197"/>
        <v>غيرجدير</v>
      </c>
      <c r="BK174" s="37"/>
      <c r="BL174" s="38"/>
      <c r="BM174" s="38"/>
      <c r="BN174" s="38"/>
      <c r="BO174" s="39"/>
      <c r="BP174" s="41">
        <f t="shared" si="198"/>
        <v>0</v>
      </c>
      <c r="BQ174" s="86" t="str">
        <f t="shared" si="199"/>
        <v>غيرجدير</v>
      </c>
      <c r="BR174" s="37"/>
      <c r="BS174" s="38"/>
      <c r="BT174" s="38"/>
      <c r="BU174" s="38"/>
      <c r="BV174" s="39">
        <f t="shared" si="200"/>
        <v>0</v>
      </c>
      <c r="BW174" s="86" t="str">
        <f t="shared" si="201"/>
        <v>غيرجدير</v>
      </c>
      <c r="BX174" s="37"/>
      <c r="BY174" s="38"/>
      <c r="BZ174" s="38"/>
      <c r="CA174" s="38"/>
      <c r="CB174" s="38"/>
      <c r="CC174" s="39">
        <f t="shared" si="202"/>
        <v>0</v>
      </c>
      <c r="CD174" s="86" t="str">
        <f t="shared" si="203"/>
        <v>غيرجدير</v>
      </c>
      <c r="CE174" s="37">
        <f t="shared" si="204"/>
        <v>5</v>
      </c>
      <c r="CF174" s="39" t="str">
        <f t="shared" si="205"/>
        <v>راسب</v>
      </c>
      <c r="CG174" s="37"/>
      <c r="CH174" s="38"/>
      <c r="CI174" s="38"/>
      <c r="CJ174" s="38"/>
      <c r="CK174" s="38"/>
      <c r="CL174" s="39">
        <f t="shared" si="206"/>
        <v>0</v>
      </c>
      <c r="CM174" s="86" t="str">
        <f t="shared" si="207"/>
        <v>غيرجدير</v>
      </c>
      <c r="CN174" s="37"/>
      <c r="CO174" s="38"/>
      <c r="CP174" s="38"/>
      <c r="CQ174" s="38"/>
      <c r="CR174" s="39">
        <f t="shared" si="208"/>
        <v>0</v>
      </c>
      <c r="CS174" s="86" t="str">
        <f t="shared" si="209"/>
        <v>غيرجدير</v>
      </c>
      <c r="CT174" s="37"/>
      <c r="CU174" s="38"/>
      <c r="CV174" s="39">
        <f t="shared" si="210"/>
        <v>0</v>
      </c>
      <c r="CW174" s="86" t="str">
        <f t="shared" si="211"/>
        <v>غيرجدير</v>
      </c>
      <c r="CX174" s="37"/>
      <c r="CY174" s="38"/>
      <c r="CZ174" s="38"/>
      <c r="DA174" s="38"/>
      <c r="DB174" s="38"/>
      <c r="DC174" s="39">
        <f t="shared" si="212"/>
        <v>0</v>
      </c>
      <c r="DD174" s="86" t="str">
        <f t="shared" si="213"/>
        <v>غيرجدير</v>
      </c>
      <c r="DE174" s="37"/>
      <c r="DF174" s="38"/>
      <c r="DG174" s="38"/>
      <c r="DH174" s="38"/>
      <c r="DI174" s="38"/>
      <c r="DJ174" s="39">
        <f t="shared" si="214"/>
        <v>0</v>
      </c>
      <c r="DK174" s="86" t="str">
        <f t="shared" si="215"/>
        <v>غيرجدير</v>
      </c>
      <c r="DL174" s="37">
        <f t="shared" si="216"/>
        <v>4</v>
      </c>
      <c r="DM174" s="39" t="str">
        <f t="shared" si="217"/>
        <v>راسب</v>
      </c>
      <c r="DN174" s="27">
        <f t="shared" si="218"/>
        <v>0</v>
      </c>
      <c r="DO174" s="37">
        <f t="shared" si="219"/>
        <v>5</v>
      </c>
      <c r="DP174" s="39" t="str">
        <f t="shared" si="220"/>
        <v>ومجموع</v>
      </c>
      <c r="DQ174" s="27" t="str">
        <f t="shared" si="221"/>
        <v>راسب</v>
      </c>
      <c r="DR174" s="37">
        <f t="shared" si="222"/>
        <v>10</v>
      </c>
      <c r="DS174" s="39" t="str">
        <f t="shared" si="223"/>
        <v>راسب</v>
      </c>
      <c r="DT174" s="40" t="str">
        <f t="shared" si="224"/>
        <v>راسب</v>
      </c>
      <c r="DU174" s="27"/>
      <c r="DV174" s="37">
        <f t="shared" si="225"/>
        <v>15</v>
      </c>
      <c r="DW174" s="38" t="str">
        <f t="shared" si="226"/>
        <v>راسب</v>
      </c>
      <c r="DX174" s="39" t="str">
        <f t="shared" si="227"/>
        <v>ودين</v>
      </c>
      <c r="DY174" s="537" t="str">
        <f t="shared" si="228"/>
        <v/>
      </c>
      <c r="DZ174" s="532" t="str">
        <f t="shared" si="229"/>
        <v/>
      </c>
      <c r="EA174" s="527" t="str">
        <f t="shared" si="230"/>
        <v/>
      </c>
      <c r="EB174" s="519" t="str">
        <f t="shared" si="231"/>
        <v/>
      </c>
      <c r="EC174" s="520" t="str">
        <f t="shared" si="232"/>
        <v/>
      </c>
      <c r="ED174" s="520" t="str">
        <f t="shared" si="233"/>
        <v/>
      </c>
      <c r="EE174" s="520" t="str">
        <f t="shared" si="234"/>
        <v/>
      </c>
      <c r="EF174" s="520" t="str">
        <f t="shared" si="235"/>
        <v/>
      </c>
      <c r="EG174" s="520" t="str">
        <f t="shared" si="236"/>
        <v/>
      </c>
      <c r="EH174" s="518" t="str">
        <f t="shared" si="237"/>
        <v/>
      </c>
      <c r="EI174" s="474" t="str">
        <f t="shared" si="238"/>
        <v/>
      </c>
      <c r="EJ174" s="475" t="str">
        <f t="shared" si="239"/>
        <v/>
      </c>
      <c r="EK174" s="475" t="str">
        <f t="shared" si="240"/>
        <v/>
      </c>
      <c r="EL174" s="475" t="str">
        <f t="shared" si="241"/>
        <v/>
      </c>
      <c r="EM174" s="476" t="str">
        <f t="shared" si="242"/>
        <v/>
      </c>
      <c r="EN174" s="498" t="str">
        <f t="shared" si="243"/>
        <v/>
      </c>
      <c r="EO174" s="499" t="str">
        <f t="shared" si="244"/>
        <v/>
      </c>
      <c r="EP174" s="499" t="str">
        <f t="shared" si="245"/>
        <v/>
      </c>
      <c r="EQ174" s="499" t="str">
        <f t="shared" si="246"/>
        <v/>
      </c>
      <c r="ER174" s="500" t="str">
        <f t="shared" si="247"/>
        <v/>
      </c>
    </row>
    <row r="175" spans="1:148" ht="34.5" x14ac:dyDescent="0.2">
      <c r="A175" s="27" t="str">
        <f>IF(O175="","",COUNTA(O$9:$O175))</f>
        <v/>
      </c>
      <c r="B175" s="28"/>
      <c r="C175" s="29" t="e">
        <f t="shared" si="167"/>
        <v>#VALUE!</v>
      </c>
      <c r="D175" s="30" t="e">
        <f t="shared" si="168"/>
        <v>#VALUE!</v>
      </c>
      <c r="E175" s="31" t="e">
        <f t="shared" si="169"/>
        <v>#VALUE!</v>
      </c>
      <c r="F175" s="29" t="str">
        <f t="shared" si="170"/>
        <v/>
      </c>
      <c r="G175" s="30" t="str">
        <f t="shared" si="171"/>
        <v/>
      </c>
      <c r="H175" s="31" t="str">
        <f t="shared" si="172"/>
        <v/>
      </c>
      <c r="I175" s="32" t="e">
        <f t="shared" si="173"/>
        <v>#VALUE!</v>
      </c>
      <c r="J175" s="33"/>
      <c r="K175" s="34"/>
      <c r="L175" s="35" t="str">
        <f t="shared" si="174"/>
        <v/>
      </c>
      <c r="M175" s="35" t="str">
        <f t="shared" si="175"/>
        <v/>
      </c>
      <c r="N175" s="34"/>
      <c r="O175" s="545"/>
      <c r="P175" s="36"/>
      <c r="Q175" s="37"/>
      <c r="R175" s="38"/>
      <c r="S175" s="38"/>
      <c r="T175" s="39">
        <f t="shared" si="176"/>
        <v>0</v>
      </c>
      <c r="U175" s="40" t="str">
        <f t="shared" si="177"/>
        <v>راسب</v>
      </c>
      <c r="V175" s="37"/>
      <c r="W175" s="38"/>
      <c r="X175" s="38"/>
      <c r="Y175" s="39">
        <f t="shared" si="178"/>
        <v>0</v>
      </c>
      <c r="Z175" s="40" t="str">
        <f t="shared" si="179"/>
        <v>راسب</v>
      </c>
      <c r="AA175" s="37"/>
      <c r="AB175" s="38"/>
      <c r="AC175" s="38"/>
      <c r="AD175" s="39">
        <f t="shared" si="180"/>
        <v>0</v>
      </c>
      <c r="AE175" s="40" t="str">
        <f t="shared" si="181"/>
        <v>راسب</v>
      </c>
      <c r="AF175" s="37"/>
      <c r="AG175" s="38"/>
      <c r="AH175" s="38"/>
      <c r="AI175" s="39">
        <f t="shared" si="182"/>
        <v>0</v>
      </c>
      <c r="AJ175" s="40" t="str">
        <f t="shared" si="183"/>
        <v>راسب</v>
      </c>
      <c r="AK175" s="37"/>
      <c r="AL175" s="38"/>
      <c r="AM175" s="38"/>
      <c r="AN175" s="39">
        <f t="shared" si="184"/>
        <v>0</v>
      </c>
      <c r="AO175" s="40" t="str">
        <f t="shared" si="185"/>
        <v>راسب</v>
      </c>
      <c r="AP175" s="27">
        <f t="shared" si="186"/>
        <v>0</v>
      </c>
      <c r="AQ175" s="37">
        <f t="shared" si="187"/>
        <v>5</v>
      </c>
      <c r="AR175" s="39" t="str">
        <f t="shared" si="188"/>
        <v>ومجموع</v>
      </c>
      <c r="AS175" s="27" t="str">
        <f t="shared" si="189"/>
        <v>راسب</v>
      </c>
      <c r="AT175" s="41">
        <f t="shared" si="190"/>
        <v>9</v>
      </c>
      <c r="AU175" s="42" t="str">
        <f t="shared" si="191"/>
        <v>راسب</v>
      </c>
      <c r="AV175" s="37"/>
      <c r="AW175" s="38"/>
      <c r="AX175" s="38"/>
      <c r="AY175" s="39">
        <f t="shared" si="192"/>
        <v>0</v>
      </c>
      <c r="AZ175" s="40" t="str">
        <f t="shared" si="193"/>
        <v>راسب</v>
      </c>
      <c r="BA175" s="37"/>
      <c r="BB175" s="38"/>
      <c r="BC175" s="38"/>
      <c r="BD175" s="39">
        <f t="shared" si="194"/>
        <v>0</v>
      </c>
      <c r="BE175" s="86" t="str">
        <f t="shared" si="195"/>
        <v>غيرجدير</v>
      </c>
      <c r="BF175" s="37"/>
      <c r="BG175" s="38"/>
      <c r="BH175" s="38"/>
      <c r="BI175" s="39">
        <f t="shared" si="196"/>
        <v>0</v>
      </c>
      <c r="BJ175" s="86" t="str">
        <f t="shared" si="197"/>
        <v>غيرجدير</v>
      </c>
      <c r="BK175" s="37"/>
      <c r="BL175" s="38"/>
      <c r="BM175" s="38"/>
      <c r="BN175" s="38"/>
      <c r="BO175" s="39"/>
      <c r="BP175" s="41">
        <f t="shared" si="198"/>
        <v>0</v>
      </c>
      <c r="BQ175" s="86" t="str">
        <f t="shared" si="199"/>
        <v>غيرجدير</v>
      </c>
      <c r="BR175" s="37"/>
      <c r="BS175" s="38"/>
      <c r="BT175" s="38"/>
      <c r="BU175" s="38"/>
      <c r="BV175" s="39">
        <f t="shared" si="200"/>
        <v>0</v>
      </c>
      <c r="BW175" s="86" t="str">
        <f t="shared" si="201"/>
        <v>غيرجدير</v>
      </c>
      <c r="BX175" s="37"/>
      <c r="BY175" s="38"/>
      <c r="BZ175" s="38"/>
      <c r="CA175" s="38"/>
      <c r="CB175" s="38"/>
      <c r="CC175" s="39">
        <f t="shared" si="202"/>
        <v>0</v>
      </c>
      <c r="CD175" s="86" t="str">
        <f t="shared" si="203"/>
        <v>غيرجدير</v>
      </c>
      <c r="CE175" s="37">
        <f t="shared" si="204"/>
        <v>5</v>
      </c>
      <c r="CF175" s="39" t="str">
        <f t="shared" si="205"/>
        <v>راسب</v>
      </c>
      <c r="CG175" s="37"/>
      <c r="CH175" s="38"/>
      <c r="CI175" s="38"/>
      <c r="CJ175" s="38"/>
      <c r="CK175" s="38"/>
      <c r="CL175" s="39">
        <f t="shared" si="206"/>
        <v>0</v>
      </c>
      <c r="CM175" s="86" t="str">
        <f t="shared" si="207"/>
        <v>غيرجدير</v>
      </c>
      <c r="CN175" s="37"/>
      <c r="CO175" s="38"/>
      <c r="CP175" s="38"/>
      <c r="CQ175" s="38"/>
      <c r="CR175" s="39">
        <f t="shared" si="208"/>
        <v>0</v>
      </c>
      <c r="CS175" s="86" t="str">
        <f t="shared" si="209"/>
        <v>غيرجدير</v>
      </c>
      <c r="CT175" s="37"/>
      <c r="CU175" s="38"/>
      <c r="CV175" s="39">
        <f t="shared" si="210"/>
        <v>0</v>
      </c>
      <c r="CW175" s="86" t="str">
        <f t="shared" si="211"/>
        <v>غيرجدير</v>
      </c>
      <c r="CX175" s="37"/>
      <c r="CY175" s="38"/>
      <c r="CZ175" s="38"/>
      <c r="DA175" s="38"/>
      <c r="DB175" s="38"/>
      <c r="DC175" s="39">
        <f t="shared" si="212"/>
        <v>0</v>
      </c>
      <c r="DD175" s="86" t="str">
        <f t="shared" si="213"/>
        <v>غيرجدير</v>
      </c>
      <c r="DE175" s="37"/>
      <c r="DF175" s="38"/>
      <c r="DG175" s="38"/>
      <c r="DH175" s="38"/>
      <c r="DI175" s="38"/>
      <c r="DJ175" s="39">
        <f t="shared" si="214"/>
        <v>0</v>
      </c>
      <c r="DK175" s="86" t="str">
        <f t="shared" si="215"/>
        <v>غيرجدير</v>
      </c>
      <c r="DL175" s="37">
        <f t="shared" si="216"/>
        <v>4</v>
      </c>
      <c r="DM175" s="39" t="str">
        <f t="shared" si="217"/>
        <v>راسب</v>
      </c>
      <c r="DN175" s="27">
        <f t="shared" si="218"/>
        <v>0</v>
      </c>
      <c r="DO175" s="37">
        <f t="shared" si="219"/>
        <v>5</v>
      </c>
      <c r="DP175" s="39" t="str">
        <f t="shared" si="220"/>
        <v>ومجموع</v>
      </c>
      <c r="DQ175" s="27" t="str">
        <f t="shared" si="221"/>
        <v>راسب</v>
      </c>
      <c r="DR175" s="37">
        <f t="shared" si="222"/>
        <v>10</v>
      </c>
      <c r="DS175" s="39" t="str">
        <f t="shared" si="223"/>
        <v>راسب</v>
      </c>
      <c r="DT175" s="40" t="str">
        <f t="shared" si="224"/>
        <v>راسب</v>
      </c>
      <c r="DU175" s="27"/>
      <c r="DV175" s="37">
        <f t="shared" si="225"/>
        <v>15</v>
      </c>
      <c r="DW175" s="38" t="str">
        <f t="shared" si="226"/>
        <v>راسب</v>
      </c>
      <c r="DX175" s="39" t="str">
        <f t="shared" si="227"/>
        <v>ودين</v>
      </c>
      <c r="DY175" s="537" t="str">
        <f t="shared" si="228"/>
        <v/>
      </c>
      <c r="DZ175" s="532" t="str">
        <f t="shared" si="229"/>
        <v/>
      </c>
      <c r="EA175" s="527" t="str">
        <f t="shared" si="230"/>
        <v/>
      </c>
      <c r="EB175" s="519" t="str">
        <f t="shared" si="231"/>
        <v/>
      </c>
      <c r="EC175" s="520" t="str">
        <f t="shared" si="232"/>
        <v/>
      </c>
      <c r="ED175" s="520" t="str">
        <f t="shared" si="233"/>
        <v/>
      </c>
      <c r="EE175" s="520" t="str">
        <f t="shared" si="234"/>
        <v/>
      </c>
      <c r="EF175" s="520" t="str">
        <f t="shared" si="235"/>
        <v/>
      </c>
      <c r="EG175" s="520" t="str">
        <f t="shared" si="236"/>
        <v/>
      </c>
      <c r="EH175" s="518" t="str">
        <f t="shared" si="237"/>
        <v/>
      </c>
      <c r="EI175" s="474" t="str">
        <f t="shared" si="238"/>
        <v/>
      </c>
      <c r="EJ175" s="475" t="str">
        <f t="shared" si="239"/>
        <v/>
      </c>
      <c r="EK175" s="475" t="str">
        <f t="shared" si="240"/>
        <v/>
      </c>
      <c r="EL175" s="475" t="str">
        <f t="shared" si="241"/>
        <v/>
      </c>
      <c r="EM175" s="476" t="str">
        <f t="shared" si="242"/>
        <v/>
      </c>
      <c r="EN175" s="498" t="str">
        <f t="shared" si="243"/>
        <v/>
      </c>
      <c r="EO175" s="499" t="str">
        <f t="shared" si="244"/>
        <v/>
      </c>
      <c r="EP175" s="499" t="str">
        <f t="shared" si="245"/>
        <v/>
      </c>
      <c r="EQ175" s="499" t="str">
        <f t="shared" si="246"/>
        <v/>
      </c>
      <c r="ER175" s="500" t="str">
        <f t="shared" si="247"/>
        <v/>
      </c>
    </row>
    <row r="176" spans="1:148" ht="34.5" x14ac:dyDescent="0.2">
      <c r="A176" s="27" t="str">
        <f>IF(O176="","",COUNTA(O$9:$O176))</f>
        <v/>
      </c>
      <c r="B176" s="28"/>
      <c r="C176" s="29" t="e">
        <f t="shared" si="167"/>
        <v>#VALUE!</v>
      </c>
      <c r="D176" s="30" t="e">
        <f t="shared" si="168"/>
        <v>#VALUE!</v>
      </c>
      <c r="E176" s="31" t="e">
        <f t="shared" si="169"/>
        <v>#VALUE!</v>
      </c>
      <c r="F176" s="29" t="str">
        <f t="shared" si="170"/>
        <v/>
      </c>
      <c r="G176" s="30" t="str">
        <f t="shared" si="171"/>
        <v/>
      </c>
      <c r="H176" s="31" t="str">
        <f t="shared" si="172"/>
        <v/>
      </c>
      <c r="I176" s="32" t="e">
        <f t="shared" si="173"/>
        <v>#VALUE!</v>
      </c>
      <c r="J176" s="33"/>
      <c r="K176" s="34"/>
      <c r="L176" s="35" t="str">
        <f t="shared" si="174"/>
        <v/>
      </c>
      <c r="M176" s="35" t="str">
        <f t="shared" si="175"/>
        <v/>
      </c>
      <c r="N176" s="34"/>
      <c r="O176" s="545"/>
      <c r="P176" s="36"/>
      <c r="Q176" s="37"/>
      <c r="R176" s="38"/>
      <c r="S176" s="38"/>
      <c r="T176" s="39">
        <f t="shared" si="176"/>
        <v>0</v>
      </c>
      <c r="U176" s="40" t="str">
        <f t="shared" si="177"/>
        <v>راسب</v>
      </c>
      <c r="V176" s="37"/>
      <c r="W176" s="38"/>
      <c r="X176" s="38"/>
      <c r="Y176" s="39">
        <f t="shared" si="178"/>
        <v>0</v>
      </c>
      <c r="Z176" s="40" t="str">
        <f t="shared" si="179"/>
        <v>راسب</v>
      </c>
      <c r="AA176" s="37"/>
      <c r="AB176" s="38"/>
      <c r="AC176" s="38"/>
      <c r="AD176" s="39">
        <f t="shared" si="180"/>
        <v>0</v>
      </c>
      <c r="AE176" s="40" t="str">
        <f t="shared" si="181"/>
        <v>راسب</v>
      </c>
      <c r="AF176" s="37"/>
      <c r="AG176" s="38"/>
      <c r="AH176" s="38"/>
      <c r="AI176" s="39">
        <f t="shared" si="182"/>
        <v>0</v>
      </c>
      <c r="AJ176" s="40" t="str">
        <f t="shared" si="183"/>
        <v>راسب</v>
      </c>
      <c r="AK176" s="37"/>
      <c r="AL176" s="38"/>
      <c r="AM176" s="38"/>
      <c r="AN176" s="39">
        <f t="shared" si="184"/>
        <v>0</v>
      </c>
      <c r="AO176" s="40" t="str">
        <f t="shared" si="185"/>
        <v>راسب</v>
      </c>
      <c r="AP176" s="27">
        <f t="shared" si="186"/>
        <v>0</v>
      </c>
      <c r="AQ176" s="37">
        <f t="shared" si="187"/>
        <v>5</v>
      </c>
      <c r="AR176" s="39" t="str">
        <f t="shared" si="188"/>
        <v>ومجموع</v>
      </c>
      <c r="AS176" s="27" t="str">
        <f t="shared" si="189"/>
        <v>راسب</v>
      </c>
      <c r="AT176" s="41">
        <f t="shared" si="190"/>
        <v>9</v>
      </c>
      <c r="AU176" s="42" t="str">
        <f t="shared" si="191"/>
        <v>راسب</v>
      </c>
      <c r="AV176" s="37"/>
      <c r="AW176" s="38"/>
      <c r="AX176" s="38"/>
      <c r="AY176" s="39">
        <f t="shared" si="192"/>
        <v>0</v>
      </c>
      <c r="AZ176" s="40" t="str">
        <f t="shared" si="193"/>
        <v>راسب</v>
      </c>
      <c r="BA176" s="37"/>
      <c r="BB176" s="38"/>
      <c r="BC176" s="38"/>
      <c r="BD176" s="39">
        <f t="shared" si="194"/>
        <v>0</v>
      </c>
      <c r="BE176" s="86" t="str">
        <f t="shared" si="195"/>
        <v>غيرجدير</v>
      </c>
      <c r="BF176" s="37"/>
      <c r="BG176" s="38"/>
      <c r="BH176" s="38"/>
      <c r="BI176" s="39">
        <f t="shared" si="196"/>
        <v>0</v>
      </c>
      <c r="BJ176" s="86" t="str">
        <f t="shared" si="197"/>
        <v>غيرجدير</v>
      </c>
      <c r="BK176" s="37"/>
      <c r="BL176" s="38"/>
      <c r="BM176" s="38"/>
      <c r="BN176" s="38"/>
      <c r="BO176" s="39"/>
      <c r="BP176" s="41">
        <f t="shared" si="198"/>
        <v>0</v>
      </c>
      <c r="BQ176" s="86" t="str">
        <f t="shared" si="199"/>
        <v>غيرجدير</v>
      </c>
      <c r="BR176" s="37"/>
      <c r="BS176" s="38"/>
      <c r="BT176" s="38"/>
      <c r="BU176" s="38"/>
      <c r="BV176" s="39">
        <f t="shared" si="200"/>
        <v>0</v>
      </c>
      <c r="BW176" s="86" t="str">
        <f t="shared" si="201"/>
        <v>غيرجدير</v>
      </c>
      <c r="BX176" s="37"/>
      <c r="BY176" s="38"/>
      <c r="BZ176" s="38"/>
      <c r="CA176" s="38"/>
      <c r="CB176" s="38"/>
      <c r="CC176" s="39">
        <f t="shared" si="202"/>
        <v>0</v>
      </c>
      <c r="CD176" s="86" t="str">
        <f t="shared" si="203"/>
        <v>غيرجدير</v>
      </c>
      <c r="CE176" s="37">
        <f t="shared" si="204"/>
        <v>5</v>
      </c>
      <c r="CF176" s="39" t="str">
        <f t="shared" si="205"/>
        <v>راسب</v>
      </c>
      <c r="CG176" s="37"/>
      <c r="CH176" s="38"/>
      <c r="CI176" s="38"/>
      <c r="CJ176" s="38"/>
      <c r="CK176" s="38"/>
      <c r="CL176" s="39">
        <f t="shared" si="206"/>
        <v>0</v>
      </c>
      <c r="CM176" s="86" t="str">
        <f t="shared" si="207"/>
        <v>غيرجدير</v>
      </c>
      <c r="CN176" s="37"/>
      <c r="CO176" s="38"/>
      <c r="CP176" s="38"/>
      <c r="CQ176" s="38"/>
      <c r="CR176" s="39">
        <f t="shared" si="208"/>
        <v>0</v>
      </c>
      <c r="CS176" s="86" t="str">
        <f t="shared" si="209"/>
        <v>غيرجدير</v>
      </c>
      <c r="CT176" s="37"/>
      <c r="CU176" s="38"/>
      <c r="CV176" s="39">
        <f t="shared" si="210"/>
        <v>0</v>
      </c>
      <c r="CW176" s="86" t="str">
        <f t="shared" si="211"/>
        <v>غيرجدير</v>
      </c>
      <c r="CX176" s="37"/>
      <c r="CY176" s="38"/>
      <c r="CZ176" s="38"/>
      <c r="DA176" s="38"/>
      <c r="DB176" s="38"/>
      <c r="DC176" s="39">
        <f t="shared" si="212"/>
        <v>0</v>
      </c>
      <c r="DD176" s="86" t="str">
        <f t="shared" si="213"/>
        <v>غيرجدير</v>
      </c>
      <c r="DE176" s="37"/>
      <c r="DF176" s="38"/>
      <c r="DG176" s="38"/>
      <c r="DH176" s="38"/>
      <c r="DI176" s="38"/>
      <c r="DJ176" s="39">
        <f t="shared" si="214"/>
        <v>0</v>
      </c>
      <c r="DK176" s="86" t="str">
        <f t="shared" si="215"/>
        <v>غيرجدير</v>
      </c>
      <c r="DL176" s="37">
        <f t="shared" si="216"/>
        <v>4</v>
      </c>
      <c r="DM176" s="39" t="str">
        <f t="shared" si="217"/>
        <v>راسب</v>
      </c>
      <c r="DN176" s="27">
        <f t="shared" si="218"/>
        <v>0</v>
      </c>
      <c r="DO176" s="37">
        <f t="shared" si="219"/>
        <v>5</v>
      </c>
      <c r="DP176" s="39" t="str">
        <f t="shared" si="220"/>
        <v>ومجموع</v>
      </c>
      <c r="DQ176" s="27" t="str">
        <f t="shared" si="221"/>
        <v>راسب</v>
      </c>
      <c r="DR176" s="37">
        <f t="shared" si="222"/>
        <v>10</v>
      </c>
      <c r="DS176" s="39" t="str">
        <f t="shared" si="223"/>
        <v>راسب</v>
      </c>
      <c r="DT176" s="40" t="str">
        <f t="shared" si="224"/>
        <v>راسب</v>
      </c>
      <c r="DU176" s="27"/>
      <c r="DV176" s="37">
        <f t="shared" si="225"/>
        <v>15</v>
      </c>
      <c r="DW176" s="38" t="str">
        <f t="shared" si="226"/>
        <v>راسب</v>
      </c>
      <c r="DX176" s="39" t="str">
        <f t="shared" si="227"/>
        <v>ودين</v>
      </c>
      <c r="DY176" s="537" t="str">
        <f t="shared" si="228"/>
        <v/>
      </c>
      <c r="DZ176" s="532" t="str">
        <f t="shared" si="229"/>
        <v/>
      </c>
      <c r="EA176" s="527" t="str">
        <f t="shared" si="230"/>
        <v/>
      </c>
      <c r="EB176" s="519" t="str">
        <f t="shared" si="231"/>
        <v/>
      </c>
      <c r="EC176" s="520" t="str">
        <f t="shared" si="232"/>
        <v/>
      </c>
      <c r="ED176" s="520" t="str">
        <f t="shared" si="233"/>
        <v/>
      </c>
      <c r="EE176" s="520" t="str">
        <f t="shared" si="234"/>
        <v/>
      </c>
      <c r="EF176" s="520" t="str">
        <f t="shared" si="235"/>
        <v/>
      </c>
      <c r="EG176" s="520" t="str">
        <f t="shared" si="236"/>
        <v/>
      </c>
      <c r="EH176" s="518" t="str">
        <f t="shared" si="237"/>
        <v/>
      </c>
      <c r="EI176" s="474" t="str">
        <f t="shared" si="238"/>
        <v/>
      </c>
      <c r="EJ176" s="475" t="str">
        <f t="shared" si="239"/>
        <v/>
      </c>
      <c r="EK176" s="475" t="str">
        <f t="shared" si="240"/>
        <v/>
      </c>
      <c r="EL176" s="475" t="str">
        <f t="shared" si="241"/>
        <v/>
      </c>
      <c r="EM176" s="476" t="str">
        <f t="shared" si="242"/>
        <v/>
      </c>
      <c r="EN176" s="498" t="str">
        <f t="shared" si="243"/>
        <v/>
      </c>
      <c r="EO176" s="499" t="str">
        <f t="shared" si="244"/>
        <v/>
      </c>
      <c r="EP176" s="499" t="str">
        <f t="shared" si="245"/>
        <v/>
      </c>
      <c r="EQ176" s="499" t="str">
        <f t="shared" si="246"/>
        <v/>
      </c>
      <c r="ER176" s="500" t="str">
        <f t="shared" si="247"/>
        <v/>
      </c>
    </row>
    <row r="177" spans="1:148" ht="34.5" x14ac:dyDescent="0.2">
      <c r="A177" s="27" t="str">
        <f>IF(O177="","",COUNTA(O$9:$O177))</f>
        <v/>
      </c>
      <c r="B177" s="28"/>
      <c r="C177" s="29" t="e">
        <f t="shared" si="167"/>
        <v>#VALUE!</v>
      </c>
      <c r="D177" s="30" t="e">
        <f t="shared" si="168"/>
        <v>#VALUE!</v>
      </c>
      <c r="E177" s="31" t="e">
        <f t="shared" si="169"/>
        <v>#VALUE!</v>
      </c>
      <c r="F177" s="29" t="str">
        <f t="shared" si="170"/>
        <v/>
      </c>
      <c r="G177" s="30" t="str">
        <f t="shared" si="171"/>
        <v/>
      </c>
      <c r="H177" s="31" t="str">
        <f t="shared" si="172"/>
        <v/>
      </c>
      <c r="I177" s="32" t="e">
        <f t="shared" si="173"/>
        <v>#VALUE!</v>
      </c>
      <c r="J177" s="33"/>
      <c r="K177" s="34"/>
      <c r="L177" s="35" t="str">
        <f t="shared" si="174"/>
        <v/>
      </c>
      <c r="M177" s="35" t="str">
        <f t="shared" si="175"/>
        <v/>
      </c>
      <c r="N177" s="34"/>
      <c r="O177" s="545"/>
      <c r="P177" s="36"/>
      <c r="Q177" s="37"/>
      <c r="R177" s="38"/>
      <c r="S177" s="38"/>
      <c r="T177" s="39">
        <f t="shared" si="176"/>
        <v>0</v>
      </c>
      <c r="U177" s="40" t="str">
        <f t="shared" si="177"/>
        <v>راسب</v>
      </c>
      <c r="V177" s="37"/>
      <c r="W177" s="38"/>
      <c r="X177" s="38"/>
      <c r="Y177" s="39">
        <f t="shared" si="178"/>
        <v>0</v>
      </c>
      <c r="Z177" s="40" t="str">
        <f t="shared" si="179"/>
        <v>راسب</v>
      </c>
      <c r="AA177" s="37"/>
      <c r="AB177" s="38"/>
      <c r="AC177" s="38"/>
      <c r="AD177" s="39">
        <f t="shared" si="180"/>
        <v>0</v>
      </c>
      <c r="AE177" s="40" t="str">
        <f t="shared" si="181"/>
        <v>راسب</v>
      </c>
      <c r="AF177" s="37"/>
      <c r="AG177" s="38"/>
      <c r="AH177" s="38"/>
      <c r="AI177" s="39">
        <f t="shared" si="182"/>
        <v>0</v>
      </c>
      <c r="AJ177" s="40" t="str">
        <f t="shared" si="183"/>
        <v>راسب</v>
      </c>
      <c r="AK177" s="37"/>
      <c r="AL177" s="38"/>
      <c r="AM177" s="38"/>
      <c r="AN177" s="39">
        <f t="shared" si="184"/>
        <v>0</v>
      </c>
      <c r="AO177" s="40" t="str">
        <f t="shared" si="185"/>
        <v>راسب</v>
      </c>
      <c r="AP177" s="27">
        <f t="shared" si="186"/>
        <v>0</v>
      </c>
      <c r="AQ177" s="37">
        <f t="shared" si="187"/>
        <v>5</v>
      </c>
      <c r="AR177" s="39" t="str">
        <f t="shared" si="188"/>
        <v>ومجموع</v>
      </c>
      <c r="AS177" s="27" t="str">
        <f t="shared" si="189"/>
        <v>راسب</v>
      </c>
      <c r="AT177" s="41">
        <f t="shared" si="190"/>
        <v>9</v>
      </c>
      <c r="AU177" s="42" t="str">
        <f t="shared" si="191"/>
        <v>راسب</v>
      </c>
      <c r="AV177" s="37"/>
      <c r="AW177" s="38"/>
      <c r="AX177" s="38"/>
      <c r="AY177" s="39">
        <f t="shared" si="192"/>
        <v>0</v>
      </c>
      <c r="AZ177" s="40" t="str">
        <f t="shared" si="193"/>
        <v>راسب</v>
      </c>
      <c r="BA177" s="37"/>
      <c r="BB177" s="38"/>
      <c r="BC177" s="38"/>
      <c r="BD177" s="39">
        <f t="shared" si="194"/>
        <v>0</v>
      </c>
      <c r="BE177" s="86" t="str">
        <f t="shared" si="195"/>
        <v>غيرجدير</v>
      </c>
      <c r="BF177" s="37"/>
      <c r="BG177" s="38"/>
      <c r="BH177" s="38"/>
      <c r="BI177" s="39">
        <f t="shared" si="196"/>
        <v>0</v>
      </c>
      <c r="BJ177" s="86" t="str">
        <f t="shared" si="197"/>
        <v>غيرجدير</v>
      </c>
      <c r="BK177" s="37"/>
      <c r="BL177" s="38"/>
      <c r="BM177" s="38"/>
      <c r="BN177" s="38"/>
      <c r="BO177" s="39"/>
      <c r="BP177" s="41">
        <f t="shared" si="198"/>
        <v>0</v>
      </c>
      <c r="BQ177" s="86" t="str">
        <f t="shared" si="199"/>
        <v>غيرجدير</v>
      </c>
      <c r="BR177" s="37"/>
      <c r="BS177" s="38"/>
      <c r="BT177" s="38"/>
      <c r="BU177" s="38"/>
      <c r="BV177" s="39">
        <f t="shared" si="200"/>
        <v>0</v>
      </c>
      <c r="BW177" s="86" t="str">
        <f t="shared" si="201"/>
        <v>غيرجدير</v>
      </c>
      <c r="BX177" s="37"/>
      <c r="BY177" s="38"/>
      <c r="BZ177" s="38"/>
      <c r="CA177" s="38"/>
      <c r="CB177" s="38"/>
      <c r="CC177" s="39">
        <f t="shared" si="202"/>
        <v>0</v>
      </c>
      <c r="CD177" s="86" t="str">
        <f t="shared" si="203"/>
        <v>غيرجدير</v>
      </c>
      <c r="CE177" s="37">
        <f t="shared" si="204"/>
        <v>5</v>
      </c>
      <c r="CF177" s="39" t="str">
        <f t="shared" si="205"/>
        <v>راسب</v>
      </c>
      <c r="CG177" s="37"/>
      <c r="CH177" s="38"/>
      <c r="CI177" s="38"/>
      <c r="CJ177" s="38"/>
      <c r="CK177" s="38"/>
      <c r="CL177" s="39">
        <f t="shared" si="206"/>
        <v>0</v>
      </c>
      <c r="CM177" s="86" t="str">
        <f t="shared" si="207"/>
        <v>غيرجدير</v>
      </c>
      <c r="CN177" s="37"/>
      <c r="CO177" s="38"/>
      <c r="CP177" s="38"/>
      <c r="CQ177" s="38"/>
      <c r="CR177" s="39">
        <f t="shared" si="208"/>
        <v>0</v>
      </c>
      <c r="CS177" s="86" t="str">
        <f t="shared" si="209"/>
        <v>غيرجدير</v>
      </c>
      <c r="CT177" s="37"/>
      <c r="CU177" s="38"/>
      <c r="CV177" s="39">
        <f t="shared" si="210"/>
        <v>0</v>
      </c>
      <c r="CW177" s="86" t="str">
        <f t="shared" si="211"/>
        <v>غيرجدير</v>
      </c>
      <c r="CX177" s="37"/>
      <c r="CY177" s="38"/>
      <c r="CZ177" s="38"/>
      <c r="DA177" s="38"/>
      <c r="DB177" s="38"/>
      <c r="DC177" s="39">
        <f t="shared" si="212"/>
        <v>0</v>
      </c>
      <c r="DD177" s="86" t="str">
        <f t="shared" si="213"/>
        <v>غيرجدير</v>
      </c>
      <c r="DE177" s="37"/>
      <c r="DF177" s="38"/>
      <c r="DG177" s="38"/>
      <c r="DH177" s="38"/>
      <c r="DI177" s="38"/>
      <c r="DJ177" s="39">
        <f t="shared" si="214"/>
        <v>0</v>
      </c>
      <c r="DK177" s="86" t="str">
        <f t="shared" si="215"/>
        <v>غيرجدير</v>
      </c>
      <c r="DL177" s="37">
        <f t="shared" si="216"/>
        <v>4</v>
      </c>
      <c r="DM177" s="39" t="str">
        <f t="shared" si="217"/>
        <v>راسب</v>
      </c>
      <c r="DN177" s="27">
        <f t="shared" si="218"/>
        <v>0</v>
      </c>
      <c r="DO177" s="37">
        <f t="shared" si="219"/>
        <v>5</v>
      </c>
      <c r="DP177" s="39" t="str">
        <f t="shared" si="220"/>
        <v>ومجموع</v>
      </c>
      <c r="DQ177" s="27" t="str">
        <f t="shared" si="221"/>
        <v>راسب</v>
      </c>
      <c r="DR177" s="37">
        <f t="shared" si="222"/>
        <v>10</v>
      </c>
      <c r="DS177" s="39" t="str">
        <f t="shared" si="223"/>
        <v>راسب</v>
      </c>
      <c r="DT177" s="40" t="str">
        <f t="shared" si="224"/>
        <v>راسب</v>
      </c>
      <c r="DU177" s="27"/>
      <c r="DV177" s="37">
        <f t="shared" si="225"/>
        <v>15</v>
      </c>
      <c r="DW177" s="38" t="str">
        <f t="shared" si="226"/>
        <v>راسب</v>
      </c>
      <c r="DX177" s="39" t="str">
        <f t="shared" si="227"/>
        <v>ودين</v>
      </c>
      <c r="DY177" s="537" t="str">
        <f t="shared" si="228"/>
        <v/>
      </c>
      <c r="DZ177" s="532" t="str">
        <f t="shared" si="229"/>
        <v/>
      </c>
      <c r="EA177" s="527" t="str">
        <f t="shared" si="230"/>
        <v/>
      </c>
      <c r="EB177" s="519" t="str">
        <f t="shared" si="231"/>
        <v/>
      </c>
      <c r="EC177" s="520" t="str">
        <f t="shared" si="232"/>
        <v/>
      </c>
      <c r="ED177" s="520" t="str">
        <f t="shared" si="233"/>
        <v/>
      </c>
      <c r="EE177" s="520" t="str">
        <f t="shared" si="234"/>
        <v/>
      </c>
      <c r="EF177" s="520" t="str">
        <f t="shared" si="235"/>
        <v/>
      </c>
      <c r="EG177" s="520" t="str">
        <f t="shared" si="236"/>
        <v/>
      </c>
      <c r="EH177" s="518" t="str">
        <f t="shared" si="237"/>
        <v/>
      </c>
      <c r="EI177" s="474" t="str">
        <f t="shared" si="238"/>
        <v/>
      </c>
      <c r="EJ177" s="475" t="str">
        <f t="shared" si="239"/>
        <v/>
      </c>
      <c r="EK177" s="475" t="str">
        <f t="shared" si="240"/>
        <v/>
      </c>
      <c r="EL177" s="475" t="str">
        <f t="shared" si="241"/>
        <v/>
      </c>
      <c r="EM177" s="476" t="str">
        <f t="shared" si="242"/>
        <v/>
      </c>
      <c r="EN177" s="498" t="str">
        <f t="shared" si="243"/>
        <v/>
      </c>
      <c r="EO177" s="499" t="str">
        <f t="shared" si="244"/>
        <v/>
      </c>
      <c r="EP177" s="499" t="str">
        <f t="shared" si="245"/>
        <v/>
      </c>
      <c r="EQ177" s="499" t="str">
        <f t="shared" si="246"/>
        <v/>
      </c>
      <c r="ER177" s="500" t="str">
        <f t="shared" si="247"/>
        <v/>
      </c>
    </row>
    <row r="178" spans="1:148" ht="34.5" x14ac:dyDescent="0.2">
      <c r="A178" s="27" t="str">
        <f>IF(O178="","",COUNTA(O$9:$O178))</f>
        <v/>
      </c>
      <c r="B178" s="28"/>
      <c r="C178" s="29" t="e">
        <f t="shared" si="167"/>
        <v>#VALUE!</v>
      </c>
      <c r="D178" s="30" t="e">
        <f t="shared" si="168"/>
        <v>#VALUE!</v>
      </c>
      <c r="E178" s="31" t="e">
        <f t="shared" si="169"/>
        <v>#VALUE!</v>
      </c>
      <c r="F178" s="29" t="str">
        <f t="shared" si="170"/>
        <v/>
      </c>
      <c r="G178" s="30" t="str">
        <f t="shared" si="171"/>
        <v/>
      </c>
      <c r="H178" s="31" t="str">
        <f t="shared" si="172"/>
        <v/>
      </c>
      <c r="I178" s="32" t="e">
        <f t="shared" si="173"/>
        <v>#VALUE!</v>
      </c>
      <c r="J178" s="33"/>
      <c r="K178" s="34"/>
      <c r="L178" s="35" t="str">
        <f t="shared" si="174"/>
        <v/>
      </c>
      <c r="M178" s="35" t="str">
        <f t="shared" si="175"/>
        <v/>
      </c>
      <c r="N178" s="34"/>
      <c r="O178" s="545"/>
      <c r="P178" s="36"/>
      <c r="Q178" s="37"/>
      <c r="R178" s="38"/>
      <c r="S178" s="38"/>
      <c r="T178" s="39">
        <f t="shared" si="176"/>
        <v>0</v>
      </c>
      <c r="U178" s="40" t="str">
        <f t="shared" si="177"/>
        <v>راسب</v>
      </c>
      <c r="V178" s="37"/>
      <c r="W178" s="38"/>
      <c r="X178" s="38"/>
      <c r="Y178" s="39">
        <f t="shared" si="178"/>
        <v>0</v>
      </c>
      <c r="Z178" s="40" t="str">
        <f t="shared" si="179"/>
        <v>راسب</v>
      </c>
      <c r="AA178" s="37"/>
      <c r="AB178" s="38"/>
      <c r="AC178" s="38"/>
      <c r="AD178" s="39">
        <f t="shared" si="180"/>
        <v>0</v>
      </c>
      <c r="AE178" s="40" t="str">
        <f t="shared" si="181"/>
        <v>راسب</v>
      </c>
      <c r="AF178" s="37"/>
      <c r="AG178" s="38"/>
      <c r="AH178" s="38"/>
      <c r="AI178" s="39">
        <f t="shared" si="182"/>
        <v>0</v>
      </c>
      <c r="AJ178" s="40" t="str">
        <f t="shared" si="183"/>
        <v>راسب</v>
      </c>
      <c r="AK178" s="37"/>
      <c r="AL178" s="38"/>
      <c r="AM178" s="38"/>
      <c r="AN178" s="39">
        <f t="shared" si="184"/>
        <v>0</v>
      </c>
      <c r="AO178" s="40" t="str">
        <f t="shared" si="185"/>
        <v>راسب</v>
      </c>
      <c r="AP178" s="27">
        <f t="shared" si="186"/>
        <v>0</v>
      </c>
      <c r="AQ178" s="37">
        <f t="shared" si="187"/>
        <v>5</v>
      </c>
      <c r="AR178" s="39" t="str">
        <f t="shared" si="188"/>
        <v>ومجموع</v>
      </c>
      <c r="AS178" s="27" t="str">
        <f t="shared" si="189"/>
        <v>راسب</v>
      </c>
      <c r="AT178" s="41">
        <f t="shared" si="190"/>
        <v>9</v>
      </c>
      <c r="AU178" s="42" t="str">
        <f t="shared" si="191"/>
        <v>راسب</v>
      </c>
      <c r="AV178" s="37"/>
      <c r="AW178" s="38"/>
      <c r="AX178" s="38"/>
      <c r="AY178" s="39">
        <f t="shared" si="192"/>
        <v>0</v>
      </c>
      <c r="AZ178" s="40" t="str">
        <f t="shared" si="193"/>
        <v>راسب</v>
      </c>
      <c r="BA178" s="37"/>
      <c r="BB178" s="38"/>
      <c r="BC178" s="38"/>
      <c r="BD178" s="39">
        <f t="shared" si="194"/>
        <v>0</v>
      </c>
      <c r="BE178" s="86" t="str">
        <f t="shared" si="195"/>
        <v>غيرجدير</v>
      </c>
      <c r="BF178" s="37"/>
      <c r="BG178" s="38"/>
      <c r="BH178" s="38"/>
      <c r="BI178" s="39">
        <f t="shared" si="196"/>
        <v>0</v>
      </c>
      <c r="BJ178" s="86" t="str">
        <f t="shared" si="197"/>
        <v>غيرجدير</v>
      </c>
      <c r="BK178" s="37"/>
      <c r="BL178" s="38"/>
      <c r="BM178" s="38"/>
      <c r="BN178" s="38"/>
      <c r="BO178" s="39"/>
      <c r="BP178" s="41">
        <f t="shared" si="198"/>
        <v>0</v>
      </c>
      <c r="BQ178" s="86" t="str">
        <f t="shared" si="199"/>
        <v>غيرجدير</v>
      </c>
      <c r="BR178" s="37"/>
      <c r="BS178" s="38"/>
      <c r="BT178" s="38"/>
      <c r="BU178" s="38"/>
      <c r="BV178" s="39">
        <f t="shared" si="200"/>
        <v>0</v>
      </c>
      <c r="BW178" s="86" t="str">
        <f t="shared" si="201"/>
        <v>غيرجدير</v>
      </c>
      <c r="BX178" s="37"/>
      <c r="BY178" s="38"/>
      <c r="BZ178" s="38"/>
      <c r="CA178" s="38"/>
      <c r="CB178" s="38"/>
      <c r="CC178" s="39">
        <f t="shared" si="202"/>
        <v>0</v>
      </c>
      <c r="CD178" s="86" t="str">
        <f t="shared" si="203"/>
        <v>غيرجدير</v>
      </c>
      <c r="CE178" s="37">
        <f t="shared" si="204"/>
        <v>5</v>
      </c>
      <c r="CF178" s="39" t="str">
        <f t="shared" si="205"/>
        <v>راسب</v>
      </c>
      <c r="CG178" s="37"/>
      <c r="CH178" s="38"/>
      <c r="CI178" s="38"/>
      <c r="CJ178" s="38"/>
      <c r="CK178" s="38"/>
      <c r="CL178" s="39">
        <f t="shared" si="206"/>
        <v>0</v>
      </c>
      <c r="CM178" s="86" t="str">
        <f t="shared" si="207"/>
        <v>غيرجدير</v>
      </c>
      <c r="CN178" s="37"/>
      <c r="CO178" s="38"/>
      <c r="CP178" s="38"/>
      <c r="CQ178" s="38"/>
      <c r="CR178" s="39">
        <f t="shared" si="208"/>
        <v>0</v>
      </c>
      <c r="CS178" s="86" t="str">
        <f t="shared" si="209"/>
        <v>غيرجدير</v>
      </c>
      <c r="CT178" s="37"/>
      <c r="CU178" s="38"/>
      <c r="CV178" s="39">
        <f t="shared" si="210"/>
        <v>0</v>
      </c>
      <c r="CW178" s="86" t="str">
        <f t="shared" si="211"/>
        <v>غيرجدير</v>
      </c>
      <c r="CX178" s="37"/>
      <c r="CY178" s="38"/>
      <c r="CZ178" s="38"/>
      <c r="DA178" s="38"/>
      <c r="DB178" s="38"/>
      <c r="DC178" s="39">
        <f t="shared" si="212"/>
        <v>0</v>
      </c>
      <c r="DD178" s="86" t="str">
        <f t="shared" si="213"/>
        <v>غيرجدير</v>
      </c>
      <c r="DE178" s="37"/>
      <c r="DF178" s="38"/>
      <c r="DG178" s="38"/>
      <c r="DH178" s="38"/>
      <c r="DI178" s="38"/>
      <c r="DJ178" s="39">
        <f t="shared" si="214"/>
        <v>0</v>
      </c>
      <c r="DK178" s="86" t="str">
        <f t="shared" si="215"/>
        <v>غيرجدير</v>
      </c>
      <c r="DL178" s="37">
        <f t="shared" si="216"/>
        <v>4</v>
      </c>
      <c r="DM178" s="39" t="str">
        <f t="shared" si="217"/>
        <v>راسب</v>
      </c>
      <c r="DN178" s="27">
        <f t="shared" si="218"/>
        <v>0</v>
      </c>
      <c r="DO178" s="37">
        <f t="shared" si="219"/>
        <v>5</v>
      </c>
      <c r="DP178" s="39" t="str">
        <f t="shared" si="220"/>
        <v>ومجموع</v>
      </c>
      <c r="DQ178" s="27" t="str">
        <f t="shared" si="221"/>
        <v>راسب</v>
      </c>
      <c r="DR178" s="37">
        <f t="shared" si="222"/>
        <v>10</v>
      </c>
      <c r="DS178" s="39" t="str">
        <f t="shared" si="223"/>
        <v>راسب</v>
      </c>
      <c r="DT178" s="40" t="str">
        <f t="shared" si="224"/>
        <v>راسب</v>
      </c>
      <c r="DU178" s="27"/>
      <c r="DV178" s="37">
        <f t="shared" si="225"/>
        <v>15</v>
      </c>
      <c r="DW178" s="38" t="str">
        <f t="shared" si="226"/>
        <v>راسب</v>
      </c>
      <c r="DX178" s="39" t="str">
        <f t="shared" si="227"/>
        <v>ودين</v>
      </c>
      <c r="DY178" s="537" t="str">
        <f t="shared" si="228"/>
        <v/>
      </c>
      <c r="DZ178" s="532" t="str">
        <f t="shared" si="229"/>
        <v/>
      </c>
      <c r="EA178" s="527" t="str">
        <f t="shared" si="230"/>
        <v/>
      </c>
      <c r="EB178" s="519" t="str">
        <f t="shared" si="231"/>
        <v/>
      </c>
      <c r="EC178" s="520" t="str">
        <f t="shared" si="232"/>
        <v/>
      </c>
      <c r="ED178" s="520" t="str">
        <f t="shared" si="233"/>
        <v/>
      </c>
      <c r="EE178" s="520" t="str">
        <f t="shared" si="234"/>
        <v/>
      </c>
      <c r="EF178" s="520" t="str">
        <f t="shared" si="235"/>
        <v/>
      </c>
      <c r="EG178" s="520" t="str">
        <f t="shared" si="236"/>
        <v/>
      </c>
      <c r="EH178" s="518" t="str">
        <f t="shared" si="237"/>
        <v/>
      </c>
      <c r="EI178" s="474" t="str">
        <f t="shared" si="238"/>
        <v/>
      </c>
      <c r="EJ178" s="475" t="str">
        <f t="shared" si="239"/>
        <v/>
      </c>
      <c r="EK178" s="475" t="str">
        <f t="shared" si="240"/>
        <v/>
      </c>
      <c r="EL178" s="475" t="str">
        <f t="shared" si="241"/>
        <v/>
      </c>
      <c r="EM178" s="476" t="str">
        <f t="shared" si="242"/>
        <v/>
      </c>
      <c r="EN178" s="498" t="str">
        <f t="shared" si="243"/>
        <v/>
      </c>
      <c r="EO178" s="499" t="str">
        <f t="shared" si="244"/>
        <v/>
      </c>
      <c r="EP178" s="499" t="str">
        <f t="shared" si="245"/>
        <v/>
      </c>
      <c r="EQ178" s="499" t="str">
        <f t="shared" si="246"/>
        <v/>
      </c>
      <c r="ER178" s="500" t="str">
        <f t="shared" si="247"/>
        <v/>
      </c>
    </row>
    <row r="179" spans="1:148" ht="34.5" x14ac:dyDescent="0.2">
      <c r="A179" s="27" t="str">
        <f>IF(O179="","",COUNTA(O$9:$O179))</f>
        <v/>
      </c>
      <c r="B179" s="28"/>
      <c r="C179" s="29" t="e">
        <f t="shared" si="167"/>
        <v>#VALUE!</v>
      </c>
      <c r="D179" s="30" t="e">
        <f t="shared" si="168"/>
        <v>#VALUE!</v>
      </c>
      <c r="E179" s="31" t="e">
        <f t="shared" si="169"/>
        <v>#VALUE!</v>
      </c>
      <c r="F179" s="29" t="str">
        <f t="shared" si="170"/>
        <v/>
      </c>
      <c r="G179" s="30" t="str">
        <f t="shared" si="171"/>
        <v/>
      </c>
      <c r="H179" s="31" t="str">
        <f t="shared" si="172"/>
        <v/>
      </c>
      <c r="I179" s="32" t="e">
        <f t="shared" si="173"/>
        <v>#VALUE!</v>
      </c>
      <c r="J179" s="33"/>
      <c r="K179" s="34"/>
      <c r="L179" s="35" t="str">
        <f t="shared" si="174"/>
        <v/>
      </c>
      <c r="M179" s="35" t="str">
        <f t="shared" si="175"/>
        <v/>
      </c>
      <c r="N179" s="34"/>
      <c r="O179" s="545"/>
      <c r="P179" s="36"/>
      <c r="Q179" s="37"/>
      <c r="R179" s="38"/>
      <c r="S179" s="38"/>
      <c r="T179" s="39">
        <f t="shared" si="176"/>
        <v>0</v>
      </c>
      <c r="U179" s="40" t="str">
        <f t="shared" si="177"/>
        <v>راسب</v>
      </c>
      <c r="V179" s="37"/>
      <c r="W179" s="38"/>
      <c r="X179" s="38"/>
      <c r="Y179" s="39">
        <f t="shared" si="178"/>
        <v>0</v>
      </c>
      <c r="Z179" s="40" t="str">
        <f t="shared" si="179"/>
        <v>راسب</v>
      </c>
      <c r="AA179" s="37"/>
      <c r="AB179" s="38"/>
      <c r="AC179" s="38"/>
      <c r="AD179" s="39">
        <f t="shared" si="180"/>
        <v>0</v>
      </c>
      <c r="AE179" s="40" t="str">
        <f t="shared" si="181"/>
        <v>راسب</v>
      </c>
      <c r="AF179" s="37"/>
      <c r="AG179" s="38"/>
      <c r="AH179" s="38"/>
      <c r="AI179" s="39">
        <f t="shared" si="182"/>
        <v>0</v>
      </c>
      <c r="AJ179" s="40" t="str">
        <f t="shared" si="183"/>
        <v>راسب</v>
      </c>
      <c r="AK179" s="37"/>
      <c r="AL179" s="38"/>
      <c r="AM179" s="38"/>
      <c r="AN179" s="39">
        <f t="shared" si="184"/>
        <v>0</v>
      </c>
      <c r="AO179" s="40" t="str">
        <f t="shared" si="185"/>
        <v>راسب</v>
      </c>
      <c r="AP179" s="27">
        <f t="shared" si="186"/>
        <v>0</v>
      </c>
      <c r="AQ179" s="37">
        <f t="shared" si="187"/>
        <v>5</v>
      </c>
      <c r="AR179" s="39" t="str">
        <f t="shared" si="188"/>
        <v>ومجموع</v>
      </c>
      <c r="AS179" s="27" t="str">
        <f t="shared" si="189"/>
        <v>راسب</v>
      </c>
      <c r="AT179" s="41">
        <f t="shared" si="190"/>
        <v>9</v>
      </c>
      <c r="AU179" s="42" t="str">
        <f t="shared" si="191"/>
        <v>راسب</v>
      </c>
      <c r="AV179" s="37"/>
      <c r="AW179" s="38"/>
      <c r="AX179" s="38"/>
      <c r="AY179" s="39">
        <f t="shared" si="192"/>
        <v>0</v>
      </c>
      <c r="AZ179" s="40" t="str">
        <f t="shared" si="193"/>
        <v>راسب</v>
      </c>
      <c r="BA179" s="37"/>
      <c r="BB179" s="38"/>
      <c r="BC179" s="38"/>
      <c r="BD179" s="39">
        <f t="shared" si="194"/>
        <v>0</v>
      </c>
      <c r="BE179" s="86" t="str">
        <f t="shared" si="195"/>
        <v>غيرجدير</v>
      </c>
      <c r="BF179" s="37"/>
      <c r="BG179" s="38"/>
      <c r="BH179" s="38"/>
      <c r="BI179" s="39">
        <f t="shared" si="196"/>
        <v>0</v>
      </c>
      <c r="BJ179" s="86" t="str">
        <f t="shared" si="197"/>
        <v>غيرجدير</v>
      </c>
      <c r="BK179" s="37"/>
      <c r="BL179" s="38"/>
      <c r="BM179" s="38"/>
      <c r="BN179" s="38"/>
      <c r="BO179" s="39"/>
      <c r="BP179" s="41">
        <f t="shared" si="198"/>
        <v>0</v>
      </c>
      <c r="BQ179" s="86" t="str">
        <f t="shared" si="199"/>
        <v>غيرجدير</v>
      </c>
      <c r="BR179" s="37"/>
      <c r="BS179" s="38"/>
      <c r="BT179" s="38"/>
      <c r="BU179" s="38"/>
      <c r="BV179" s="39">
        <f t="shared" si="200"/>
        <v>0</v>
      </c>
      <c r="BW179" s="86" t="str">
        <f t="shared" si="201"/>
        <v>غيرجدير</v>
      </c>
      <c r="BX179" s="37"/>
      <c r="BY179" s="38"/>
      <c r="BZ179" s="38"/>
      <c r="CA179" s="38"/>
      <c r="CB179" s="38"/>
      <c r="CC179" s="39">
        <f t="shared" si="202"/>
        <v>0</v>
      </c>
      <c r="CD179" s="86" t="str">
        <f t="shared" si="203"/>
        <v>غيرجدير</v>
      </c>
      <c r="CE179" s="37">
        <f t="shared" si="204"/>
        <v>5</v>
      </c>
      <c r="CF179" s="39" t="str">
        <f t="shared" si="205"/>
        <v>راسب</v>
      </c>
      <c r="CG179" s="37"/>
      <c r="CH179" s="38"/>
      <c r="CI179" s="38"/>
      <c r="CJ179" s="38"/>
      <c r="CK179" s="38"/>
      <c r="CL179" s="39">
        <f t="shared" si="206"/>
        <v>0</v>
      </c>
      <c r="CM179" s="86" t="str">
        <f t="shared" si="207"/>
        <v>غيرجدير</v>
      </c>
      <c r="CN179" s="37"/>
      <c r="CO179" s="38"/>
      <c r="CP179" s="38"/>
      <c r="CQ179" s="38"/>
      <c r="CR179" s="39">
        <f t="shared" si="208"/>
        <v>0</v>
      </c>
      <c r="CS179" s="86" t="str">
        <f t="shared" si="209"/>
        <v>غيرجدير</v>
      </c>
      <c r="CT179" s="37"/>
      <c r="CU179" s="38"/>
      <c r="CV179" s="39">
        <f t="shared" si="210"/>
        <v>0</v>
      </c>
      <c r="CW179" s="86" t="str">
        <f t="shared" si="211"/>
        <v>غيرجدير</v>
      </c>
      <c r="CX179" s="37"/>
      <c r="CY179" s="38"/>
      <c r="CZ179" s="38"/>
      <c r="DA179" s="38"/>
      <c r="DB179" s="38"/>
      <c r="DC179" s="39">
        <f t="shared" si="212"/>
        <v>0</v>
      </c>
      <c r="DD179" s="86" t="str">
        <f t="shared" si="213"/>
        <v>غيرجدير</v>
      </c>
      <c r="DE179" s="37"/>
      <c r="DF179" s="38"/>
      <c r="DG179" s="38"/>
      <c r="DH179" s="38"/>
      <c r="DI179" s="38"/>
      <c r="DJ179" s="39">
        <f t="shared" si="214"/>
        <v>0</v>
      </c>
      <c r="DK179" s="86" t="str">
        <f t="shared" si="215"/>
        <v>غيرجدير</v>
      </c>
      <c r="DL179" s="37">
        <f t="shared" si="216"/>
        <v>4</v>
      </c>
      <c r="DM179" s="39" t="str">
        <f t="shared" si="217"/>
        <v>راسب</v>
      </c>
      <c r="DN179" s="27">
        <f t="shared" si="218"/>
        <v>0</v>
      </c>
      <c r="DO179" s="37">
        <f t="shared" si="219"/>
        <v>5</v>
      </c>
      <c r="DP179" s="39" t="str">
        <f t="shared" si="220"/>
        <v>ومجموع</v>
      </c>
      <c r="DQ179" s="27" t="str">
        <f t="shared" si="221"/>
        <v>راسب</v>
      </c>
      <c r="DR179" s="37">
        <f t="shared" si="222"/>
        <v>10</v>
      </c>
      <c r="DS179" s="39" t="str">
        <f t="shared" si="223"/>
        <v>راسب</v>
      </c>
      <c r="DT179" s="40" t="str">
        <f t="shared" si="224"/>
        <v>راسب</v>
      </c>
      <c r="DU179" s="27"/>
      <c r="DV179" s="37">
        <f t="shared" si="225"/>
        <v>15</v>
      </c>
      <c r="DW179" s="38" t="str">
        <f t="shared" si="226"/>
        <v>راسب</v>
      </c>
      <c r="DX179" s="39" t="str">
        <f t="shared" si="227"/>
        <v>ودين</v>
      </c>
      <c r="DY179" s="537" t="str">
        <f t="shared" si="228"/>
        <v/>
      </c>
      <c r="DZ179" s="532" t="str">
        <f t="shared" si="229"/>
        <v/>
      </c>
      <c r="EA179" s="527" t="str">
        <f t="shared" si="230"/>
        <v/>
      </c>
      <c r="EB179" s="519" t="str">
        <f t="shared" si="231"/>
        <v/>
      </c>
      <c r="EC179" s="520" t="str">
        <f t="shared" si="232"/>
        <v/>
      </c>
      <c r="ED179" s="520" t="str">
        <f t="shared" si="233"/>
        <v/>
      </c>
      <c r="EE179" s="520" t="str">
        <f t="shared" si="234"/>
        <v/>
      </c>
      <c r="EF179" s="520" t="str">
        <f t="shared" si="235"/>
        <v/>
      </c>
      <c r="EG179" s="520" t="str">
        <f t="shared" si="236"/>
        <v/>
      </c>
      <c r="EH179" s="518" t="str">
        <f t="shared" si="237"/>
        <v/>
      </c>
      <c r="EI179" s="474" t="str">
        <f t="shared" si="238"/>
        <v/>
      </c>
      <c r="EJ179" s="475" t="str">
        <f t="shared" si="239"/>
        <v/>
      </c>
      <c r="EK179" s="475" t="str">
        <f t="shared" si="240"/>
        <v/>
      </c>
      <c r="EL179" s="475" t="str">
        <f t="shared" si="241"/>
        <v/>
      </c>
      <c r="EM179" s="476" t="str">
        <f t="shared" si="242"/>
        <v/>
      </c>
      <c r="EN179" s="498" t="str">
        <f t="shared" si="243"/>
        <v/>
      </c>
      <c r="EO179" s="499" t="str">
        <f t="shared" si="244"/>
        <v/>
      </c>
      <c r="EP179" s="499" t="str">
        <f t="shared" si="245"/>
        <v/>
      </c>
      <c r="EQ179" s="499" t="str">
        <f t="shared" si="246"/>
        <v/>
      </c>
      <c r="ER179" s="500" t="str">
        <f t="shared" si="247"/>
        <v/>
      </c>
    </row>
    <row r="180" spans="1:148" ht="34.5" x14ac:dyDescent="0.2">
      <c r="A180" s="27" t="str">
        <f>IF(O180="","",COUNTA(O$9:$O180))</f>
        <v/>
      </c>
      <c r="B180" s="28"/>
      <c r="C180" s="29" t="e">
        <f t="shared" si="167"/>
        <v>#VALUE!</v>
      </c>
      <c r="D180" s="30" t="e">
        <f t="shared" si="168"/>
        <v>#VALUE!</v>
      </c>
      <c r="E180" s="31" t="e">
        <f t="shared" si="169"/>
        <v>#VALUE!</v>
      </c>
      <c r="F180" s="29" t="str">
        <f t="shared" si="170"/>
        <v/>
      </c>
      <c r="G180" s="30" t="str">
        <f t="shared" si="171"/>
        <v/>
      </c>
      <c r="H180" s="31" t="str">
        <f t="shared" si="172"/>
        <v/>
      </c>
      <c r="I180" s="32" t="e">
        <f t="shared" si="173"/>
        <v>#VALUE!</v>
      </c>
      <c r="J180" s="33"/>
      <c r="K180" s="34"/>
      <c r="L180" s="35" t="str">
        <f t="shared" si="174"/>
        <v/>
      </c>
      <c r="M180" s="35" t="str">
        <f t="shared" si="175"/>
        <v/>
      </c>
      <c r="N180" s="34"/>
      <c r="O180" s="545"/>
      <c r="P180" s="36"/>
      <c r="Q180" s="37"/>
      <c r="R180" s="38"/>
      <c r="S180" s="38"/>
      <c r="T180" s="39">
        <f t="shared" si="176"/>
        <v>0</v>
      </c>
      <c r="U180" s="40" t="str">
        <f t="shared" si="177"/>
        <v>راسب</v>
      </c>
      <c r="V180" s="37"/>
      <c r="W180" s="38"/>
      <c r="X180" s="38"/>
      <c r="Y180" s="39">
        <f t="shared" si="178"/>
        <v>0</v>
      </c>
      <c r="Z180" s="40" t="str">
        <f t="shared" si="179"/>
        <v>راسب</v>
      </c>
      <c r="AA180" s="37"/>
      <c r="AB180" s="38"/>
      <c r="AC180" s="38"/>
      <c r="AD180" s="39">
        <f t="shared" si="180"/>
        <v>0</v>
      </c>
      <c r="AE180" s="40" t="str">
        <f t="shared" si="181"/>
        <v>راسب</v>
      </c>
      <c r="AF180" s="37"/>
      <c r="AG180" s="38"/>
      <c r="AH180" s="38"/>
      <c r="AI180" s="39">
        <f t="shared" si="182"/>
        <v>0</v>
      </c>
      <c r="AJ180" s="40" t="str">
        <f t="shared" si="183"/>
        <v>راسب</v>
      </c>
      <c r="AK180" s="37"/>
      <c r="AL180" s="38"/>
      <c r="AM180" s="38"/>
      <c r="AN180" s="39">
        <f t="shared" si="184"/>
        <v>0</v>
      </c>
      <c r="AO180" s="40" t="str">
        <f t="shared" si="185"/>
        <v>راسب</v>
      </c>
      <c r="AP180" s="27">
        <f t="shared" si="186"/>
        <v>0</v>
      </c>
      <c r="AQ180" s="37">
        <f t="shared" si="187"/>
        <v>5</v>
      </c>
      <c r="AR180" s="39" t="str">
        <f t="shared" si="188"/>
        <v>ومجموع</v>
      </c>
      <c r="AS180" s="27" t="str">
        <f t="shared" si="189"/>
        <v>راسب</v>
      </c>
      <c r="AT180" s="41">
        <f t="shared" si="190"/>
        <v>9</v>
      </c>
      <c r="AU180" s="42" t="str">
        <f t="shared" si="191"/>
        <v>راسب</v>
      </c>
      <c r="AV180" s="37"/>
      <c r="AW180" s="38"/>
      <c r="AX180" s="38"/>
      <c r="AY180" s="39">
        <f t="shared" si="192"/>
        <v>0</v>
      </c>
      <c r="AZ180" s="40" t="str">
        <f t="shared" si="193"/>
        <v>راسب</v>
      </c>
      <c r="BA180" s="37"/>
      <c r="BB180" s="38"/>
      <c r="BC180" s="38"/>
      <c r="BD180" s="39">
        <f t="shared" si="194"/>
        <v>0</v>
      </c>
      <c r="BE180" s="86" t="str">
        <f t="shared" si="195"/>
        <v>غيرجدير</v>
      </c>
      <c r="BF180" s="37"/>
      <c r="BG180" s="38"/>
      <c r="BH180" s="38"/>
      <c r="BI180" s="39">
        <f t="shared" si="196"/>
        <v>0</v>
      </c>
      <c r="BJ180" s="86" t="str">
        <f t="shared" si="197"/>
        <v>غيرجدير</v>
      </c>
      <c r="BK180" s="37"/>
      <c r="BL180" s="38"/>
      <c r="BM180" s="38"/>
      <c r="BN180" s="38"/>
      <c r="BO180" s="39"/>
      <c r="BP180" s="41">
        <f t="shared" si="198"/>
        <v>0</v>
      </c>
      <c r="BQ180" s="86" t="str">
        <f t="shared" si="199"/>
        <v>غيرجدير</v>
      </c>
      <c r="BR180" s="37"/>
      <c r="BS180" s="38"/>
      <c r="BT180" s="38"/>
      <c r="BU180" s="38"/>
      <c r="BV180" s="39">
        <f t="shared" si="200"/>
        <v>0</v>
      </c>
      <c r="BW180" s="86" t="str">
        <f t="shared" si="201"/>
        <v>غيرجدير</v>
      </c>
      <c r="BX180" s="37"/>
      <c r="BY180" s="38"/>
      <c r="BZ180" s="38"/>
      <c r="CA180" s="38"/>
      <c r="CB180" s="38"/>
      <c r="CC180" s="39">
        <f t="shared" si="202"/>
        <v>0</v>
      </c>
      <c r="CD180" s="86" t="str">
        <f t="shared" si="203"/>
        <v>غيرجدير</v>
      </c>
      <c r="CE180" s="37">
        <f t="shared" si="204"/>
        <v>5</v>
      </c>
      <c r="CF180" s="39" t="str">
        <f t="shared" si="205"/>
        <v>راسب</v>
      </c>
      <c r="CG180" s="37"/>
      <c r="CH180" s="38"/>
      <c r="CI180" s="38"/>
      <c r="CJ180" s="38"/>
      <c r="CK180" s="38"/>
      <c r="CL180" s="39">
        <f t="shared" si="206"/>
        <v>0</v>
      </c>
      <c r="CM180" s="86" t="str">
        <f t="shared" si="207"/>
        <v>غيرجدير</v>
      </c>
      <c r="CN180" s="37"/>
      <c r="CO180" s="38"/>
      <c r="CP180" s="38"/>
      <c r="CQ180" s="38"/>
      <c r="CR180" s="39">
        <f t="shared" si="208"/>
        <v>0</v>
      </c>
      <c r="CS180" s="86" t="str">
        <f t="shared" si="209"/>
        <v>غيرجدير</v>
      </c>
      <c r="CT180" s="37"/>
      <c r="CU180" s="38"/>
      <c r="CV180" s="39">
        <f t="shared" si="210"/>
        <v>0</v>
      </c>
      <c r="CW180" s="86" t="str">
        <f t="shared" si="211"/>
        <v>غيرجدير</v>
      </c>
      <c r="CX180" s="37"/>
      <c r="CY180" s="38"/>
      <c r="CZ180" s="38"/>
      <c r="DA180" s="38"/>
      <c r="DB180" s="38"/>
      <c r="DC180" s="39">
        <f t="shared" si="212"/>
        <v>0</v>
      </c>
      <c r="DD180" s="86" t="str">
        <f t="shared" si="213"/>
        <v>غيرجدير</v>
      </c>
      <c r="DE180" s="37"/>
      <c r="DF180" s="38"/>
      <c r="DG180" s="38"/>
      <c r="DH180" s="38"/>
      <c r="DI180" s="38"/>
      <c r="DJ180" s="39">
        <f t="shared" si="214"/>
        <v>0</v>
      </c>
      <c r="DK180" s="86" t="str">
        <f t="shared" si="215"/>
        <v>غيرجدير</v>
      </c>
      <c r="DL180" s="37">
        <f t="shared" si="216"/>
        <v>4</v>
      </c>
      <c r="DM180" s="39" t="str">
        <f t="shared" si="217"/>
        <v>راسب</v>
      </c>
      <c r="DN180" s="27">
        <f t="shared" si="218"/>
        <v>0</v>
      </c>
      <c r="DO180" s="37">
        <f t="shared" si="219"/>
        <v>5</v>
      </c>
      <c r="DP180" s="39" t="str">
        <f t="shared" si="220"/>
        <v>ومجموع</v>
      </c>
      <c r="DQ180" s="27" t="str">
        <f t="shared" si="221"/>
        <v>راسب</v>
      </c>
      <c r="DR180" s="37">
        <f t="shared" si="222"/>
        <v>10</v>
      </c>
      <c r="DS180" s="39" t="str">
        <f t="shared" si="223"/>
        <v>راسب</v>
      </c>
      <c r="DT180" s="40" t="str">
        <f t="shared" si="224"/>
        <v>راسب</v>
      </c>
      <c r="DU180" s="27"/>
      <c r="DV180" s="37">
        <f t="shared" si="225"/>
        <v>15</v>
      </c>
      <c r="DW180" s="38" t="str">
        <f t="shared" si="226"/>
        <v>راسب</v>
      </c>
      <c r="DX180" s="39" t="str">
        <f t="shared" si="227"/>
        <v>ودين</v>
      </c>
      <c r="DY180" s="537" t="str">
        <f t="shared" si="228"/>
        <v/>
      </c>
      <c r="DZ180" s="532" t="str">
        <f t="shared" si="229"/>
        <v/>
      </c>
      <c r="EA180" s="527" t="str">
        <f t="shared" si="230"/>
        <v/>
      </c>
      <c r="EB180" s="519" t="str">
        <f t="shared" si="231"/>
        <v/>
      </c>
      <c r="EC180" s="520" t="str">
        <f t="shared" si="232"/>
        <v/>
      </c>
      <c r="ED180" s="520" t="str">
        <f t="shared" si="233"/>
        <v/>
      </c>
      <c r="EE180" s="520" t="str">
        <f t="shared" si="234"/>
        <v/>
      </c>
      <c r="EF180" s="520" t="str">
        <f t="shared" si="235"/>
        <v/>
      </c>
      <c r="EG180" s="520" t="str">
        <f t="shared" si="236"/>
        <v/>
      </c>
      <c r="EH180" s="518" t="str">
        <f t="shared" si="237"/>
        <v/>
      </c>
      <c r="EI180" s="474" t="str">
        <f t="shared" si="238"/>
        <v/>
      </c>
      <c r="EJ180" s="475" t="str">
        <f t="shared" si="239"/>
        <v/>
      </c>
      <c r="EK180" s="475" t="str">
        <f t="shared" si="240"/>
        <v/>
      </c>
      <c r="EL180" s="475" t="str">
        <f t="shared" si="241"/>
        <v/>
      </c>
      <c r="EM180" s="476" t="str">
        <f t="shared" si="242"/>
        <v/>
      </c>
      <c r="EN180" s="498" t="str">
        <f t="shared" si="243"/>
        <v/>
      </c>
      <c r="EO180" s="499" t="str">
        <f t="shared" si="244"/>
        <v/>
      </c>
      <c r="EP180" s="499" t="str">
        <f t="shared" si="245"/>
        <v/>
      </c>
      <c r="EQ180" s="499" t="str">
        <f t="shared" si="246"/>
        <v/>
      </c>
      <c r="ER180" s="500" t="str">
        <f t="shared" si="247"/>
        <v/>
      </c>
    </row>
    <row r="181" spans="1:148" ht="34.5" x14ac:dyDescent="0.2">
      <c r="A181" s="27" t="str">
        <f>IF(O181="","",COUNTA(O$9:$O181))</f>
        <v/>
      </c>
      <c r="B181" s="28"/>
      <c r="C181" s="29" t="e">
        <f t="shared" si="167"/>
        <v>#VALUE!</v>
      </c>
      <c r="D181" s="30" t="e">
        <f t="shared" si="168"/>
        <v>#VALUE!</v>
      </c>
      <c r="E181" s="31" t="e">
        <f t="shared" si="169"/>
        <v>#VALUE!</v>
      </c>
      <c r="F181" s="29" t="str">
        <f t="shared" si="170"/>
        <v/>
      </c>
      <c r="G181" s="30" t="str">
        <f t="shared" si="171"/>
        <v/>
      </c>
      <c r="H181" s="31" t="str">
        <f t="shared" si="172"/>
        <v/>
      </c>
      <c r="I181" s="32" t="e">
        <f t="shared" si="173"/>
        <v>#VALUE!</v>
      </c>
      <c r="J181" s="33"/>
      <c r="K181" s="34"/>
      <c r="L181" s="35" t="str">
        <f t="shared" si="174"/>
        <v/>
      </c>
      <c r="M181" s="35" t="str">
        <f t="shared" si="175"/>
        <v/>
      </c>
      <c r="N181" s="34"/>
      <c r="O181" s="545"/>
      <c r="P181" s="36"/>
      <c r="Q181" s="37"/>
      <c r="R181" s="38"/>
      <c r="S181" s="38"/>
      <c r="T181" s="39">
        <f t="shared" si="176"/>
        <v>0</v>
      </c>
      <c r="U181" s="40" t="str">
        <f t="shared" si="177"/>
        <v>راسب</v>
      </c>
      <c r="V181" s="37"/>
      <c r="W181" s="38"/>
      <c r="X181" s="38"/>
      <c r="Y181" s="39">
        <f t="shared" si="178"/>
        <v>0</v>
      </c>
      <c r="Z181" s="40" t="str">
        <f t="shared" si="179"/>
        <v>راسب</v>
      </c>
      <c r="AA181" s="37"/>
      <c r="AB181" s="38"/>
      <c r="AC181" s="38"/>
      <c r="AD181" s="39">
        <f t="shared" si="180"/>
        <v>0</v>
      </c>
      <c r="AE181" s="40" t="str">
        <f t="shared" si="181"/>
        <v>راسب</v>
      </c>
      <c r="AF181" s="37"/>
      <c r="AG181" s="38"/>
      <c r="AH181" s="38"/>
      <c r="AI181" s="39">
        <f t="shared" si="182"/>
        <v>0</v>
      </c>
      <c r="AJ181" s="40" t="str">
        <f t="shared" si="183"/>
        <v>راسب</v>
      </c>
      <c r="AK181" s="37"/>
      <c r="AL181" s="38"/>
      <c r="AM181" s="38"/>
      <c r="AN181" s="39">
        <f t="shared" si="184"/>
        <v>0</v>
      </c>
      <c r="AO181" s="40" t="str">
        <f t="shared" si="185"/>
        <v>راسب</v>
      </c>
      <c r="AP181" s="27">
        <f t="shared" si="186"/>
        <v>0</v>
      </c>
      <c r="AQ181" s="37">
        <f t="shared" si="187"/>
        <v>5</v>
      </c>
      <c r="AR181" s="39" t="str">
        <f t="shared" si="188"/>
        <v>ومجموع</v>
      </c>
      <c r="AS181" s="27" t="str">
        <f t="shared" si="189"/>
        <v>راسب</v>
      </c>
      <c r="AT181" s="41">
        <f t="shared" si="190"/>
        <v>9</v>
      </c>
      <c r="AU181" s="42" t="str">
        <f t="shared" si="191"/>
        <v>راسب</v>
      </c>
      <c r="AV181" s="37"/>
      <c r="AW181" s="38"/>
      <c r="AX181" s="38"/>
      <c r="AY181" s="39">
        <f t="shared" si="192"/>
        <v>0</v>
      </c>
      <c r="AZ181" s="40" t="str">
        <f t="shared" si="193"/>
        <v>راسب</v>
      </c>
      <c r="BA181" s="37"/>
      <c r="BB181" s="38"/>
      <c r="BC181" s="38"/>
      <c r="BD181" s="39">
        <f t="shared" si="194"/>
        <v>0</v>
      </c>
      <c r="BE181" s="86" t="str">
        <f t="shared" si="195"/>
        <v>غيرجدير</v>
      </c>
      <c r="BF181" s="37"/>
      <c r="BG181" s="38"/>
      <c r="BH181" s="38"/>
      <c r="BI181" s="39">
        <f t="shared" si="196"/>
        <v>0</v>
      </c>
      <c r="BJ181" s="86" t="str">
        <f t="shared" si="197"/>
        <v>غيرجدير</v>
      </c>
      <c r="BK181" s="37"/>
      <c r="BL181" s="38"/>
      <c r="BM181" s="38"/>
      <c r="BN181" s="38"/>
      <c r="BO181" s="39"/>
      <c r="BP181" s="41">
        <f t="shared" si="198"/>
        <v>0</v>
      </c>
      <c r="BQ181" s="86" t="str">
        <f t="shared" si="199"/>
        <v>غيرجدير</v>
      </c>
      <c r="BR181" s="37"/>
      <c r="BS181" s="38"/>
      <c r="BT181" s="38"/>
      <c r="BU181" s="38"/>
      <c r="BV181" s="39">
        <f t="shared" si="200"/>
        <v>0</v>
      </c>
      <c r="BW181" s="86" t="str">
        <f t="shared" si="201"/>
        <v>غيرجدير</v>
      </c>
      <c r="BX181" s="37"/>
      <c r="BY181" s="38"/>
      <c r="BZ181" s="38"/>
      <c r="CA181" s="38"/>
      <c r="CB181" s="38"/>
      <c r="CC181" s="39">
        <f t="shared" si="202"/>
        <v>0</v>
      </c>
      <c r="CD181" s="86" t="str">
        <f t="shared" si="203"/>
        <v>غيرجدير</v>
      </c>
      <c r="CE181" s="37">
        <f t="shared" si="204"/>
        <v>5</v>
      </c>
      <c r="CF181" s="39" t="str">
        <f t="shared" si="205"/>
        <v>راسب</v>
      </c>
      <c r="CG181" s="37"/>
      <c r="CH181" s="38"/>
      <c r="CI181" s="38"/>
      <c r="CJ181" s="38"/>
      <c r="CK181" s="38"/>
      <c r="CL181" s="39">
        <f t="shared" si="206"/>
        <v>0</v>
      </c>
      <c r="CM181" s="86" t="str">
        <f t="shared" si="207"/>
        <v>غيرجدير</v>
      </c>
      <c r="CN181" s="37"/>
      <c r="CO181" s="38"/>
      <c r="CP181" s="38"/>
      <c r="CQ181" s="38"/>
      <c r="CR181" s="39">
        <f t="shared" si="208"/>
        <v>0</v>
      </c>
      <c r="CS181" s="86" t="str">
        <f t="shared" si="209"/>
        <v>غيرجدير</v>
      </c>
      <c r="CT181" s="37"/>
      <c r="CU181" s="38"/>
      <c r="CV181" s="39">
        <f t="shared" si="210"/>
        <v>0</v>
      </c>
      <c r="CW181" s="86" t="str">
        <f t="shared" si="211"/>
        <v>غيرجدير</v>
      </c>
      <c r="CX181" s="37"/>
      <c r="CY181" s="38"/>
      <c r="CZ181" s="38"/>
      <c r="DA181" s="38"/>
      <c r="DB181" s="38"/>
      <c r="DC181" s="39">
        <f t="shared" si="212"/>
        <v>0</v>
      </c>
      <c r="DD181" s="86" t="str">
        <f t="shared" si="213"/>
        <v>غيرجدير</v>
      </c>
      <c r="DE181" s="37"/>
      <c r="DF181" s="38"/>
      <c r="DG181" s="38"/>
      <c r="DH181" s="38"/>
      <c r="DI181" s="38"/>
      <c r="DJ181" s="39">
        <f t="shared" si="214"/>
        <v>0</v>
      </c>
      <c r="DK181" s="86" t="str">
        <f t="shared" si="215"/>
        <v>غيرجدير</v>
      </c>
      <c r="DL181" s="37">
        <f t="shared" si="216"/>
        <v>4</v>
      </c>
      <c r="DM181" s="39" t="str">
        <f t="shared" si="217"/>
        <v>راسب</v>
      </c>
      <c r="DN181" s="27">
        <f t="shared" si="218"/>
        <v>0</v>
      </c>
      <c r="DO181" s="37">
        <f t="shared" si="219"/>
        <v>5</v>
      </c>
      <c r="DP181" s="39" t="str">
        <f t="shared" si="220"/>
        <v>ومجموع</v>
      </c>
      <c r="DQ181" s="27" t="str">
        <f t="shared" si="221"/>
        <v>راسب</v>
      </c>
      <c r="DR181" s="37">
        <f t="shared" si="222"/>
        <v>10</v>
      </c>
      <c r="DS181" s="39" t="str">
        <f t="shared" si="223"/>
        <v>راسب</v>
      </c>
      <c r="DT181" s="40" t="str">
        <f t="shared" si="224"/>
        <v>راسب</v>
      </c>
      <c r="DU181" s="27"/>
      <c r="DV181" s="37">
        <f t="shared" si="225"/>
        <v>15</v>
      </c>
      <c r="DW181" s="38" t="str">
        <f t="shared" si="226"/>
        <v>راسب</v>
      </c>
      <c r="DX181" s="39" t="str">
        <f t="shared" si="227"/>
        <v>ودين</v>
      </c>
      <c r="DY181" s="537" t="str">
        <f t="shared" si="228"/>
        <v/>
      </c>
      <c r="DZ181" s="532" t="str">
        <f t="shared" si="229"/>
        <v/>
      </c>
      <c r="EA181" s="527" t="str">
        <f t="shared" si="230"/>
        <v/>
      </c>
      <c r="EB181" s="519" t="str">
        <f t="shared" si="231"/>
        <v/>
      </c>
      <c r="EC181" s="520" t="str">
        <f t="shared" si="232"/>
        <v/>
      </c>
      <c r="ED181" s="520" t="str">
        <f t="shared" si="233"/>
        <v/>
      </c>
      <c r="EE181" s="520" t="str">
        <f t="shared" si="234"/>
        <v/>
      </c>
      <c r="EF181" s="520" t="str">
        <f t="shared" si="235"/>
        <v/>
      </c>
      <c r="EG181" s="520" t="str">
        <f t="shared" si="236"/>
        <v/>
      </c>
      <c r="EH181" s="518" t="str">
        <f t="shared" si="237"/>
        <v/>
      </c>
      <c r="EI181" s="474" t="str">
        <f t="shared" si="238"/>
        <v/>
      </c>
      <c r="EJ181" s="475" t="str">
        <f t="shared" si="239"/>
        <v/>
      </c>
      <c r="EK181" s="475" t="str">
        <f t="shared" si="240"/>
        <v/>
      </c>
      <c r="EL181" s="475" t="str">
        <f t="shared" si="241"/>
        <v/>
      </c>
      <c r="EM181" s="476" t="str">
        <f t="shared" si="242"/>
        <v/>
      </c>
      <c r="EN181" s="498" t="str">
        <f t="shared" si="243"/>
        <v/>
      </c>
      <c r="EO181" s="499" t="str">
        <f t="shared" si="244"/>
        <v/>
      </c>
      <c r="EP181" s="499" t="str">
        <f t="shared" si="245"/>
        <v/>
      </c>
      <c r="EQ181" s="499" t="str">
        <f t="shared" si="246"/>
        <v/>
      </c>
      <c r="ER181" s="500" t="str">
        <f t="shared" si="247"/>
        <v/>
      </c>
    </row>
    <row r="182" spans="1:148" ht="34.5" x14ac:dyDescent="0.2">
      <c r="A182" s="27" t="str">
        <f>IF(O182="","",COUNTA(O$9:$O182))</f>
        <v/>
      </c>
      <c r="B182" s="28"/>
      <c r="C182" s="29" t="e">
        <f t="shared" si="167"/>
        <v>#VALUE!</v>
      </c>
      <c r="D182" s="30" t="e">
        <f t="shared" si="168"/>
        <v>#VALUE!</v>
      </c>
      <c r="E182" s="31" t="e">
        <f t="shared" si="169"/>
        <v>#VALUE!</v>
      </c>
      <c r="F182" s="29" t="str">
        <f t="shared" si="170"/>
        <v/>
      </c>
      <c r="G182" s="30" t="str">
        <f t="shared" si="171"/>
        <v/>
      </c>
      <c r="H182" s="31" t="str">
        <f t="shared" si="172"/>
        <v/>
      </c>
      <c r="I182" s="32" t="e">
        <f t="shared" si="173"/>
        <v>#VALUE!</v>
      </c>
      <c r="J182" s="33"/>
      <c r="K182" s="34"/>
      <c r="L182" s="35" t="str">
        <f t="shared" si="174"/>
        <v/>
      </c>
      <c r="M182" s="35" t="str">
        <f t="shared" si="175"/>
        <v/>
      </c>
      <c r="N182" s="34"/>
      <c r="O182" s="545"/>
      <c r="P182" s="36"/>
      <c r="Q182" s="37"/>
      <c r="R182" s="38"/>
      <c r="S182" s="38"/>
      <c r="T182" s="39">
        <f t="shared" si="176"/>
        <v>0</v>
      </c>
      <c r="U182" s="40" t="str">
        <f t="shared" si="177"/>
        <v>راسب</v>
      </c>
      <c r="V182" s="37"/>
      <c r="W182" s="38"/>
      <c r="X182" s="38"/>
      <c r="Y182" s="39">
        <f t="shared" si="178"/>
        <v>0</v>
      </c>
      <c r="Z182" s="40" t="str">
        <f t="shared" si="179"/>
        <v>راسب</v>
      </c>
      <c r="AA182" s="37"/>
      <c r="AB182" s="38"/>
      <c r="AC182" s="38"/>
      <c r="AD182" s="39">
        <f t="shared" si="180"/>
        <v>0</v>
      </c>
      <c r="AE182" s="40" t="str">
        <f t="shared" si="181"/>
        <v>راسب</v>
      </c>
      <c r="AF182" s="37"/>
      <c r="AG182" s="38"/>
      <c r="AH182" s="38"/>
      <c r="AI182" s="39">
        <f t="shared" si="182"/>
        <v>0</v>
      </c>
      <c r="AJ182" s="40" t="str">
        <f t="shared" si="183"/>
        <v>راسب</v>
      </c>
      <c r="AK182" s="37"/>
      <c r="AL182" s="38"/>
      <c r="AM182" s="38"/>
      <c r="AN182" s="39">
        <f t="shared" si="184"/>
        <v>0</v>
      </c>
      <c r="AO182" s="40" t="str">
        <f t="shared" si="185"/>
        <v>راسب</v>
      </c>
      <c r="AP182" s="27">
        <f t="shared" si="186"/>
        <v>0</v>
      </c>
      <c r="AQ182" s="37">
        <f t="shared" si="187"/>
        <v>5</v>
      </c>
      <c r="AR182" s="39" t="str">
        <f t="shared" si="188"/>
        <v>ومجموع</v>
      </c>
      <c r="AS182" s="27" t="str">
        <f t="shared" si="189"/>
        <v>راسب</v>
      </c>
      <c r="AT182" s="41">
        <f t="shared" si="190"/>
        <v>9</v>
      </c>
      <c r="AU182" s="42" t="str">
        <f t="shared" si="191"/>
        <v>راسب</v>
      </c>
      <c r="AV182" s="37"/>
      <c r="AW182" s="38"/>
      <c r="AX182" s="38"/>
      <c r="AY182" s="39">
        <f t="shared" si="192"/>
        <v>0</v>
      </c>
      <c r="AZ182" s="40" t="str">
        <f t="shared" si="193"/>
        <v>راسب</v>
      </c>
      <c r="BA182" s="37"/>
      <c r="BB182" s="38"/>
      <c r="BC182" s="38"/>
      <c r="BD182" s="39">
        <f t="shared" si="194"/>
        <v>0</v>
      </c>
      <c r="BE182" s="86" t="str">
        <f t="shared" si="195"/>
        <v>غيرجدير</v>
      </c>
      <c r="BF182" s="37"/>
      <c r="BG182" s="38"/>
      <c r="BH182" s="38"/>
      <c r="BI182" s="39">
        <f t="shared" si="196"/>
        <v>0</v>
      </c>
      <c r="BJ182" s="86" t="str">
        <f t="shared" si="197"/>
        <v>غيرجدير</v>
      </c>
      <c r="BK182" s="37"/>
      <c r="BL182" s="38"/>
      <c r="BM182" s="38"/>
      <c r="BN182" s="38"/>
      <c r="BO182" s="39"/>
      <c r="BP182" s="41">
        <f t="shared" si="198"/>
        <v>0</v>
      </c>
      <c r="BQ182" s="86" t="str">
        <f t="shared" si="199"/>
        <v>غيرجدير</v>
      </c>
      <c r="BR182" s="37"/>
      <c r="BS182" s="38"/>
      <c r="BT182" s="38"/>
      <c r="BU182" s="38"/>
      <c r="BV182" s="39">
        <f t="shared" si="200"/>
        <v>0</v>
      </c>
      <c r="BW182" s="86" t="str">
        <f t="shared" si="201"/>
        <v>غيرجدير</v>
      </c>
      <c r="BX182" s="37"/>
      <c r="BY182" s="38"/>
      <c r="BZ182" s="38"/>
      <c r="CA182" s="38"/>
      <c r="CB182" s="38"/>
      <c r="CC182" s="39">
        <f t="shared" si="202"/>
        <v>0</v>
      </c>
      <c r="CD182" s="86" t="str">
        <f t="shared" si="203"/>
        <v>غيرجدير</v>
      </c>
      <c r="CE182" s="37">
        <f t="shared" si="204"/>
        <v>5</v>
      </c>
      <c r="CF182" s="39" t="str">
        <f t="shared" si="205"/>
        <v>راسب</v>
      </c>
      <c r="CG182" s="37"/>
      <c r="CH182" s="38"/>
      <c r="CI182" s="38"/>
      <c r="CJ182" s="38"/>
      <c r="CK182" s="38"/>
      <c r="CL182" s="39">
        <f t="shared" si="206"/>
        <v>0</v>
      </c>
      <c r="CM182" s="86" t="str">
        <f t="shared" si="207"/>
        <v>غيرجدير</v>
      </c>
      <c r="CN182" s="37"/>
      <c r="CO182" s="38"/>
      <c r="CP182" s="38"/>
      <c r="CQ182" s="38"/>
      <c r="CR182" s="39">
        <f t="shared" si="208"/>
        <v>0</v>
      </c>
      <c r="CS182" s="86" t="str">
        <f t="shared" si="209"/>
        <v>غيرجدير</v>
      </c>
      <c r="CT182" s="37"/>
      <c r="CU182" s="38"/>
      <c r="CV182" s="39">
        <f t="shared" si="210"/>
        <v>0</v>
      </c>
      <c r="CW182" s="86" t="str">
        <f t="shared" si="211"/>
        <v>غيرجدير</v>
      </c>
      <c r="CX182" s="37"/>
      <c r="CY182" s="38"/>
      <c r="CZ182" s="38"/>
      <c r="DA182" s="38"/>
      <c r="DB182" s="38"/>
      <c r="DC182" s="39">
        <f t="shared" si="212"/>
        <v>0</v>
      </c>
      <c r="DD182" s="86" t="str">
        <f t="shared" si="213"/>
        <v>غيرجدير</v>
      </c>
      <c r="DE182" s="37"/>
      <c r="DF182" s="38"/>
      <c r="DG182" s="38"/>
      <c r="DH182" s="38"/>
      <c r="DI182" s="38"/>
      <c r="DJ182" s="39">
        <f t="shared" si="214"/>
        <v>0</v>
      </c>
      <c r="DK182" s="86" t="str">
        <f t="shared" si="215"/>
        <v>غيرجدير</v>
      </c>
      <c r="DL182" s="37">
        <f t="shared" si="216"/>
        <v>4</v>
      </c>
      <c r="DM182" s="39" t="str">
        <f t="shared" si="217"/>
        <v>راسب</v>
      </c>
      <c r="DN182" s="27">
        <f t="shared" si="218"/>
        <v>0</v>
      </c>
      <c r="DO182" s="37">
        <f t="shared" si="219"/>
        <v>5</v>
      </c>
      <c r="DP182" s="39" t="str">
        <f t="shared" si="220"/>
        <v>ومجموع</v>
      </c>
      <c r="DQ182" s="27" t="str">
        <f t="shared" si="221"/>
        <v>راسب</v>
      </c>
      <c r="DR182" s="37">
        <f t="shared" si="222"/>
        <v>10</v>
      </c>
      <c r="DS182" s="39" t="str">
        <f t="shared" si="223"/>
        <v>راسب</v>
      </c>
      <c r="DT182" s="40" t="str">
        <f t="shared" si="224"/>
        <v>راسب</v>
      </c>
      <c r="DU182" s="27"/>
      <c r="DV182" s="37">
        <f t="shared" si="225"/>
        <v>15</v>
      </c>
      <c r="DW182" s="38" t="str">
        <f t="shared" si="226"/>
        <v>راسب</v>
      </c>
      <c r="DX182" s="39" t="str">
        <f t="shared" si="227"/>
        <v>ودين</v>
      </c>
      <c r="DY182" s="537" t="str">
        <f t="shared" si="228"/>
        <v/>
      </c>
      <c r="DZ182" s="532" t="str">
        <f t="shared" si="229"/>
        <v/>
      </c>
      <c r="EA182" s="527" t="str">
        <f t="shared" si="230"/>
        <v/>
      </c>
      <c r="EB182" s="519" t="str">
        <f t="shared" si="231"/>
        <v/>
      </c>
      <c r="EC182" s="520" t="str">
        <f t="shared" si="232"/>
        <v/>
      </c>
      <c r="ED182" s="520" t="str">
        <f t="shared" si="233"/>
        <v/>
      </c>
      <c r="EE182" s="520" t="str">
        <f t="shared" si="234"/>
        <v/>
      </c>
      <c r="EF182" s="520" t="str">
        <f t="shared" si="235"/>
        <v/>
      </c>
      <c r="EG182" s="520" t="str">
        <f t="shared" si="236"/>
        <v/>
      </c>
      <c r="EH182" s="518" t="str">
        <f t="shared" si="237"/>
        <v/>
      </c>
      <c r="EI182" s="474" t="str">
        <f t="shared" si="238"/>
        <v/>
      </c>
      <c r="EJ182" s="475" t="str">
        <f t="shared" si="239"/>
        <v/>
      </c>
      <c r="EK182" s="475" t="str">
        <f t="shared" si="240"/>
        <v/>
      </c>
      <c r="EL182" s="475" t="str">
        <f t="shared" si="241"/>
        <v/>
      </c>
      <c r="EM182" s="476" t="str">
        <f t="shared" si="242"/>
        <v/>
      </c>
      <c r="EN182" s="498" t="str">
        <f t="shared" si="243"/>
        <v/>
      </c>
      <c r="EO182" s="499" t="str">
        <f t="shared" si="244"/>
        <v/>
      </c>
      <c r="EP182" s="499" t="str">
        <f t="shared" si="245"/>
        <v/>
      </c>
      <c r="EQ182" s="499" t="str">
        <f t="shared" si="246"/>
        <v/>
      </c>
      <c r="ER182" s="500" t="str">
        <f t="shared" si="247"/>
        <v/>
      </c>
    </row>
    <row r="183" spans="1:148" ht="34.5" x14ac:dyDescent="0.2">
      <c r="A183" s="27" t="str">
        <f>IF(O183="","",COUNTA(O$9:$O183))</f>
        <v/>
      </c>
      <c r="B183" s="28"/>
      <c r="C183" s="29" t="e">
        <f t="shared" si="167"/>
        <v>#VALUE!</v>
      </c>
      <c r="D183" s="30" t="e">
        <f t="shared" si="168"/>
        <v>#VALUE!</v>
      </c>
      <c r="E183" s="31" t="e">
        <f t="shared" si="169"/>
        <v>#VALUE!</v>
      </c>
      <c r="F183" s="29" t="str">
        <f t="shared" si="170"/>
        <v/>
      </c>
      <c r="G183" s="30" t="str">
        <f t="shared" si="171"/>
        <v/>
      </c>
      <c r="H183" s="31" t="str">
        <f t="shared" si="172"/>
        <v/>
      </c>
      <c r="I183" s="32" t="e">
        <f t="shared" si="173"/>
        <v>#VALUE!</v>
      </c>
      <c r="J183" s="33"/>
      <c r="K183" s="34"/>
      <c r="L183" s="35" t="str">
        <f t="shared" si="174"/>
        <v/>
      </c>
      <c r="M183" s="35" t="str">
        <f t="shared" si="175"/>
        <v/>
      </c>
      <c r="N183" s="34"/>
      <c r="O183" s="545"/>
      <c r="P183" s="36"/>
      <c r="Q183" s="37"/>
      <c r="R183" s="38"/>
      <c r="S183" s="38"/>
      <c r="T183" s="39">
        <f t="shared" si="176"/>
        <v>0</v>
      </c>
      <c r="U183" s="40" t="str">
        <f t="shared" si="177"/>
        <v>راسب</v>
      </c>
      <c r="V183" s="37"/>
      <c r="W183" s="38"/>
      <c r="X183" s="38"/>
      <c r="Y183" s="39">
        <f t="shared" si="178"/>
        <v>0</v>
      </c>
      <c r="Z183" s="40" t="str">
        <f t="shared" si="179"/>
        <v>راسب</v>
      </c>
      <c r="AA183" s="37"/>
      <c r="AB183" s="38"/>
      <c r="AC183" s="38"/>
      <c r="AD183" s="39">
        <f t="shared" si="180"/>
        <v>0</v>
      </c>
      <c r="AE183" s="40" t="str">
        <f t="shared" si="181"/>
        <v>راسب</v>
      </c>
      <c r="AF183" s="37"/>
      <c r="AG183" s="38"/>
      <c r="AH183" s="38"/>
      <c r="AI183" s="39">
        <f t="shared" si="182"/>
        <v>0</v>
      </c>
      <c r="AJ183" s="40" t="str">
        <f t="shared" si="183"/>
        <v>راسب</v>
      </c>
      <c r="AK183" s="37"/>
      <c r="AL183" s="38"/>
      <c r="AM183" s="38"/>
      <c r="AN183" s="39">
        <f t="shared" si="184"/>
        <v>0</v>
      </c>
      <c r="AO183" s="40" t="str">
        <f t="shared" si="185"/>
        <v>راسب</v>
      </c>
      <c r="AP183" s="27">
        <f t="shared" si="186"/>
        <v>0</v>
      </c>
      <c r="AQ183" s="37">
        <f t="shared" si="187"/>
        <v>5</v>
      </c>
      <c r="AR183" s="39" t="str">
        <f t="shared" si="188"/>
        <v>ومجموع</v>
      </c>
      <c r="AS183" s="27" t="str">
        <f t="shared" si="189"/>
        <v>راسب</v>
      </c>
      <c r="AT183" s="41">
        <f t="shared" si="190"/>
        <v>9</v>
      </c>
      <c r="AU183" s="42" t="str">
        <f t="shared" si="191"/>
        <v>راسب</v>
      </c>
      <c r="AV183" s="37"/>
      <c r="AW183" s="38"/>
      <c r="AX183" s="38"/>
      <c r="AY183" s="39">
        <f t="shared" si="192"/>
        <v>0</v>
      </c>
      <c r="AZ183" s="40" t="str">
        <f t="shared" si="193"/>
        <v>راسب</v>
      </c>
      <c r="BA183" s="37"/>
      <c r="BB183" s="38"/>
      <c r="BC183" s="38"/>
      <c r="BD183" s="39">
        <f t="shared" si="194"/>
        <v>0</v>
      </c>
      <c r="BE183" s="86" t="str">
        <f t="shared" si="195"/>
        <v>غيرجدير</v>
      </c>
      <c r="BF183" s="37"/>
      <c r="BG183" s="38"/>
      <c r="BH183" s="38"/>
      <c r="BI183" s="39">
        <f t="shared" si="196"/>
        <v>0</v>
      </c>
      <c r="BJ183" s="86" t="str">
        <f t="shared" si="197"/>
        <v>غيرجدير</v>
      </c>
      <c r="BK183" s="37"/>
      <c r="BL183" s="38"/>
      <c r="BM183" s="38"/>
      <c r="BN183" s="38"/>
      <c r="BO183" s="39"/>
      <c r="BP183" s="41">
        <f t="shared" si="198"/>
        <v>0</v>
      </c>
      <c r="BQ183" s="86" t="str">
        <f t="shared" si="199"/>
        <v>غيرجدير</v>
      </c>
      <c r="BR183" s="37"/>
      <c r="BS183" s="38"/>
      <c r="BT183" s="38"/>
      <c r="BU183" s="38"/>
      <c r="BV183" s="39">
        <f t="shared" si="200"/>
        <v>0</v>
      </c>
      <c r="BW183" s="86" t="str">
        <f t="shared" si="201"/>
        <v>غيرجدير</v>
      </c>
      <c r="BX183" s="37"/>
      <c r="BY183" s="38"/>
      <c r="BZ183" s="38"/>
      <c r="CA183" s="38"/>
      <c r="CB183" s="38"/>
      <c r="CC183" s="39">
        <f t="shared" si="202"/>
        <v>0</v>
      </c>
      <c r="CD183" s="86" t="str">
        <f t="shared" si="203"/>
        <v>غيرجدير</v>
      </c>
      <c r="CE183" s="37">
        <f t="shared" si="204"/>
        <v>5</v>
      </c>
      <c r="CF183" s="39" t="str">
        <f t="shared" si="205"/>
        <v>راسب</v>
      </c>
      <c r="CG183" s="37"/>
      <c r="CH183" s="38"/>
      <c r="CI183" s="38"/>
      <c r="CJ183" s="38"/>
      <c r="CK183" s="38"/>
      <c r="CL183" s="39">
        <f t="shared" si="206"/>
        <v>0</v>
      </c>
      <c r="CM183" s="86" t="str">
        <f t="shared" si="207"/>
        <v>غيرجدير</v>
      </c>
      <c r="CN183" s="37"/>
      <c r="CO183" s="38"/>
      <c r="CP183" s="38"/>
      <c r="CQ183" s="38"/>
      <c r="CR183" s="39">
        <f t="shared" si="208"/>
        <v>0</v>
      </c>
      <c r="CS183" s="86" t="str">
        <f t="shared" si="209"/>
        <v>غيرجدير</v>
      </c>
      <c r="CT183" s="37"/>
      <c r="CU183" s="38"/>
      <c r="CV183" s="39">
        <f t="shared" si="210"/>
        <v>0</v>
      </c>
      <c r="CW183" s="86" t="str">
        <f t="shared" si="211"/>
        <v>غيرجدير</v>
      </c>
      <c r="CX183" s="37"/>
      <c r="CY183" s="38"/>
      <c r="CZ183" s="38"/>
      <c r="DA183" s="38"/>
      <c r="DB183" s="38"/>
      <c r="DC183" s="39">
        <f t="shared" si="212"/>
        <v>0</v>
      </c>
      <c r="DD183" s="86" t="str">
        <f t="shared" si="213"/>
        <v>غيرجدير</v>
      </c>
      <c r="DE183" s="37"/>
      <c r="DF183" s="38"/>
      <c r="DG183" s="38"/>
      <c r="DH183" s="38"/>
      <c r="DI183" s="38"/>
      <c r="DJ183" s="39">
        <f t="shared" si="214"/>
        <v>0</v>
      </c>
      <c r="DK183" s="86" t="str">
        <f t="shared" si="215"/>
        <v>غيرجدير</v>
      </c>
      <c r="DL183" s="37">
        <f t="shared" si="216"/>
        <v>4</v>
      </c>
      <c r="DM183" s="39" t="str">
        <f t="shared" si="217"/>
        <v>راسب</v>
      </c>
      <c r="DN183" s="27">
        <f t="shared" si="218"/>
        <v>0</v>
      </c>
      <c r="DO183" s="37">
        <f t="shared" si="219"/>
        <v>5</v>
      </c>
      <c r="DP183" s="39" t="str">
        <f t="shared" si="220"/>
        <v>ومجموع</v>
      </c>
      <c r="DQ183" s="27" t="str">
        <f t="shared" si="221"/>
        <v>راسب</v>
      </c>
      <c r="DR183" s="37">
        <f t="shared" si="222"/>
        <v>10</v>
      </c>
      <c r="DS183" s="39" t="str">
        <f t="shared" si="223"/>
        <v>راسب</v>
      </c>
      <c r="DT183" s="40" t="str">
        <f t="shared" si="224"/>
        <v>راسب</v>
      </c>
      <c r="DU183" s="27"/>
      <c r="DV183" s="37">
        <f t="shared" si="225"/>
        <v>15</v>
      </c>
      <c r="DW183" s="38" t="str">
        <f t="shared" si="226"/>
        <v>راسب</v>
      </c>
      <c r="DX183" s="39" t="str">
        <f t="shared" si="227"/>
        <v>ودين</v>
      </c>
      <c r="DY183" s="537" t="str">
        <f t="shared" si="228"/>
        <v/>
      </c>
      <c r="DZ183" s="532" t="str">
        <f t="shared" si="229"/>
        <v/>
      </c>
      <c r="EA183" s="527" t="str">
        <f t="shared" si="230"/>
        <v/>
      </c>
      <c r="EB183" s="519" t="str">
        <f t="shared" si="231"/>
        <v/>
      </c>
      <c r="EC183" s="520" t="str">
        <f t="shared" si="232"/>
        <v/>
      </c>
      <c r="ED183" s="520" t="str">
        <f t="shared" si="233"/>
        <v/>
      </c>
      <c r="EE183" s="520" t="str">
        <f t="shared" si="234"/>
        <v/>
      </c>
      <c r="EF183" s="520" t="str">
        <f t="shared" si="235"/>
        <v/>
      </c>
      <c r="EG183" s="520" t="str">
        <f t="shared" si="236"/>
        <v/>
      </c>
      <c r="EH183" s="518" t="str">
        <f t="shared" si="237"/>
        <v/>
      </c>
      <c r="EI183" s="474" t="str">
        <f t="shared" si="238"/>
        <v/>
      </c>
      <c r="EJ183" s="475" t="str">
        <f t="shared" si="239"/>
        <v/>
      </c>
      <c r="EK183" s="475" t="str">
        <f t="shared" si="240"/>
        <v/>
      </c>
      <c r="EL183" s="475" t="str">
        <f t="shared" si="241"/>
        <v/>
      </c>
      <c r="EM183" s="476" t="str">
        <f t="shared" si="242"/>
        <v/>
      </c>
      <c r="EN183" s="498" t="str">
        <f t="shared" si="243"/>
        <v/>
      </c>
      <c r="EO183" s="499" t="str">
        <f t="shared" si="244"/>
        <v/>
      </c>
      <c r="EP183" s="499" t="str">
        <f t="shared" si="245"/>
        <v/>
      </c>
      <c r="EQ183" s="499" t="str">
        <f t="shared" si="246"/>
        <v/>
      </c>
      <c r="ER183" s="500" t="str">
        <f t="shared" si="247"/>
        <v/>
      </c>
    </row>
    <row r="184" spans="1:148" ht="34.5" x14ac:dyDescent="0.2">
      <c r="A184" s="27" t="str">
        <f>IF(O184="","",COUNTA(O$9:$O184))</f>
        <v/>
      </c>
      <c r="B184" s="28"/>
      <c r="C184" s="29" t="e">
        <f t="shared" si="167"/>
        <v>#VALUE!</v>
      </c>
      <c r="D184" s="30" t="e">
        <f t="shared" si="168"/>
        <v>#VALUE!</v>
      </c>
      <c r="E184" s="31" t="e">
        <f t="shared" si="169"/>
        <v>#VALUE!</v>
      </c>
      <c r="F184" s="29" t="str">
        <f t="shared" si="170"/>
        <v/>
      </c>
      <c r="G184" s="30" t="str">
        <f t="shared" si="171"/>
        <v/>
      </c>
      <c r="H184" s="31" t="str">
        <f t="shared" si="172"/>
        <v/>
      </c>
      <c r="I184" s="32" t="e">
        <f t="shared" si="173"/>
        <v>#VALUE!</v>
      </c>
      <c r="J184" s="33"/>
      <c r="K184" s="34"/>
      <c r="L184" s="35" t="str">
        <f t="shared" si="174"/>
        <v/>
      </c>
      <c r="M184" s="35" t="str">
        <f t="shared" si="175"/>
        <v/>
      </c>
      <c r="N184" s="34"/>
      <c r="O184" s="545"/>
      <c r="P184" s="36"/>
      <c r="Q184" s="37"/>
      <c r="R184" s="38"/>
      <c r="S184" s="38"/>
      <c r="T184" s="39">
        <f t="shared" si="176"/>
        <v>0</v>
      </c>
      <c r="U184" s="40" t="str">
        <f t="shared" si="177"/>
        <v>راسب</v>
      </c>
      <c r="V184" s="37"/>
      <c r="W184" s="38"/>
      <c r="X184" s="38"/>
      <c r="Y184" s="39">
        <f t="shared" si="178"/>
        <v>0</v>
      </c>
      <c r="Z184" s="40" t="str">
        <f t="shared" si="179"/>
        <v>راسب</v>
      </c>
      <c r="AA184" s="37"/>
      <c r="AB184" s="38"/>
      <c r="AC184" s="38"/>
      <c r="AD184" s="39">
        <f t="shared" si="180"/>
        <v>0</v>
      </c>
      <c r="AE184" s="40" t="str">
        <f t="shared" si="181"/>
        <v>راسب</v>
      </c>
      <c r="AF184" s="37"/>
      <c r="AG184" s="38"/>
      <c r="AH184" s="38"/>
      <c r="AI184" s="39">
        <f t="shared" si="182"/>
        <v>0</v>
      </c>
      <c r="AJ184" s="40" t="str">
        <f t="shared" si="183"/>
        <v>راسب</v>
      </c>
      <c r="AK184" s="37"/>
      <c r="AL184" s="38"/>
      <c r="AM184" s="38"/>
      <c r="AN184" s="39">
        <f t="shared" si="184"/>
        <v>0</v>
      </c>
      <c r="AO184" s="40" t="str">
        <f t="shared" si="185"/>
        <v>راسب</v>
      </c>
      <c r="AP184" s="27">
        <f t="shared" si="186"/>
        <v>0</v>
      </c>
      <c r="AQ184" s="37">
        <f t="shared" si="187"/>
        <v>5</v>
      </c>
      <c r="AR184" s="39" t="str">
        <f t="shared" si="188"/>
        <v>ومجموع</v>
      </c>
      <c r="AS184" s="27" t="str">
        <f t="shared" si="189"/>
        <v>راسب</v>
      </c>
      <c r="AT184" s="41">
        <f t="shared" si="190"/>
        <v>9</v>
      </c>
      <c r="AU184" s="42" t="str">
        <f t="shared" si="191"/>
        <v>راسب</v>
      </c>
      <c r="AV184" s="37"/>
      <c r="AW184" s="38"/>
      <c r="AX184" s="38"/>
      <c r="AY184" s="39">
        <f t="shared" si="192"/>
        <v>0</v>
      </c>
      <c r="AZ184" s="40" t="str">
        <f t="shared" si="193"/>
        <v>راسب</v>
      </c>
      <c r="BA184" s="37"/>
      <c r="BB184" s="38"/>
      <c r="BC184" s="38"/>
      <c r="BD184" s="39">
        <f t="shared" si="194"/>
        <v>0</v>
      </c>
      <c r="BE184" s="86" t="str">
        <f t="shared" si="195"/>
        <v>غيرجدير</v>
      </c>
      <c r="BF184" s="37"/>
      <c r="BG184" s="38"/>
      <c r="BH184" s="38"/>
      <c r="BI184" s="39">
        <f t="shared" si="196"/>
        <v>0</v>
      </c>
      <c r="BJ184" s="86" t="str">
        <f t="shared" si="197"/>
        <v>غيرجدير</v>
      </c>
      <c r="BK184" s="37"/>
      <c r="BL184" s="38"/>
      <c r="BM184" s="38"/>
      <c r="BN184" s="38"/>
      <c r="BO184" s="39"/>
      <c r="BP184" s="41">
        <f t="shared" si="198"/>
        <v>0</v>
      </c>
      <c r="BQ184" s="86" t="str">
        <f t="shared" si="199"/>
        <v>غيرجدير</v>
      </c>
      <c r="BR184" s="37"/>
      <c r="BS184" s="38"/>
      <c r="BT184" s="38"/>
      <c r="BU184" s="38"/>
      <c r="BV184" s="39">
        <f t="shared" si="200"/>
        <v>0</v>
      </c>
      <c r="BW184" s="86" t="str">
        <f t="shared" si="201"/>
        <v>غيرجدير</v>
      </c>
      <c r="BX184" s="37"/>
      <c r="BY184" s="38"/>
      <c r="BZ184" s="38"/>
      <c r="CA184" s="38"/>
      <c r="CB184" s="38"/>
      <c r="CC184" s="39">
        <f t="shared" si="202"/>
        <v>0</v>
      </c>
      <c r="CD184" s="86" t="str">
        <f t="shared" si="203"/>
        <v>غيرجدير</v>
      </c>
      <c r="CE184" s="37">
        <f t="shared" si="204"/>
        <v>5</v>
      </c>
      <c r="CF184" s="39" t="str">
        <f t="shared" si="205"/>
        <v>راسب</v>
      </c>
      <c r="CG184" s="37"/>
      <c r="CH184" s="38"/>
      <c r="CI184" s="38"/>
      <c r="CJ184" s="38"/>
      <c r="CK184" s="38"/>
      <c r="CL184" s="39">
        <f t="shared" si="206"/>
        <v>0</v>
      </c>
      <c r="CM184" s="86" t="str">
        <f t="shared" si="207"/>
        <v>غيرجدير</v>
      </c>
      <c r="CN184" s="37"/>
      <c r="CO184" s="38"/>
      <c r="CP184" s="38"/>
      <c r="CQ184" s="38"/>
      <c r="CR184" s="39">
        <f t="shared" si="208"/>
        <v>0</v>
      </c>
      <c r="CS184" s="86" t="str">
        <f t="shared" si="209"/>
        <v>غيرجدير</v>
      </c>
      <c r="CT184" s="37"/>
      <c r="CU184" s="38"/>
      <c r="CV184" s="39">
        <f t="shared" si="210"/>
        <v>0</v>
      </c>
      <c r="CW184" s="86" t="str">
        <f t="shared" si="211"/>
        <v>غيرجدير</v>
      </c>
      <c r="CX184" s="37"/>
      <c r="CY184" s="38"/>
      <c r="CZ184" s="38"/>
      <c r="DA184" s="38"/>
      <c r="DB184" s="38"/>
      <c r="DC184" s="39">
        <f t="shared" si="212"/>
        <v>0</v>
      </c>
      <c r="DD184" s="86" t="str">
        <f t="shared" si="213"/>
        <v>غيرجدير</v>
      </c>
      <c r="DE184" s="37"/>
      <c r="DF184" s="38"/>
      <c r="DG184" s="38"/>
      <c r="DH184" s="38"/>
      <c r="DI184" s="38"/>
      <c r="DJ184" s="39">
        <f t="shared" si="214"/>
        <v>0</v>
      </c>
      <c r="DK184" s="86" t="str">
        <f t="shared" si="215"/>
        <v>غيرجدير</v>
      </c>
      <c r="DL184" s="37">
        <f t="shared" si="216"/>
        <v>4</v>
      </c>
      <c r="DM184" s="39" t="str">
        <f t="shared" si="217"/>
        <v>راسب</v>
      </c>
      <c r="DN184" s="27">
        <f t="shared" si="218"/>
        <v>0</v>
      </c>
      <c r="DO184" s="37">
        <f t="shared" si="219"/>
        <v>5</v>
      </c>
      <c r="DP184" s="39" t="str">
        <f t="shared" si="220"/>
        <v>ومجموع</v>
      </c>
      <c r="DQ184" s="27" t="str">
        <f t="shared" si="221"/>
        <v>راسب</v>
      </c>
      <c r="DR184" s="37">
        <f t="shared" si="222"/>
        <v>10</v>
      </c>
      <c r="DS184" s="39" t="str">
        <f t="shared" si="223"/>
        <v>راسب</v>
      </c>
      <c r="DT184" s="40" t="str">
        <f t="shared" si="224"/>
        <v>راسب</v>
      </c>
      <c r="DU184" s="27"/>
      <c r="DV184" s="37">
        <f t="shared" si="225"/>
        <v>15</v>
      </c>
      <c r="DW184" s="38" t="str">
        <f t="shared" si="226"/>
        <v>راسب</v>
      </c>
      <c r="DX184" s="39" t="str">
        <f t="shared" si="227"/>
        <v>ودين</v>
      </c>
      <c r="DY184" s="537" t="str">
        <f t="shared" si="228"/>
        <v/>
      </c>
      <c r="DZ184" s="532" t="str">
        <f t="shared" si="229"/>
        <v/>
      </c>
      <c r="EA184" s="527" t="str">
        <f t="shared" si="230"/>
        <v/>
      </c>
      <c r="EB184" s="519" t="str">
        <f t="shared" si="231"/>
        <v/>
      </c>
      <c r="EC184" s="520" t="str">
        <f t="shared" si="232"/>
        <v/>
      </c>
      <c r="ED184" s="520" t="str">
        <f t="shared" si="233"/>
        <v/>
      </c>
      <c r="EE184" s="520" t="str">
        <f t="shared" si="234"/>
        <v/>
      </c>
      <c r="EF184" s="520" t="str">
        <f t="shared" si="235"/>
        <v/>
      </c>
      <c r="EG184" s="520" t="str">
        <f t="shared" si="236"/>
        <v/>
      </c>
      <c r="EH184" s="518" t="str">
        <f t="shared" si="237"/>
        <v/>
      </c>
      <c r="EI184" s="474" t="str">
        <f t="shared" si="238"/>
        <v/>
      </c>
      <c r="EJ184" s="475" t="str">
        <f t="shared" si="239"/>
        <v/>
      </c>
      <c r="EK184" s="475" t="str">
        <f t="shared" si="240"/>
        <v/>
      </c>
      <c r="EL184" s="475" t="str">
        <f t="shared" si="241"/>
        <v/>
      </c>
      <c r="EM184" s="476" t="str">
        <f t="shared" si="242"/>
        <v/>
      </c>
      <c r="EN184" s="498" t="str">
        <f t="shared" si="243"/>
        <v/>
      </c>
      <c r="EO184" s="499" t="str">
        <f t="shared" si="244"/>
        <v/>
      </c>
      <c r="EP184" s="499" t="str">
        <f t="shared" si="245"/>
        <v/>
      </c>
      <c r="EQ184" s="499" t="str">
        <f t="shared" si="246"/>
        <v/>
      </c>
      <c r="ER184" s="500" t="str">
        <f t="shared" si="247"/>
        <v/>
      </c>
    </row>
    <row r="185" spans="1:148" ht="34.5" x14ac:dyDescent="0.2">
      <c r="A185" s="27" t="str">
        <f>IF(O185="","",COUNTA(O$9:$O185))</f>
        <v/>
      </c>
      <c r="B185" s="28"/>
      <c r="C185" s="29" t="e">
        <f t="shared" si="167"/>
        <v>#VALUE!</v>
      </c>
      <c r="D185" s="30" t="e">
        <f t="shared" si="168"/>
        <v>#VALUE!</v>
      </c>
      <c r="E185" s="31" t="e">
        <f t="shared" si="169"/>
        <v>#VALUE!</v>
      </c>
      <c r="F185" s="29" t="str">
        <f t="shared" si="170"/>
        <v/>
      </c>
      <c r="G185" s="30" t="str">
        <f t="shared" si="171"/>
        <v/>
      </c>
      <c r="H185" s="31" t="str">
        <f t="shared" si="172"/>
        <v/>
      </c>
      <c r="I185" s="32" t="e">
        <f t="shared" si="173"/>
        <v>#VALUE!</v>
      </c>
      <c r="J185" s="33"/>
      <c r="K185" s="34"/>
      <c r="L185" s="35" t="str">
        <f t="shared" si="174"/>
        <v/>
      </c>
      <c r="M185" s="35" t="str">
        <f t="shared" si="175"/>
        <v/>
      </c>
      <c r="N185" s="34"/>
      <c r="O185" s="545"/>
      <c r="P185" s="36"/>
      <c r="Q185" s="37"/>
      <c r="R185" s="38"/>
      <c r="S185" s="38"/>
      <c r="T185" s="39">
        <f t="shared" si="176"/>
        <v>0</v>
      </c>
      <c r="U185" s="40" t="str">
        <f t="shared" si="177"/>
        <v>راسب</v>
      </c>
      <c r="V185" s="37"/>
      <c r="W185" s="38"/>
      <c r="X185" s="38"/>
      <c r="Y185" s="39">
        <f t="shared" si="178"/>
        <v>0</v>
      </c>
      <c r="Z185" s="40" t="str">
        <f t="shared" si="179"/>
        <v>راسب</v>
      </c>
      <c r="AA185" s="37"/>
      <c r="AB185" s="38"/>
      <c r="AC185" s="38"/>
      <c r="AD185" s="39">
        <f t="shared" si="180"/>
        <v>0</v>
      </c>
      <c r="AE185" s="40" t="str">
        <f t="shared" si="181"/>
        <v>راسب</v>
      </c>
      <c r="AF185" s="37"/>
      <c r="AG185" s="38"/>
      <c r="AH185" s="38"/>
      <c r="AI185" s="39">
        <f t="shared" si="182"/>
        <v>0</v>
      </c>
      <c r="AJ185" s="40" t="str">
        <f t="shared" si="183"/>
        <v>راسب</v>
      </c>
      <c r="AK185" s="37"/>
      <c r="AL185" s="38"/>
      <c r="AM185" s="38"/>
      <c r="AN185" s="39">
        <f t="shared" si="184"/>
        <v>0</v>
      </c>
      <c r="AO185" s="40" t="str">
        <f t="shared" si="185"/>
        <v>راسب</v>
      </c>
      <c r="AP185" s="27">
        <f t="shared" si="186"/>
        <v>0</v>
      </c>
      <c r="AQ185" s="37">
        <f t="shared" si="187"/>
        <v>5</v>
      </c>
      <c r="AR185" s="39" t="str">
        <f t="shared" si="188"/>
        <v>ومجموع</v>
      </c>
      <c r="AS185" s="27" t="str">
        <f t="shared" si="189"/>
        <v>راسب</v>
      </c>
      <c r="AT185" s="41">
        <f t="shared" si="190"/>
        <v>9</v>
      </c>
      <c r="AU185" s="42" t="str">
        <f t="shared" si="191"/>
        <v>راسب</v>
      </c>
      <c r="AV185" s="37"/>
      <c r="AW185" s="38"/>
      <c r="AX185" s="38"/>
      <c r="AY185" s="39">
        <f t="shared" si="192"/>
        <v>0</v>
      </c>
      <c r="AZ185" s="40" t="str">
        <f t="shared" si="193"/>
        <v>راسب</v>
      </c>
      <c r="BA185" s="37"/>
      <c r="BB185" s="38"/>
      <c r="BC185" s="38"/>
      <c r="BD185" s="39">
        <f t="shared" si="194"/>
        <v>0</v>
      </c>
      <c r="BE185" s="86" t="str">
        <f t="shared" si="195"/>
        <v>غيرجدير</v>
      </c>
      <c r="BF185" s="37"/>
      <c r="BG185" s="38"/>
      <c r="BH185" s="38"/>
      <c r="BI185" s="39">
        <f t="shared" si="196"/>
        <v>0</v>
      </c>
      <c r="BJ185" s="86" t="str">
        <f t="shared" si="197"/>
        <v>غيرجدير</v>
      </c>
      <c r="BK185" s="37"/>
      <c r="BL185" s="38"/>
      <c r="BM185" s="38"/>
      <c r="BN185" s="38"/>
      <c r="BO185" s="39"/>
      <c r="BP185" s="41">
        <f t="shared" si="198"/>
        <v>0</v>
      </c>
      <c r="BQ185" s="86" t="str">
        <f t="shared" si="199"/>
        <v>غيرجدير</v>
      </c>
      <c r="BR185" s="37"/>
      <c r="BS185" s="38"/>
      <c r="BT185" s="38"/>
      <c r="BU185" s="38"/>
      <c r="BV185" s="39">
        <f t="shared" si="200"/>
        <v>0</v>
      </c>
      <c r="BW185" s="86" t="str">
        <f t="shared" si="201"/>
        <v>غيرجدير</v>
      </c>
      <c r="BX185" s="37"/>
      <c r="BY185" s="38"/>
      <c r="BZ185" s="38"/>
      <c r="CA185" s="38"/>
      <c r="CB185" s="38"/>
      <c r="CC185" s="39">
        <f t="shared" si="202"/>
        <v>0</v>
      </c>
      <c r="CD185" s="86" t="str">
        <f t="shared" si="203"/>
        <v>غيرجدير</v>
      </c>
      <c r="CE185" s="37">
        <f t="shared" si="204"/>
        <v>5</v>
      </c>
      <c r="CF185" s="39" t="str">
        <f t="shared" si="205"/>
        <v>راسب</v>
      </c>
      <c r="CG185" s="37"/>
      <c r="CH185" s="38"/>
      <c r="CI185" s="38"/>
      <c r="CJ185" s="38"/>
      <c r="CK185" s="38"/>
      <c r="CL185" s="39">
        <f t="shared" si="206"/>
        <v>0</v>
      </c>
      <c r="CM185" s="86" t="str">
        <f t="shared" si="207"/>
        <v>غيرجدير</v>
      </c>
      <c r="CN185" s="37"/>
      <c r="CO185" s="38"/>
      <c r="CP185" s="38"/>
      <c r="CQ185" s="38"/>
      <c r="CR185" s="39">
        <f t="shared" si="208"/>
        <v>0</v>
      </c>
      <c r="CS185" s="86" t="str">
        <f t="shared" si="209"/>
        <v>غيرجدير</v>
      </c>
      <c r="CT185" s="37"/>
      <c r="CU185" s="38"/>
      <c r="CV185" s="39">
        <f t="shared" si="210"/>
        <v>0</v>
      </c>
      <c r="CW185" s="86" t="str">
        <f t="shared" si="211"/>
        <v>غيرجدير</v>
      </c>
      <c r="CX185" s="37"/>
      <c r="CY185" s="38"/>
      <c r="CZ185" s="38"/>
      <c r="DA185" s="38"/>
      <c r="DB185" s="38"/>
      <c r="DC185" s="39">
        <f t="shared" si="212"/>
        <v>0</v>
      </c>
      <c r="DD185" s="86" t="str">
        <f t="shared" si="213"/>
        <v>غيرجدير</v>
      </c>
      <c r="DE185" s="37"/>
      <c r="DF185" s="38"/>
      <c r="DG185" s="38"/>
      <c r="DH185" s="38"/>
      <c r="DI185" s="38"/>
      <c r="DJ185" s="39">
        <f t="shared" si="214"/>
        <v>0</v>
      </c>
      <c r="DK185" s="86" t="str">
        <f t="shared" si="215"/>
        <v>غيرجدير</v>
      </c>
      <c r="DL185" s="37">
        <f t="shared" si="216"/>
        <v>4</v>
      </c>
      <c r="DM185" s="39" t="str">
        <f t="shared" si="217"/>
        <v>راسب</v>
      </c>
      <c r="DN185" s="27">
        <f t="shared" si="218"/>
        <v>0</v>
      </c>
      <c r="DO185" s="37">
        <f t="shared" si="219"/>
        <v>5</v>
      </c>
      <c r="DP185" s="39" t="str">
        <f t="shared" si="220"/>
        <v>ومجموع</v>
      </c>
      <c r="DQ185" s="27" t="str">
        <f t="shared" si="221"/>
        <v>راسب</v>
      </c>
      <c r="DR185" s="37">
        <f t="shared" si="222"/>
        <v>10</v>
      </c>
      <c r="DS185" s="39" t="str">
        <f t="shared" si="223"/>
        <v>راسب</v>
      </c>
      <c r="DT185" s="40" t="str">
        <f t="shared" si="224"/>
        <v>راسب</v>
      </c>
      <c r="DU185" s="27"/>
      <c r="DV185" s="37">
        <f t="shared" si="225"/>
        <v>15</v>
      </c>
      <c r="DW185" s="38" t="str">
        <f t="shared" si="226"/>
        <v>راسب</v>
      </c>
      <c r="DX185" s="39" t="str">
        <f t="shared" si="227"/>
        <v>ودين</v>
      </c>
      <c r="DY185" s="537" t="str">
        <f t="shared" si="228"/>
        <v/>
      </c>
      <c r="DZ185" s="532" t="str">
        <f t="shared" si="229"/>
        <v/>
      </c>
      <c r="EA185" s="527" t="str">
        <f t="shared" si="230"/>
        <v/>
      </c>
      <c r="EB185" s="519" t="str">
        <f t="shared" si="231"/>
        <v/>
      </c>
      <c r="EC185" s="520" t="str">
        <f t="shared" si="232"/>
        <v/>
      </c>
      <c r="ED185" s="520" t="str">
        <f t="shared" si="233"/>
        <v/>
      </c>
      <c r="EE185" s="520" t="str">
        <f t="shared" si="234"/>
        <v/>
      </c>
      <c r="EF185" s="520" t="str">
        <f t="shared" si="235"/>
        <v/>
      </c>
      <c r="EG185" s="520" t="str">
        <f t="shared" si="236"/>
        <v/>
      </c>
      <c r="EH185" s="518" t="str">
        <f t="shared" si="237"/>
        <v/>
      </c>
      <c r="EI185" s="474" t="str">
        <f t="shared" si="238"/>
        <v/>
      </c>
      <c r="EJ185" s="475" t="str">
        <f t="shared" si="239"/>
        <v/>
      </c>
      <c r="EK185" s="475" t="str">
        <f t="shared" si="240"/>
        <v/>
      </c>
      <c r="EL185" s="475" t="str">
        <f t="shared" si="241"/>
        <v/>
      </c>
      <c r="EM185" s="476" t="str">
        <f t="shared" si="242"/>
        <v/>
      </c>
      <c r="EN185" s="498" t="str">
        <f t="shared" si="243"/>
        <v/>
      </c>
      <c r="EO185" s="499" t="str">
        <f t="shared" si="244"/>
        <v/>
      </c>
      <c r="EP185" s="499" t="str">
        <f t="shared" si="245"/>
        <v/>
      </c>
      <c r="EQ185" s="499" t="str">
        <f t="shared" si="246"/>
        <v/>
      </c>
      <c r="ER185" s="500" t="str">
        <f t="shared" si="247"/>
        <v/>
      </c>
    </row>
    <row r="186" spans="1:148" ht="34.5" x14ac:dyDescent="0.2">
      <c r="A186" s="27" t="str">
        <f>IF(O186="","",COUNTA(O$9:$O186))</f>
        <v/>
      </c>
      <c r="B186" s="28"/>
      <c r="C186" s="29" t="e">
        <f t="shared" si="167"/>
        <v>#VALUE!</v>
      </c>
      <c r="D186" s="30" t="e">
        <f t="shared" si="168"/>
        <v>#VALUE!</v>
      </c>
      <c r="E186" s="31" t="e">
        <f t="shared" si="169"/>
        <v>#VALUE!</v>
      </c>
      <c r="F186" s="29" t="str">
        <f t="shared" si="170"/>
        <v/>
      </c>
      <c r="G186" s="30" t="str">
        <f t="shared" si="171"/>
        <v/>
      </c>
      <c r="H186" s="31" t="str">
        <f t="shared" si="172"/>
        <v/>
      </c>
      <c r="I186" s="32" t="e">
        <f t="shared" si="173"/>
        <v>#VALUE!</v>
      </c>
      <c r="J186" s="33"/>
      <c r="K186" s="34"/>
      <c r="L186" s="35" t="str">
        <f t="shared" si="174"/>
        <v/>
      </c>
      <c r="M186" s="35" t="str">
        <f t="shared" si="175"/>
        <v/>
      </c>
      <c r="N186" s="34"/>
      <c r="O186" s="545"/>
      <c r="P186" s="36"/>
      <c r="Q186" s="37"/>
      <c r="R186" s="38"/>
      <c r="S186" s="38"/>
      <c r="T186" s="39">
        <f t="shared" si="176"/>
        <v>0</v>
      </c>
      <c r="U186" s="40" t="str">
        <f t="shared" si="177"/>
        <v>راسب</v>
      </c>
      <c r="V186" s="37"/>
      <c r="W186" s="38"/>
      <c r="X186" s="38"/>
      <c r="Y186" s="39">
        <f t="shared" si="178"/>
        <v>0</v>
      </c>
      <c r="Z186" s="40" t="str">
        <f t="shared" si="179"/>
        <v>راسب</v>
      </c>
      <c r="AA186" s="37"/>
      <c r="AB186" s="38"/>
      <c r="AC186" s="38"/>
      <c r="AD186" s="39">
        <f t="shared" si="180"/>
        <v>0</v>
      </c>
      <c r="AE186" s="40" t="str">
        <f t="shared" si="181"/>
        <v>راسب</v>
      </c>
      <c r="AF186" s="37"/>
      <c r="AG186" s="38"/>
      <c r="AH186" s="38"/>
      <c r="AI186" s="39">
        <f t="shared" si="182"/>
        <v>0</v>
      </c>
      <c r="AJ186" s="40" t="str">
        <f t="shared" si="183"/>
        <v>راسب</v>
      </c>
      <c r="AK186" s="37"/>
      <c r="AL186" s="38"/>
      <c r="AM186" s="38"/>
      <c r="AN186" s="39">
        <f t="shared" si="184"/>
        <v>0</v>
      </c>
      <c r="AO186" s="40" t="str">
        <f t="shared" si="185"/>
        <v>راسب</v>
      </c>
      <c r="AP186" s="27">
        <f t="shared" si="186"/>
        <v>0</v>
      </c>
      <c r="AQ186" s="37">
        <f t="shared" si="187"/>
        <v>5</v>
      </c>
      <c r="AR186" s="39" t="str">
        <f t="shared" si="188"/>
        <v>ومجموع</v>
      </c>
      <c r="AS186" s="27" t="str">
        <f t="shared" si="189"/>
        <v>راسب</v>
      </c>
      <c r="AT186" s="41">
        <f t="shared" si="190"/>
        <v>9</v>
      </c>
      <c r="AU186" s="42" t="str">
        <f t="shared" si="191"/>
        <v>راسب</v>
      </c>
      <c r="AV186" s="37"/>
      <c r="AW186" s="38"/>
      <c r="AX186" s="38"/>
      <c r="AY186" s="39">
        <f t="shared" si="192"/>
        <v>0</v>
      </c>
      <c r="AZ186" s="40" t="str">
        <f t="shared" si="193"/>
        <v>راسب</v>
      </c>
      <c r="BA186" s="37"/>
      <c r="BB186" s="38"/>
      <c r="BC186" s="38"/>
      <c r="BD186" s="39">
        <f t="shared" si="194"/>
        <v>0</v>
      </c>
      <c r="BE186" s="86" t="str">
        <f t="shared" si="195"/>
        <v>غيرجدير</v>
      </c>
      <c r="BF186" s="37"/>
      <c r="BG186" s="38"/>
      <c r="BH186" s="38"/>
      <c r="BI186" s="39">
        <f t="shared" si="196"/>
        <v>0</v>
      </c>
      <c r="BJ186" s="86" t="str">
        <f t="shared" si="197"/>
        <v>غيرجدير</v>
      </c>
      <c r="BK186" s="37"/>
      <c r="BL186" s="38"/>
      <c r="BM186" s="38"/>
      <c r="BN186" s="38"/>
      <c r="BO186" s="39"/>
      <c r="BP186" s="41">
        <f t="shared" si="198"/>
        <v>0</v>
      </c>
      <c r="BQ186" s="86" t="str">
        <f t="shared" si="199"/>
        <v>غيرجدير</v>
      </c>
      <c r="BR186" s="37"/>
      <c r="BS186" s="38"/>
      <c r="BT186" s="38"/>
      <c r="BU186" s="38"/>
      <c r="BV186" s="39">
        <f t="shared" si="200"/>
        <v>0</v>
      </c>
      <c r="BW186" s="86" t="str">
        <f t="shared" si="201"/>
        <v>غيرجدير</v>
      </c>
      <c r="BX186" s="37"/>
      <c r="BY186" s="38"/>
      <c r="BZ186" s="38"/>
      <c r="CA186" s="38"/>
      <c r="CB186" s="38"/>
      <c r="CC186" s="39">
        <f t="shared" si="202"/>
        <v>0</v>
      </c>
      <c r="CD186" s="86" t="str">
        <f t="shared" si="203"/>
        <v>غيرجدير</v>
      </c>
      <c r="CE186" s="37">
        <f t="shared" si="204"/>
        <v>5</v>
      </c>
      <c r="CF186" s="39" t="str">
        <f t="shared" si="205"/>
        <v>راسب</v>
      </c>
      <c r="CG186" s="37"/>
      <c r="CH186" s="38"/>
      <c r="CI186" s="38"/>
      <c r="CJ186" s="38"/>
      <c r="CK186" s="38"/>
      <c r="CL186" s="39">
        <f t="shared" si="206"/>
        <v>0</v>
      </c>
      <c r="CM186" s="86" t="str">
        <f t="shared" si="207"/>
        <v>غيرجدير</v>
      </c>
      <c r="CN186" s="37"/>
      <c r="CO186" s="38"/>
      <c r="CP186" s="38"/>
      <c r="CQ186" s="38"/>
      <c r="CR186" s="39">
        <f t="shared" si="208"/>
        <v>0</v>
      </c>
      <c r="CS186" s="86" t="str">
        <f t="shared" si="209"/>
        <v>غيرجدير</v>
      </c>
      <c r="CT186" s="37"/>
      <c r="CU186" s="38"/>
      <c r="CV186" s="39">
        <f t="shared" si="210"/>
        <v>0</v>
      </c>
      <c r="CW186" s="86" t="str">
        <f t="shared" si="211"/>
        <v>غيرجدير</v>
      </c>
      <c r="CX186" s="37"/>
      <c r="CY186" s="38"/>
      <c r="CZ186" s="38"/>
      <c r="DA186" s="38"/>
      <c r="DB186" s="38"/>
      <c r="DC186" s="39">
        <f t="shared" si="212"/>
        <v>0</v>
      </c>
      <c r="DD186" s="86" t="str">
        <f t="shared" si="213"/>
        <v>غيرجدير</v>
      </c>
      <c r="DE186" s="37"/>
      <c r="DF186" s="38"/>
      <c r="DG186" s="38"/>
      <c r="DH186" s="38"/>
      <c r="DI186" s="38"/>
      <c r="DJ186" s="39">
        <f t="shared" si="214"/>
        <v>0</v>
      </c>
      <c r="DK186" s="86" t="str">
        <f t="shared" si="215"/>
        <v>غيرجدير</v>
      </c>
      <c r="DL186" s="37">
        <f t="shared" si="216"/>
        <v>4</v>
      </c>
      <c r="DM186" s="39" t="str">
        <f t="shared" si="217"/>
        <v>راسب</v>
      </c>
      <c r="DN186" s="27">
        <f t="shared" si="218"/>
        <v>0</v>
      </c>
      <c r="DO186" s="37">
        <f t="shared" si="219"/>
        <v>5</v>
      </c>
      <c r="DP186" s="39" t="str">
        <f t="shared" si="220"/>
        <v>ومجموع</v>
      </c>
      <c r="DQ186" s="27" t="str">
        <f t="shared" si="221"/>
        <v>راسب</v>
      </c>
      <c r="DR186" s="37">
        <f t="shared" si="222"/>
        <v>10</v>
      </c>
      <c r="DS186" s="39" t="str">
        <f t="shared" si="223"/>
        <v>راسب</v>
      </c>
      <c r="DT186" s="40" t="str">
        <f t="shared" si="224"/>
        <v>راسب</v>
      </c>
      <c r="DU186" s="27"/>
      <c r="DV186" s="37">
        <f t="shared" si="225"/>
        <v>15</v>
      </c>
      <c r="DW186" s="38" t="str">
        <f t="shared" si="226"/>
        <v>راسب</v>
      </c>
      <c r="DX186" s="39" t="str">
        <f t="shared" si="227"/>
        <v>ودين</v>
      </c>
      <c r="DY186" s="537" t="str">
        <f t="shared" si="228"/>
        <v/>
      </c>
      <c r="DZ186" s="532" t="str">
        <f t="shared" si="229"/>
        <v/>
      </c>
      <c r="EA186" s="527" t="str">
        <f t="shared" si="230"/>
        <v/>
      </c>
      <c r="EB186" s="519" t="str">
        <f t="shared" si="231"/>
        <v/>
      </c>
      <c r="EC186" s="520" t="str">
        <f t="shared" si="232"/>
        <v/>
      </c>
      <c r="ED186" s="520" t="str">
        <f t="shared" si="233"/>
        <v/>
      </c>
      <c r="EE186" s="520" t="str">
        <f t="shared" si="234"/>
        <v/>
      </c>
      <c r="EF186" s="520" t="str">
        <f t="shared" si="235"/>
        <v/>
      </c>
      <c r="EG186" s="520" t="str">
        <f t="shared" si="236"/>
        <v/>
      </c>
      <c r="EH186" s="518" t="str">
        <f t="shared" si="237"/>
        <v/>
      </c>
      <c r="EI186" s="474" t="str">
        <f t="shared" si="238"/>
        <v/>
      </c>
      <c r="EJ186" s="475" t="str">
        <f t="shared" si="239"/>
        <v/>
      </c>
      <c r="EK186" s="475" t="str">
        <f t="shared" si="240"/>
        <v/>
      </c>
      <c r="EL186" s="475" t="str">
        <f t="shared" si="241"/>
        <v/>
      </c>
      <c r="EM186" s="476" t="str">
        <f t="shared" si="242"/>
        <v/>
      </c>
      <c r="EN186" s="498" t="str">
        <f t="shared" si="243"/>
        <v/>
      </c>
      <c r="EO186" s="499" t="str">
        <f t="shared" si="244"/>
        <v/>
      </c>
      <c r="EP186" s="499" t="str">
        <f t="shared" si="245"/>
        <v/>
      </c>
      <c r="EQ186" s="499" t="str">
        <f t="shared" si="246"/>
        <v/>
      </c>
      <c r="ER186" s="500" t="str">
        <f t="shared" si="247"/>
        <v/>
      </c>
    </row>
    <row r="187" spans="1:148" ht="34.5" x14ac:dyDescent="0.2">
      <c r="A187" s="27" t="str">
        <f>IF(O187="","",COUNTA(O$9:$O187))</f>
        <v/>
      </c>
      <c r="B187" s="28"/>
      <c r="C187" s="29" t="e">
        <f t="shared" si="167"/>
        <v>#VALUE!</v>
      </c>
      <c r="D187" s="30" t="e">
        <f t="shared" si="168"/>
        <v>#VALUE!</v>
      </c>
      <c r="E187" s="31" t="e">
        <f t="shared" si="169"/>
        <v>#VALUE!</v>
      </c>
      <c r="F187" s="29" t="str">
        <f t="shared" si="170"/>
        <v/>
      </c>
      <c r="G187" s="30" t="str">
        <f t="shared" si="171"/>
        <v/>
      </c>
      <c r="H187" s="31" t="str">
        <f t="shared" si="172"/>
        <v/>
      </c>
      <c r="I187" s="32" t="e">
        <f t="shared" si="173"/>
        <v>#VALUE!</v>
      </c>
      <c r="J187" s="33"/>
      <c r="K187" s="34"/>
      <c r="L187" s="35" t="str">
        <f t="shared" si="174"/>
        <v/>
      </c>
      <c r="M187" s="35" t="str">
        <f t="shared" si="175"/>
        <v/>
      </c>
      <c r="N187" s="34"/>
      <c r="O187" s="545"/>
      <c r="P187" s="36"/>
      <c r="Q187" s="37"/>
      <c r="R187" s="38"/>
      <c r="S187" s="38"/>
      <c r="T187" s="39">
        <f t="shared" si="176"/>
        <v>0</v>
      </c>
      <c r="U187" s="40" t="str">
        <f t="shared" si="177"/>
        <v>راسب</v>
      </c>
      <c r="V187" s="37"/>
      <c r="W187" s="38"/>
      <c r="X187" s="38"/>
      <c r="Y187" s="39">
        <f t="shared" si="178"/>
        <v>0</v>
      </c>
      <c r="Z187" s="40" t="str">
        <f t="shared" si="179"/>
        <v>راسب</v>
      </c>
      <c r="AA187" s="37"/>
      <c r="AB187" s="38"/>
      <c r="AC187" s="38"/>
      <c r="AD187" s="39">
        <f t="shared" si="180"/>
        <v>0</v>
      </c>
      <c r="AE187" s="40" t="str">
        <f t="shared" si="181"/>
        <v>راسب</v>
      </c>
      <c r="AF187" s="37"/>
      <c r="AG187" s="38"/>
      <c r="AH187" s="38"/>
      <c r="AI187" s="39">
        <f t="shared" si="182"/>
        <v>0</v>
      </c>
      <c r="AJ187" s="40" t="str">
        <f t="shared" si="183"/>
        <v>راسب</v>
      </c>
      <c r="AK187" s="37"/>
      <c r="AL187" s="38"/>
      <c r="AM187" s="38"/>
      <c r="AN187" s="39">
        <f t="shared" si="184"/>
        <v>0</v>
      </c>
      <c r="AO187" s="40" t="str">
        <f t="shared" si="185"/>
        <v>راسب</v>
      </c>
      <c r="AP187" s="27">
        <f t="shared" si="186"/>
        <v>0</v>
      </c>
      <c r="AQ187" s="37">
        <f t="shared" si="187"/>
        <v>5</v>
      </c>
      <c r="AR187" s="39" t="str">
        <f t="shared" si="188"/>
        <v>ومجموع</v>
      </c>
      <c r="AS187" s="27" t="str">
        <f t="shared" si="189"/>
        <v>راسب</v>
      </c>
      <c r="AT187" s="41">
        <f t="shared" si="190"/>
        <v>9</v>
      </c>
      <c r="AU187" s="42" t="str">
        <f t="shared" si="191"/>
        <v>راسب</v>
      </c>
      <c r="AV187" s="37"/>
      <c r="AW187" s="38"/>
      <c r="AX187" s="38"/>
      <c r="AY187" s="39">
        <f t="shared" si="192"/>
        <v>0</v>
      </c>
      <c r="AZ187" s="40" t="str">
        <f t="shared" si="193"/>
        <v>راسب</v>
      </c>
      <c r="BA187" s="37"/>
      <c r="BB187" s="38"/>
      <c r="BC187" s="38"/>
      <c r="BD187" s="39">
        <f t="shared" si="194"/>
        <v>0</v>
      </c>
      <c r="BE187" s="86" t="str">
        <f t="shared" si="195"/>
        <v>غيرجدير</v>
      </c>
      <c r="BF187" s="37"/>
      <c r="BG187" s="38"/>
      <c r="BH187" s="38"/>
      <c r="BI187" s="39">
        <f t="shared" si="196"/>
        <v>0</v>
      </c>
      <c r="BJ187" s="86" t="str">
        <f t="shared" si="197"/>
        <v>غيرجدير</v>
      </c>
      <c r="BK187" s="37"/>
      <c r="BL187" s="38"/>
      <c r="BM187" s="38"/>
      <c r="BN187" s="38"/>
      <c r="BO187" s="39"/>
      <c r="BP187" s="41">
        <f t="shared" si="198"/>
        <v>0</v>
      </c>
      <c r="BQ187" s="86" t="str">
        <f t="shared" si="199"/>
        <v>غيرجدير</v>
      </c>
      <c r="BR187" s="37"/>
      <c r="BS187" s="38"/>
      <c r="BT187" s="38"/>
      <c r="BU187" s="38"/>
      <c r="BV187" s="39">
        <f t="shared" si="200"/>
        <v>0</v>
      </c>
      <c r="BW187" s="86" t="str">
        <f t="shared" si="201"/>
        <v>غيرجدير</v>
      </c>
      <c r="BX187" s="37"/>
      <c r="BY187" s="38"/>
      <c r="BZ187" s="38"/>
      <c r="CA187" s="38"/>
      <c r="CB187" s="38"/>
      <c r="CC187" s="39">
        <f t="shared" si="202"/>
        <v>0</v>
      </c>
      <c r="CD187" s="86" t="str">
        <f t="shared" si="203"/>
        <v>غيرجدير</v>
      </c>
      <c r="CE187" s="37">
        <f t="shared" si="204"/>
        <v>5</v>
      </c>
      <c r="CF187" s="39" t="str">
        <f t="shared" si="205"/>
        <v>راسب</v>
      </c>
      <c r="CG187" s="37"/>
      <c r="CH187" s="38"/>
      <c r="CI187" s="38"/>
      <c r="CJ187" s="38"/>
      <c r="CK187" s="38"/>
      <c r="CL187" s="39">
        <f t="shared" si="206"/>
        <v>0</v>
      </c>
      <c r="CM187" s="86" t="str">
        <f t="shared" si="207"/>
        <v>غيرجدير</v>
      </c>
      <c r="CN187" s="37"/>
      <c r="CO187" s="38"/>
      <c r="CP187" s="38"/>
      <c r="CQ187" s="38"/>
      <c r="CR187" s="39">
        <f t="shared" si="208"/>
        <v>0</v>
      </c>
      <c r="CS187" s="86" t="str">
        <f t="shared" si="209"/>
        <v>غيرجدير</v>
      </c>
      <c r="CT187" s="37"/>
      <c r="CU187" s="38"/>
      <c r="CV187" s="39">
        <f t="shared" si="210"/>
        <v>0</v>
      </c>
      <c r="CW187" s="86" t="str">
        <f t="shared" si="211"/>
        <v>غيرجدير</v>
      </c>
      <c r="CX187" s="37"/>
      <c r="CY187" s="38"/>
      <c r="CZ187" s="38"/>
      <c r="DA187" s="38"/>
      <c r="DB187" s="38"/>
      <c r="DC187" s="39">
        <f t="shared" si="212"/>
        <v>0</v>
      </c>
      <c r="DD187" s="86" t="str">
        <f t="shared" si="213"/>
        <v>غيرجدير</v>
      </c>
      <c r="DE187" s="37"/>
      <c r="DF187" s="38"/>
      <c r="DG187" s="38"/>
      <c r="DH187" s="38"/>
      <c r="DI187" s="38"/>
      <c r="DJ187" s="39">
        <f t="shared" si="214"/>
        <v>0</v>
      </c>
      <c r="DK187" s="86" t="str">
        <f t="shared" si="215"/>
        <v>غيرجدير</v>
      </c>
      <c r="DL187" s="37">
        <f t="shared" si="216"/>
        <v>4</v>
      </c>
      <c r="DM187" s="39" t="str">
        <f t="shared" si="217"/>
        <v>راسب</v>
      </c>
      <c r="DN187" s="27">
        <f t="shared" si="218"/>
        <v>0</v>
      </c>
      <c r="DO187" s="37">
        <f t="shared" si="219"/>
        <v>5</v>
      </c>
      <c r="DP187" s="39" t="str">
        <f t="shared" si="220"/>
        <v>ومجموع</v>
      </c>
      <c r="DQ187" s="27" t="str">
        <f t="shared" si="221"/>
        <v>راسب</v>
      </c>
      <c r="DR187" s="37">
        <f t="shared" si="222"/>
        <v>10</v>
      </c>
      <c r="DS187" s="39" t="str">
        <f t="shared" si="223"/>
        <v>راسب</v>
      </c>
      <c r="DT187" s="40" t="str">
        <f t="shared" si="224"/>
        <v>راسب</v>
      </c>
      <c r="DU187" s="27"/>
      <c r="DV187" s="37">
        <f t="shared" si="225"/>
        <v>15</v>
      </c>
      <c r="DW187" s="38" t="str">
        <f t="shared" si="226"/>
        <v>راسب</v>
      </c>
      <c r="DX187" s="39" t="str">
        <f t="shared" si="227"/>
        <v>ودين</v>
      </c>
      <c r="DY187" s="537" t="str">
        <f t="shared" si="228"/>
        <v/>
      </c>
      <c r="DZ187" s="532" t="str">
        <f t="shared" si="229"/>
        <v/>
      </c>
      <c r="EA187" s="527" t="str">
        <f t="shared" si="230"/>
        <v/>
      </c>
      <c r="EB187" s="519" t="str">
        <f t="shared" si="231"/>
        <v/>
      </c>
      <c r="EC187" s="520" t="str">
        <f t="shared" si="232"/>
        <v/>
      </c>
      <c r="ED187" s="520" t="str">
        <f t="shared" si="233"/>
        <v/>
      </c>
      <c r="EE187" s="520" t="str">
        <f t="shared" si="234"/>
        <v/>
      </c>
      <c r="EF187" s="520" t="str">
        <f t="shared" si="235"/>
        <v/>
      </c>
      <c r="EG187" s="520" t="str">
        <f t="shared" si="236"/>
        <v/>
      </c>
      <c r="EH187" s="518" t="str">
        <f t="shared" si="237"/>
        <v/>
      </c>
      <c r="EI187" s="474" t="str">
        <f t="shared" si="238"/>
        <v/>
      </c>
      <c r="EJ187" s="475" t="str">
        <f t="shared" si="239"/>
        <v/>
      </c>
      <c r="EK187" s="475" t="str">
        <f t="shared" si="240"/>
        <v/>
      </c>
      <c r="EL187" s="475" t="str">
        <f t="shared" si="241"/>
        <v/>
      </c>
      <c r="EM187" s="476" t="str">
        <f t="shared" si="242"/>
        <v/>
      </c>
      <c r="EN187" s="498" t="str">
        <f t="shared" si="243"/>
        <v/>
      </c>
      <c r="EO187" s="499" t="str">
        <f t="shared" si="244"/>
        <v/>
      </c>
      <c r="EP187" s="499" t="str">
        <f t="shared" si="245"/>
        <v/>
      </c>
      <c r="EQ187" s="499" t="str">
        <f t="shared" si="246"/>
        <v/>
      </c>
      <c r="ER187" s="500" t="str">
        <f t="shared" si="247"/>
        <v/>
      </c>
    </row>
    <row r="188" spans="1:148" ht="34.5" x14ac:dyDescent="0.2">
      <c r="A188" s="27" t="str">
        <f>IF(O188="","",COUNTA(O$9:$O188))</f>
        <v/>
      </c>
      <c r="B188" s="28"/>
      <c r="C188" s="29" t="e">
        <f t="shared" si="167"/>
        <v>#VALUE!</v>
      </c>
      <c r="D188" s="30" t="e">
        <f t="shared" si="168"/>
        <v>#VALUE!</v>
      </c>
      <c r="E188" s="31" t="e">
        <f t="shared" si="169"/>
        <v>#VALUE!</v>
      </c>
      <c r="F188" s="29" t="str">
        <f t="shared" si="170"/>
        <v/>
      </c>
      <c r="G188" s="30" t="str">
        <f t="shared" si="171"/>
        <v/>
      </c>
      <c r="H188" s="31" t="str">
        <f t="shared" si="172"/>
        <v/>
      </c>
      <c r="I188" s="32" t="e">
        <f t="shared" si="173"/>
        <v>#VALUE!</v>
      </c>
      <c r="J188" s="33"/>
      <c r="K188" s="34"/>
      <c r="L188" s="35" t="str">
        <f t="shared" si="174"/>
        <v/>
      </c>
      <c r="M188" s="35" t="str">
        <f t="shared" si="175"/>
        <v/>
      </c>
      <c r="N188" s="34"/>
      <c r="O188" s="545"/>
      <c r="P188" s="36"/>
      <c r="Q188" s="37"/>
      <c r="R188" s="38"/>
      <c r="S188" s="38"/>
      <c r="T188" s="39">
        <f t="shared" si="176"/>
        <v>0</v>
      </c>
      <c r="U188" s="40" t="str">
        <f t="shared" si="177"/>
        <v>راسب</v>
      </c>
      <c r="V188" s="37"/>
      <c r="W188" s="38"/>
      <c r="X188" s="38"/>
      <c r="Y188" s="39">
        <f t="shared" si="178"/>
        <v>0</v>
      </c>
      <c r="Z188" s="40" t="str">
        <f t="shared" si="179"/>
        <v>راسب</v>
      </c>
      <c r="AA188" s="37"/>
      <c r="AB188" s="38"/>
      <c r="AC188" s="38"/>
      <c r="AD188" s="39">
        <f t="shared" si="180"/>
        <v>0</v>
      </c>
      <c r="AE188" s="40" t="str">
        <f t="shared" si="181"/>
        <v>راسب</v>
      </c>
      <c r="AF188" s="37"/>
      <c r="AG188" s="38"/>
      <c r="AH188" s="38"/>
      <c r="AI188" s="39">
        <f t="shared" si="182"/>
        <v>0</v>
      </c>
      <c r="AJ188" s="40" t="str">
        <f t="shared" si="183"/>
        <v>راسب</v>
      </c>
      <c r="AK188" s="37"/>
      <c r="AL188" s="38"/>
      <c r="AM188" s="38"/>
      <c r="AN188" s="39">
        <f t="shared" si="184"/>
        <v>0</v>
      </c>
      <c r="AO188" s="40" t="str">
        <f t="shared" si="185"/>
        <v>راسب</v>
      </c>
      <c r="AP188" s="27">
        <f t="shared" si="186"/>
        <v>0</v>
      </c>
      <c r="AQ188" s="37">
        <f t="shared" si="187"/>
        <v>5</v>
      </c>
      <c r="AR188" s="39" t="str">
        <f t="shared" si="188"/>
        <v>ومجموع</v>
      </c>
      <c r="AS188" s="27" t="str">
        <f t="shared" si="189"/>
        <v>راسب</v>
      </c>
      <c r="AT188" s="41">
        <f t="shared" si="190"/>
        <v>9</v>
      </c>
      <c r="AU188" s="42" t="str">
        <f t="shared" si="191"/>
        <v>راسب</v>
      </c>
      <c r="AV188" s="37"/>
      <c r="AW188" s="38"/>
      <c r="AX188" s="38"/>
      <c r="AY188" s="39">
        <f t="shared" si="192"/>
        <v>0</v>
      </c>
      <c r="AZ188" s="40" t="str">
        <f t="shared" si="193"/>
        <v>راسب</v>
      </c>
      <c r="BA188" s="37"/>
      <c r="BB188" s="38"/>
      <c r="BC188" s="38"/>
      <c r="BD188" s="39">
        <f t="shared" si="194"/>
        <v>0</v>
      </c>
      <c r="BE188" s="86" t="str">
        <f t="shared" si="195"/>
        <v>غيرجدير</v>
      </c>
      <c r="BF188" s="37"/>
      <c r="BG188" s="38"/>
      <c r="BH188" s="38"/>
      <c r="BI188" s="39">
        <f t="shared" si="196"/>
        <v>0</v>
      </c>
      <c r="BJ188" s="86" t="str">
        <f t="shared" si="197"/>
        <v>غيرجدير</v>
      </c>
      <c r="BK188" s="37"/>
      <c r="BL188" s="38"/>
      <c r="BM188" s="38"/>
      <c r="BN188" s="38"/>
      <c r="BO188" s="39"/>
      <c r="BP188" s="41">
        <f t="shared" si="198"/>
        <v>0</v>
      </c>
      <c r="BQ188" s="86" t="str">
        <f t="shared" si="199"/>
        <v>غيرجدير</v>
      </c>
      <c r="BR188" s="37"/>
      <c r="BS188" s="38"/>
      <c r="BT188" s="38"/>
      <c r="BU188" s="38"/>
      <c r="BV188" s="39">
        <f t="shared" si="200"/>
        <v>0</v>
      </c>
      <c r="BW188" s="86" t="str">
        <f t="shared" si="201"/>
        <v>غيرجدير</v>
      </c>
      <c r="BX188" s="37"/>
      <c r="BY188" s="38"/>
      <c r="BZ188" s="38"/>
      <c r="CA188" s="38"/>
      <c r="CB188" s="38"/>
      <c r="CC188" s="39">
        <f t="shared" si="202"/>
        <v>0</v>
      </c>
      <c r="CD188" s="86" t="str">
        <f t="shared" si="203"/>
        <v>غيرجدير</v>
      </c>
      <c r="CE188" s="37">
        <f t="shared" si="204"/>
        <v>5</v>
      </c>
      <c r="CF188" s="39" t="str">
        <f t="shared" si="205"/>
        <v>راسب</v>
      </c>
      <c r="CG188" s="37"/>
      <c r="CH188" s="38"/>
      <c r="CI188" s="38"/>
      <c r="CJ188" s="38"/>
      <c r="CK188" s="38"/>
      <c r="CL188" s="39">
        <f t="shared" si="206"/>
        <v>0</v>
      </c>
      <c r="CM188" s="86" t="str">
        <f t="shared" si="207"/>
        <v>غيرجدير</v>
      </c>
      <c r="CN188" s="37"/>
      <c r="CO188" s="38"/>
      <c r="CP188" s="38"/>
      <c r="CQ188" s="38"/>
      <c r="CR188" s="39">
        <f t="shared" si="208"/>
        <v>0</v>
      </c>
      <c r="CS188" s="86" t="str">
        <f t="shared" si="209"/>
        <v>غيرجدير</v>
      </c>
      <c r="CT188" s="37"/>
      <c r="CU188" s="38"/>
      <c r="CV188" s="39">
        <f t="shared" si="210"/>
        <v>0</v>
      </c>
      <c r="CW188" s="86" t="str">
        <f t="shared" si="211"/>
        <v>غيرجدير</v>
      </c>
      <c r="CX188" s="37"/>
      <c r="CY188" s="38"/>
      <c r="CZ188" s="38"/>
      <c r="DA188" s="38"/>
      <c r="DB188" s="38"/>
      <c r="DC188" s="39">
        <f t="shared" si="212"/>
        <v>0</v>
      </c>
      <c r="DD188" s="86" t="str">
        <f t="shared" si="213"/>
        <v>غيرجدير</v>
      </c>
      <c r="DE188" s="37"/>
      <c r="DF188" s="38"/>
      <c r="DG188" s="38"/>
      <c r="DH188" s="38"/>
      <c r="DI188" s="38"/>
      <c r="DJ188" s="39">
        <f t="shared" si="214"/>
        <v>0</v>
      </c>
      <c r="DK188" s="86" t="str">
        <f t="shared" si="215"/>
        <v>غيرجدير</v>
      </c>
      <c r="DL188" s="37">
        <f t="shared" si="216"/>
        <v>4</v>
      </c>
      <c r="DM188" s="39" t="str">
        <f t="shared" si="217"/>
        <v>راسب</v>
      </c>
      <c r="DN188" s="27">
        <f t="shared" si="218"/>
        <v>0</v>
      </c>
      <c r="DO188" s="37">
        <f t="shared" si="219"/>
        <v>5</v>
      </c>
      <c r="DP188" s="39" t="str">
        <f t="shared" si="220"/>
        <v>ومجموع</v>
      </c>
      <c r="DQ188" s="27" t="str">
        <f t="shared" si="221"/>
        <v>راسب</v>
      </c>
      <c r="DR188" s="37">
        <f t="shared" si="222"/>
        <v>10</v>
      </c>
      <c r="DS188" s="39" t="str">
        <f t="shared" si="223"/>
        <v>راسب</v>
      </c>
      <c r="DT188" s="40" t="str">
        <f t="shared" si="224"/>
        <v>راسب</v>
      </c>
      <c r="DU188" s="27"/>
      <c r="DV188" s="37">
        <f t="shared" si="225"/>
        <v>15</v>
      </c>
      <c r="DW188" s="38" t="str">
        <f t="shared" si="226"/>
        <v>راسب</v>
      </c>
      <c r="DX188" s="39" t="str">
        <f t="shared" si="227"/>
        <v>ودين</v>
      </c>
      <c r="DY188" s="537" t="str">
        <f t="shared" si="228"/>
        <v/>
      </c>
      <c r="DZ188" s="532" t="str">
        <f t="shared" si="229"/>
        <v/>
      </c>
      <c r="EA188" s="527" t="str">
        <f t="shared" si="230"/>
        <v/>
      </c>
      <c r="EB188" s="519" t="str">
        <f t="shared" si="231"/>
        <v/>
      </c>
      <c r="EC188" s="520" t="str">
        <f t="shared" si="232"/>
        <v/>
      </c>
      <c r="ED188" s="520" t="str">
        <f t="shared" si="233"/>
        <v/>
      </c>
      <c r="EE188" s="520" t="str">
        <f t="shared" si="234"/>
        <v/>
      </c>
      <c r="EF188" s="520" t="str">
        <f t="shared" si="235"/>
        <v/>
      </c>
      <c r="EG188" s="520" t="str">
        <f t="shared" si="236"/>
        <v/>
      </c>
      <c r="EH188" s="518" t="str">
        <f t="shared" si="237"/>
        <v/>
      </c>
      <c r="EI188" s="474" t="str">
        <f t="shared" si="238"/>
        <v/>
      </c>
      <c r="EJ188" s="475" t="str">
        <f t="shared" si="239"/>
        <v/>
      </c>
      <c r="EK188" s="475" t="str">
        <f t="shared" si="240"/>
        <v/>
      </c>
      <c r="EL188" s="475" t="str">
        <f t="shared" si="241"/>
        <v/>
      </c>
      <c r="EM188" s="476" t="str">
        <f t="shared" si="242"/>
        <v/>
      </c>
      <c r="EN188" s="498" t="str">
        <f t="shared" si="243"/>
        <v/>
      </c>
      <c r="EO188" s="499" t="str">
        <f t="shared" si="244"/>
        <v/>
      </c>
      <c r="EP188" s="499" t="str">
        <f t="shared" si="245"/>
        <v/>
      </c>
      <c r="EQ188" s="499" t="str">
        <f t="shared" si="246"/>
        <v/>
      </c>
      <c r="ER188" s="500" t="str">
        <f t="shared" si="247"/>
        <v/>
      </c>
    </row>
    <row r="189" spans="1:148" ht="34.5" x14ac:dyDescent="0.2">
      <c r="A189" s="27" t="str">
        <f>IF(O189="","",COUNTA(O$9:$O189))</f>
        <v/>
      </c>
      <c r="B189" s="28"/>
      <c r="C189" s="29" t="e">
        <f t="shared" si="167"/>
        <v>#VALUE!</v>
      </c>
      <c r="D189" s="30" t="e">
        <f t="shared" si="168"/>
        <v>#VALUE!</v>
      </c>
      <c r="E189" s="31" t="e">
        <f t="shared" si="169"/>
        <v>#VALUE!</v>
      </c>
      <c r="F189" s="29" t="str">
        <f t="shared" si="170"/>
        <v/>
      </c>
      <c r="G189" s="30" t="str">
        <f t="shared" si="171"/>
        <v/>
      </c>
      <c r="H189" s="31" t="str">
        <f t="shared" si="172"/>
        <v/>
      </c>
      <c r="I189" s="32" t="e">
        <f t="shared" si="173"/>
        <v>#VALUE!</v>
      </c>
      <c r="J189" s="33"/>
      <c r="K189" s="34"/>
      <c r="L189" s="35" t="str">
        <f t="shared" si="174"/>
        <v/>
      </c>
      <c r="M189" s="35" t="str">
        <f t="shared" si="175"/>
        <v/>
      </c>
      <c r="N189" s="34"/>
      <c r="O189" s="545"/>
      <c r="P189" s="36"/>
      <c r="Q189" s="37"/>
      <c r="R189" s="38"/>
      <c r="S189" s="38"/>
      <c r="T189" s="39">
        <f t="shared" si="176"/>
        <v>0</v>
      </c>
      <c r="U189" s="40" t="str">
        <f t="shared" si="177"/>
        <v>راسب</v>
      </c>
      <c r="V189" s="37"/>
      <c r="W189" s="38"/>
      <c r="X189" s="38"/>
      <c r="Y189" s="39">
        <f t="shared" si="178"/>
        <v>0</v>
      </c>
      <c r="Z189" s="40" t="str">
        <f t="shared" si="179"/>
        <v>راسب</v>
      </c>
      <c r="AA189" s="37"/>
      <c r="AB189" s="38"/>
      <c r="AC189" s="38"/>
      <c r="AD189" s="39">
        <f t="shared" si="180"/>
        <v>0</v>
      </c>
      <c r="AE189" s="40" t="str">
        <f t="shared" si="181"/>
        <v>راسب</v>
      </c>
      <c r="AF189" s="37"/>
      <c r="AG189" s="38"/>
      <c r="AH189" s="38"/>
      <c r="AI189" s="39">
        <f t="shared" si="182"/>
        <v>0</v>
      </c>
      <c r="AJ189" s="40" t="str">
        <f t="shared" si="183"/>
        <v>راسب</v>
      </c>
      <c r="AK189" s="37"/>
      <c r="AL189" s="38"/>
      <c r="AM189" s="38"/>
      <c r="AN189" s="39">
        <f t="shared" si="184"/>
        <v>0</v>
      </c>
      <c r="AO189" s="40" t="str">
        <f t="shared" si="185"/>
        <v>راسب</v>
      </c>
      <c r="AP189" s="27">
        <f t="shared" si="186"/>
        <v>0</v>
      </c>
      <c r="AQ189" s="37">
        <f t="shared" si="187"/>
        <v>5</v>
      </c>
      <c r="AR189" s="39" t="str">
        <f t="shared" si="188"/>
        <v>ومجموع</v>
      </c>
      <c r="AS189" s="27" t="str">
        <f t="shared" si="189"/>
        <v>راسب</v>
      </c>
      <c r="AT189" s="41">
        <f t="shared" si="190"/>
        <v>9</v>
      </c>
      <c r="AU189" s="42" t="str">
        <f t="shared" si="191"/>
        <v>راسب</v>
      </c>
      <c r="AV189" s="37"/>
      <c r="AW189" s="38"/>
      <c r="AX189" s="38"/>
      <c r="AY189" s="39">
        <f t="shared" si="192"/>
        <v>0</v>
      </c>
      <c r="AZ189" s="40" t="str">
        <f t="shared" si="193"/>
        <v>راسب</v>
      </c>
      <c r="BA189" s="37"/>
      <c r="BB189" s="38"/>
      <c r="BC189" s="38"/>
      <c r="BD189" s="39">
        <f t="shared" si="194"/>
        <v>0</v>
      </c>
      <c r="BE189" s="86" t="str">
        <f t="shared" si="195"/>
        <v>غيرجدير</v>
      </c>
      <c r="BF189" s="37"/>
      <c r="BG189" s="38"/>
      <c r="BH189" s="38"/>
      <c r="BI189" s="39">
        <f t="shared" si="196"/>
        <v>0</v>
      </c>
      <c r="BJ189" s="86" t="str">
        <f t="shared" si="197"/>
        <v>غيرجدير</v>
      </c>
      <c r="BK189" s="37"/>
      <c r="BL189" s="38"/>
      <c r="BM189" s="38"/>
      <c r="BN189" s="38"/>
      <c r="BO189" s="39"/>
      <c r="BP189" s="41">
        <f t="shared" si="198"/>
        <v>0</v>
      </c>
      <c r="BQ189" s="86" t="str">
        <f t="shared" si="199"/>
        <v>غيرجدير</v>
      </c>
      <c r="BR189" s="37"/>
      <c r="BS189" s="38"/>
      <c r="BT189" s="38"/>
      <c r="BU189" s="38"/>
      <c r="BV189" s="39">
        <f t="shared" si="200"/>
        <v>0</v>
      </c>
      <c r="BW189" s="86" t="str">
        <f t="shared" si="201"/>
        <v>غيرجدير</v>
      </c>
      <c r="BX189" s="37"/>
      <c r="BY189" s="38"/>
      <c r="BZ189" s="38"/>
      <c r="CA189" s="38"/>
      <c r="CB189" s="38"/>
      <c r="CC189" s="39">
        <f t="shared" si="202"/>
        <v>0</v>
      </c>
      <c r="CD189" s="86" t="str">
        <f t="shared" si="203"/>
        <v>غيرجدير</v>
      </c>
      <c r="CE189" s="37">
        <f t="shared" si="204"/>
        <v>5</v>
      </c>
      <c r="CF189" s="39" t="str">
        <f t="shared" si="205"/>
        <v>راسب</v>
      </c>
      <c r="CG189" s="37"/>
      <c r="CH189" s="38"/>
      <c r="CI189" s="38"/>
      <c r="CJ189" s="38"/>
      <c r="CK189" s="38"/>
      <c r="CL189" s="39">
        <f t="shared" si="206"/>
        <v>0</v>
      </c>
      <c r="CM189" s="86" t="str">
        <f t="shared" si="207"/>
        <v>غيرجدير</v>
      </c>
      <c r="CN189" s="37"/>
      <c r="CO189" s="38"/>
      <c r="CP189" s="38"/>
      <c r="CQ189" s="38"/>
      <c r="CR189" s="39">
        <f t="shared" si="208"/>
        <v>0</v>
      </c>
      <c r="CS189" s="86" t="str">
        <f t="shared" si="209"/>
        <v>غيرجدير</v>
      </c>
      <c r="CT189" s="37"/>
      <c r="CU189" s="38"/>
      <c r="CV189" s="39">
        <f t="shared" si="210"/>
        <v>0</v>
      </c>
      <c r="CW189" s="86" t="str">
        <f t="shared" si="211"/>
        <v>غيرجدير</v>
      </c>
      <c r="CX189" s="37"/>
      <c r="CY189" s="38"/>
      <c r="CZ189" s="38"/>
      <c r="DA189" s="38"/>
      <c r="DB189" s="38"/>
      <c r="DC189" s="39">
        <f t="shared" si="212"/>
        <v>0</v>
      </c>
      <c r="DD189" s="86" t="str">
        <f t="shared" si="213"/>
        <v>غيرجدير</v>
      </c>
      <c r="DE189" s="37"/>
      <c r="DF189" s="38"/>
      <c r="DG189" s="38"/>
      <c r="DH189" s="38"/>
      <c r="DI189" s="38"/>
      <c r="DJ189" s="39">
        <f t="shared" si="214"/>
        <v>0</v>
      </c>
      <c r="DK189" s="86" t="str">
        <f t="shared" si="215"/>
        <v>غيرجدير</v>
      </c>
      <c r="DL189" s="37">
        <f t="shared" si="216"/>
        <v>4</v>
      </c>
      <c r="DM189" s="39" t="str">
        <f t="shared" si="217"/>
        <v>راسب</v>
      </c>
      <c r="DN189" s="27">
        <f t="shared" si="218"/>
        <v>0</v>
      </c>
      <c r="DO189" s="37">
        <f t="shared" si="219"/>
        <v>5</v>
      </c>
      <c r="DP189" s="39" t="str">
        <f t="shared" si="220"/>
        <v>ومجموع</v>
      </c>
      <c r="DQ189" s="27" t="str">
        <f t="shared" si="221"/>
        <v>راسب</v>
      </c>
      <c r="DR189" s="37">
        <f t="shared" si="222"/>
        <v>10</v>
      </c>
      <c r="DS189" s="39" t="str">
        <f t="shared" si="223"/>
        <v>راسب</v>
      </c>
      <c r="DT189" s="40" t="str">
        <f t="shared" si="224"/>
        <v>راسب</v>
      </c>
      <c r="DU189" s="27"/>
      <c r="DV189" s="37">
        <f t="shared" si="225"/>
        <v>15</v>
      </c>
      <c r="DW189" s="38" t="str">
        <f t="shared" si="226"/>
        <v>راسب</v>
      </c>
      <c r="DX189" s="39" t="str">
        <f t="shared" si="227"/>
        <v>ودين</v>
      </c>
      <c r="DY189" s="537" t="str">
        <f t="shared" si="228"/>
        <v/>
      </c>
      <c r="DZ189" s="532" t="str">
        <f t="shared" si="229"/>
        <v/>
      </c>
      <c r="EA189" s="527" t="str">
        <f t="shared" si="230"/>
        <v/>
      </c>
      <c r="EB189" s="519" t="str">
        <f t="shared" si="231"/>
        <v/>
      </c>
      <c r="EC189" s="520" t="str">
        <f t="shared" si="232"/>
        <v/>
      </c>
      <c r="ED189" s="520" t="str">
        <f t="shared" si="233"/>
        <v/>
      </c>
      <c r="EE189" s="520" t="str">
        <f t="shared" si="234"/>
        <v/>
      </c>
      <c r="EF189" s="520" t="str">
        <f t="shared" si="235"/>
        <v/>
      </c>
      <c r="EG189" s="520" t="str">
        <f t="shared" si="236"/>
        <v/>
      </c>
      <c r="EH189" s="518" t="str">
        <f t="shared" si="237"/>
        <v/>
      </c>
      <c r="EI189" s="474" t="str">
        <f t="shared" si="238"/>
        <v/>
      </c>
      <c r="EJ189" s="475" t="str">
        <f t="shared" si="239"/>
        <v/>
      </c>
      <c r="EK189" s="475" t="str">
        <f t="shared" si="240"/>
        <v/>
      </c>
      <c r="EL189" s="475" t="str">
        <f t="shared" si="241"/>
        <v/>
      </c>
      <c r="EM189" s="476" t="str">
        <f t="shared" si="242"/>
        <v/>
      </c>
      <c r="EN189" s="498" t="str">
        <f t="shared" si="243"/>
        <v/>
      </c>
      <c r="EO189" s="499" t="str">
        <f t="shared" si="244"/>
        <v/>
      </c>
      <c r="EP189" s="499" t="str">
        <f t="shared" si="245"/>
        <v/>
      </c>
      <c r="EQ189" s="499" t="str">
        <f t="shared" si="246"/>
        <v/>
      </c>
      <c r="ER189" s="500" t="str">
        <f t="shared" si="247"/>
        <v/>
      </c>
    </row>
    <row r="190" spans="1:148" ht="34.5" x14ac:dyDescent="0.2">
      <c r="A190" s="27" t="str">
        <f>IF(O190="","",COUNTA(O$9:$O190))</f>
        <v/>
      </c>
      <c r="B190" s="28"/>
      <c r="C190" s="29" t="e">
        <f t="shared" si="167"/>
        <v>#VALUE!</v>
      </c>
      <c r="D190" s="30" t="e">
        <f t="shared" si="168"/>
        <v>#VALUE!</v>
      </c>
      <c r="E190" s="31" t="e">
        <f t="shared" si="169"/>
        <v>#VALUE!</v>
      </c>
      <c r="F190" s="29" t="str">
        <f t="shared" si="170"/>
        <v/>
      </c>
      <c r="G190" s="30" t="str">
        <f t="shared" si="171"/>
        <v/>
      </c>
      <c r="H190" s="31" t="str">
        <f t="shared" si="172"/>
        <v/>
      </c>
      <c r="I190" s="32" t="e">
        <f t="shared" si="173"/>
        <v>#VALUE!</v>
      </c>
      <c r="J190" s="33"/>
      <c r="K190" s="34"/>
      <c r="L190" s="35" t="str">
        <f t="shared" si="174"/>
        <v/>
      </c>
      <c r="M190" s="35" t="str">
        <f t="shared" si="175"/>
        <v/>
      </c>
      <c r="N190" s="34"/>
      <c r="O190" s="545"/>
      <c r="P190" s="36"/>
      <c r="Q190" s="37"/>
      <c r="R190" s="38"/>
      <c r="S190" s="38"/>
      <c r="T190" s="39">
        <f t="shared" si="176"/>
        <v>0</v>
      </c>
      <c r="U190" s="40" t="str">
        <f t="shared" si="177"/>
        <v>راسب</v>
      </c>
      <c r="V190" s="37"/>
      <c r="W190" s="38"/>
      <c r="X190" s="38"/>
      <c r="Y190" s="39">
        <f t="shared" si="178"/>
        <v>0</v>
      </c>
      <c r="Z190" s="40" t="str">
        <f t="shared" si="179"/>
        <v>راسب</v>
      </c>
      <c r="AA190" s="37"/>
      <c r="AB190" s="38"/>
      <c r="AC190" s="38"/>
      <c r="AD190" s="39">
        <f t="shared" si="180"/>
        <v>0</v>
      </c>
      <c r="AE190" s="40" t="str">
        <f t="shared" si="181"/>
        <v>راسب</v>
      </c>
      <c r="AF190" s="37"/>
      <c r="AG190" s="38"/>
      <c r="AH190" s="38"/>
      <c r="AI190" s="39">
        <f t="shared" si="182"/>
        <v>0</v>
      </c>
      <c r="AJ190" s="40" t="str">
        <f t="shared" si="183"/>
        <v>راسب</v>
      </c>
      <c r="AK190" s="37"/>
      <c r="AL190" s="38"/>
      <c r="AM190" s="38"/>
      <c r="AN190" s="39">
        <f t="shared" si="184"/>
        <v>0</v>
      </c>
      <c r="AO190" s="40" t="str">
        <f t="shared" si="185"/>
        <v>راسب</v>
      </c>
      <c r="AP190" s="27">
        <f t="shared" si="186"/>
        <v>0</v>
      </c>
      <c r="AQ190" s="37">
        <f t="shared" si="187"/>
        <v>5</v>
      </c>
      <c r="AR190" s="39" t="str">
        <f t="shared" si="188"/>
        <v>ومجموع</v>
      </c>
      <c r="AS190" s="27" t="str">
        <f t="shared" si="189"/>
        <v>راسب</v>
      </c>
      <c r="AT190" s="41">
        <f t="shared" si="190"/>
        <v>9</v>
      </c>
      <c r="AU190" s="42" t="str">
        <f t="shared" si="191"/>
        <v>راسب</v>
      </c>
      <c r="AV190" s="37"/>
      <c r="AW190" s="38"/>
      <c r="AX190" s="38"/>
      <c r="AY190" s="39">
        <f t="shared" si="192"/>
        <v>0</v>
      </c>
      <c r="AZ190" s="40" t="str">
        <f t="shared" si="193"/>
        <v>راسب</v>
      </c>
      <c r="BA190" s="37"/>
      <c r="BB190" s="38"/>
      <c r="BC190" s="38"/>
      <c r="BD190" s="39">
        <f t="shared" si="194"/>
        <v>0</v>
      </c>
      <c r="BE190" s="86" t="str">
        <f t="shared" si="195"/>
        <v>غيرجدير</v>
      </c>
      <c r="BF190" s="37"/>
      <c r="BG190" s="38"/>
      <c r="BH190" s="38"/>
      <c r="BI190" s="39">
        <f t="shared" si="196"/>
        <v>0</v>
      </c>
      <c r="BJ190" s="86" t="str">
        <f t="shared" si="197"/>
        <v>غيرجدير</v>
      </c>
      <c r="BK190" s="37"/>
      <c r="BL190" s="38"/>
      <c r="BM190" s="38"/>
      <c r="BN190" s="38"/>
      <c r="BO190" s="39"/>
      <c r="BP190" s="41">
        <f t="shared" si="198"/>
        <v>0</v>
      </c>
      <c r="BQ190" s="86" t="str">
        <f t="shared" si="199"/>
        <v>غيرجدير</v>
      </c>
      <c r="BR190" s="37"/>
      <c r="BS190" s="38"/>
      <c r="BT190" s="38"/>
      <c r="BU190" s="38"/>
      <c r="BV190" s="39">
        <f t="shared" si="200"/>
        <v>0</v>
      </c>
      <c r="BW190" s="86" t="str">
        <f t="shared" si="201"/>
        <v>غيرجدير</v>
      </c>
      <c r="BX190" s="37"/>
      <c r="BY190" s="38"/>
      <c r="BZ190" s="38"/>
      <c r="CA190" s="38"/>
      <c r="CB190" s="38"/>
      <c r="CC190" s="39">
        <f t="shared" si="202"/>
        <v>0</v>
      </c>
      <c r="CD190" s="86" t="str">
        <f t="shared" si="203"/>
        <v>غيرجدير</v>
      </c>
      <c r="CE190" s="37">
        <f t="shared" si="204"/>
        <v>5</v>
      </c>
      <c r="CF190" s="39" t="str">
        <f t="shared" si="205"/>
        <v>راسب</v>
      </c>
      <c r="CG190" s="37"/>
      <c r="CH190" s="38"/>
      <c r="CI190" s="38"/>
      <c r="CJ190" s="38"/>
      <c r="CK190" s="38"/>
      <c r="CL190" s="39">
        <f t="shared" si="206"/>
        <v>0</v>
      </c>
      <c r="CM190" s="86" t="str">
        <f t="shared" si="207"/>
        <v>غيرجدير</v>
      </c>
      <c r="CN190" s="37"/>
      <c r="CO190" s="38"/>
      <c r="CP190" s="38"/>
      <c r="CQ190" s="38"/>
      <c r="CR190" s="39">
        <f t="shared" si="208"/>
        <v>0</v>
      </c>
      <c r="CS190" s="86" t="str">
        <f t="shared" si="209"/>
        <v>غيرجدير</v>
      </c>
      <c r="CT190" s="37"/>
      <c r="CU190" s="38"/>
      <c r="CV190" s="39">
        <f t="shared" si="210"/>
        <v>0</v>
      </c>
      <c r="CW190" s="86" t="str">
        <f t="shared" si="211"/>
        <v>غيرجدير</v>
      </c>
      <c r="CX190" s="37"/>
      <c r="CY190" s="38"/>
      <c r="CZ190" s="38"/>
      <c r="DA190" s="38"/>
      <c r="DB190" s="38"/>
      <c r="DC190" s="39">
        <f t="shared" si="212"/>
        <v>0</v>
      </c>
      <c r="DD190" s="86" t="str">
        <f t="shared" si="213"/>
        <v>غيرجدير</v>
      </c>
      <c r="DE190" s="37"/>
      <c r="DF190" s="38"/>
      <c r="DG190" s="38"/>
      <c r="DH190" s="38"/>
      <c r="DI190" s="38"/>
      <c r="DJ190" s="39">
        <f t="shared" si="214"/>
        <v>0</v>
      </c>
      <c r="DK190" s="86" t="str">
        <f t="shared" si="215"/>
        <v>غيرجدير</v>
      </c>
      <c r="DL190" s="37">
        <f t="shared" si="216"/>
        <v>4</v>
      </c>
      <c r="DM190" s="39" t="str">
        <f t="shared" si="217"/>
        <v>راسب</v>
      </c>
      <c r="DN190" s="27">
        <f t="shared" si="218"/>
        <v>0</v>
      </c>
      <c r="DO190" s="37">
        <f t="shared" si="219"/>
        <v>5</v>
      </c>
      <c r="DP190" s="39" t="str">
        <f t="shared" si="220"/>
        <v>ومجموع</v>
      </c>
      <c r="DQ190" s="27" t="str">
        <f t="shared" si="221"/>
        <v>راسب</v>
      </c>
      <c r="DR190" s="37">
        <f t="shared" si="222"/>
        <v>10</v>
      </c>
      <c r="DS190" s="39" t="str">
        <f t="shared" si="223"/>
        <v>راسب</v>
      </c>
      <c r="DT190" s="40" t="str">
        <f t="shared" si="224"/>
        <v>راسب</v>
      </c>
      <c r="DU190" s="27"/>
      <c r="DV190" s="37">
        <f t="shared" si="225"/>
        <v>15</v>
      </c>
      <c r="DW190" s="38" t="str">
        <f t="shared" si="226"/>
        <v>راسب</v>
      </c>
      <c r="DX190" s="39" t="str">
        <f t="shared" si="227"/>
        <v>ودين</v>
      </c>
      <c r="DY190" s="537" t="str">
        <f t="shared" si="228"/>
        <v/>
      </c>
      <c r="DZ190" s="532" t="str">
        <f t="shared" si="229"/>
        <v/>
      </c>
      <c r="EA190" s="527" t="str">
        <f t="shared" si="230"/>
        <v/>
      </c>
      <c r="EB190" s="519" t="str">
        <f t="shared" si="231"/>
        <v/>
      </c>
      <c r="EC190" s="520" t="str">
        <f t="shared" si="232"/>
        <v/>
      </c>
      <c r="ED190" s="520" t="str">
        <f t="shared" si="233"/>
        <v/>
      </c>
      <c r="EE190" s="520" t="str">
        <f t="shared" si="234"/>
        <v/>
      </c>
      <c r="EF190" s="520" t="str">
        <f t="shared" si="235"/>
        <v/>
      </c>
      <c r="EG190" s="520" t="str">
        <f t="shared" si="236"/>
        <v/>
      </c>
      <c r="EH190" s="518" t="str">
        <f t="shared" si="237"/>
        <v/>
      </c>
      <c r="EI190" s="474" t="str">
        <f t="shared" si="238"/>
        <v/>
      </c>
      <c r="EJ190" s="475" t="str">
        <f t="shared" si="239"/>
        <v/>
      </c>
      <c r="EK190" s="475" t="str">
        <f t="shared" si="240"/>
        <v/>
      </c>
      <c r="EL190" s="475" t="str">
        <f t="shared" si="241"/>
        <v/>
      </c>
      <c r="EM190" s="476" t="str">
        <f t="shared" si="242"/>
        <v/>
      </c>
      <c r="EN190" s="498" t="str">
        <f t="shared" si="243"/>
        <v/>
      </c>
      <c r="EO190" s="499" t="str">
        <f t="shared" si="244"/>
        <v/>
      </c>
      <c r="EP190" s="499" t="str">
        <f t="shared" si="245"/>
        <v/>
      </c>
      <c r="EQ190" s="499" t="str">
        <f t="shared" si="246"/>
        <v/>
      </c>
      <c r="ER190" s="500" t="str">
        <f t="shared" si="247"/>
        <v/>
      </c>
    </row>
    <row r="191" spans="1:148" ht="34.5" x14ac:dyDescent="0.2">
      <c r="A191" s="27" t="str">
        <f>IF(O191="","",COUNTA(O$9:$O191))</f>
        <v/>
      </c>
      <c r="B191" s="28"/>
      <c r="C191" s="29" t="e">
        <f t="shared" si="167"/>
        <v>#VALUE!</v>
      </c>
      <c r="D191" s="30" t="e">
        <f t="shared" si="168"/>
        <v>#VALUE!</v>
      </c>
      <c r="E191" s="31" t="e">
        <f t="shared" si="169"/>
        <v>#VALUE!</v>
      </c>
      <c r="F191" s="29" t="str">
        <f t="shared" si="170"/>
        <v/>
      </c>
      <c r="G191" s="30" t="str">
        <f t="shared" si="171"/>
        <v/>
      </c>
      <c r="H191" s="31" t="str">
        <f t="shared" si="172"/>
        <v/>
      </c>
      <c r="I191" s="32" t="e">
        <f t="shared" si="173"/>
        <v>#VALUE!</v>
      </c>
      <c r="J191" s="33"/>
      <c r="K191" s="34"/>
      <c r="L191" s="35" t="str">
        <f t="shared" si="174"/>
        <v/>
      </c>
      <c r="M191" s="35" t="str">
        <f t="shared" si="175"/>
        <v/>
      </c>
      <c r="N191" s="34"/>
      <c r="O191" s="545"/>
      <c r="P191" s="36"/>
      <c r="Q191" s="37"/>
      <c r="R191" s="38"/>
      <c r="S191" s="38"/>
      <c r="T191" s="39">
        <f t="shared" si="176"/>
        <v>0</v>
      </c>
      <c r="U191" s="40" t="str">
        <f t="shared" si="177"/>
        <v>راسب</v>
      </c>
      <c r="V191" s="37"/>
      <c r="W191" s="38"/>
      <c r="X191" s="38"/>
      <c r="Y191" s="39">
        <f t="shared" si="178"/>
        <v>0</v>
      </c>
      <c r="Z191" s="40" t="str">
        <f t="shared" si="179"/>
        <v>راسب</v>
      </c>
      <c r="AA191" s="37"/>
      <c r="AB191" s="38"/>
      <c r="AC191" s="38"/>
      <c r="AD191" s="39">
        <f t="shared" si="180"/>
        <v>0</v>
      </c>
      <c r="AE191" s="40" t="str">
        <f t="shared" si="181"/>
        <v>راسب</v>
      </c>
      <c r="AF191" s="37"/>
      <c r="AG191" s="38"/>
      <c r="AH191" s="38"/>
      <c r="AI191" s="39">
        <f t="shared" si="182"/>
        <v>0</v>
      </c>
      <c r="AJ191" s="40" t="str">
        <f t="shared" si="183"/>
        <v>راسب</v>
      </c>
      <c r="AK191" s="37"/>
      <c r="AL191" s="38"/>
      <c r="AM191" s="38"/>
      <c r="AN191" s="39">
        <f t="shared" si="184"/>
        <v>0</v>
      </c>
      <c r="AO191" s="40" t="str">
        <f t="shared" si="185"/>
        <v>راسب</v>
      </c>
      <c r="AP191" s="27">
        <f t="shared" si="186"/>
        <v>0</v>
      </c>
      <c r="AQ191" s="37">
        <f t="shared" si="187"/>
        <v>5</v>
      </c>
      <c r="AR191" s="39" t="str">
        <f t="shared" si="188"/>
        <v>ومجموع</v>
      </c>
      <c r="AS191" s="27" t="str">
        <f t="shared" si="189"/>
        <v>راسب</v>
      </c>
      <c r="AT191" s="41">
        <f t="shared" si="190"/>
        <v>9</v>
      </c>
      <c r="AU191" s="42" t="str">
        <f t="shared" si="191"/>
        <v>راسب</v>
      </c>
      <c r="AV191" s="37"/>
      <c r="AW191" s="38"/>
      <c r="AX191" s="38"/>
      <c r="AY191" s="39">
        <f t="shared" si="192"/>
        <v>0</v>
      </c>
      <c r="AZ191" s="40" t="str">
        <f t="shared" si="193"/>
        <v>راسب</v>
      </c>
      <c r="BA191" s="37"/>
      <c r="BB191" s="38"/>
      <c r="BC191" s="38"/>
      <c r="BD191" s="39">
        <f t="shared" si="194"/>
        <v>0</v>
      </c>
      <c r="BE191" s="86" t="str">
        <f t="shared" si="195"/>
        <v>غيرجدير</v>
      </c>
      <c r="BF191" s="37"/>
      <c r="BG191" s="38"/>
      <c r="BH191" s="38"/>
      <c r="BI191" s="39">
        <f t="shared" si="196"/>
        <v>0</v>
      </c>
      <c r="BJ191" s="86" t="str">
        <f t="shared" si="197"/>
        <v>غيرجدير</v>
      </c>
      <c r="BK191" s="37"/>
      <c r="BL191" s="38"/>
      <c r="BM191" s="38"/>
      <c r="BN191" s="38"/>
      <c r="BO191" s="39"/>
      <c r="BP191" s="41">
        <f t="shared" si="198"/>
        <v>0</v>
      </c>
      <c r="BQ191" s="86" t="str">
        <f t="shared" si="199"/>
        <v>غيرجدير</v>
      </c>
      <c r="BR191" s="37"/>
      <c r="BS191" s="38"/>
      <c r="BT191" s="38"/>
      <c r="BU191" s="38"/>
      <c r="BV191" s="39">
        <f t="shared" si="200"/>
        <v>0</v>
      </c>
      <c r="BW191" s="86" t="str">
        <f t="shared" si="201"/>
        <v>غيرجدير</v>
      </c>
      <c r="BX191" s="37"/>
      <c r="BY191" s="38"/>
      <c r="BZ191" s="38"/>
      <c r="CA191" s="38"/>
      <c r="CB191" s="38"/>
      <c r="CC191" s="39">
        <f t="shared" si="202"/>
        <v>0</v>
      </c>
      <c r="CD191" s="86" t="str">
        <f t="shared" si="203"/>
        <v>غيرجدير</v>
      </c>
      <c r="CE191" s="37">
        <f t="shared" si="204"/>
        <v>5</v>
      </c>
      <c r="CF191" s="39" t="str">
        <f t="shared" si="205"/>
        <v>راسب</v>
      </c>
      <c r="CG191" s="37"/>
      <c r="CH191" s="38"/>
      <c r="CI191" s="38"/>
      <c r="CJ191" s="38"/>
      <c r="CK191" s="38"/>
      <c r="CL191" s="39">
        <f t="shared" si="206"/>
        <v>0</v>
      </c>
      <c r="CM191" s="86" t="str">
        <f t="shared" si="207"/>
        <v>غيرجدير</v>
      </c>
      <c r="CN191" s="37"/>
      <c r="CO191" s="38"/>
      <c r="CP191" s="38"/>
      <c r="CQ191" s="38"/>
      <c r="CR191" s="39">
        <f t="shared" si="208"/>
        <v>0</v>
      </c>
      <c r="CS191" s="86" t="str">
        <f t="shared" si="209"/>
        <v>غيرجدير</v>
      </c>
      <c r="CT191" s="37"/>
      <c r="CU191" s="38"/>
      <c r="CV191" s="39">
        <f t="shared" si="210"/>
        <v>0</v>
      </c>
      <c r="CW191" s="86" t="str">
        <f t="shared" si="211"/>
        <v>غيرجدير</v>
      </c>
      <c r="CX191" s="37"/>
      <c r="CY191" s="38"/>
      <c r="CZ191" s="38"/>
      <c r="DA191" s="38"/>
      <c r="DB191" s="38"/>
      <c r="DC191" s="39">
        <f t="shared" si="212"/>
        <v>0</v>
      </c>
      <c r="DD191" s="86" t="str">
        <f t="shared" si="213"/>
        <v>غيرجدير</v>
      </c>
      <c r="DE191" s="37"/>
      <c r="DF191" s="38"/>
      <c r="DG191" s="38"/>
      <c r="DH191" s="38"/>
      <c r="DI191" s="38"/>
      <c r="DJ191" s="39">
        <f t="shared" si="214"/>
        <v>0</v>
      </c>
      <c r="DK191" s="86" t="str">
        <f t="shared" si="215"/>
        <v>غيرجدير</v>
      </c>
      <c r="DL191" s="37">
        <f t="shared" si="216"/>
        <v>4</v>
      </c>
      <c r="DM191" s="39" t="str">
        <f t="shared" si="217"/>
        <v>راسب</v>
      </c>
      <c r="DN191" s="27">
        <f t="shared" si="218"/>
        <v>0</v>
      </c>
      <c r="DO191" s="37">
        <f t="shared" si="219"/>
        <v>5</v>
      </c>
      <c r="DP191" s="39" t="str">
        <f t="shared" si="220"/>
        <v>ومجموع</v>
      </c>
      <c r="DQ191" s="27" t="str">
        <f t="shared" si="221"/>
        <v>راسب</v>
      </c>
      <c r="DR191" s="37">
        <f t="shared" si="222"/>
        <v>10</v>
      </c>
      <c r="DS191" s="39" t="str">
        <f t="shared" si="223"/>
        <v>راسب</v>
      </c>
      <c r="DT191" s="40" t="str">
        <f t="shared" si="224"/>
        <v>راسب</v>
      </c>
      <c r="DU191" s="27"/>
      <c r="DV191" s="37">
        <f t="shared" si="225"/>
        <v>15</v>
      </c>
      <c r="DW191" s="38" t="str">
        <f t="shared" si="226"/>
        <v>راسب</v>
      </c>
      <c r="DX191" s="39" t="str">
        <f t="shared" si="227"/>
        <v>ودين</v>
      </c>
      <c r="DY191" s="537" t="str">
        <f t="shared" si="228"/>
        <v/>
      </c>
      <c r="DZ191" s="532" t="str">
        <f t="shared" si="229"/>
        <v/>
      </c>
      <c r="EA191" s="527" t="str">
        <f t="shared" si="230"/>
        <v/>
      </c>
      <c r="EB191" s="519" t="str">
        <f t="shared" si="231"/>
        <v/>
      </c>
      <c r="EC191" s="520" t="str">
        <f t="shared" si="232"/>
        <v/>
      </c>
      <c r="ED191" s="520" t="str">
        <f t="shared" si="233"/>
        <v/>
      </c>
      <c r="EE191" s="520" t="str">
        <f t="shared" si="234"/>
        <v/>
      </c>
      <c r="EF191" s="520" t="str">
        <f t="shared" si="235"/>
        <v/>
      </c>
      <c r="EG191" s="520" t="str">
        <f t="shared" si="236"/>
        <v/>
      </c>
      <c r="EH191" s="518" t="str">
        <f t="shared" si="237"/>
        <v/>
      </c>
      <c r="EI191" s="474" t="str">
        <f t="shared" si="238"/>
        <v/>
      </c>
      <c r="EJ191" s="475" t="str">
        <f t="shared" si="239"/>
        <v/>
      </c>
      <c r="EK191" s="475" t="str">
        <f t="shared" si="240"/>
        <v/>
      </c>
      <c r="EL191" s="475" t="str">
        <f t="shared" si="241"/>
        <v/>
      </c>
      <c r="EM191" s="476" t="str">
        <f t="shared" si="242"/>
        <v/>
      </c>
      <c r="EN191" s="498" t="str">
        <f t="shared" si="243"/>
        <v/>
      </c>
      <c r="EO191" s="499" t="str">
        <f t="shared" si="244"/>
        <v/>
      </c>
      <c r="EP191" s="499" t="str">
        <f t="shared" si="245"/>
        <v/>
      </c>
      <c r="EQ191" s="499" t="str">
        <f t="shared" si="246"/>
        <v/>
      </c>
      <c r="ER191" s="500" t="str">
        <f t="shared" si="247"/>
        <v/>
      </c>
    </row>
    <row r="192" spans="1:148" ht="34.5" x14ac:dyDescent="0.2">
      <c r="A192" s="27" t="str">
        <f>IF(O192="","",COUNTA(O$9:$O192))</f>
        <v/>
      </c>
      <c r="B192" s="28"/>
      <c r="C192" s="29" t="e">
        <f t="shared" si="167"/>
        <v>#VALUE!</v>
      </c>
      <c r="D192" s="30" t="e">
        <f t="shared" si="168"/>
        <v>#VALUE!</v>
      </c>
      <c r="E192" s="31" t="e">
        <f t="shared" si="169"/>
        <v>#VALUE!</v>
      </c>
      <c r="F192" s="29" t="str">
        <f t="shared" si="170"/>
        <v/>
      </c>
      <c r="G192" s="30" t="str">
        <f t="shared" si="171"/>
        <v/>
      </c>
      <c r="H192" s="31" t="str">
        <f t="shared" si="172"/>
        <v/>
      </c>
      <c r="I192" s="32" t="e">
        <f t="shared" si="173"/>
        <v>#VALUE!</v>
      </c>
      <c r="J192" s="33"/>
      <c r="K192" s="34"/>
      <c r="L192" s="35" t="str">
        <f t="shared" si="174"/>
        <v/>
      </c>
      <c r="M192" s="35" t="str">
        <f t="shared" si="175"/>
        <v/>
      </c>
      <c r="N192" s="34"/>
      <c r="O192" s="545"/>
      <c r="P192" s="36"/>
      <c r="Q192" s="37"/>
      <c r="R192" s="38"/>
      <c r="S192" s="38"/>
      <c r="T192" s="39">
        <f t="shared" si="176"/>
        <v>0</v>
      </c>
      <c r="U192" s="40" t="str">
        <f t="shared" si="177"/>
        <v>راسب</v>
      </c>
      <c r="V192" s="37"/>
      <c r="W192" s="38"/>
      <c r="X192" s="38"/>
      <c r="Y192" s="39">
        <f t="shared" si="178"/>
        <v>0</v>
      </c>
      <c r="Z192" s="40" t="str">
        <f t="shared" si="179"/>
        <v>راسب</v>
      </c>
      <c r="AA192" s="37"/>
      <c r="AB192" s="38"/>
      <c r="AC192" s="38"/>
      <c r="AD192" s="39">
        <f t="shared" si="180"/>
        <v>0</v>
      </c>
      <c r="AE192" s="40" t="str">
        <f t="shared" si="181"/>
        <v>راسب</v>
      </c>
      <c r="AF192" s="37"/>
      <c r="AG192" s="38"/>
      <c r="AH192" s="38"/>
      <c r="AI192" s="39">
        <f t="shared" si="182"/>
        <v>0</v>
      </c>
      <c r="AJ192" s="40" t="str">
        <f t="shared" si="183"/>
        <v>راسب</v>
      </c>
      <c r="AK192" s="37"/>
      <c r="AL192" s="38"/>
      <c r="AM192" s="38"/>
      <c r="AN192" s="39">
        <f t="shared" si="184"/>
        <v>0</v>
      </c>
      <c r="AO192" s="40" t="str">
        <f t="shared" si="185"/>
        <v>راسب</v>
      </c>
      <c r="AP192" s="27">
        <f t="shared" si="186"/>
        <v>0</v>
      </c>
      <c r="AQ192" s="37">
        <f t="shared" si="187"/>
        <v>5</v>
      </c>
      <c r="AR192" s="39" t="str">
        <f t="shared" si="188"/>
        <v>ومجموع</v>
      </c>
      <c r="AS192" s="27" t="str">
        <f t="shared" si="189"/>
        <v>راسب</v>
      </c>
      <c r="AT192" s="41">
        <f t="shared" si="190"/>
        <v>9</v>
      </c>
      <c r="AU192" s="42" t="str">
        <f t="shared" si="191"/>
        <v>راسب</v>
      </c>
      <c r="AV192" s="37"/>
      <c r="AW192" s="38"/>
      <c r="AX192" s="38"/>
      <c r="AY192" s="39">
        <f t="shared" si="192"/>
        <v>0</v>
      </c>
      <c r="AZ192" s="40" t="str">
        <f t="shared" si="193"/>
        <v>راسب</v>
      </c>
      <c r="BA192" s="37"/>
      <c r="BB192" s="38"/>
      <c r="BC192" s="38"/>
      <c r="BD192" s="39">
        <f t="shared" si="194"/>
        <v>0</v>
      </c>
      <c r="BE192" s="86" t="str">
        <f t="shared" si="195"/>
        <v>غيرجدير</v>
      </c>
      <c r="BF192" s="37"/>
      <c r="BG192" s="38"/>
      <c r="BH192" s="38"/>
      <c r="BI192" s="39">
        <f t="shared" si="196"/>
        <v>0</v>
      </c>
      <c r="BJ192" s="86" t="str">
        <f t="shared" si="197"/>
        <v>غيرجدير</v>
      </c>
      <c r="BK192" s="37"/>
      <c r="BL192" s="38"/>
      <c r="BM192" s="38"/>
      <c r="BN192" s="38"/>
      <c r="BO192" s="39"/>
      <c r="BP192" s="41">
        <f t="shared" si="198"/>
        <v>0</v>
      </c>
      <c r="BQ192" s="86" t="str">
        <f t="shared" si="199"/>
        <v>غيرجدير</v>
      </c>
      <c r="BR192" s="37"/>
      <c r="BS192" s="38"/>
      <c r="BT192" s="38"/>
      <c r="BU192" s="38"/>
      <c r="BV192" s="39">
        <f t="shared" si="200"/>
        <v>0</v>
      </c>
      <c r="BW192" s="86" t="str">
        <f t="shared" si="201"/>
        <v>غيرجدير</v>
      </c>
      <c r="BX192" s="37"/>
      <c r="BY192" s="38"/>
      <c r="BZ192" s="38"/>
      <c r="CA192" s="38"/>
      <c r="CB192" s="38"/>
      <c r="CC192" s="39">
        <f t="shared" si="202"/>
        <v>0</v>
      </c>
      <c r="CD192" s="86" t="str">
        <f t="shared" si="203"/>
        <v>غيرجدير</v>
      </c>
      <c r="CE192" s="37">
        <f t="shared" si="204"/>
        <v>5</v>
      </c>
      <c r="CF192" s="39" t="str">
        <f t="shared" si="205"/>
        <v>راسب</v>
      </c>
      <c r="CG192" s="37"/>
      <c r="CH192" s="38"/>
      <c r="CI192" s="38"/>
      <c r="CJ192" s="38"/>
      <c r="CK192" s="38"/>
      <c r="CL192" s="39">
        <f t="shared" si="206"/>
        <v>0</v>
      </c>
      <c r="CM192" s="86" t="str">
        <f t="shared" si="207"/>
        <v>غيرجدير</v>
      </c>
      <c r="CN192" s="37"/>
      <c r="CO192" s="38"/>
      <c r="CP192" s="38"/>
      <c r="CQ192" s="38"/>
      <c r="CR192" s="39">
        <f t="shared" si="208"/>
        <v>0</v>
      </c>
      <c r="CS192" s="86" t="str">
        <f t="shared" si="209"/>
        <v>غيرجدير</v>
      </c>
      <c r="CT192" s="37"/>
      <c r="CU192" s="38"/>
      <c r="CV192" s="39">
        <f t="shared" si="210"/>
        <v>0</v>
      </c>
      <c r="CW192" s="86" t="str">
        <f t="shared" si="211"/>
        <v>غيرجدير</v>
      </c>
      <c r="CX192" s="37"/>
      <c r="CY192" s="38"/>
      <c r="CZ192" s="38"/>
      <c r="DA192" s="38"/>
      <c r="DB192" s="38"/>
      <c r="DC192" s="39">
        <f t="shared" si="212"/>
        <v>0</v>
      </c>
      <c r="DD192" s="86" t="str">
        <f t="shared" si="213"/>
        <v>غيرجدير</v>
      </c>
      <c r="DE192" s="37"/>
      <c r="DF192" s="38"/>
      <c r="DG192" s="38"/>
      <c r="DH192" s="38"/>
      <c r="DI192" s="38"/>
      <c r="DJ192" s="39">
        <f t="shared" si="214"/>
        <v>0</v>
      </c>
      <c r="DK192" s="86" t="str">
        <f t="shared" si="215"/>
        <v>غيرجدير</v>
      </c>
      <c r="DL192" s="37">
        <f t="shared" si="216"/>
        <v>4</v>
      </c>
      <c r="DM192" s="39" t="str">
        <f t="shared" si="217"/>
        <v>راسب</v>
      </c>
      <c r="DN192" s="27">
        <f t="shared" si="218"/>
        <v>0</v>
      </c>
      <c r="DO192" s="37">
        <f t="shared" si="219"/>
        <v>5</v>
      </c>
      <c r="DP192" s="39" t="str">
        <f t="shared" si="220"/>
        <v>ومجموع</v>
      </c>
      <c r="DQ192" s="27" t="str">
        <f t="shared" si="221"/>
        <v>راسب</v>
      </c>
      <c r="DR192" s="37">
        <f t="shared" si="222"/>
        <v>10</v>
      </c>
      <c r="DS192" s="39" t="str">
        <f t="shared" si="223"/>
        <v>راسب</v>
      </c>
      <c r="DT192" s="40" t="str">
        <f t="shared" si="224"/>
        <v>راسب</v>
      </c>
      <c r="DU192" s="27"/>
      <c r="DV192" s="37">
        <f t="shared" si="225"/>
        <v>15</v>
      </c>
      <c r="DW192" s="38" t="str">
        <f t="shared" si="226"/>
        <v>راسب</v>
      </c>
      <c r="DX192" s="39" t="str">
        <f t="shared" si="227"/>
        <v>ودين</v>
      </c>
      <c r="DY192" s="537" t="str">
        <f t="shared" si="228"/>
        <v/>
      </c>
      <c r="DZ192" s="532" t="str">
        <f t="shared" si="229"/>
        <v/>
      </c>
      <c r="EA192" s="527" t="str">
        <f t="shared" si="230"/>
        <v/>
      </c>
      <c r="EB192" s="519" t="str">
        <f t="shared" si="231"/>
        <v/>
      </c>
      <c r="EC192" s="520" t="str">
        <f t="shared" si="232"/>
        <v/>
      </c>
      <c r="ED192" s="520" t="str">
        <f t="shared" si="233"/>
        <v/>
      </c>
      <c r="EE192" s="520" t="str">
        <f t="shared" si="234"/>
        <v/>
      </c>
      <c r="EF192" s="520" t="str">
        <f t="shared" si="235"/>
        <v/>
      </c>
      <c r="EG192" s="520" t="str">
        <f t="shared" si="236"/>
        <v/>
      </c>
      <c r="EH192" s="518" t="str">
        <f t="shared" si="237"/>
        <v/>
      </c>
      <c r="EI192" s="474" t="str">
        <f t="shared" si="238"/>
        <v/>
      </c>
      <c r="EJ192" s="475" t="str">
        <f t="shared" si="239"/>
        <v/>
      </c>
      <c r="EK192" s="475" t="str">
        <f t="shared" si="240"/>
        <v/>
      </c>
      <c r="EL192" s="475" t="str">
        <f t="shared" si="241"/>
        <v/>
      </c>
      <c r="EM192" s="476" t="str">
        <f t="shared" si="242"/>
        <v/>
      </c>
      <c r="EN192" s="498" t="str">
        <f t="shared" si="243"/>
        <v/>
      </c>
      <c r="EO192" s="499" t="str">
        <f t="shared" si="244"/>
        <v/>
      </c>
      <c r="EP192" s="499" t="str">
        <f t="shared" si="245"/>
        <v/>
      </c>
      <c r="EQ192" s="499" t="str">
        <f t="shared" si="246"/>
        <v/>
      </c>
      <c r="ER192" s="500" t="str">
        <f t="shared" si="247"/>
        <v/>
      </c>
    </row>
    <row r="193" spans="1:148" ht="34.5" x14ac:dyDescent="0.2">
      <c r="A193" s="27" t="str">
        <f>IF(O193="","",COUNTA(O$9:$O193))</f>
        <v/>
      </c>
      <c r="B193" s="28"/>
      <c r="C193" s="29" t="e">
        <f t="shared" si="167"/>
        <v>#VALUE!</v>
      </c>
      <c r="D193" s="30" t="e">
        <f t="shared" si="168"/>
        <v>#VALUE!</v>
      </c>
      <c r="E193" s="31" t="e">
        <f t="shared" si="169"/>
        <v>#VALUE!</v>
      </c>
      <c r="F193" s="29" t="str">
        <f t="shared" si="170"/>
        <v/>
      </c>
      <c r="G193" s="30" t="str">
        <f t="shared" si="171"/>
        <v/>
      </c>
      <c r="H193" s="31" t="str">
        <f t="shared" si="172"/>
        <v/>
      </c>
      <c r="I193" s="32" t="e">
        <f t="shared" si="173"/>
        <v>#VALUE!</v>
      </c>
      <c r="J193" s="33"/>
      <c r="K193" s="34"/>
      <c r="L193" s="35" t="str">
        <f t="shared" si="174"/>
        <v/>
      </c>
      <c r="M193" s="35" t="str">
        <f t="shared" si="175"/>
        <v/>
      </c>
      <c r="N193" s="34"/>
      <c r="O193" s="545"/>
      <c r="P193" s="36"/>
      <c r="Q193" s="37"/>
      <c r="R193" s="38"/>
      <c r="S193" s="38"/>
      <c r="T193" s="39">
        <f t="shared" si="176"/>
        <v>0</v>
      </c>
      <c r="U193" s="40" t="str">
        <f t="shared" si="177"/>
        <v>راسب</v>
      </c>
      <c r="V193" s="37"/>
      <c r="W193" s="38"/>
      <c r="X193" s="38"/>
      <c r="Y193" s="39">
        <f t="shared" si="178"/>
        <v>0</v>
      </c>
      <c r="Z193" s="40" t="str">
        <f t="shared" si="179"/>
        <v>راسب</v>
      </c>
      <c r="AA193" s="37"/>
      <c r="AB193" s="38"/>
      <c r="AC193" s="38"/>
      <c r="AD193" s="39">
        <f t="shared" si="180"/>
        <v>0</v>
      </c>
      <c r="AE193" s="40" t="str">
        <f t="shared" si="181"/>
        <v>راسب</v>
      </c>
      <c r="AF193" s="37"/>
      <c r="AG193" s="38"/>
      <c r="AH193" s="38"/>
      <c r="AI193" s="39">
        <f t="shared" si="182"/>
        <v>0</v>
      </c>
      <c r="AJ193" s="40" t="str">
        <f t="shared" si="183"/>
        <v>راسب</v>
      </c>
      <c r="AK193" s="37"/>
      <c r="AL193" s="38"/>
      <c r="AM193" s="38"/>
      <c r="AN193" s="39">
        <f t="shared" si="184"/>
        <v>0</v>
      </c>
      <c r="AO193" s="40" t="str">
        <f t="shared" si="185"/>
        <v>راسب</v>
      </c>
      <c r="AP193" s="27">
        <f t="shared" si="186"/>
        <v>0</v>
      </c>
      <c r="AQ193" s="37">
        <f t="shared" si="187"/>
        <v>5</v>
      </c>
      <c r="AR193" s="39" t="str">
        <f t="shared" si="188"/>
        <v>ومجموع</v>
      </c>
      <c r="AS193" s="27" t="str">
        <f t="shared" si="189"/>
        <v>راسب</v>
      </c>
      <c r="AT193" s="41">
        <f t="shared" si="190"/>
        <v>9</v>
      </c>
      <c r="AU193" s="42" t="str">
        <f t="shared" si="191"/>
        <v>راسب</v>
      </c>
      <c r="AV193" s="37"/>
      <c r="AW193" s="38"/>
      <c r="AX193" s="38"/>
      <c r="AY193" s="39">
        <f t="shared" si="192"/>
        <v>0</v>
      </c>
      <c r="AZ193" s="40" t="str">
        <f t="shared" si="193"/>
        <v>راسب</v>
      </c>
      <c r="BA193" s="37"/>
      <c r="BB193" s="38"/>
      <c r="BC193" s="38"/>
      <c r="BD193" s="39">
        <f t="shared" si="194"/>
        <v>0</v>
      </c>
      <c r="BE193" s="86" t="str">
        <f t="shared" si="195"/>
        <v>غيرجدير</v>
      </c>
      <c r="BF193" s="37"/>
      <c r="BG193" s="38"/>
      <c r="BH193" s="38"/>
      <c r="BI193" s="39">
        <f t="shared" si="196"/>
        <v>0</v>
      </c>
      <c r="BJ193" s="86" t="str">
        <f t="shared" si="197"/>
        <v>غيرجدير</v>
      </c>
      <c r="BK193" s="37"/>
      <c r="BL193" s="38"/>
      <c r="BM193" s="38"/>
      <c r="BN193" s="38"/>
      <c r="BO193" s="39"/>
      <c r="BP193" s="41">
        <f t="shared" si="198"/>
        <v>0</v>
      </c>
      <c r="BQ193" s="86" t="str">
        <f t="shared" si="199"/>
        <v>غيرجدير</v>
      </c>
      <c r="BR193" s="37"/>
      <c r="BS193" s="38"/>
      <c r="BT193" s="38"/>
      <c r="BU193" s="38"/>
      <c r="BV193" s="39">
        <f t="shared" si="200"/>
        <v>0</v>
      </c>
      <c r="BW193" s="86" t="str">
        <f t="shared" si="201"/>
        <v>غيرجدير</v>
      </c>
      <c r="BX193" s="37"/>
      <c r="BY193" s="38"/>
      <c r="BZ193" s="38"/>
      <c r="CA193" s="38"/>
      <c r="CB193" s="38"/>
      <c r="CC193" s="39">
        <f t="shared" si="202"/>
        <v>0</v>
      </c>
      <c r="CD193" s="86" t="str">
        <f t="shared" si="203"/>
        <v>غيرجدير</v>
      </c>
      <c r="CE193" s="37">
        <f t="shared" si="204"/>
        <v>5</v>
      </c>
      <c r="CF193" s="39" t="str">
        <f t="shared" si="205"/>
        <v>راسب</v>
      </c>
      <c r="CG193" s="37"/>
      <c r="CH193" s="38"/>
      <c r="CI193" s="38"/>
      <c r="CJ193" s="38"/>
      <c r="CK193" s="38"/>
      <c r="CL193" s="39">
        <f t="shared" si="206"/>
        <v>0</v>
      </c>
      <c r="CM193" s="86" t="str">
        <f t="shared" si="207"/>
        <v>غيرجدير</v>
      </c>
      <c r="CN193" s="37"/>
      <c r="CO193" s="38"/>
      <c r="CP193" s="38"/>
      <c r="CQ193" s="38"/>
      <c r="CR193" s="39">
        <f t="shared" si="208"/>
        <v>0</v>
      </c>
      <c r="CS193" s="86" t="str">
        <f t="shared" si="209"/>
        <v>غيرجدير</v>
      </c>
      <c r="CT193" s="37"/>
      <c r="CU193" s="38"/>
      <c r="CV193" s="39">
        <f t="shared" si="210"/>
        <v>0</v>
      </c>
      <c r="CW193" s="86" t="str">
        <f t="shared" si="211"/>
        <v>غيرجدير</v>
      </c>
      <c r="CX193" s="37"/>
      <c r="CY193" s="38"/>
      <c r="CZ193" s="38"/>
      <c r="DA193" s="38"/>
      <c r="DB193" s="38"/>
      <c r="DC193" s="39">
        <f t="shared" si="212"/>
        <v>0</v>
      </c>
      <c r="DD193" s="86" t="str">
        <f t="shared" si="213"/>
        <v>غيرجدير</v>
      </c>
      <c r="DE193" s="37"/>
      <c r="DF193" s="38"/>
      <c r="DG193" s="38"/>
      <c r="DH193" s="38"/>
      <c r="DI193" s="38"/>
      <c r="DJ193" s="39">
        <f t="shared" si="214"/>
        <v>0</v>
      </c>
      <c r="DK193" s="86" t="str">
        <f t="shared" si="215"/>
        <v>غيرجدير</v>
      </c>
      <c r="DL193" s="37">
        <f t="shared" si="216"/>
        <v>4</v>
      </c>
      <c r="DM193" s="39" t="str">
        <f t="shared" si="217"/>
        <v>راسب</v>
      </c>
      <c r="DN193" s="27">
        <f t="shared" si="218"/>
        <v>0</v>
      </c>
      <c r="DO193" s="37">
        <f t="shared" si="219"/>
        <v>5</v>
      </c>
      <c r="DP193" s="39" t="str">
        <f t="shared" si="220"/>
        <v>ومجموع</v>
      </c>
      <c r="DQ193" s="27" t="str">
        <f t="shared" si="221"/>
        <v>راسب</v>
      </c>
      <c r="DR193" s="37">
        <f t="shared" si="222"/>
        <v>10</v>
      </c>
      <c r="DS193" s="39" t="str">
        <f t="shared" si="223"/>
        <v>راسب</v>
      </c>
      <c r="DT193" s="40" t="str">
        <f t="shared" si="224"/>
        <v>راسب</v>
      </c>
      <c r="DU193" s="27"/>
      <c r="DV193" s="37">
        <f t="shared" si="225"/>
        <v>15</v>
      </c>
      <c r="DW193" s="38" t="str">
        <f t="shared" si="226"/>
        <v>راسب</v>
      </c>
      <c r="DX193" s="39" t="str">
        <f t="shared" si="227"/>
        <v>ودين</v>
      </c>
      <c r="DY193" s="537" t="str">
        <f t="shared" si="228"/>
        <v/>
      </c>
      <c r="DZ193" s="532" t="str">
        <f t="shared" si="229"/>
        <v/>
      </c>
      <c r="EA193" s="527" t="str">
        <f t="shared" si="230"/>
        <v/>
      </c>
      <c r="EB193" s="519" t="str">
        <f t="shared" si="231"/>
        <v/>
      </c>
      <c r="EC193" s="520" t="str">
        <f t="shared" si="232"/>
        <v/>
      </c>
      <c r="ED193" s="520" t="str">
        <f t="shared" si="233"/>
        <v/>
      </c>
      <c r="EE193" s="520" t="str">
        <f t="shared" si="234"/>
        <v/>
      </c>
      <c r="EF193" s="520" t="str">
        <f t="shared" si="235"/>
        <v/>
      </c>
      <c r="EG193" s="520" t="str">
        <f t="shared" si="236"/>
        <v/>
      </c>
      <c r="EH193" s="518" t="str">
        <f t="shared" si="237"/>
        <v/>
      </c>
      <c r="EI193" s="474" t="str">
        <f t="shared" si="238"/>
        <v/>
      </c>
      <c r="EJ193" s="475" t="str">
        <f t="shared" si="239"/>
        <v/>
      </c>
      <c r="EK193" s="475" t="str">
        <f t="shared" si="240"/>
        <v/>
      </c>
      <c r="EL193" s="475" t="str">
        <f t="shared" si="241"/>
        <v/>
      </c>
      <c r="EM193" s="476" t="str">
        <f t="shared" si="242"/>
        <v/>
      </c>
      <c r="EN193" s="498" t="str">
        <f t="shared" si="243"/>
        <v/>
      </c>
      <c r="EO193" s="499" t="str">
        <f t="shared" si="244"/>
        <v/>
      </c>
      <c r="EP193" s="499" t="str">
        <f t="shared" si="245"/>
        <v/>
      </c>
      <c r="EQ193" s="499" t="str">
        <f t="shared" si="246"/>
        <v/>
      </c>
      <c r="ER193" s="500" t="str">
        <f t="shared" si="247"/>
        <v/>
      </c>
    </row>
    <row r="194" spans="1:148" ht="34.5" x14ac:dyDescent="0.2">
      <c r="A194" s="27" t="str">
        <f>IF(O194="","",COUNTA(O$9:$O194))</f>
        <v/>
      </c>
      <c r="B194" s="28"/>
      <c r="C194" s="29" t="e">
        <f t="shared" si="167"/>
        <v>#VALUE!</v>
      </c>
      <c r="D194" s="30" t="e">
        <f t="shared" si="168"/>
        <v>#VALUE!</v>
      </c>
      <c r="E194" s="31" t="e">
        <f t="shared" si="169"/>
        <v>#VALUE!</v>
      </c>
      <c r="F194" s="29" t="str">
        <f t="shared" si="170"/>
        <v/>
      </c>
      <c r="G194" s="30" t="str">
        <f t="shared" si="171"/>
        <v/>
      </c>
      <c r="H194" s="31" t="str">
        <f t="shared" si="172"/>
        <v/>
      </c>
      <c r="I194" s="32" t="e">
        <f t="shared" si="173"/>
        <v>#VALUE!</v>
      </c>
      <c r="J194" s="33"/>
      <c r="K194" s="34"/>
      <c r="L194" s="35" t="str">
        <f t="shared" si="174"/>
        <v/>
      </c>
      <c r="M194" s="35" t="str">
        <f t="shared" si="175"/>
        <v/>
      </c>
      <c r="N194" s="34"/>
      <c r="O194" s="545"/>
      <c r="P194" s="36"/>
      <c r="Q194" s="37"/>
      <c r="R194" s="38"/>
      <c r="S194" s="38"/>
      <c r="T194" s="39">
        <f t="shared" si="176"/>
        <v>0</v>
      </c>
      <c r="U194" s="40" t="str">
        <f t="shared" si="177"/>
        <v>راسب</v>
      </c>
      <c r="V194" s="37"/>
      <c r="W194" s="38"/>
      <c r="X194" s="38"/>
      <c r="Y194" s="39">
        <f t="shared" si="178"/>
        <v>0</v>
      </c>
      <c r="Z194" s="40" t="str">
        <f t="shared" si="179"/>
        <v>راسب</v>
      </c>
      <c r="AA194" s="37"/>
      <c r="AB194" s="38"/>
      <c r="AC194" s="38"/>
      <c r="AD194" s="39">
        <f t="shared" si="180"/>
        <v>0</v>
      </c>
      <c r="AE194" s="40" t="str">
        <f t="shared" si="181"/>
        <v>راسب</v>
      </c>
      <c r="AF194" s="37"/>
      <c r="AG194" s="38"/>
      <c r="AH194" s="38"/>
      <c r="AI194" s="39">
        <f t="shared" si="182"/>
        <v>0</v>
      </c>
      <c r="AJ194" s="40" t="str">
        <f t="shared" si="183"/>
        <v>راسب</v>
      </c>
      <c r="AK194" s="37"/>
      <c r="AL194" s="38"/>
      <c r="AM194" s="38"/>
      <c r="AN194" s="39">
        <f t="shared" si="184"/>
        <v>0</v>
      </c>
      <c r="AO194" s="40" t="str">
        <f t="shared" si="185"/>
        <v>راسب</v>
      </c>
      <c r="AP194" s="27">
        <f t="shared" si="186"/>
        <v>0</v>
      </c>
      <c r="AQ194" s="37">
        <f t="shared" si="187"/>
        <v>5</v>
      </c>
      <c r="AR194" s="39" t="str">
        <f t="shared" si="188"/>
        <v>ومجموع</v>
      </c>
      <c r="AS194" s="27" t="str">
        <f t="shared" si="189"/>
        <v>راسب</v>
      </c>
      <c r="AT194" s="41">
        <f t="shared" si="190"/>
        <v>9</v>
      </c>
      <c r="AU194" s="42" t="str">
        <f t="shared" si="191"/>
        <v>راسب</v>
      </c>
      <c r="AV194" s="37"/>
      <c r="AW194" s="38"/>
      <c r="AX194" s="38"/>
      <c r="AY194" s="39">
        <f t="shared" si="192"/>
        <v>0</v>
      </c>
      <c r="AZ194" s="40" t="str">
        <f t="shared" si="193"/>
        <v>راسب</v>
      </c>
      <c r="BA194" s="37"/>
      <c r="BB194" s="38"/>
      <c r="BC194" s="38"/>
      <c r="BD194" s="39">
        <f t="shared" si="194"/>
        <v>0</v>
      </c>
      <c r="BE194" s="86" t="str">
        <f t="shared" si="195"/>
        <v>غيرجدير</v>
      </c>
      <c r="BF194" s="37"/>
      <c r="BG194" s="38"/>
      <c r="BH194" s="38"/>
      <c r="BI194" s="39">
        <f t="shared" si="196"/>
        <v>0</v>
      </c>
      <c r="BJ194" s="86" t="str">
        <f t="shared" si="197"/>
        <v>غيرجدير</v>
      </c>
      <c r="BK194" s="37"/>
      <c r="BL194" s="38"/>
      <c r="BM194" s="38"/>
      <c r="BN194" s="38"/>
      <c r="BO194" s="39"/>
      <c r="BP194" s="41">
        <f t="shared" si="198"/>
        <v>0</v>
      </c>
      <c r="BQ194" s="86" t="str">
        <f t="shared" si="199"/>
        <v>غيرجدير</v>
      </c>
      <c r="BR194" s="37"/>
      <c r="BS194" s="38"/>
      <c r="BT194" s="38"/>
      <c r="BU194" s="38"/>
      <c r="BV194" s="39">
        <f t="shared" si="200"/>
        <v>0</v>
      </c>
      <c r="BW194" s="86" t="str">
        <f t="shared" si="201"/>
        <v>غيرجدير</v>
      </c>
      <c r="BX194" s="37"/>
      <c r="BY194" s="38"/>
      <c r="BZ194" s="38"/>
      <c r="CA194" s="38"/>
      <c r="CB194" s="38"/>
      <c r="CC194" s="39">
        <f t="shared" si="202"/>
        <v>0</v>
      </c>
      <c r="CD194" s="86" t="str">
        <f t="shared" si="203"/>
        <v>غيرجدير</v>
      </c>
      <c r="CE194" s="37">
        <f t="shared" si="204"/>
        <v>5</v>
      </c>
      <c r="CF194" s="39" t="str">
        <f t="shared" si="205"/>
        <v>راسب</v>
      </c>
      <c r="CG194" s="37"/>
      <c r="CH194" s="38"/>
      <c r="CI194" s="38"/>
      <c r="CJ194" s="38"/>
      <c r="CK194" s="38"/>
      <c r="CL194" s="39">
        <f t="shared" si="206"/>
        <v>0</v>
      </c>
      <c r="CM194" s="86" t="str">
        <f t="shared" si="207"/>
        <v>غيرجدير</v>
      </c>
      <c r="CN194" s="37"/>
      <c r="CO194" s="38"/>
      <c r="CP194" s="38"/>
      <c r="CQ194" s="38"/>
      <c r="CR194" s="39">
        <f t="shared" si="208"/>
        <v>0</v>
      </c>
      <c r="CS194" s="86" t="str">
        <f t="shared" si="209"/>
        <v>غيرجدير</v>
      </c>
      <c r="CT194" s="37"/>
      <c r="CU194" s="38"/>
      <c r="CV194" s="39">
        <f t="shared" si="210"/>
        <v>0</v>
      </c>
      <c r="CW194" s="86" t="str">
        <f t="shared" si="211"/>
        <v>غيرجدير</v>
      </c>
      <c r="CX194" s="37"/>
      <c r="CY194" s="38"/>
      <c r="CZ194" s="38"/>
      <c r="DA194" s="38"/>
      <c r="DB194" s="38"/>
      <c r="DC194" s="39">
        <f t="shared" si="212"/>
        <v>0</v>
      </c>
      <c r="DD194" s="86" t="str">
        <f t="shared" si="213"/>
        <v>غيرجدير</v>
      </c>
      <c r="DE194" s="37"/>
      <c r="DF194" s="38"/>
      <c r="DG194" s="38"/>
      <c r="DH194" s="38"/>
      <c r="DI194" s="38"/>
      <c r="DJ194" s="39">
        <f t="shared" si="214"/>
        <v>0</v>
      </c>
      <c r="DK194" s="86" t="str">
        <f t="shared" si="215"/>
        <v>غيرجدير</v>
      </c>
      <c r="DL194" s="37">
        <f t="shared" si="216"/>
        <v>4</v>
      </c>
      <c r="DM194" s="39" t="str">
        <f t="shared" si="217"/>
        <v>راسب</v>
      </c>
      <c r="DN194" s="27">
        <f t="shared" si="218"/>
        <v>0</v>
      </c>
      <c r="DO194" s="37">
        <f t="shared" si="219"/>
        <v>5</v>
      </c>
      <c r="DP194" s="39" t="str">
        <f t="shared" si="220"/>
        <v>ومجموع</v>
      </c>
      <c r="DQ194" s="27" t="str">
        <f t="shared" si="221"/>
        <v>راسب</v>
      </c>
      <c r="DR194" s="37">
        <f t="shared" si="222"/>
        <v>10</v>
      </c>
      <c r="DS194" s="39" t="str">
        <f t="shared" si="223"/>
        <v>راسب</v>
      </c>
      <c r="DT194" s="40" t="str">
        <f t="shared" si="224"/>
        <v>راسب</v>
      </c>
      <c r="DU194" s="27"/>
      <c r="DV194" s="37">
        <f t="shared" si="225"/>
        <v>15</v>
      </c>
      <c r="DW194" s="38" t="str">
        <f t="shared" si="226"/>
        <v>راسب</v>
      </c>
      <c r="DX194" s="39" t="str">
        <f t="shared" si="227"/>
        <v>ودين</v>
      </c>
      <c r="DY194" s="537" t="str">
        <f t="shared" si="228"/>
        <v/>
      </c>
      <c r="DZ194" s="532" t="str">
        <f t="shared" si="229"/>
        <v/>
      </c>
      <c r="EA194" s="527" t="str">
        <f t="shared" si="230"/>
        <v/>
      </c>
      <c r="EB194" s="519" t="str">
        <f t="shared" si="231"/>
        <v/>
      </c>
      <c r="EC194" s="520" t="str">
        <f t="shared" si="232"/>
        <v/>
      </c>
      <c r="ED194" s="520" t="str">
        <f t="shared" si="233"/>
        <v/>
      </c>
      <c r="EE194" s="520" t="str">
        <f t="shared" si="234"/>
        <v/>
      </c>
      <c r="EF194" s="520" t="str">
        <f t="shared" si="235"/>
        <v/>
      </c>
      <c r="EG194" s="520" t="str">
        <f t="shared" si="236"/>
        <v/>
      </c>
      <c r="EH194" s="518" t="str">
        <f t="shared" si="237"/>
        <v/>
      </c>
      <c r="EI194" s="474" t="str">
        <f t="shared" si="238"/>
        <v/>
      </c>
      <c r="EJ194" s="475" t="str">
        <f t="shared" si="239"/>
        <v/>
      </c>
      <c r="EK194" s="475" t="str">
        <f t="shared" si="240"/>
        <v/>
      </c>
      <c r="EL194" s="475" t="str">
        <f t="shared" si="241"/>
        <v/>
      </c>
      <c r="EM194" s="476" t="str">
        <f t="shared" si="242"/>
        <v/>
      </c>
      <c r="EN194" s="498" t="str">
        <f t="shared" si="243"/>
        <v/>
      </c>
      <c r="EO194" s="499" t="str">
        <f t="shared" si="244"/>
        <v/>
      </c>
      <c r="EP194" s="499" t="str">
        <f t="shared" si="245"/>
        <v/>
      </c>
      <c r="EQ194" s="499" t="str">
        <f t="shared" si="246"/>
        <v/>
      </c>
      <c r="ER194" s="500" t="str">
        <f t="shared" si="247"/>
        <v/>
      </c>
    </row>
    <row r="195" spans="1:148" ht="34.5" x14ac:dyDescent="0.2">
      <c r="A195" s="27" t="str">
        <f>IF(O195="","",COUNTA(O$9:$O195))</f>
        <v/>
      </c>
      <c r="B195" s="28"/>
      <c r="C195" s="29" t="e">
        <f t="shared" si="167"/>
        <v>#VALUE!</v>
      </c>
      <c r="D195" s="30" t="e">
        <f t="shared" si="168"/>
        <v>#VALUE!</v>
      </c>
      <c r="E195" s="31" t="e">
        <f t="shared" si="169"/>
        <v>#VALUE!</v>
      </c>
      <c r="F195" s="29" t="str">
        <f t="shared" si="170"/>
        <v/>
      </c>
      <c r="G195" s="30" t="str">
        <f t="shared" si="171"/>
        <v/>
      </c>
      <c r="H195" s="31" t="str">
        <f t="shared" si="172"/>
        <v/>
      </c>
      <c r="I195" s="32" t="e">
        <f t="shared" si="173"/>
        <v>#VALUE!</v>
      </c>
      <c r="J195" s="33"/>
      <c r="K195" s="34"/>
      <c r="L195" s="35" t="str">
        <f t="shared" si="174"/>
        <v/>
      </c>
      <c r="M195" s="35" t="str">
        <f t="shared" si="175"/>
        <v/>
      </c>
      <c r="N195" s="34"/>
      <c r="O195" s="545"/>
      <c r="P195" s="36"/>
      <c r="Q195" s="37"/>
      <c r="R195" s="38"/>
      <c r="S195" s="38"/>
      <c r="T195" s="39">
        <f t="shared" si="176"/>
        <v>0</v>
      </c>
      <c r="U195" s="40" t="str">
        <f t="shared" si="177"/>
        <v>راسب</v>
      </c>
      <c r="V195" s="37"/>
      <c r="W195" s="38"/>
      <c r="X195" s="38"/>
      <c r="Y195" s="39">
        <f t="shared" si="178"/>
        <v>0</v>
      </c>
      <c r="Z195" s="40" t="str">
        <f t="shared" si="179"/>
        <v>راسب</v>
      </c>
      <c r="AA195" s="37"/>
      <c r="AB195" s="38"/>
      <c r="AC195" s="38"/>
      <c r="AD195" s="39">
        <f t="shared" si="180"/>
        <v>0</v>
      </c>
      <c r="AE195" s="40" t="str">
        <f t="shared" si="181"/>
        <v>راسب</v>
      </c>
      <c r="AF195" s="37"/>
      <c r="AG195" s="38"/>
      <c r="AH195" s="38"/>
      <c r="AI195" s="39">
        <f t="shared" si="182"/>
        <v>0</v>
      </c>
      <c r="AJ195" s="40" t="str">
        <f t="shared" si="183"/>
        <v>راسب</v>
      </c>
      <c r="AK195" s="37"/>
      <c r="AL195" s="38"/>
      <c r="AM195" s="38"/>
      <c r="AN195" s="39">
        <f t="shared" si="184"/>
        <v>0</v>
      </c>
      <c r="AO195" s="40" t="str">
        <f t="shared" si="185"/>
        <v>راسب</v>
      </c>
      <c r="AP195" s="27">
        <f t="shared" si="186"/>
        <v>0</v>
      </c>
      <c r="AQ195" s="37">
        <f t="shared" si="187"/>
        <v>5</v>
      </c>
      <c r="AR195" s="39" t="str">
        <f t="shared" si="188"/>
        <v>ومجموع</v>
      </c>
      <c r="AS195" s="27" t="str">
        <f t="shared" si="189"/>
        <v>راسب</v>
      </c>
      <c r="AT195" s="41">
        <f t="shared" si="190"/>
        <v>9</v>
      </c>
      <c r="AU195" s="42" t="str">
        <f t="shared" si="191"/>
        <v>راسب</v>
      </c>
      <c r="AV195" s="37"/>
      <c r="AW195" s="38"/>
      <c r="AX195" s="38"/>
      <c r="AY195" s="39">
        <f t="shared" si="192"/>
        <v>0</v>
      </c>
      <c r="AZ195" s="40" t="str">
        <f t="shared" si="193"/>
        <v>راسب</v>
      </c>
      <c r="BA195" s="37"/>
      <c r="BB195" s="38"/>
      <c r="BC195" s="38"/>
      <c r="BD195" s="39">
        <f t="shared" si="194"/>
        <v>0</v>
      </c>
      <c r="BE195" s="86" t="str">
        <f t="shared" si="195"/>
        <v>غيرجدير</v>
      </c>
      <c r="BF195" s="37"/>
      <c r="BG195" s="38"/>
      <c r="BH195" s="38"/>
      <c r="BI195" s="39">
        <f t="shared" si="196"/>
        <v>0</v>
      </c>
      <c r="BJ195" s="86" t="str">
        <f t="shared" si="197"/>
        <v>غيرجدير</v>
      </c>
      <c r="BK195" s="37"/>
      <c r="BL195" s="38"/>
      <c r="BM195" s="38"/>
      <c r="BN195" s="38"/>
      <c r="BO195" s="39"/>
      <c r="BP195" s="41">
        <f t="shared" si="198"/>
        <v>0</v>
      </c>
      <c r="BQ195" s="86" t="str">
        <f t="shared" si="199"/>
        <v>غيرجدير</v>
      </c>
      <c r="BR195" s="37"/>
      <c r="BS195" s="38"/>
      <c r="BT195" s="38"/>
      <c r="BU195" s="38"/>
      <c r="BV195" s="39">
        <f t="shared" si="200"/>
        <v>0</v>
      </c>
      <c r="BW195" s="86" t="str">
        <f t="shared" si="201"/>
        <v>غيرجدير</v>
      </c>
      <c r="BX195" s="37"/>
      <c r="BY195" s="38"/>
      <c r="BZ195" s="38"/>
      <c r="CA195" s="38"/>
      <c r="CB195" s="38"/>
      <c r="CC195" s="39">
        <f t="shared" si="202"/>
        <v>0</v>
      </c>
      <c r="CD195" s="86" t="str">
        <f t="shared" si="203"/>
        <v>غيرجدير</v>
      </c>
      <c r="CE195" s="37">
        <f t="shared" si="204"/>
        <v>5</v>
      </c>
      <c r="CF195" s="39" t="str">
        <f t="shared" si="205"/>
        <v>راسب</v>
      </c>
      <c r="CG195" s="37"/>
      <c r="CH195" s="38"/>
      <c r="CI195" s="38"/>
      <c r="CJ195" s="38"/>
      <c r="CK195" s="38"/>
      <c r="CL195" s="39">
        <f t="shared" si="206"/>
        <v>0</v>
      </c>
      <c r="CM195" s="86" t="str">
        <f t="shared" si="207"/>
        <v>غيرجدير</v>
      </c>
      <c r="CN195" s="37"/>
      <c r="CO195" s="38"/>
      <c r="CP195" s="38"/>
      <c r="CQ195" s="38"/>
      <c r="CR195" s="39">
        <f t="shared" si="208"/>
        <v>0</v>
      </c>
      <c r="CS195" s="86" t="str">
        <f t="shared" si="209"/>
        <v>غيرجدير</v>
      </c>
      <c r="CT195" s="37"/>
      <c r="CU195" s="38"/>
      <c r="CV195" s="39">
        <f t="shared" si="210"/>
        <v>0</v>
      </c>
      <c r="CW195" s="86" t="str">
        <f t="shared" si="211"/>
        <v>غيرجدير</v>
      </c>
      <c r="CX195" s="37"/>
      <c r="CY195" s="38"/>
      <c r="CZ195" s="38"/>
      <c r="DA195" s="38"/>
      <c r="DB195" s="38"/>
      <c r="DC195" s="39">
        <f t="shared" si="212"/>
        <v>0</v>
      </c>
      <c r="DD195" s="86" t="str">
        <f t="shared" si="213"/>
        <v>غيرجدير</v>
      </c>
      <c r="DE195" s="37"/>
      <c r="DF195" s="38"/>
      <c r="DG195" s="38"/>
      <c r="DH195" s="38"/>
      <c r="DI195" s="38"/>
      <c r="DJ195" s="39">
        <f t="shared" si="214"/>
        <v>0</v>
      </c>
      <c r="DK195" s="86" t="str">
        <f t="shared" si="215"/>
        <v>غيرجدير</v>
      </c>
      <c r="DL195" s="37">
        <f t="shared" si="216"/>
        <v>4</v>
      </c>
      <c r="DM195" s="39" t="str">
        <f t="shared" si="217"/>
        <v>راسب</v>
      </c>
      <c r="DN195" s="27">
        <f t="shared" si="218"/>
        <v>0</v>
      </c>
      <c r="DO195" s="37">
        <f t="shared" si="219"/>
        <v>5</v>
      </c>
      <c r="DP195" s="39" t="str">
        <f t="shared" si="220"/>
        <v>ومجموع</v>
      </c>
      <c r="DQ195" s="27" t="str">
        <f t="shared" si="221"/>
        <v>راسب</v>
      </c>
      <c r="DR195" s="37">
        <f t="shared" si="222"/>
        <v>10</v>
      </c>
      <c r="DS195" s="39" t="str">
        <f t="shared" si="223"/>
        <v>راسب</v>
      </c>
      <c r="DT195" s="40" t="str">
        <f t="shared" si="224"/>
        <v>راسب</v>
      </c>
      <c r="DU195" s="27"/>
      <c r="DV195" s="37">
        <f t="shared" si="225"/>
        <v>15</v>
      </c>
      <c r="DW195" s="38" t="str">
        <f t="shared" si="226"/>
        <v>راسب</v>
      </c>
      <c r="DX195" s="39" t="str">
        <f t="shared" si="227"/>
        <v>ودين</v>
      </c>
      <c r="DY195" s="537" t="str">
        <f t="shared" si="228"/>
        <v/>
      </c>
      <c r="DZ195" s="532" t="str">
        <f t="shared" si="229"/>
        <v/>
      </c>
      <c r="EA195" s="527" t="str">
        <f t="shared" si="230"/>
        <v/>
      </c>
      <c r="EB195" s="519" t="str">
        <f t="shared" si="231"/>
        <v/>
      </c>
      <c r="EC195" s="520" t="str">
        <f t="shared" si="232"/>
        <v/>
      </c>
      <c r="ED195" s="520" t="str">
        <f t="shared" si="233"/>
        <v/>
      </c>
      <c r="EE195" s="520" t="str">
        <f t="shared" si="234"/>
        <v/>
      </c>
      <c r="EF195" s="520" t="str">
        <f t="shared" si="235"/>
        <v/>
      </c>
      <c r="EG195" s="520" t="str">
        <f t="shared" si="236"/>
        <v/>
      </c>
      <c r="EH195" s="518" t="str">
        <f t="shared" si="237"/>
        <v/>
      </c>
      <c r="EI195" s="474" t="str">
        <f t="shared" si="238"/>
        <v/>
      </c>
      <c r="EJ195" s="475" t="str">
        <f t="shared" si="239"/>
        <v/>
      </c>
      <c r="EK195" s="475" t="str">
        <f t="shared" si="240"/>
        <v/>
      </c>
      <c r="EL195" s="475" t="str">
        <f t="shared" si="241"/>
        <v/>
      </c>
      <c r="EM195" s="476" t="str">
        <f t="shared" si="242"/>
        <v/>
      </c>
      <c r="EN195" s="498" t="str">
        <f t="shared" si="243"/>
        <v/>
      </c>
      <c r="EO195" s="499" t="str">
        <f t="shared" si="244"/>
        <v/>
      </c>
      <c r="EP195" s="499" t="str">
        <f t="shared" si="245"/>
        <v/>
      </c>
      <c r="EQ195" s="499" t="str">
        <f t="shared" si="246"/>
        <v/>
      </c>
      <c r="ER195" s="500" t="str">
        <f t="shared" si="247"/>
        <v/>
      </c>
    </row>
    <row r="196" spans="1:148" ht="34.5" x14ac:dyDescent="0.2">
      <c r="A196" s="27" t="str">
        <f>IF(O196="","",COUNTA(O$9:$O196))</f>
        <v/>
      </c>
      <c r="B196" s="28"/>
      <c r="C196" s="29" t="e">
        <f t="shared" si="167"/>
        <v>#VALUE!</v>
      </c>
      <c r="D196" s="30" t="e">
        <f t="shared" si="168"/>
        <v>#VALUE!</v>
      </c>
      <c r="E196" s="31" t="e">
        <f t="shared" si="169"/>
        <v>#VALUE!</v>
      </c>
      <c r="F196" s="29" t="str">
        <f t="shared" si="170"/>
        <v/>
      </c>
      <c r="G196" s="30" t="str">
        <f t="shared" si="171"/>
        <v/>
      </c>
      <c r="H196" s="31" t="str">
        <f t="shared" si="172"/>
        <v/>
      </c>
      <c r="I196" s="32" t="e">
        <f t="shared" si="173"/>
        <v>#VALUE!</v>
      </c>
      <c r="J196" s="33"/>
      <c r="K196" s="34"/>
      <c r="L196" s="35" t="str">
        <f t="shared" si="174"/>
        <v/>
      </c>
      <c r="M196" s="35" t="str">
        <f t="shared" si="175"/>
        <v/>
      </c>
      <c r="N196" s="34"/>
      <c r="O196" s="545"/>
      <c r="P196" s="36"/>
      <c r="Q196" s="37"/>
      <c r="R196" s="38"/>
      <c r="S196" s="38"/>
      <c r="T196" s="39">
        <f t="shared" si="176"/>
        <v>0</v>
      </c>
      <c r="U196" s="40" t="str">
        <f t="shared" si="177"/>
        <v>راسب</v>
      </c>
      <c r="V196" s="37"/>
      <c r="W196" s="38"/>
      <c r="X196" s="38"/>
      <c r="Y196" s="39">
        <f t="shared" si="178"/>
        <v>0</v>
      </c>
      <c r="Z196" s="40" t="str">
        <f t="shared" si="179"/>
        <v>راسب</v>
      </c>
      <c r="AA196" s="37"/>
      <c r="AB196" s="38"/>
      <c r="AC196" s="38"/>
      <c r="AD196" s="39">
        <f t="shared" si="180"/>
        <v>0</v>
      </c>
      <c r="AE196" s="40" t="str">
        <f t="shared" si="181"/>
        <v>راسب</v>
      </c>
      <c r="AF196" s="37"/>
      <c r="AG196" s="38"/>
      <c r="AH196" s="38"/>
      <c r="AI196" s="39">
        <f t="shared" si="182"/>
        <v>0</v>
      </c>
      <c r="AJ196" s="40" t="str">
        <f t="shared" si="183"/>
        <v>راسب</v>
      </c>
      <c r="AK196" s="37"/>
      <c r="AL196" s="38"/>
      <c r="AM196" s="38"/>
      <c r="AN196" s="39">
        <f t="shared" si="184"/>
        <v>0</v>
      </c>
      <c r="AO196" s="40" t="str">
        <f t="shared" si="185"/>
        <v>راسب</v>
      </c>
      <c r="AP196" s="27">
        <f t="shared" si="186"/>
        <v>0</v>
      </c>
      <c r="AQ196" s="37">
        <f t="shared" si="187"/>
        <v>5</v>
      </c>
      <c r="AR196" s="39" t="str">
        <f t="shared" si="188"/>
        <v>ومجموع</v>
      </c>
      <c r="AS196" s="27" t="str">
        <f t="shared" si="189"/>
        <v>راسب</v>
      </c>
      <c r="AT196" s="41">
        <f t="shared" si="190"/>
        <v>9</v>
      </c>
      <c r="AU196" s="42" t="str">
        <f t="shared" si="191"/>
        <v>راسب</v>
      </c>
      <c r="AV196" s="37"/>
      <c r="AW196" s="38"/>
      <c r="AX196" s="38"/>
      <c r="AY196" s="39">
        <f t="shared" si="192"/>
        <v>0</v>
      </c>
      <c r="AZ196" s="40" t="str">
        <f t="shared" si="193"/>
        <v>راسب</v>
      </c>
      <c r="BA196" s="37"/>
      <c r="BB196" s="38"/>
      <c r="BC196" s="38"/>
      <c r="BD196" s="39">
        <f t="shared" si="194"/>
        <v>0</v>
      </c>
      <c r="BE196" s="86" t="str">
        <f t="shared" si="195"/>
        <v>غيرجدير</v>
      </c>
      <c r="BF196" s="37"/>
      <c r="BG196" s="38"/>
      <c r="BH196" s="38"/>
      <c r="BI196" s="39">
        <f t="shared" si="196"/>
        <v>0</v>
      </c>
      <c r="BJ196" s="86" t="str">
        <f t="shared" si="197"/>
        <v>غيرجدير</v>
      </c>
      <c r="BK196" s="37"/>
      <c r="BL196" s="38"/>
      <c r="BM196" s="38"/>
      <c r="BN196" s="38"/>
      <c r="BO196" s="39"/>
      <c r="BP196" s="41">
        <f t="shared" si="198"/>
        <v>0</v>
      </c>
      <c r="BQ196" s="86" t="str">
        <f t="shared" si="199"/>
        <v>غيرجدير</v>
      </c>
      <c r="BR196" s="37"/>
      <c r="BS196" s="38"/>
      <c r="BT196" s="38"/>
      <c r="BU196" s="38"/>
      <c r="BV196" s="39">
        <f t="shared" si="200"/>
        <v>0</v>
      </c>
      <c r="BW196" s="86" t="str">
        <f t="shared" si="201"/>
        <v>غيرجدير</v>
      </c>
      <c r="BX196" s="37"/>
      <c r="BY196" s="38"/>
      <c r="BZ196" s="38"/>
      <c r="CA196" s="38"/>
      <c r="CB196" s="38"/>
      <c r="CC196" s="39">
        <f t="shared" si="202"/>
        <v>0</v>
      </c>
      <c r="CD196" s="86" t="str">
        <f t="shared" si="203"/>
        <v>غيرجدير</v>
      </c>
      <c r="CE196" s="37">
        <f t="shared" si="204"/>
        <v>5</v>
      </c>
      <c r="CF196" s="39" t="str">
        <f t="shared" si="205"/>
        <v>راسب</v>
      </c>
      <c r="CG196" s="37"/>
      <c r="CH196" s="38"/>
      <c r="CI196" s="38"/>
      <c r="CJ196" s="38"/>
      <c r="CK196" s="38"/>
      <c r="CL196" s="39">
        <f t="shared" si="206"/>
        <v>0</v>
      </c>
      <c r="CM196" s="86" t="str">
        <f t="shared" si="207"/>
        <v>غيرجدير</v>
      </c>
      <c r="CN196" s="37"/>
      <c r="CO196" s="38"/>
      <c r="CP196" s="38"/>
      <c r="CQ196" s="38"/>
      <c r="CR196" s="39">
        <f t="shared" si="208"/>
        <v>0</v>
      </c>
      <c r="CS196" s="86" t="str">
        <f t="shared" si="209"/>
        <v>غيرجدير</v>
      </c>
      <c r="CT196" s="37"/>
      <c r="CU196" s="38"/>
      <c r="CV196" s="39">
        <f t="shared" si="210"/>
        <v>0</v>
      </c>
      <c r="CW196" s="86" t="str">
        <f t="shared" si="211"/>
        <v>غيرجدير</v>
      </c>
      <c r="CX196" s="37"/>
      <c r="CY196" s="38"/>
      <c r="CZ196" s="38"/>
      <c r="DA196" s="38"/>
      <c r="DB196" s="38"/>
      <c r="DC196" s="39">
        <f t="shared" si="212"/>
        <v>0</v>
      </c>
      <c r="DD196" s="86" t="str">
        <f t="shared" si="213"/>
        <v>غيرجدير</v>
      </c>
      <c r="DE196" s="37"/>
      <c r="DF196" s="38"/>
      <c r="DG196" s="38"/>
      <c r="DH196" s="38"/>
      <c r="DI196" s="38"/>
      <c r="DJ196" s="39">
        <f t="shared" si="214"/>
        <v>0</v>
      </c>
      <c r="DK196" s="86" t="str">
        <f t="shared" si="215"/>
        <v>غيرجدير</v>
      </c>
      <c r="DL196" s="37">
        <f t="shared" si="216"/>
        <v>4</v>
      </c>
      <c r="DM196" s="39" t="str">
        <f t="shared" si="217"/>
        <v>راسب</v>
      </c>
      <c r="DN196" s="27">
        <f t="shared" si="218"/>
        <v>0</v>
      </c>
      <c r="DO196" s="37">
        <f t="shared" si="219"/>
        <v>5</v>
      </c>
      <c r="DP196" s="39" t="str">
        <f t="shared" si="220"/>
        <v>ومجموع</v>
      </c>
      <c r="DQ196" s="27" t="str">
        <f t="shared" si="221"/>
        <v>راسب</v>
      </c>
      <c r="DR196" s="37">
        <f t="shared" si="222"/>
        <v>10</v>
      </c>
      <c r="DS196" s="39" t="str">
        <f t="shared" si="223"/>
        <v>راسب</v>
      </c>
      <c r="DT196" s="40" t="str">
        <f t="shared" si="224"/>
        <v>راسب</v>
      </c>
      <c r="DU196" s="27"/>
      <c r="DV196" s="37">
        <f t="shared" si="225"/>
        <v>15</v>
      </c>
      <c r="DW196" s="38" t="str">
        <f t="shared" si="226"/>
        <v>راسب</v>
      </c>
      <c r="DX196" s="39" t="str">
        <f t="shared" si="227"/>
        <v>ودين</v>
      </c>
      <c r="DY196" s="537" t="str">
        <f t="shared" si="228"/>
        <v/>
      </c>
      <c r="DZ196" s="532" t="str">
        <f t="shared" si="229"/>
        <v/>
      </c>
      <c r="EA196" s="527" t="str">
        <f t="shared" si="230"/>
        <v/>
      </c>
      <c r="EB196" s="519" t="str">
        <f t="shared" si="231"/>
        <v/>
      </c>
      <c r="EC196" s="520" t="str">
        <f t="shared" si="232"/>
        <v/>
      </c>
      <c r="ED196" s="520" t="str">
        <f t="shared" si="233"/>
        <v/>
      </c>
      <c r="EE196" s="520" t="str">
        <f t="shared" si="234"/>
        <v/>
      </c>
      <c r="EF196" s="520" t="str">
        <f t="shared" si="235"/>
        <v/>
      </c>
      <c r="EG196" s="520" t="str">
        <f t="shared" si="236"/>
        <v/>
      </c>
      <c r="EH196" s="518" t="str">
        <f t="shared" si="237"/>
        <v/>
      </c>
      <c r="EI196" s="474" t="str">
        <f t="shared" si="238"/>
        <v/>
      </c>
      <c r="EJ196" s="475" t="str">
        <f t="shared" si="239"/>
        <v/>
      </c>
      <c r="EK196" s="475" t="str">
        <f t="shared" si="240"/>
        <v/>
      </c>
      <c r="EL196" s="475" t="str">
        <f t="shared" si="241"/>
        <v/>
      </c>
      <c r="EM196" s="476" t="str">
        <f t="shared" si="242"/>
        <v/>
      </c>
      <c r="EN196" s="498" t="str">
        <f t="shared" si="243"/>
        <v/>
      </c>
      <c r="EO196" s="499" t="str">
        <f t="shared" si="244"/>
        <v/>
      </c>
      <c r="EP196" s="499" t="str">
        <f t="shared" si="245"/>
        <v/>
      </c>
      <c r="EQ196" s="499" t="str">
        <f t="shared" si="246"/>
        <v/>
      </c>
      <c r="ER196" s="500" t="str">
        <f t="shared" si="247"/>
        <v/>
      </c>
    </row>
    <row r="197" spans="1:148" ht="34.5" x14ac:dyDescent="0.2">
      <c r="A197" s="27" t="str">
        <f>IF(O197="","",COUNTA(O$9:$O197))</f>
        <v/>
      </c>
      <c r="B197" s="28"/>
      <c r="C197" s="29" t="e">
        <f t="shared" si="167"/>
        <v>#VALUE!</v>
      </c>
      <c r="D197" s="30" t="e">
        <f t="shared" si="168"/>
        <v>#VALUE!</v>
      </c>
      <c r="E197" s="31" t="e">
        <f t="shared" si="169"/>
        <v>#VALUE!</v>
      </c>
      <c r="F197" s="29" t="str">
        <f t="shared" si="170"/>
        <v/>
      </c>
      <c r="G197" s="30" t="str">
        <f t="shared" si="171"/>
        <v/>
      </c>
      <c r="H197" s="31" t="str">
        <f t="shared" si="172"/>
        <v/>
      </c>
      <c r="I197" s="32" t="e">
        <f t="shared" si="173"/>
        <v>#VALUE!</v>
      </c>
      <c r="J197" s="33"/>
      <c r="K197" s="34"/>
      <c r="L197" s="35" t="str">
        <f t="shared" si="174"/>
        <v/>
      </c>
      <c r="M197" s="35" t="str">
        <f t="shared" si="175"/>
        <v/>
      </c>
      <c r="N197" s="34"/>
      <c r="O197" s="545"/>
      <c r="P197" s="36"/>
      <c r="Q197" s="37"/>
      <c r="R197" s="38"/>
      <c r="S197" s="38"/>
      <c r="T197" s="39">
        <f t="shared" si="176"/>
        <v>0</v>
      </c>
      <c r="U197" s="40" t="str">
        <f t="shared" si="177"/>
        <v>راسب</v>
      </c>
      <c r="V197" s="37"/>
      <c r="W197" s="38"/>
      <c r="X197" s="38"/>
      <c r="Y197" s="39">
        <f t="shared" si="178"/>
        <v>0</v>
      </c>
      <c r="Z197" s="40" t="str">
        <f t="shared" si="179"/>
        <v>راسب</v>
      </c>
      <c r="AA197" s="37"/>
      <c r="AB197" s="38"/>
      <c r="AC197" s="38"/>
      <c r="AD197" s="39">
        <f t="shared" si="180"/>
        <v>0</v>
      </c>
      <c r="AE197" s="40" t="str">
        <f t="shared" si="181"/>
        <v>راسب</v>
      </c>
      <c r="AF197" s="37"/>
      <c r="AG197" s="38"/>
      <c r="AH197" s="38"/>
      <c r="AI197" s="39">
        <f t="shared" si="182"/>
        <v>0</v>
      </c>
      <c r="AJ197" s="40" t="str">
        <f t="shared" si="183"/>
        <v>راسب</v>
      </c>
      <c r="AK197" s="37"/>
      <c r="AL197" s="38"/>
      <c r="AM197" s="38"/>
      <c r="AN197" s="39">
        <f t="shared" si="184"/>
        <v>0</v>
      </c>
      <c r="AO197" s="40" t="str">
        <f t="shared" si="185"/>
        <v>راسب</v>
      </c>
      <c r="AP197" s="27">
        <f t="shared" si="186"/>
        <v>0</v>
      </c>
      <c r="AQ197" s="37">
        <f t="shared" si="187"/>
        <v>5</v>
      </c>
      <c r="AR197" s="39" t="str">
        <f t="shared" si="188"/>
        <v>ومجموع</v>
      </c>
      <c r="AS197" s="27" t="str">
        <f t="shared" si="189"/>
        <v>راسب</v>
      </c>
      <c r="AT197" s="41">
        <f t="shared" si="190"/>
        <v>9</v>
      </c>
      <c r="AU197" s="42" t="str">
        <f t="shared" si="191"/>
        <v>راسب</v>
      </c>
      <c r="AV197" s="37"/>
      <c r="AW197" s="38"/>
      <c r="AX197" s="38"/>
      <c r="AY197" s="39">
        <f t="shared" si="192"/>
        <v>0</v>
      </c>
      <c r="AZ197" s="40" t="str">
        <f t="shared" si="193"/>
        <v>راسب</v>
      </c>
      <c r="BA197" s="37"/>
      <c r="BB197" s="38"/>
      <c r="BC197" s="38"/>
      <c r="BD197" s="39">
        <f t="shared" si="194"/>
        <v>0</v>
      </c>
      <c r="BE197" s="86" t="str">
        <f t="shared" si="195"/>
        <v>غيرجدير</v>
      </c>
      <c r="BF197" s="37"/>
      <c r="BG197" s="38"/>
      <c r="BH197" s="38"/>
      <c r="BI197" s="39">
        <f t="shared" si="196"/>
        <v>0</v>
      </c>
      <c r="BJ197" s="86" t="str">
        <f t="shared" si="197"/>
        <v>غيرجدير</v>
      </c>
      <c r="BK197" s="37"/>
      <c r="BL197" s="38"/>
      <c r="BM197" s="38"/>
      <c r="BN197" s="38"/>
      <c r="BO197" s="39"/>
      <c r="BP197" s="41">
        <f t="shared" si="198"/>
        <v>0</v>
      </c>
      <c r="BQ197" s="86" t="str">
        <f t="shared" si="199"/>
        <v>غيرجدير</v>
      </c>
      <c r="BR197" s="37"/>
      <c r="BS197" s="38"/>
      <c r="BT197" s="38"/>
      <c r="BU197" s="38"/>
      <c r="BV197" s="39">
        <f t="shared" si="200"/>
        <v>0</v>
      </c>
      <c r="BW197" s="86" t="str">
        <f t="shared" si="201"/>
        <v>غيرجدير</v>
      </c>
      <c r="BX197" s="37"/>
      <c r="BY197" s="38"/>
      <c r="BZ197" s="38"/>
      <c r="CA197" s="38"/>
      <c r="CB197" s="38"/>
      <c r="CC197" s="39">
        <f t="shared" si="202"/>
        <v>0</v>
      </c>
      <c r="CD197" s="86" t="str">
        <f t="shared" si="203"/>
        <v>غيرجدير</v>
      </c>
      <c r="CE197" s="37">
        <f t="shared" si="204"/>
        <v>5</v>
      </c>
      <c r="CF197" s="39" t="str">
        <f t="shared" si="205"/>
        <v>راسب</v>
      </c>
      <c r="CG197" s="37"/>
      <c r="CH197" s="38"/>
      <c r="CI197" s="38"/>
      <c r="CJ197" s="38"/>
      <c r="CK197" s="38"/>
      <c r="CL197" s="39">
        <f t="shared" si="206"/>
        <v>0</v>
      </c>
      <c r="CM197" s="86" t="str">
        <f t="shared" si="207"/>
        <v>غيرجدير</v>
      </c>
      <c r="CN197" s="37"/>
      <c r="CO197" s="38"/>
      <c r="CP197" s="38"/>
      <c r="CQ197" s="38"/>
      <c r="CR197" s="39">
        <f t="shared" si="208"/>
        <v>0</v>
      </c>
      <c r="CS197" s="86" t="str">
        <f t="shared" si="209"/>
        <v>غيرجدير</v>
      </c>
      <c r="CT197" s="37"/>
      <c r="CU197" s="38"/>
      <c r="CV197" s="39">
        <f t="shared" si="210"/>
        <v>0</v>
      </c>
      <c r="CW197" s="86" t="str">
        <f t="shared" si="211"/>
        <v>غيرجدير</v>
      </c>
      <c r="CX197" s="37"/>
      <c r="CY197" s="38"/>
      <c r="CZ197" s="38"/>
      <c r="DA197" s="38"/>
      <c r="DB197" s="38"/>
      <c r="DC197" s="39">
        <f t="shared" si="212"/>
        <v>0</v>
      </c>
      <c r="DD197" s="86" t="str">
        <f t="shared" si="213"/>
        <v>غيرجدير</v>
      </c>
      <c r="DE197" s="37"/>
      <c r="DF197" s="38"/>
      <c r="DG197" s="38"/>
      <c r="DH197" s="38"/>
      <c r="DI197" s="38"/>
      <c r="DJ197" s="39">
        <f t="shared" si="214"/>
        <v>0</v>
      </c>
      <c r="DK197" s="86" t="str">
        <f t="shared" si="215"/>
        <v>غيرجدير</v>
      </c>
      <c r="DL197" s="37">
        <f t="shared" si="216"/>
        <v>4</v>
      </c>
      <c r="DM197" s="39" t="str">
        <f t="shared" si="217"/>
        <v>راسب</v>
      </c>
      <c r="DN197" s="27">
        <f t="shared" si="218"/>
        <v>0</v>
      </c>
      <c r="DO197" s="37">
        <f t="shared" si="219"/>
        <v>5</v>
      </c>
      <c r="DP197" s="39" t="str">
        <f t="shared" si="220"/>
        <v>ومجموع</v>
      </c>
      <c r="DQ197" s="27" t="str">
        <f t="shared" si="221"/>
        <v>راسب</v>
      </c>
      <c r="DR197" s="37">
        <f t="shared" si="222"/>
        <v>10</v>
      </c>
      <c r="DS197" s="39" t="str">
        <f t="shared" si="223"/>
        <v>راسب</v>
      </c>
      <c r="DT197" s="40" t="str">
        <f t="shared" si="224"/>
        <v>راسب</v>
      </c>
      <c r="DU197" s="27"/>
      <c r="DV197" s="37">
        <f t="shared" si="225"/>
        <v>15</v>
      </c>
      <c r="DW197" s="38" t="str">
        <f t="shared" si="226"/>
        <v>راسب</v>
      </c>
      <c r="DX197" s="39" t="str">
        <f t="shared" si="227"/>
        <v>ودين</v>
      </c>
      <c r="DY197" s="537" t="str">
        <f t="shared" si="228"/>
        <v/>
      </c>
      <c r="DZ197" s="532" t="str">
        <f t="shared" si="229"/>
        <v/>
      </c>
      <c r="EA197" s="527" t="str">
        <f t="shared" si="230"/>
        <v/>
      </c>
      <c r="EB197" s="519" t="str">
        <f t="shared" si="231"/>
        <v/>
      </c>
      <c r="EC197" s="520" t="str">
        <f t="shared" si="232"/>
        <v/>
      </c>
      <c r="ED197" s="520" t="str">
        <f t="shared" si="233"/>
        <v/>
      </c>
      <c r="EE197" s="520" t="str">
        <f t="shared" si="234"/>
        <v/>
      </c>
      <c r="EF197" s="520" t="str">
        <f t="shared" si="235"/>
        <v/>
      </c>
      <c r="EG197" s="520" t="str">
        <f t="shared" si="236"/>
        <v/>
      </c>
      <c r="EH197" s="518" t="str">
        <f t="shared" si="237"/>
        <v/>
      </c>
      <c r="EI197" s="474" t="str">
        <f t="shared" si="238"/>
        <v/>
      </c>
      <c r="EJ197" s="475" t="str">
        <f t="shared" si="239"/>
        <v/>
      </c>
      <c r="EK197" s="475" t="str">
        <f t="shared" si="240"/>
        <v/>
      </c>
      <c r="EL197" s="475" t="str">
        <f t="shared" si="241"/>
        <v/>
      </c>
      <c r="EM197" s="476" t="str">
        <f t="shared" si="242"/>
        <v/>
      </c>
      <c r="EN197" s="498" t="str">
        <f t="shared" si="243"/>
        <v/>
      </c>
      <c r="EO197" s="499" t="str">
        <f t="shared" si="244"/>
        <v/>
      </c>
      <c r="EP197" s="499" t="str">
        <f t="shared" si="245"/>
        <v/>
      </c>
      <c r="EQ197" s="499" t="str">
        <f t="shared" si="246"/>
        <v/>
      </c>
      <c r="ER197" s="500" t="str">
        <f t="shared" si="247"/>
        <v/>
      </c>
    </row>
    <row r="198" spans="1:148" ht="34.5" x14ac:dyDescent="0.2">
      <c r="A198" s="27" t="str">
        <f>IF(O198="","",COUNTA(O$9:$O198))</f>
        <v/>
      </c>
      <c r="B198" s="28"/>
      <c r="C198" s="29" t="e">
        <f t="shared" ref="C198:C261" si="248">DAY(I198)</f>
        <v>#VALUE!</v>
      </c>
      <c r="D198" s="30" t="e">
        <f t="shared" ref="D198:D261" si="249">MONTH(I198)</f>
        <v>#VALUE!</v>
      </c>
      <c r="E198" s="31" t="e">
        <f t="shared" ref="E198:E261" si="250">YEAR(I198)</f>
        <v>#VALUE!</v>
      </c>
      <c r="F198" s="29" t="str">
        <f t="shared" ref="F198:F261" si="251">IF(ISNUMBER(C198),DATEDIF((DATE(E198,D198,C198)),(DATE("2022","10","1")),"MD"),"")</f>
        <v/>
      </c>
      <c r="G198" s="30" t="str">
        <f t="shared" ref="G198:G261" si="252">IF(ISNUMBER(D198),DATEDIF((DATE(E198,D198,C198)),(DATE("2022","10","1")),"YM"),"")</f>
        <v/>
      </c>
      <c r="H198" s="31" t="str">
        <f t="shared" ref="H198:H261" si="253">IF(ISNUMBER(E198),DATEDIF((DATE(E198,D198,C198)),(DATE("2023","10","1")),"Y"),"")</f>
        <v/>
      </c>
      <c r="I198" s="32" t="e">
        <f t="shared" ref="I198:I261" si="254">DATE(IF(LEFT($J198,1)="2",MID($J198,2,2),"20"&amp;MID($J198,2,2)),MID($J198,4,2),MID($J198,6,2))</f>
        <v>#VALUE!</v>
      </c>
      <c r="J198" s="33"/>
      <c r="K198" s="34"/>
      <c r="L198" s="35" t="str">
        <f t="shared" ref="L198:L261" si="255">IF(LEN(TRIM($J198))=0,"",IF(OR(NOT(ISNUMBER($J198)),LEN($J198)&lt;&gt;14),"Error_MyNumber",IF(MOD(MID($J198,13,1),2)=1,"مصرى","مصرية")))</f>
        <v/>
      </c>
      <c r="M198" s="35" t="str">
        <f t="shared" ref="M198:M261" si="256">IF(LEN(TRIM($J198))=0,"",IF(OR(NOT(ISNUMBER($J198)),LEN($J198)&lt;&gt;14),"Error_MyNumber",IF(MOD(MID($J198,13,1),2)=1,"مسلم","مسلمه")))</f>
        <v/>
      </c>
      <c r="N198" s="34"/>
      <c r="O198" s="545"/>
      <c r="P198" s="36"/>
      <c r="Q198" s="37"/>
      <c r="R198" s="38"/>
      <c r="S198" s="38"/>
      <c r="T198" s="39">
        <f t="shared" ref="T198:T261" si="257">SUM(Q198:S198)</f>
        <v>0</v>
      </c>
      <c r="U198" s="40" t="str">
        <f t="shared" ref="U198:U261" si="258">IF(T198&lt;25,"راسب","ناجح")</f>
        <v>راسب</v>
      </c>
      <c r="V198" s="37"/>
      <c r="W198" s="38"/>
      <c r="X198" s="38"/>
      <c r="Y198" s="39">
        <f t="shared" ref="Y198:Y261" si="259">SUM(V198:X198)</f>
        <v>0</v>
      </c>
      <c r="Z198" s="40" t="str">
        <f t="shared" ref="Z198:Z261" si="260">IF(Y198&lt;20,"راسب","ناجح")</f>
        <v>راسب</v>
      </c>
      <c r="AA198" s="37"/>
      <c r="AB198" s="38"/>
      <c r="AC198" s="38"/>
      <c r="AD198" s="39">
        <f t="shared" ref="AD198:AD261" si="261">SUM(AA198:AC198)</f>
        <v>0</v>
      </c>
      <c r="AE198" s="40" t="str">
        <f t="shared" ref="AE198:AE261" si="262">IF(AD198&lt;10,"راسب","ناجح")</f>
        <v>راسب</v>
      </c>
      <c r="AF198" s="37"/>
      <c r="AG198" s="38"/>
      <c r="AH198" s="38"/>
      <c r="AI198" s="39">
        <f t="shared" ref="AI198:AI261" si="263">SUM(AF198:AH198)</f>
        <v>0</v>
      </c>
      <c r="AJ198" s="40" t="str">
        <f t="shared" ref="AJ198:AJ261" si="264">IF(AI198&lt;10,"راسب","ناجح")</f>
        <v>راسب</v>
      </c>
      <c r="AK198" s="37"/>
      <c r="AL198" s="38"/>
      <c r="AM198" s="38"/>
      <c r="AN198" s="39">
        <f t="shared" ref="AN198:AN261" si="265">SUM(AK198:AM198)</f>
        <v>0</v>
      </c>
      <c r="AO198" s="40" t="str">
        <f t="shared" ref="AO198:AO261" si="266">IF(AN198&lt;15,"راسب","ناجح")</f>
        <v>راسب</v>
      </c>
      <c r="AP198" s="27">
        <f t="shared" ref="AP198:AP261" si="267">T198+Y198+AD198+AI198+AN198</f>
        <v>0</v>
      </c>
      <c r="AQ198" s="37">
        <f t="shared" ref="AQ198:AQ261" si="268">COUNTIF(Q198:AO198,"راسب")</f>
        <v>5</v>
      </c>
      <c r="AR198" s="39" t="str">
        <f t="shared" ref="AR198:AR261" si="269">IF(AP198&lt;80,"ومجموع",0)</f>
        <v>ومجموع</v>
      </c>
      <c r="AS198" s="27" t="str">
        <f t="shared" ref="AS198:AS261" si="270">IF(AQ198&gt;=3,"راسب",IF(AQ198&lt;1,"ناجح","ملحق"))</f>
        <v>راسب</v>
      </c>
      <c r="AT198" s="41">
        <f t="shared" ref="AT198:AT261" si="271">CE198+DL198</f>
        <v>9</v>
      </c>
      <c r="AU198" s="42" t="str">
        <f t="shared" ref="AU198:AU261" si="272">IF(AT198&gt;=3,"راسب",IF(AT198&lt;1,"جدير","ملحق"))</f>
        <v>راسب</v>
      </c>
      <c r="AV198" s="37"/>
      <c r="AW198" s="38"/>
      <c r="AX198" s="38"/>
      <c r="AY198" s="39">
        <f t="shared" ref="AY198:AY261" si="273">SUM(AV198:AX198)</f>
        <v>0</v>
      </c>
      <c r="AZ198" s="40" t="str">
        <f t="shared" ref="AZ198:AZ261" si="274">IF(AY198&lt;10,"راسب","ناجح")</f>
        <v>راسب</v>
      </c>
      <c r="BA198" s="37"/>
      <c r="BB198" s="38"/>
      <c r="BC198" s="38"/>
      <c r="BD198" s="39">
        <f t="shared" ref="BD198:BD261" si="275">COUNTIF(BA198:BC198,"اجتاز")</f>
        <v>0</v>
      </c>
      <c r="BE198" s="86" t="str">
        <f t="shared" ref="BE198:BE261" si="276">IF(BD198&gt;=3,"جدير",IF(BD198&gt;=3,"جدير","غيرجدير"))</f>
        <v>غيرجدير</v>
      </c>
      <c r="BF198" s="37"/>
      <c r="BG198" s="38"/>
      <c r="BH198" s="38"/>
      <c r="BI198" s="39">
        <f t="shared" ref="BI198:BI261" si="277">COUNTIF(BF198:BH198,"اجتاز")</f>
        <v>0</v>
      </c>
      <c r="BJ198" s="86" t="str">
        <f t="shared" ref="BJ198:BJ261" si="278">IF(BI198&gt;=3,"جدير",IF(BI198&gt;=3,"جدير","غيرجدير"))</f>
        <v>غيرجدير</v>
      </c>
      <c r="BK198" s="37"/>
      <c r="BL198" s="38"/>
      <c r="BM198" s="38"/>
      <c r="BN198" s="38"/>
      <c r="BO198" s="39"/>
      <c r="BP198" s="41">
        <f t="shared" ref="BP198:BP261" si="279">COUNTIF(BK198:BO198,"اجتاز")</f>
        <v>0</v>
      </c>
      <c r="BQ198" s="86" t="str">
        <f t="shared" ref="BQ198:BQ261" si="280">IF(BP198&gt;=5,"جدير",IF(BP198&gt;=5,"جدير","غيرجدير"))</f>
        <v>غيرجدير</v>
      </c>
      <c r="BR198" s="37"/>
      <c r="BS198" s="38"/>
      <c r="BT198" s="38"/>
      <c r="BU198" s="38"/>
      <c r="BV198" s="39">
        <f t="shared" ref="BV198:BV261" si="281">COUNTIF(BR198:BU198,"اجتاز")</f>
        <v>0</v>
      </c>
      <c r="BW198" s="86" t="str">
        <f t="shared" ref="BW198:BW261" si="282">IF(BV198&gt;=4,"جدير",IF(BV198&gt;=4,"جدير","غيرجدير"))</f>
        <v>غيرجدير</v>
      </c>
      <c r="BX198" s="37"/>
      <c r="BY198" s="38"/>
      <c r="BZ198" s="38"/>
      <c r="CA198" s="38"/>
      <c r="CB198" s="38"/>
      <c r="CC198" s="39">
        <f t="shared" ref="CC198:CC261" si="283">COUNTIF(BX198:CB198,"اجتاز")</f>
        <v>0</v>
      </c>
      <c r="CD198" s="86" t="str">
        <f t="shared" ref="CD198:CD261" si="284">IF(CC198&gt;=5,"جدير",IF(CC198&gt;=5,"جدير","غيرجدير"))</f>
        <v>غيرجدير</v>
      </c>
      <c r="CE198" s="37">
        <f t="shared" ref="CE198:CE261" si="285">COUNTIF(BA198:CD198,"غيرجدير")</f>
        <v>5</v>
      </c>
      <c r="CF198" s="39" t="str">
        <f t="shared" ref="CF198:CF261" si="286">IF(CE198&gt;=3,"راسب",IF(CE198&lt;1,"اجتاز","ملحق"))</f>
        <v>راسب</v>
      </c>
      <c r="CG198" s="37"/>
      <c r="CH198" s="38"/>
      <c r="CI198" s="38"/>
      <c r="CJ198" s="38"/>
      <c r="CK198" s="38"/>
      <c r="CL198" s="39">
        <f t="shared" ref="CL198:CL261" si="287">COUNTIF(CG198:CK198,"اجتاز")</f>
        <v>0</v>
      </c>
      <c r="CM198" s="86" t="str">
        <f t="shared" ref="CM198:CM261" si="288">IF(CL198&gt;=5,"جدير",IF(CL198&gt;=5,"جدير","غيرجدير"))</f>
        <v>غيرجدير</v>
      </c>
      <c r="CN198" s="37"/>
      <c r="CO198" s="38"/>
      <c r="CP198" s="38"/>
      <c r="CQ198" s="38"/>
      <c r="CR198" s="39">
        <f t="shared" ref="CR198:CR261" si="289">COUNTIF(CM198:CQ198,"اجتاز")</f>
        <v>0</v>
      </c>
      <c r="CS198" s="86" t="str">
        <f t="shared" ref="CS198:CS261" si="290">IF(CR198&gt;=4,"جدير",IF(CR198&gt;=4,"جدير","غيرجدير"))</f>
        <v>غيرجدير</v>
      </c>
      <c r="CT198" s="37"/>
      <c r="CU198" s="38"/>
      <c r="CV198" s="39">
        <f t="shared" ref="CV198:CV261" si="291">COUNTIF(CT198:CU198,"اجتاز")</f>
        <v>0</v>
      </c>
      <c r="CW198" s="86" t="str">
        <f t="shared" ref="CW198:CW261" si="292">IF(CV198&gt;=2,"جدير",IF(CV198&gt;=2,"جدير","غيرجدير"))</f>
        <v>غيرجدير</v>
      </c>
      <c r="CX198" s="37"/>
      <c r="CY198" s="38"/>
      <c r="CZ198" s="38"/>
      <c r="DA198" s="38"/>
      <c r="DB198" s="38"/>
      <c r="DC198" s="39">
        <f t="shared" ref="DC198:DC261" si="293">COUNTIF(CX198:DB198,"اجتاز")</f>
        <v>0</v>
      </c>
      <c r="DD198" s="86" t="str">
        <f t="shared" ref="DD198:DD261" si="294">IF(DC198&gt;=5,"جدير",IF(DC198&gt;=5,"جدير","غيرجدير"))</f>
        <v>غيرجدير</v>
      </c>
      <c r="DE198" s="37"/>
      <c r="DF198" s="38"/>
      <c r="DG198" s="38"/>
      <c r="DH198" s="38"/>
      <c r="DI198" s="38"/>
      <c r="DJ198" s="39">
        <f t="shared" ref="DJ198:DJ261" si="295">COUNTIF(DE198:DI198,"اجتاز")</f>
        <v>0</v>
      </c>
      <c r="DK198" s="86" t="str">
        <f t="shared" ref="DK198:DK261" si="296">IF(DJ198&gt;=5,"جدير",IF(DJ198&gt;=5,"جدير","غيرجدير"))</f>
        <v>غيرجدير</v>
      </c>
      <c r="DL198" s="37">
        <f t="shared" ref="DL198:DL261" si="297">COUNTIF(CN198:DK198,"غيرجدير")</f>
        <v>4</v>
      </c>
      <c r="DM198" s="39" t="str">
        <f t="shared" ref="DM198:DM261" si="298">IF(DL198&gt;=3,"راسب",IF(DL198&lt;1,"اجتاز","ملحق"))</f>
        <v>راسب</v>
      </c>
      <c r="DN198" s="27">
        <f t="shared" ref="DN198:DN261" si="299">T198+Y198+AD198+AI198+AN198</f>
        <v>0</v>
      </c>
      <c r="DO198" s="37">
        <f t="shared" ref="DO198:DO261" si="300">COUNTIF(Q198:AO198,"راسب")</f>
        <v>5</v>
      </c>
      <c r="DP198" s="39" t="str">
        <f t="shared" ref="DP198:DP261" si="301">IF(AP198&lt;80,"ومجموع",0)</f>
        <v>ومجموع</v>
      </c>
      <c r="DQ198" s="27" t="str">
        <f t="shared" ref="DQ198:DQ261" si="302">IF(AQ198&gt;=3,"راسب",IF(AQ198&lt;1,"ناجح","ملحق"))</f>
        <v>راسب</v>
      </c>
      <c r="DR198" s="37">
        <f t="shared" ref="DR198:DR261" si="303">COUNTIF(BA198:DK198,"غيرجدير")</f>
        <v>10</v>
      </c>
      <c r="DS198" s="39" t="str">
        <f t="shared" ref="DS198:DS261" si="304">IF(DR198&gt;=3,"راسب",IF(DR198&lt;1,"جدير","ملحق"))</f>
        <v>راسب</v>
      </c>
      <c r="DT198" s="40" t="str">
        <f t="shared" ref="DT198:DT261" si="305">IF(AY198&lt;10,"راسب","ناجح")</f>
        <v>راسب</v>
      </c>
      <c r="DU198" s="27"/>
      <c r="DV198" s="37">
        <f t="shared" ref="DV198:DV261" si="306">DO198+DR198</f>
        <v>15</v>
      </c>
      <c r="DW198" s="38" t="str">
        <f t="shared" ref="DW198:DW261" si="307">IF(DV198&gt;=3,"راسب",IF(DV198&lt;1,"جدير","ملحق"))</f>
        <v>راسب</v>
      </c>
      <c r="DX198" s="39" t="str">
        <f t="shared" ref="DX198:DX261" si="308">IF(AY198&lt;10,"ودين",0)</f>
        <v>ودين</v>
      </c>
      <c r="DY198" s="537" t="str">
        <f t="shared" ref="DY198:DY261" si="309">EB198&amp;EC198&amp;ED198&amp;EE198&amp;EF198&amp;EG198&amp;EH198</f>
        <v/>
      </c>
      <c r="DZ198" s="532" t="str">
        <f t="shared" ref="DZ198:DZ261" si="310">EI198&amp;EJ198&amp;EK198&amp;EL198&amp;EM198</f>
        <v/>
      </c>
      <c r="EA198" s="527" t="str">
        <f t="shared" ref="EA198:EA261" si="311">EN198&amp;EO198&amp;EP198&amp;EQ198&amp;ER198</f>
        <v/>
      </c>
      <c r="EB198" s="519" t="str">
        <f t="shared" ref="EB198:EB261" si="312">IF(T198&gt;=25,"",$EB$5)</f>
        <v/>
      </c>
      <c r="EC198" s="520" t="str">
        <f t="shared" ref="EC198:EC261" si="313">IF(Y198&gt;=20,"",$EC$5)</f>
        <v/>
      </c>
      <c r="ED198" s="520" t="str">
        <f t="shared" ref="ED198:ED261" si="314">IF(AD198&gt;=10,"",$ED$5)</f>
        <v/>
      </c>
      <c r="EE198" s="520" t="str">
        <f t="shared" ref="EE198:EE261" si="315">IF(AI198&gt;=10,"",$EE$5)</f>
        <v/>
      </c>
      <c r="EF198" s="520" t="str">
        <f t="shared" ref="EF198:EF261" si="316">IF(AN198&gt;=15,"",$EF$5)</f>
        <v/>
      </c>
      <c r="EG198" s="520" t="str">
        <f t="shared" ref="EG198:EG261" si="317">IF(AP198&gt;=80,"",$EG$5)</f>
        <v/>
      </c>
      <c r="EH198" s="518" t="str">
        <f t="shared" ref="EH198:EH261" si="318">IF(AY198&gt;=10,"",$EH$5)</f>
        <v/>
      </c>
      <c r="EI198" s="474" t="str">
        <f t="shared" ref="EI198:EI261" si="319">IF(BD198&gt;=3,"",$EI$5)</f>
        <v/>
      </c>
      <c r="EJ198" s="475" t="str">
        <f t="shared" ref="EJ198:EJ261" si="320">IF(BI198&gt;=3,"",$EJ$5)</f>
        <v/>
      </c>
      <c r="EK198" s="475" t="str">
        <f t="shared" ref="EK198:EK261" si="321">IF(BP198&gt;=5,"",$EK$5)</f>
        <v/>
      </c>
      <c r="EL198" s="475" t="str">
        <f t="shared" ref="EL198:EL261" si="322">IF(BV198&gt;=4,"",$EL$5)</f>
        <v/>
      </c>
      <c r="EM198" s="476" t="str">
        <f t="shared" ref="EM198:EM261" si="323">IF(CC198&gt;=5,"",$EM$5)</f>
        <v/>
      </c>
      <c r="EN198" s="498" t="str">
        <f t="shared" ref="EN198:EN261" si="324">IF(CL198&gt;=5,"",$EN$5)</f>
        <v/>
      </c>
      <c r="EO198" s="499" t="str">
        <f t="shared" ref="EO198:EO261" si="325">IF(CR198&gt;=4,"",$EO$5)</f>
        <v/>
      </c>
      <c r="EP198" s="499" t="str">
        <f t="shared" ref="EP198:EP261" si="326">IF(CV198&gt;=2,"",$EP$5)</f>
        <v/>
      </c>
      <c r="EQ198" s="499" t="str">
        <f t="shared" ref="EQ198:EQ261" si="327">IF(DC198&gt;=5,"",$EQ$5)</f>
        <v/>
      </c>
      <c r="ER198" s="500" t="str">
        <f t="shared" ref="ER198:ER261" si="328">IF(DJ198&gt;=5,"",$ER$5)</f>
        <v/>
      </c>
    </row>
    <row r="199" spans="1:148" ht="34.5" x14ac:dyDescent="0.2">
      <c r="A199" s="27" t="str">
        <f>IF(O199="","",COUNTA(O$9:$O199))</f>
        <v/>
      </c>
      <c r="B199" s="28"/>
      <c r="C199" s="29" t="e">
        <f t="shared" si="248"/>
        <v>#VALUE!</v>
      </c>
      <c r="D199" s="30" t="e">
        <f t="shared" si="249"/>
        <v>#VALUE!</v>
      </c>
      <c r="E199" s="31" t="e">
        <f t="shared" si="250"/>
        <v>#VALUE!</v>
      </c>
      <c r="F199" s="29" t="str">
        <f t="shared" si="251"/>
        <v/>
      </c>
      <c r="G199" s="30" t="str">
        <f t="shared" si="252"/>
        <v/>
      </c>
      <c r="H199" s="31" t="str">
        <f t="shared" si="253"/>
        <v/>
      </c>
      <c r="I199" s="32" t="e">
        <f t="shared" si="254"/>
        <v>#VALUE!</v>
      </c>
      <c r="J199" s="33"/>
      <c r="K199" s="34"/>
      <c r="L199" s="35" t="str">
        <f t="shared" si="255"/>
        <v/>
      </c>
      <c r="M199" s="35" t="str">
        <f t="shared" si="256"/>
        <v/>
      </c>
      <c r="N199" s="34"/>
      <c r="O199" s="545"/>
      <c r="P199" s="36"/>
      <c r="Q199" s="37"/>
      <c r="R199" s="38"/>
      <c r="S199" s="38"/>
      <c r="T199" s="39">
        <f t="shared" si="257"/>
        <v>0</v>
      </c>
      <c r="U199" s="40" t="str">
        <f t="shared" si="258"/>
        <v>راسب</v>
      </c>
      <c r="V199" s="37"/>
      <c r="W199" s="38"/>
      <c r="X199" s="38"/>
      <c r="Y199" s="39">
        <f t="shared" si="259"/>
        <v>0</v>
      </c>
      <c r="Z199" s="40" t="str">
        <f t="shared" si="260"/>
        <v>راسب</v>
      </c>
      <c r="AA199" s="37"/>
      <c r="AB199" s="38"/>
      <c r="AC199" s="38"/>
      <c r="AD199" s="39">
        <f t="shared" si="261"/>
        <v>0</v>
      </c>
      <c r="AE199" s="40" t="str">
        <f t="shared" si="262"/>
        <v>راسب</v>
      </c>
      <c r="AF199" s="37"/>
      <c r="AG199" s="38"/>
      <c r="AH199" s="38"/>
      <c r="AI199" s="39">
        <f t="shared" si="263"/>
        <v>0</v>
      </c>
      <c r="AJ199" s="40" t="str">
        <f t="shared" si="264"/>
        <v>راسب</v>
      </c>
      <c r="AK199" s="37"/>
      <c r="AL199" s="38"/>
      <c r="AM199" s="38"/>
      <c r="AN199" s="39">
        <f t="shared" si="265"/>
        <v>0</v>
      </c>
      <c r="AO199" s="40" t="str">
        <f t="shared" si="266"/>
        <v>راسب</v>
      </c>
      <c r="AP199" s="27">
        <f t="shared" si="267"/>
        <v>0</v>
      </c>
      <c r="AQ199" s="37">
        <f t="shared" si="268"/>
        <v>5</v>
      </c>
      <c r="AR199" s="39" t="str">
        <f t="shared" si="269"/>
        <v>ومجموع</v>
      </c>
      <c r="AS199" s="27" t="str">
        <f t="shared" si="270"/>
        <v>راسب</v>
      </c>
      <c r="AT199" s="41">
        <f t="shared" si="271"/>
        <v>9</v>
      </c>
      <c r="AU199" s="42" t="str">
        <f t="shared" si="272"/>
        <v>راسب</v>
      </c>
      <c r="AV199" s="37"/>
      <c r="AW199" s="38"/>
      <c r="AX199" s="38"/>
      <c r="AY199" s="39">
        <f t="shared" si="273"/>
        <v>0</v>
      </c>
      <c r="AZ199" s="40" t="str">
        <f t="shared" si="274"/>
        <v>راسب</v>
      </c>
      <c r="BA199" s="37"/>
      <c r="BB199" s="38"/>
      <c r="BC199" s="38"/>
      <c r="BD199" s="39">
        <f t="shared" si="275"/>
        <v>0</v>
      </c>
      <c r="BE199" s="86" t="str">
        <f t="shared" si="276"/>
        <v>غيرجدير</v>
      </c>
      <c r="BF199" s="37"/>
      <c r="BG199" s="38"/>
      <c r="BH199" s="38"/>
      <c r="BI199" s="39">
        <f t="shared" si="277"/>
        <v>0</v>
      </c>
      <c r="BJ199" s="86" t="str">
        <f t="shared" si="278"/>
        <v>غيرجدير</v>
      </c>
      <c r="BK199" s="37"/>
      <c r="BL199" s="38"/>
      <c r="BM199" s="38"/>
      <c r="BN199" s="38"/>
      <c r="BO199" s="39"/>
      <c r="BP199" s="41">
        <f t="shared" si="279"/>
        <v>0</v>
      </c>
      <c r="BQ199" s="86" t="str">
        <f t="shared" si="280"/>
        <v>غيرجدير</v>
      </c>
      <c r="BR199" s="37"/>
      <c r="BS199" s="38"/>
      <c r="BT199" s="38"/>
      <c r="BU199" s="38"/>
      <c r="BV199" s="39">
        <f t="shared" si="281"/>
        <v>0</v>
      </c>
      <c r="BW199" s="86" t="str">
        <f t="shared" si="282"/>
        <v>غيرجدير</v>
      </c>
      <c r="BX199" s="37"/>
      <c r="BY199" s="38"/>
      <c r="BZ199" s="38"/>
      <c r="CA199" s="38"/>
      <c r="CB199" s="38"/>
      <c r="CC199" s="39">
        <f t="shared" si="283"/>
        <v>0</v>
      </c>
      <c r="CD199" s="86" t="str">
        <f t="shared" si="284"/>
        <v>غيرجدير</v>
      </c>
      <c r="CE199" s="37">
        <f t="shared" si="285"/>
        <v>5</v>
      </c>
      <c r="CF199" s="39" t="str">
        <f t="shared" si="286"/>
        <v>راسب</v>
      </c>
      <c r="CG199" s="37"/>
      <c r="CH199" s="38"/>
      <c r="CI199" s="38"/>
      <c r="CJ199" s="38"/>
      <c r="CK199" s="38"/>
      <c r="CL199" s="39">
        <f t="shared" si="287"/>
        <v>0</v>
      </c>
      <c r="CM199" s="86" t="str">
        <f t="shared" si="288"/>
        <v>غيرجدير</v>
      </c>
      <c r="CN199" s="37"/>
      <c r="CO199" s="38"/>
      <c r="CP199" s="38"/>
      <c r="CQ199" s="38"/>
      <c r="CR199" s="39">
        <f t="shared" si="289"/>
        <v>0</v>
      </c>
      <c r="CS199" s="86" t="str">
        <f t="shared" si="290"/>
        <v>غيرجدير</v>
      </c>
      <c r="CT199" s="37"/>
      <c r="CU199" s="38"/>
      <c r="CV199" s="39">
        <f t="shared" si="291"/>
        <v>0</v>
      </c>
      <c r="CW199" s="86" t="str">
        <f t="shared" si="292"/>
        <v>غيرجدير</v>
      </c>
      <c r="CX199" s="37"/>
      <c r="CY199" s="38"/>
      <c r="CZ199" s="38"/>
      <c r="DA199" s="38"/>
      <c r="DB199" s="38"/>
      <c r="DC199" s="39">
        <f t="shared" si="293"/>
        <v>0</v>
      </c>
      <c r="DD199" s="86" t="str">
        <f t="shared" si="294"/>
        <v>غيرجدير</v>
      </c>
      <c r="DE199" s="37"/>
      <c r="DF199" s="38"/>
      <c r="DG199" s="38"/>
      <c r="DH199" s="38"/>
      <c r="DI199" s="38"/>
      <c r="DJ199" s="39">
        <f t="shared" si="295"/>
        <v>0</v>
      </c>
      <c r="DK199" s="86" t="str">
        <f t="shared" si="296"/>
        <v>غيرجدير</v>
      </c>
      <c r="DL199" s="37">
        <f t="shared" si="297"/>
        <v>4</v>
      </c>
      <c r="DM199" s="39" t="str">
        <f t="shared" si="298"/>
        <v>راسب</v>
      </c>
      <c r="DN199" s="27">
        <f t="shared" si="299"/>
        <v>0</v>
      </c>
      <c r="DO199" s="37">
        <f t="shared" si="300"/>
        <v>5</v>
      </c>
      <c r="DP199" s="39" t="str">
        <f t="shared" si="301"/>
        <v>ومجموع</v>
      </c>
      <c r="DQ199" s="27" t="str">
        <f t="shared" si="302"/>
        <v>راسب</v>
      </c>
      <c r="DR199" s="37">
        <f t="shared" si="303"/>
        <v>10</v>
      </c>
      <c r="DS199" s="39" t="str">
        <f t="shared" si="304"/>
        <v>راسب</v>
      </c>
      <c r="DT199" s="40" t="str">
        <f t="shared" si="305"/>
        <v>راسب</v>
      </c>
      <c r="DU199" s="27"/>
      <c r="DV199" s="37">
        <f t="shared" si="306"/>
        <v>15</v>
      </c>
      <c r="DW199" s="38" t="str">
        <f t="shared" si="307"/>
        <v>راسب</v>
      </c>
      <c r="DX199" s="39" t="str">
        <f t="shared" si="308"/>
        <v>ودين</v>
      </c>
      <c r="DY199" s="537" t="str">
        <f t="shared" si="309"/>
        <v/>
      </c>
      <c r="DZ199" s="532" t="str">
        <f t="shared" si="310"/>
        <v/>
      </c>
      <c r="EA199" s="527" t="str">
        <f t="shared" si="311"/>
        <v/>
      </c>
      <c r="EB199" s="519" t="str">
        <f t="shared" si="312"/>
        <v/>
      </c>
      <c r="EC199" s="520" t="str">
        <f t="shared" si="313"/>
        <v/>
      </c>
      <c r="ED199" s="520" t="str">
        <f t="shared" si="314"/>
        <v/>
      </c>
      <c r="EE199" s="520" t="str">
        <f t="shared" si="315"/>
        <v/>
      </c>
      <c r="EF199" s="520" t="str">
        <f t="shared" si="316"/>
        <v/>
      </c>
      <c r="EG199" s="520" t="str">
        <f t="shared" si="317"/>
        <v/>
      </c>
      <c r="EH199" s="518" t="str">
        <f t="shared" si="318"/>
        <v/>
      </c>
      <c r="EI199" s="474" t="str">
        <f t="shared" si="319"/>
        <v/>
      </c>
      <c r="EJ199" s="475" t="str">
        <f t="shared" si="320"/>
        <v/>
      </c>
      <c r="EK199" s="475" t="str">
        <f t="shared" si="321"/>
        <v/>
      </c>
      <c r="EL199" s="475" t="str">
        <f t="shared" si="322"/>
        <v/>
      </c>
      <c r="EM199" s="476" t="str">
        <f t="shared" si="323"/>
        <v/>
      </c>
      <c r="EN199" s="498" t="str">
        <f t="shared" si="324"/>
        <v/>
      </c>
      <c r="EO199" s="499" t="str">
        <f t="shared" si="325"/>
        <v/>
      </c>
      <c r="EP199" s="499" t="str">
        <f t="shared" si="326"/>
        <v/>
      </c>
      <c r="EQ199" s="499" t="str">
        <f t="shared" si="327"/>
        <v/>
      </c>
      <c r="ER199" s="500" t="str">
        <f t="shared" si="328"/>
        <v/>
      </c>
    </row>
    <row r="200" spans="1:148" ht="34.5" x14ac:dyDescent="0.2">
      <c r="A200" s="27" t="str">
        <f>IF(O200="","",COUNTA(O$9:$O200))</f>
        <v/>
      </c>
      <c r="B200" s="28"/>
      <c r="C200" s="29" t="e">
        <f t="shared" si="248"/>
        <v>#VALUE!</v>
      </c>
      <c r="D200" s="30" t="e">
        <f t="shared" si="249"/>
        <v>#VALUE!</v>
      </c>
      <c r="E200" s="31" t="e">
        <f t="shared" si="250"/>
        <v>#VALUE!</v>
      </c>
      <c r="F200" s="29" t="str">
        <f t="shared" si="251"/>
        <v/>
      </c>
      <c r="G200" s="30" t="str">
        <f t="shared" si="252"/>
        <v/>
      </c>
      <c r="H200" s="31" t="str">
        <f t="shared" si="253"/>
        <v/>
      </c>
      <c r="I200" s="32" t="e">
        <f t="shared" si="254"/>
        <v>#VALUE!</v>
      </c>
      <c r="J200" s="33"/>
      <c r="K200" s="34"/>
      <c r="L200" s="35" t="str">
        <f t="shared" si="255"/>
        <v/>
      </c>
      <c r="M200" s="35" t="str">
        <f t="shared" si="256"/>
        <v/>
      </c>
      <c r="N200" s="34"/>
      <c r="O200" s="545"/>
      <c r="P200" s="36"/>
      <c r="Q200" s="37"/>
      <c r="R200" s="38"/>
      <c r="S200" s="38"/>
      <c r="T200" s="39">
        <f t="shared" si="257"/>
        <v>0</v>
      </c>
      <c r="U200" s="40" t="str">
        <f t="shared" si="258"/>
        <v>راسب</v>
      </c>
      <c r="V200" s="37"/>
      <c r="W200" s="38"/>
      <c r="X200" s="38"/>
      <c r="Y200" s="39">
        <f t="shared" si="259"/>
        <v>0</v>
      </c>
      <c r="Z200" s="40" t="str">
        <f t="shared" si="260"/>
        <v>راسب</v>
      </c>
      <c r="AA200" s="37"/>
      <c r="AB200" s="38"/>
      <c r="AC200" s="38"/>
      <c r="AD200" s="39">
        <f t="shared" si="261"/>
        <v>0</v>
      </c>
      <c r="AE200" s="40" t="str">
        <f t="shared" si="262"/>
        <v>راسب</v>
      </c>
      <c r="AF200" s="37"/>
      <c r="AG200" s="38"/>
      <c r="AH200" s="38"/>
      <c r="AI200" s="39">
        <f t="shared" si="263"/>
        <v>0</v>
      </c>
      <c r="AJ200" s="40" t="str">
        <f t="shared" si="264"/>
        <v>راسب</v>
      </c>
      <c r="AK200" s="37"/>
      <c r="AL200" s="38"/>
      <c r="AM200" s="38"/>
      <c r="AN200" s="39">
        <f t="shared" si="265"/>
        <v>0</v>
      </c>
      <c r="AO200" s="40" t="str">
        <f t="shared" si="266"/>
        <v>راسب</v>
      </c>
      <c r="AP200" s="27">
        <f t="shared" si="267"/>
        <v>0</v>
      </c>
      <c r="AQ200" s="37">
        <f t="shared" si="268"/>
        <v>5</v>
      </c>
      <c r="AR200" s="39" t="str">
        <f t="shared" si="269"/>
        <v>ومجموع</v>
      </c>
      <c r="AS200" s="27" t="str">
        <f t="shared" si="270"/>
        <v>راسب</v>
      </c>
      <c r="AT200" s="41">
        <f t="shared" si="271"/>
        <v>9</v>
      </c>
      <c r="AU200" s="42" t="str">
        <f t="shared" si="272"/>
        <v>راسب</v>
      </c>
      <c r="AV200" s="37"/>
      <c r="AW200" s="38"/>
      <c r="AX200" s="38"/>
      <c r="AY200" s="39">
        <f t="shared" si="273"/>
        <v>0</v>
      </c>
      <c r="AZ200" s="40" t="str">
        <f t="shared" si="274"/>
        <v>راسب</v>
      </c>
      <c r="BA200" s="37"/>
      <c r="BB200" s="38"/>
      <c r="BC200" s="38"/>
      <c r="BD200" s="39">
        <f t="shared" si="275"/>
        <v>0</v>
      </c>
      <c r="BE200" s="86" t="str">
        <f t="shared" si="276"/>
        <v>غيرجدير</v>
      </c>
      <c r="BF200" s="37"/>
      <c r="BG200" s="38"/>
      <c r="BH200" s="38"/>
      <c r="BI200" s="39">
        <f t="shared" si="277"/>
        <v>0</v>
      </c>
      <c r="BJ200" s="86" t="str">
        <f t="shared" si="278"/>
        <v>غيرجدير</v>
      </c>
      <c r="BK200" s="37"/>
      <c r="BL200" s="38"/>
      <c r="BM200" s="38"/>
      <c r="BN200" s="38"/>
      <c r="BO200" s="39"/>
      <c r="BP200" s="41">
        <f t="shared" si="279"/>
        <v>0</v>
      </c>
      <c r="BQ200" s="86" t="str">
        <f t="shared" si="280"/>
        <v>غيرجدير</v>
      </c>
      <c r="BR200" s="37"/>
      <c r="BS200" s="38"/>
      <c r="BT200" s="38"/>
      <c r="BU200" s="38"/>
      <c r="BV200" s="39">
        <f t="shared" si="281"/>
        <v>0</v>
      </c>
      <c r="BW200" s="86" t="str">
        <f t="shared" si="282"/>
        <v>غيرجدير</v>
      </c>
      <c r="BX200" s="37"/>
      <c r="BY200" s="38"/>
      <c r="BZ200" s="38"/>
      <c r="CA200" s="38"/>
      <c r="CB200" s="38"/>
      <c r="CC200" s="39">
        <f t="shared" si="283"/>
        <v>0</v>
      </c>
      <c r="CD200" s="86" t="str">
        <f t="shared" si="284"/>
        <v>غيرجدير</v>
      </c>
      <c r="CE200" s="37">
        <f t="shared" si="285"/>
        <v>5</v>
      </c>
      <c r="CF200" s="39" t="str">
        <f t="shared" si="286"/>
        <v>راسب</v>
      </c>
      <c r="CG200" s="37"/>
      <c r="CH200" s="38"/>
      <c r="CI200" s="38"/>
      <c r="CJ200" s="38"/>
      <c r="CK200" s="38"/>
      <c r="CL200" s="39">
        <f t="shared" si="287"/>
        <v>0</v>
      </c>
      <c r="CM200" s="86" t="str">
        <f t="shared" si="288"/>
        <v>غيرجدير</v>
      </c>
      <c r="CN200" s="37"/>
      <c r="CO200" s="38"/>
      <c r="CP200" s="38"/>
      <c r="CQ200" s="38"/>
      <c r="CR200" s="39">
        <f t="shared" si="289"/>
        <v>0</v>
      </c>
      <c r="CS200" s="86" t="str">
        <f t="shared" si="290"/>
        <v>غيرجدير</v>
      </c>
      <c r="CT200" s="37"/>
      <c r="CU200" s="38"/>
      <c r="CV200" s="39">
        <f t="shared" si="291"/>
        <v>0</v>
      </c>
      <c r="CW200" s="86" t="str">
        <f t="shared" si="292"/>
        <v>غيرجدير</v>
      </c>
      <c r="CX200" s="37"/>
      <c r="CY200" s="38"/>
      <c r="CZ200" s="38"/>
      <c r="DA200" s="38"/>
      <c r="DB200" s="38"/>
      <c r="DC200" s="39">
        <f t="shared" si="293"/>
        <v>0</v>
      </c>
      <c r="DD200" s="86" t="str">
        <f t="shared" si="294"/>
        <v>غيرجدير</v>
      </c>
      <c r="DE200" s="37"/>
      <c r="DF200" s="38"/>
      <c r="DG200" s="38"/>
      <c r="DH200" s="38"/>
      <c r="DI200" s="38"/>
      <c r="DJ200" s="39">
        <f t="shared" si="295"/>
        <v>0</v>
      </c>
      <c r="DK200" s="86" t="str">
        <f t="shared" si="296"/>
        <v>غيرجدير</v>
      </c>
      <c r="DL200" s="37">
        <f t="shared" si="297"/>
        <v>4</v>
      </c>
      <c r="DM200" s="39" t="str">
        <f t="shared" si="298"/>
        <v>راسب</v>
      </c>
      <c r="DN200" s="27">
        <f t="shared" si="299"/>
        <v>0</v>
      </c>
      <c r="DO200" s="37">
        <f t="shared" si="300"/>
        <v>5</v>
      </c>
      <c r="DP200" s="39" t="str">
        <f t="shared" si="301"/>
        <v>ومجموع</v>
      </c>
      <c r="DQ200" s="27" t="str">
        <f t="shared" si="302"/>
        <v>راسب</v>
      </c>
      <c r="DR200" s="37">
        <f t="shared" si="303"/>
        <v>10</v>
      </c>
      <c r="DS200" s="39" t="str">
        <f t="shared" si="304"/>
        <v>راسب</v>
      </c>
      <c r="DT200" s="40" t="str">
        <f t="shared" si="305"/>
        <v>راسب</v>
      </c>
      <c r="DU200" s="27"/>
      <c r="DV200" s="37">
        <f t="shared" si="306"/>
        <v>15</v>
      </c>
      <c r="DW200" s="38" t="str">
        <f t="shared" si="307"/>
        <v>راسب</v>
      </c>
      <c r="DX200" s="39" t="str">
        <f t="shared" si="308"/>
        <v>ودين</v>
      </c>
      <c r="DY200" s="537" t="str">
        <f t="shared" si="309"/>
        <v/>
      </c>
      <c r="DZ200" s="532" t="str">
        <f t="shared" si="310"/>
        <v/>
      </c>
      <c r="EA200" s="527" t="str">
        <f t="shared" si="311"/>
        <v/>
      </c>
      <c r="EB200" s="519" t="str">
        <f t="shared" si="312"/>
        <v/>
      </c>
      <c r="EC200" s="520" t="str">
        <f t="shared" si="313"/>
        <v/>
      </c>
      <c r="ED200" s="520" t="str">
        <f t="shared" si="314"/>
        <v/>
      </c>
      <c r="EE200" s="520" t="str">
        <f t="shared" si="315"/>
        <v/>
      </c>
      <c r="EF200" s="520" t="str">
        <f t="shared" si="316"/>
        <v/>
      </c>
      <c r="EG200" s="520" t="str">
        <f t="shared" si="317"/>
        <v/>
      </c>
      <c r="EH200" s="518" t="str">
        <f t="shared" si="318"/>
        <v/>
      </c>
      <c r="EI200" s="474" t="str">
        <f t="shared" si="319"/>
        <v/>
      </c>
      <c r="EJ200" s="475" t="str">
        <f t="shared" si="320"/>
        <v/>
      </c>
      <c r="EK200" s="475" t="str">
        <f t="shared" si="321"/>
        <v/>
      </c>
      <c r="EL200" s="475" t="str">
        <f t="shared" si="322"/>
        <v/>
      </c>
      <c r="EM200" s="476" t="str">
        <f t="shared" si="323"/>
        <v/>
      </c>
      <c r="EN200" s="498" t="str">
        <f t="shared" si="324"/>
        <v/>
      </c>
      <c r="EO200" s="499" t="str">
        <f t="shared" si="325"/>
        <v/>
      </c>
      <c r="EP200" s="499" t="str">
        <f t="shared" si="326"/>
        <v/>
      </c>
      <c r="EQ200" s="499" t="str">
        <f t="shared" si="327"/>
        <v/>
      </c>
      <c r="ER200" s="500" t="str">
        <f t="shared" si="328"/>
        <v/>
      </c>
    </row>
    <row r="201" spans="1:148" ht="34.5" x14ac:dyDescent="0.2">
      <c r="A201" s="27" t="str">
        <f>IF(O201="","",COUNTA(O$9:$O201))</f>
        <v/>
      </c>
      <c r="B201" s="28"/>
      <c r="C201" s="29" t="e">
        <f t="shared" si="248"/>
        <v>#VALUE!</v>
      </c>
      <c r="D201" s="30" t="e">
        <f t="shared" si="249"/>
        <v>#VALUE!</v>
      </c>
      <c r="E201" s="31" t="e">
        <f t="shared" si="250"/>
        <v>#VALUE!</v>
      </c>
      <c r="F201" s="29" t="str">
        <f t="shared" si="251"/>
        <v/>
      </c>
      <c r="G201" s="30" t="str">
        <f t="shared" si="252"/>
        <v/>
      </c>
      <c r="H201" s="31" t="str">
        <f t="shared" si="253"/>
        <v/>
      </c>
      <c r="I201" s="32" t="e">
        <f t="shared" si="254"/>
        <v>#VALUE!</v>
      </c>
      <c r="J201" s="33"/>
      <c r="K201" s="34"/>
      <c r="L201" s="35" t="str">
        <f t="shared" si="255"/>
        <v/>
      </c>
      <c r="M201" s="35" t="str">
        <f t="shared" si="256"/>
        <v/>
      </c>
      <c r="N201" s="34"/>
      <c r="O201" s="545"/>
      <c r="P201" s="36"/>
      <c r="Q201" s="37"/>
      <c r="R201" s="38"/>
      <c r="S201" s="38"/>
      <c r="T201" s="39">
        <f t="shared" si="257"/>
        <v>0</v>
      </c>
      <c r="U201" s="40" t="str">
        <f t="shared" si="258"/>
        <v>راسب</v>
      </c>
      <c r="V201" s="37"/>
      <c r="W201" s="38"/>
      <c r="X201" s="38"/>
      <c r="Y201" s="39">
        <f t="shared" si="259"/>
        <v>0</v>
      </c>
      <c r="Z201" s="40" t="str">
        <f t="shared" si="260"/>
        <v>راسب</v>
      </c>
      <c r="AA201" s="37"/>
      <c r="AB201" s="38"/>
      <c r="AC201" s="38"/>
      <c r="AD201" s="39">
        <f t="shared" si="261"/>
        <v>0</v>
      </c>
      <c r="AE201" s="40" t="str">
        <f t="shared" si="262"/>
        <v>راسب</v>
      </c>
      <c r="AF201" s="37"/>
      <c r="AG201" s="38"/>
      <c r="AH201" s="38"/>
      <c r="AI201" s="39">
        <f t="shared" si="263"/>
        <v>0</v>
      </c>
      <c r="AJ201" s="40" t="str">
        <f t="shared" si="264"/>
        <v>راسب</v>
      </c>
      <c r="AK201" s="37"/>
      <c r="AL201" s="38"/>
      <c r="AM201" s="38"/>
      <c r="AN201" s="39">
        <f t="shared" si="265"/>
        <v>0</v>
      </c>
      <c r="AO201" s="40" t="str">
        <f t="shared" si="266"/>
        <v>راسب</v>
      </c>
      <c r="AP201" s="27">
        <f t="shared" si="267"/>
        <v>0</v>
      </c>
      <c r="AQ201" s="37">
        <f t="shared" si="268"/>
        <v>5</v>
      </c>
      <c r="AR201" s="39" t="str">
        <f t="shared" si="269"/>
        <v>ومجموع</v>
      </c>
      <c r="AS201" s="27" t="str">
        <f t="shared" si="270"/>
        <v>راسب</v>
      </c>
      <c r="AT201" s="41">
        <f t="shared" si="271"/>
        <v>9</v>
      </c>
      <c r="AU201" s="42" t="str">
        <f t="shared" si="272"/>
        <v>راسب</v>
      </c>
      <c r="AV201" s="37"/>
      <c r="AW201" s="38"/>
      <c r="AX201" s="38"/>
      <c r="AY201" s="39">
        <f t="shared" si="273"/>
        <v>0</v>
      </c>
      <c r="AZ201" s="40" t="str">
        <f t="shared" si="274"/>
        <v>راسب</v>
      </c>
      <c r="BA201" s="37"/>
      <c r="BB201" s="38"/>
      <c r="BC201" s="38"/>
      <c r="BD201" s="39">
        <f t="shared" si="275"/>
        <v>0</v>
      </c>
      <c r="BE201" s="86" t="str">
        <f t="shared" si="276"/>
        <v>غيرجدير</v>
      </c>
      <c r="BF201" s="37"/>
      <c r="BG201" s="38"/>
      <c r="BH201" s="38"/>
      <c r="BI201" s="39">
        <f t="shared" si="277"/>
        <v>0</v>
      </c>
      <c r="BJ201" s="86" t="str">
        <f t="shared" si="278"/>
        <v>غيرجدير</v>
      </c>
      <c r="BK201" s="37"/>
      <c r="BL201" s="38"/>
      <c r="BM201" s="38"/>
      <c r="BN201" s="38"/>
      <c r="BO201" s="39"/>
      <c r="BP201" s="41">
        <f t="shared" si="279"/>
        <v>0</v>
      </c>
      <c r="BQ201" s="86" t="str">
        <f t="shared" si="280"/>
        <v>غيرجدير</v>
      </c>
      <c r="BR201" s="37"/>
      <c r="BS201" s="38"/>
      <c r="BT201" s="38"/>
      <c r="BU201" s="38"/>
      <c r="BV201" s="39">
        <f t="shared" si="281"/>
        <v>0</v>
      </c>
      <c r="BW201" s="86" t="str">
        <f t="shared" si="282"/>
        <v>غيرجدير</v>
      </c>
      <c r="BX201" s="37"/>
      <c r="BY201" s="38"/>
      <c r="BZ201" s="38"/>
      <c r="CA201" s="38"/>
      <c r="CB201" s="38"/>
      <c r="CC201" s="39">
        <f t="shared" si="283"/>
        <v>0</v>
      </c>
      <c r="CD201" s="86" t="str">
        <f t="shared" si="284"/>
        <v>غيرجدير</v>
      </c>
      <c r="CE201" s="37">
        <f t="shared" si="285"/>
        <v>5</v>
      </c>
      <c r="CF201" s="39" t="str">
        <f t="shared" si="286"/>
        <v>راسب</v>
      </c>
      <c r="CG201" s="37"/>
      <c r="CH201" s="38"/>
      <c r="CI201" s="38"/>
      <c r="CJ201" s="38"/>
      <c r="CK201" s="38"/>
      <c r="CL201" s="39">
        <f t="shared" si="287"/>
        <v>0</v>
      </c>
      <c r="CM201" s="86" t="str">
        <f t="shared" si="288"/>
        <v>غيرجدير</v>
      </c>
      <c r="CN201" s="37"/>
      <c r="CO201" s="38"/>
      <c r="CP201" s="38"/>
      <c r="CQ201" s="38"/>
      <c r="CR201" s="39">
        <f t="shared" si="289"/>
        <v>0</v>
      </c>
      <c r="CS201" s="86" t="str">
        <f t="shared" si="290"/>
        <v>غيرجدير</v>
      </c>
      <c r="CT201" s="37"/>
      <c r="CU201" s="38"/>
      <c r="CV201" s="39">
        <f t="shared" si="291"/>
        <v>0</v>
      </c>
      <c r="CW201" s="86" t="str">
        <f t="shared" si="292"/>
        <v>غيرجدير</v>
      </c>
      <c r="CX201" s="37"/>
      <c r="CY201" s="38"/>
      <c r="CZ201" s="38"/>
      <c r="DA201" s="38"/>
      <c r="DB201" s="38"/>
      <c r="DC201" s="39">
        <f t="shared" si="293"/>
        <v>0</v>
      </c>
      <c r="DD201" s="86" t="str">
        <f t="shared" si="294"/>
        <v>غيرجدير</v>
      </c>
      <c r="DE201" s="37"/>
      <c r="DF201" s="38"/>
      <c r="DG201" s="38"/>
      <c r="DH201" s="38"/>
      <c r="DI201" s="38"/>
      <c r="DJ201" s="39">
        <f t="shared" si="295"/>
        <v>0</v>
      </c>
      <c r="DK201" s="86" t="str">
        <f t="shared" si="296"/>
        <v>غيرجدير</v>
      </c>
      <c r="DL201" s="37">
        <f t="shared" si="297"/>
        <v>4</v>
      </c>
      <c r="DM201" s="39" t="str">
        <f t="shared" si="298"/>
        <v>راسب</v>
      </c>
      <c r="DN201" s="27">
        <f t="shared" si="299"/>
        <v>0</v>
      </c>
      <c r="DO201" s="37">
        <f t="shared" si="300"/>
        <v>5</v>
      </c>
      <c r="DP201" s="39" t="str">
        <f t="shared" si="301"/>
        <v>ومجموع</v>
      </c>
      <c r="DQ201" s="27" t="str">
        <f t="shared" si="302"/>
        <v>راسب</v>
      </c>
      <c r="DR201" s="37">
        <f t="shared" si="303"/>
        <v>10</v>
      </c>
      <c r="DS201" s="39" t="str">
        <f t="shared" si="304"/>
        <v>راسب</v>
      </c>
      <c r="DT201" s="40" t="str">
        <f t="shared" si="305"/>
        <v>راسب</v>
      </c>
      <c r="DU201" s="27"/>
      <c r="DV201" s="37">
        <f t="shared" si="306"/>
        <v>15</v>
      </c>
      <c r="DW201" s="38" t="str">
        <f t="shared" si="307"/>
        <v>راسب</v>
      </c>
      <c r="DX201" s="39" t="str">
        <f t="shared" si="308"/>
        <v>ودين</v>
      </c>
      <c r="DY201" s="537" t="str">
        <f t="shared" si="309"/>
        <v/>
      </c>
      <c r="DZ201" s="532" t="str">
        <f t="shared" si="310"/>
        <v/>
      </c>
      <c r="EA201" s="527" t="str">
        <f t="shared" si="311"/>
        <v/>
      </c>
      <c r="EB201" s="519" t="str">
        <f t="shared" si="312"/>
        <v/>
      </c>
      <c r="EC201" s="520" t="str">
        <f t="shared" si="313"/>
        <v/>
      </c>
      <c r="ED201" s="520" t="str">
        <f t="shared" si="314"/>
        <v/>
      </c>
      <c r="EE201" s="520" t="str">
        <f t="shared" si="315"/>
        <v/>
      </c>
      <c r="EF201" s="520" t="str">
        <f t="shared" si="316"/>
        <v/>
      </c>
      <c r="EG201" s="520" t="str">
        <f t="shared" si="317"/>
        <v/>
      </c>
      <c r="EH201" s="518" t="str">
        <f t="shared" si="318"/>
        <v/>
      </c>
      <c r="EI201" s="474" t="str">
        <f t="shared" si="319"/>
        <v/>
      </c>
      <c r="EJ201" s="475" t="str">
        <f t="shared" si="320"/>
        <v/>
      </c>
      <c r="EK201" s="475" t="str">
        <f t="shared" si="321"/>
        <v/>
      </c>
      <c r="EL201" s="475" t="str">
        <f t="shared" si="322"/>
        <v/>
      </c>
      <c r="EM201" s="476" t="str">
        <f t="shared" si="323"/>
        <v/>
      </c>
      <c r="EN201" s="498" t="str">
        <f t="shared" si="324"/>
        <v/>
      </c>
      <c r="EO201" s="499" t="str">
        <f t="shared" si="325"/>
        <v/>
      </c>
      <c r="EP201" s="499" t="str">
        <f t="shared" si="326"/>
        <v/>
      </c>
      <c r="EQ201" s="499" t="str">
        <f t="shared" si="327"/>
        <v/>
      </c>
      <c r="ER201" s="500" t="str">
        <f t="shared" si="328"/>
        <v/>
      </c>
    </row>
    <row r="202" spans="1:148" ht="34.5" x14ac:dyDescent="0.2">
      <c r="A202" s="27" t="str">
        <f>IF(O202="","",COUNTA(O$9:$O202))</f>
        <v/>
      </c>
      <c r="B202" s="28"/>
      <c r="C202" s="29" t="e">
        <f t="shared" si="248"/>
        <v>#VALUE!</v>
      </c>
      <c r="D202" s="30" t="e">
        <f t="shared" si="249"/>
        <v>#VALUE!</v>
      </c>
      <c r="E202" s="31" t="e">
        <f t="shared" si="250"/>
        <v>#VALUE!</v>
      </c>
      <c r="F202" s="29" t="str">
        <f t="shared" si="251"/>
        <v/>
      </c>
      <c r="G202" s="30" t="str">
        <f t="shared" si="252"/>
        <v/>
      </c>
      <c r="H202" s="31" t="str">
        <f t="shared" si="253"/>
        <v/>
      </c>
      <c r="I202" s="32" t="e">
        <f t="shared" si="254"/>
        <v>#VALUE!</v>
      </c>
      <c r="J202" s="33"/>
      <c r="K202" s="34"/>
      <c r="L202" s="35" t="str">
        <f t="shared" si="255"/>
        <v/>
      </c>
      <c r="M202" s="35" t="str">
        <f t="shared" si="256"/>
        <v/>
      </c>
      <c r="N202" s="34"/>
      <c r="O202" s="545"/>
      <c r="P202" s="36"/>
      <c r="Q202" s="37"/>
      <c r="R202" s="38"/>
      <c r="S202" s="38"/>
      <c r="T202" s="39">
        <f t="shared" si="257"/>
        <v>0</v>
      </c>
      <c r="U202" s="40" t="str">
        <f t="shared" si="258"/>
        <v>راسب</v>
      </c>
      <c r="V202" s="37"/>
      <c r="W202" s="38"/>
      <c r="X202" s="38"/>
      <c r="Y202" s="39">
        <f t="shared" si="259"/>
        <v>0</v>
      </c>
      <c r="Z202" s="40" t="str">
        <f t="shared" si="260"/>
        <v>راسب</v>
      </c>
      <c r="AA202" s="37"/>
      <c r="AB202" s="38"/>
      <c r="AC202" s="38"/>
      <c r="AD202" s="39">
        <f t="shared" si="261"/>
        <v>0</v>
      </c>
      <c r="AE202" s="40" t="str">
        <f t="shared" si="262"/>
        <v>راسب</v>
      </c>
      <c r="AF202" s="37"/>
      <c r="AG202" s="38"/>
      <c r="AH202" s="38"/>
      <c r="AI202" s="39">
        <f t="shared" si="263"/>
        <v>0</v>
      </c>
      <c r="AJ202" s="40" t="str">
        <f t="shared" si="264"/>
        <v>راسب</v>
      </c>
      <c r="AK202" s="37"/>
      <c r="AL202" s="38"/>
      <c r="AM202" s="38"/>
      <c r="AN202" s="39">
        <f t="shared" si="265"/>
        <v>0</v>
      </c>
      <c r="AO202" s="40" t="str">
        <f t="shared" si="266"/>
        <v>راسب</v>
      </c>
      <c r="AP202" s="27">
        <f t="shared" si="267"/>
        <v>0</v>
      </c>
      <c r="AQ202" s="37">
        <f t="shared" si="268"/>
        <v>5</v>
      </c>
      <c r="AR202" s="39" t="str">
        <f t="shared" si="269"/>
        <v>ومجموع</v>
      </c>
      <c r="AS202" s="27" t="str">
        <f t="shared" si="270"/>
        <v>راسب</v>
      </c>
      <c r="AT202" s="41">
        <f t="shared" si="271"/>
        <v>9</v>
      </c>
      <c r="AU202" s="42" t="str">
        <f t="shared" si="272"/>
        <v>راسب</v>
      </c>
      <c r="AV202" s="37"/>
      <c r="AW202" s="38"/>
      <c r="AX202" s="38"/>
      <c r="AY202" s="39">
        <f t="shared" si="273"/>
        <v>0</v>
      </c>
      <c r="AZ202" s="40" t="str">
        <f t="shared" si="274"/>
        <v>راسب</v>
      </c>
      <c r="BA202" s="37"/>
      <c r="BB202" s="38"/>
      <c r="BC202" s="38"/>
      <c r="BD202" s="39">
        <f t="shared" si="275"/>
        <v>0</v>
      </c>
      <c r="BE202" s="86" t="str">
        <f t="shared" si="276"/>
        <v>غيرجدير</v>
      </c>
      <c r="BF202" s="37"/>
      <c r="BG202" s="38"/>
      <c r="BH202" s="38"/>
      <c r="BI202" s="39">
        <f t="shared" si="277"/>
        <v>0</v>
      </c>
      <c r="BJ202" s="86" t="str">
        <f t="shared" si="278"/>
        <v>غيرجدير</v>
      </c>
      <c r="BK202" s="37"/>
      <c r="BL202" s="38"/>
      <c r="BM202" s="38"/>
      <c r="BN202" s="38"/>
      <c r="BO202" s="39"/>
      <c r="BP202" s="41">
        <f t="shared" si="279"/>
        <v>0</v>
      </c>
      <c r="BQ202" s="86" t="str">
        <f t="shared" si="280"/>
        <v>غيرجدير</v>
      </c>
      <c r="BR202" s="37"/>
      <c r="BS202" s="38"/>
      <c r="BT202" s="38"/>
      <c r="BU202" s="38"/>
      <c r="BV202" s="39">
        <f t="shared" si="281"/>
        <v>0</v>
      </c>
      <c r="BW202" s="86" t="str">
        <f t="shared" si="282"/>
        <v>غيرجدير</v>
      </c>
      <c r="BX202" s="37"/>
      <c r="BY202" s="38"/>
      <c r="BZ202" s="38"/>
      <c r="CA202" s="38"/>
      <c r="CB202" s="38"/>
      <c r="CC202" s="39">
        <f t="shared" si="283"/>
        <v>0</v>
      </c>
      <c r="CD202" s="86" t="str">
        <f t="shared" si="284"/>
        <v>غيرجدير</v>
      </c>
      <c r="CE202" s="37">
        <f t="shared" si="285"/>
        <v>5</v>
      </c>
      <c r="CF202" s="39" t="str">
        <f t="shared" si="286"/>
        <v>راسب</v>
      </c>
      <c r="CG202" s="37"/>
      <c r="CH202" s="38"/>
      <c r="CI202" s="38"/>
      <c r="CJ202" s="38"/>
      <c r="CK202" s="38"/>
      <c r="CL202" s="39">
        <f t="shared" si="287"/>
        <v>0</v>
      </c>
      <c r="CM202" s="86" t="str">
        <f t="shared" si="288"/>
        <v>غيرجدير</v>
      </c>
      <c r="CN202" s="37"/>
      <c r="CO202" s="38"/>
      <c r="CP202" s="38"/>
      <c r="CQ202" s="38"/>
      <c r="CR202" s="39">
        <f t="shared" si="289"/>
        <v>0</v>
      </c>
      <c r="CS202" s="86" t="str">
        <f t="shared" si="290"/>
        <v>غيرجدير</v>
      </c>
      <c r="CT202" s="37"/>
      <c r="CU202" s="38"/>
      <c r="CV202" s="39">
        <f t="shared" si="291"/>
        <v>0</v>
      </c>
      <c r="CW202" s="86" t="str">
        <f t="shared" si="292"/>
        <v>غيرجدير</v>
      </c>
      <c r="CX202" s="37"/>
      <c r="CY202" s="38"/>
      <c r="CZ202" s="38"/>
      <c r="DA202" s="38"/>
      <c r="DB202" s="38"/>
      <c r="DC202" s="39">
        <f t="shared" si="293"/>
        <v>0</v>
      </c>
      <c r="DD202" s="86" t="str">
        <f t="shared" si="294"/>
        <v>غيرجدير</v>
      </c>
      <c r="DE202" s="37"/>
      <c r="DF202" s="38"/>
      <c r="DG202" s="38"/>
      <c r="DH202" s="38"/>
      <c r="DI202" s="38"/>
      <c r="DJ202" s="39">
        <f t="shared" si="295"/>
        <v>0</v>
      </c>
      <c r="DK202" s="86" t="str">
        <f t="shared" si="296"/>
        <v>غيرجدير</v>
      </c>
      <c r="DL202" s="37">
        <f t="shared" si="297"/>
        <v>4</v>
      </c>
      <c r="DM202" s="39" t="str">
        <f t="shared" si="298"/>
        <v>راسب</v>
      </c>
      <c r="DN202" s="27">
        <f t="shared" si="299"/>
        <v>0</v>
      </c>
      <c r="DO202" s="37">
        <f t="shared" si="300"/>
        <v>5</v>
      </c>
      <c r="DP202" s="39" t="str">
        <f t="shared" si="301"/>
        <v>ومجموع</v>
      </c>
      <c r="DQ202" s="27" t="str">
        <f t="shared" si="302"/>
        <v>راسب</v>
      </c>
      <c r="DR202" s="37">
        <f t="shared" si="303"/>
        <v>10</v>
      </c>
      <c r="DS202" s="39" t="str">
        <f t="shared" si="304"/>
        <v>راسب</v>
      </c>
      <c r="DT202" s="40" t="str">
        <f t="shared" si="305"/>
        <v>راسب</v>
      </c>
      <c r="DU202" s="27"/>
      <c r="DV202" s="37">
        <f t="shared" si="306"/>
        <v>15</v>
      </c>
      <c r="DW202" s="38" t="str">
        <f t="shared" si="307"/>
        <v>راسب</v>
      </c>
      <c r="DX202" s="39" t="str">
        <f t="shared" si="308"/>
        <v>ودين</v>
      </c>
      <c r="DY202" s="537" t="str">
        <f t="shared" si="309"/>
        <v/>
      </c>
      <c r="DZ202" s="532" t="str">
        <f t="shared" si="310"/>
        <v/>
      </c>
      <c r="EA202" s="527" t="str">
        <f t="shared" si="311"/>
        <v/>
      </c>
      <c r="EB202" s="519" t="str">
        <f t="shared" si="312"/>
        <v/>
      </c>
      <c r="EC202" s="520" t="str">
        <f t="shared" si="313"/>
        <v/>
      </c>
      <c r="ED202" s="520" t="str">
        <f t="shared" si="314"/>
        <v/>
      </c>
      <c r="EE202" s="520" t="str">
        <f t="shared" si="315"/>
        <v/>
      </c>
      <c r="EF202" s="520" t="str">
        <f t="shared" si="316"/>
        <v/>
      </c>
      <c r="EG202" s="520" t="str">
        <f t="shared" si="317"/>
        <v/>
      </c>
      <c r="EH202" s="518" t="str">
        <f t="shared" si="318"/>
        <v/>
      </c>
      <c r="EI202" s="474" t="str">
        <f t="shared" si="319"/>
        <v/>
      </c>
      <c r="EJ202" s="475" t="str">
        <f t="shared" si="320"/>
        <v/>
      </c>
      <c r="EK202" s="475" t="str">
        <f t="shared" si="321"/>
        <v/>
      </c>
      <c r="EL202" s="475" t="str">
        <f t="shared" si="322"/>
        <v/>
      </c>
      <c r="EM202" s="476" t="str">
        <f t="shared" si="323"/>
        <v/>
      </c>
      <c r="EN202" s="498" t="str">
        <f t="shared" si="324"/>
        <v/>
      </c>
      <c r="EO202" s="499" t="str">
        <f t="shared" si="325"/>
        <v/>
      </c>
      <c r="EP202" s="499" t="str">
        <f t="shared" si="326"/>
        <v/>
      </c>
      <c r="EQ202" s="499" t="str">
        <f t="shared" si="327"/>
        <v/>
      </c>
      <c r="ER202" s="500" t="str">
        <f t="shared" si="328"/>
        <v/>
      </c>
    </row>
    <row r="203" spans="1:148" ht="34.5" x14ac:dyDescent="0.2">
      <c r="A203" s="27" t="str">
        <f>IF(O203="","",COUNTA(O$9:$O203))</f>
        <v/>
      </c>
      <c r="B203" s="28"/>
      <c r="C203" s="29" t="e">
        <f t="shared" si="248"/>
        <v>#VALUE!</v>
      </c>
      <c r="D203" s="30" t="e">
        <f t="shared" si="249"/>
        <v>#VALUE!</v>
      </c>
      <c r="E203" s="31" t="e">
        <f t="shared" si="250"/>
        <v>#VALUE!</v>
      </c>
      <c r="F203" s="29" t="str">
        <f t="shared" si="251"/>
        <v/>
      </c>
      <c r="G203" s="30" t="str">
        <f t="shared" si="252"/>
        <v/>
      </c>
      <c r="H203" s="31" t="str">
        <f t="shared" si="253"/>
        <v/>
      </c>
      <c r="I203" s="32" t="e">
        <f t="shared" si="254"/>
        <v>#VALUE!</v>
      </c>
      <c r="J203" s="33"/>
      <c r="K203" s="34"/>
      <c r="L203" s="35" t="str">
        <f t="shared" si="255"/>
        <v/>
      </c>
      <c r="M203" s="35" t="str">
        <f t="shared" si="256"/>
        <v/>
      </c>
      <c r="N203" s="34"/>
      <c r="O203" s="545"/>
      <c r="P203" s="36"/>
      <c r="Q203" s="37"/>
      <c r="R203" s="38"/>
      <c r="S203" s="38"/>
      <c r="T203" s="39">
        <f t="shared" si="257"/>
        <v>0</v>
      </c>
      <c r="U203" s="40" t="str">
        <f t="shared" si="258"/>
        <v>راسب</v>
      </c>
      <c r="V203" s="37"/>
      <c r="W203" s="38"/>
      <c r="X203" s="38"/>
      <c r="Y203" s="39">
        <f t="shared" si="259"/>
        <v>0</v>
      </c>
      <c r="Z203" s="40" t="str">
        <f t="shared" si="260"/>
        <v>راسب</v>
      </c>
      <c r="AA203" s="37"/>
      <c r="AB203" s="38"/>
      <c r="AC203" s="38"/>
      <c r="AD203" s="39">
        <f t="shared" si="261"/>
        <v>0</v>
      </c>
      <c r="AE203" s="40" t="str">
        <f t="shared" si="262"/>
        <v>راسب</v>
      </c>
      <c r="AF203" s="37"/>
      <c r="AG203" s="38"/>
      <c r="AH203" s="38"/>
      <c r="AI203" s="39">
        <f t="shared" si="263"/>
        <v>0</v>
      </c>
      <c r="AJ203" s="40" t="str">
        <f t="shared" si="264"/>
        <v>راسب</v>
      </c>
      <c r="AK203" s="37"/>
      <c r="AL203" s="38"/>
      <c r="AM203" s="38"/>
      <c r="AN203" s="39">
        <f t="shared" si="265"/>
        <v>0</v>
      </c>
      <c r="AO203" s="40" t="str">
        <f t="shared" si="266"/>
        <v>راسب</v>
      </c>
      <c r="AP203" s="27">
        <f t="shared" si="267"/>
        <v>0</v>
      </c>
      <c r="AQ203" s="37">
        <f t="shared" si="268"/>
        <v>5</v>
      </c>
      <c r="AR203" s="39" t="str">
        <f t="shared" si="269"/>
        <v>ومجموع</v>
      </c>
      <c r="AS203" s="27" t="str">
        <f t="shared" si="270"/>
        <v>راسب</v>
      </c>
      <c r="AT203" s="41">
        <f t="shared" si="271"/>
        <v>9</v>
      </c>
      <c r="AU203" s="42" t="str">
        <f t="shared" si="272"/>
        <v>راسب</v>
      </c>
      <c r="AV203" s="37"/>
      <c r="AW203" s="38"/>
      <c r="AX203" s="38"/>
      <c r="AY203" s="39">
        <f t="shared" si="273"/>
        <v>0</v>
      </c>
      <c r="AZ203" s="40" t="str">
        <f t="shared" si="274"/>
        <v>راسب</v>
      </c>
      <c r="BA203" s="37"/>
      <c r="BB203" s="38"/>
      <c r="BC203" s="38"/>
      <c r="BD203" s="39">
        <f t="shared" si="275"/>
        <v>0</v>
      </c>
      <c r="BE203" s="86" t="str">
        <f t="shared" si="276"/>
        <v>غيرجدير</v>
      </c>
      <c r="BF203" s="37"/>
      <c r="BG203" s="38"/>
      <c r="BH203" s="38"/>
      <c r="BI203" s="39">
        <f t="shared" si="277"/>
        <v>0</v>
      </c>
      <c r="BJ203" s="86" t="str">
        <f t="shared" si="278"/>
        <v>غيرجدير</v>
      </c>
      <c r="BK203" s="37"/>
      <c r="BL203" s="38"/>
      <c r="BM203" s="38"/>
      <c r="BN203" s="38"/>
      <c r="BO203" s="39"/>
      <c r="BP203" s="41">
        <f t="shared" si="279"/>
        <v>0</v>
      </c>
      <c r="BQ203" s="86" t="str">
        <f t="shared" si="280"/>
        <v>غيرجدير</v>
      </c>
      <c r="BR203" s="37"/>
      <c r="BS203" s="38"/>
      <c r="BT203" s="38"/>
      <c r="BU203" s="38"/>
      <c r="BV203" s="39">
        <f t="shared" si="281"/>
        <v>0</v>
      </c>
      <c r="BW203" s="86" t="str">
        <f t="shared" si="282"/>
        <v>غيرجدير</v>
      </c>
      <c r="BX203" s="37"/>
      <c r="BY203" s="38"/>
      <c r="BZ203" s="38"/>
      <c r="CA203" s="38"/>
      <c r="CB203" s="38"/>
      <c r="CC203" s="39">
        <f t="shared" si="283"/>
        <v>0</v>
      </c>
      <c r="CD203" s="86" t="str">
        <f t="shared" si="284"/>
        <v>غيرجدير</v>
      </c>
      <c r="CE203" s="37">
        <f t="shared" si="285"/>
        <v>5</v>
      </c>
      <c r="CF203" s="39" t="str">
        <f t="shared" si="286"/>
        <v>راسب</v>
      </c>
      <c r="CG203" s="37"/>
      <c r="CH203" s="38"/>
      <c r="CI203" s="38"/>
      <c r="CJ203" s="38"/>
      <c r="CK203" s="38"/>
      <c r="CL203" s="39">
        <f t="shared" si="287"/>
        <v>0</v>
      </c>
      <c r="CM203" s="86" t="str">
        <f t="shared" si="288"/>
        <v>غيرجدير</v>
      </c>
      <c r="CN203" s="37"/>
      <c r="CO203" s="38"/>
      <c r="CP203" s="38"/>
      <c r="CQ203" s="38"/>
      <c r="CR203" s="39">
        <f t="shared" si="289"/>
        <v>0</v>
      </c>
      <c r="CS203" s="86" t="str">
        <f t="shared" si="290"/>
        <v>غيرجدير</v>
      </c>
      <c r="CT203" s="37"/>
      <c r="CU203" s="38"/>
      <c r="CV203" s="39">
        <f t="shared" si="291"/>
        <v>0</v>
      </c>
      <c r="CW203" s="86" t="str">
        <f t="shared" si="292"/>
        <v>غيرجدير</v>
      </c>
      <c r="CX203" s="37"/>
      <c r="CY203" s="38"/>
      <c r="CZ203" s="38"/>
      <c r="DA203" s="38"/>
      <c r="DB203" s="38"/>
      <c r="DC203" s="39">
        <f t="shared" si="293"/>
        <v>0</v>
      </c>
      <c r="DD203" s="86" t="str">
        <f t="shared" si="294"/>
        <v>غيرجدير</v>
      </c>
      <c r="DE203" s="37"/>
      <c r="DF203" s="38"/>
      <c r="DG203" s="38"/>
      <c r="DH203" s="38"/>
      <c r="DI203" s="38"/>
      <c r="DJ203" s="39">
        <f t="shared" si="295"/>
        <v>0</v>
      </c>
      <c r="DK203" s="86" t="str">
        <f t="shared" si="296"/>
        <v>غيرجدير</v>
      </c>
      <c r="DL203" s="37">
        <f t="shared" si="297"/>
        <v>4</v>
      </c>
      <c r="DM203" s="39" t="str">
        <f t="shared" si="298"/>
        <v>راسب</v>
      </c>
      <c r="DN203" s="27">
        <f t="shared" si="299"/>
        <v>0</v>
      </c>
      <c r="DO203" s="37">
        <f t="shared" si="300"/>
        <v>5</v>
      </c>
      <c r="DP203" s="39" t="str">
        <f t="shared" si="301"/>
        <v>ومجموع</v>
      </c>
      <c r="DQ203" s="27" t="str">
        <f t="shared" si="302"/>
        <v>راسب</v>
      </c>
      <c r="DR203" s="37">
        <f t="shared" si="303"/>
        <v>10</v>
      </c>
      <c r="DS203" s="39" t="str">
        <f t="shared" si="304"/>
        <v>راسب</v>
      </c>
      <c r="DT203" s="40" t="str">
        <f t="shared" si="305"/>
        <v>راسب</v>
      </c>
      <c r="DU203" s="27"/>
      <c r="DV203" s="37">
        <f t="shared" si="306"/>
        <v>15</v>
      </c>
      <c r="DW203" s="38" t="str">
        <f t="shared" si="307"/>
        <v>راسب</v>
      </c>
      <c r="DX203" s="39" t="str">
        <f t="shared" si="308"/>
        <v>ودين</v>
      </c>
      <c r="DY203" s="537" t="str">
        <f t="shared" si="309"/>
        <v/>
      </c>
      <c r="DZ203" s="532" t="str">
        <f t="shared" si="310"/>
        <v/>
      </c>
      <c r="EA203" s="527" t="str">
        <f t="shared" si="311"/>
        <v/>
      </c>
      <c r="EB203" s="519" t="str">
        <f t="shared" si="312"/>
        <v/>
      </c>
      <c r="EC203" s="520" t="str">
        <f t="shared" si="313"/>
        <v/>
      </c>
      <c r="ED203" s="520" t="str">
        <f t="shared" si="314"/>
        <v/>
      </c>
      <c r="EE203" s="520" t="str">
        <f t="shared" si="315"/>
        <v/>
      </c>
      <c r="EF203" s="520" t="str">
        <f t="shared" si="316"/>
        <v/>
      </c>
      <c r="EG203" s="520" t="str">
        <f t="shared" si="317"/>
        <v/>
      </c>
      <c r="EH203" s="518" t="str">
        <f t="shared" si="318"/>
        <v/>
      </c>
      <c r="EI203" s="474" t="str">
        <f t="shared" si="319"/>
        <v/>
      </c>
      <c r="EJ203" s="475" t="str">
        <f t="shared" si="320"/>
        <v/>
      </c>
      <c r="EK203" s="475" t="str">
        <f t="shared" si="321"/>
        <v/>
      </c>
      <c r="EL203" s="475" t="str">
        <f t="shared" si="322"/>
        <v/>
      </c>
      <c r="EM203" s="476" t="str">
        <f t="shared" si="323"/>
        <v/>
      </c>
      <c r="EN203" s="498" t="str">
        <f t="shared" si="324"/>
        <v/>
      </c>
      <c r="EO203" s="499" t="str">
        <f t="shared" si="325"/>
        <v/>
      </c>
      <c r="EP203" s="499" t="str">
        <f t="shared" si="326"/>
        <v/>
      </c>
      <c r="EQ203" s="499" t="str">
        <f t="shared" si="327"/>
        <v/>
      </c>
      <c r="ER203" s="500" t="str">
        <f t="shared" si="328"/>
        <v/>
      </c>
    </row>
    <row r="204" spans="1:148" ht="34.5" x14ac:dyDescent="0.2">
      <c r="A204" s="27" t="str">
        <f>IF(O204="","",COUNTA(O$9:$O204))</f>
        <v/>
      </c>
      <c r="B204" s="28"/>
      <c r="C204" s="29" t="e">
        <f t="shared" si="248"/>
        <v>#VALUE!</v>
      </c>
      <c r="D204" s="30" t="e">
        <f t="shared" si="249"/>
        <v>#VALUE!</v>
      </c>
      <c r="E204" s="31" t="e">
        <f t="shared" si="250"/>
        <v>#VALUE!</v>
      </c>
      <c r="F204" s="29" t="str">
        <f t="shared" si="251"/>
        <v/>
      </c>
      <c r="G204" s="30" t="str">
        <f t="shared" si="252"/>
        <v/>
      </c>
      <c r="H204" s="31" t="str">
        <f t="shared" si="253"/>
        <v/>
      </c>
      <c r="I204" s="32" t="e">
        <f t="shared" si="254"/>
        <v>#VALUE!</v>
      </c>
      <c r="J204" s="33"/>
      <c r="K204" s="34"/>
      <c r="L204" s="35" t="str">
        <f t="shared" si="255"/>
        <v/>
      </c>
      <c r="M204" s="35" t="str">
        <f t="shared" si="256"/>
        <v/>
      </c>
      <c r="N204" s="34"/>
      <c r="O204" s="545"/>
      <c r="P204" s="36"/>
      <c r="Q204" s="37"/>
      <c r="R204" s="38"/>
      <c r="S204" s="38"/>
      <c r="T204" s="39">
        <f t="shared" si="257"/>
        <v>0</v>
      </c>
      <c r="U204" s="40" t="str">
        <f t="shared" si="258"/>
        <v>راسب</v>
      </c>
      <c r="V204" s="37"/>
      <c r="W204" s="38"/>
      <c r="X204" s="38"/>
      <c r="Y204" s="39">
        <f t="shared" si="259"/>
        <v>0</v>
      </c>
      <c r="Z204" s="40" t="str">
        <f t="shared" si="260"/>
        <v>راسب</v>
      </c>
      <c r="AA204" s="37"/>
      <c r="AB204" s="38"/>
      <c r="AC204" s="38"/>
      <c r="AD204" s="39">
        <f t="shared" si="261"/>
        <v>0</v>
      </c>
      <c r="AE204" s="40" t="str">
        <f t="shared" si="262"/>
        <v>راسب</v>
      </c>
      <c r="AF204" s="37"/>
      <c r="AG204" s="38"/>
      <c r="AH204" s="38"/>
      <c r="AI204" s="39">
        <f t="shared" si="263"/>
        <v>0</v>
      </c>
      <c r="AJ204" s="40" t="str">
        <f t="shared" si="264"/>
        <v>راسب</v>
      </c>
      <c r="AK204" s="37"/>
      <c r="AL204" s="38"/>
      <c r="AM204" s="38"/>
      <c r="AN204" s="39">
        <f t="shared" si="265"/>
        <v>0</v>
      </c>
      <c r="AO204" s="40" t="str">
        <f t="shared" si="266"/>
        <v>راسب</v>
      </c>
      <c r="AP204" s="27">
        <f t="shared" si="267"/>
        <v>0</v>
      </c>
      <c r="AQ204" s="37">
        <f t="shared" si="268"/>
        <v>5</v>
      </c>
      <c r="AR204" s="39" t="str">
        <f t="shared" si="269"/>
        <v>ومجموع</v>
      </c>
      <c r="AS204" s="27" t="str">
        <f t="shared" si="270"/>
        <v>راسب</v>
      </c>
      <c r="AT204" s="41">
        <f t="shared" si="271"/>
        <v>9</v>
      </c>
      <c r="AU204" s="42" t="str">
        <f t="shared" si="272"/>
        <v>راسب</v>
      </c>
      <c r="AV204" s="37"/>
      <c r="AW204" s="38"/>
      <c r="AX204" s="38"/>
      <c r="AY204" s="39">
        <f t="shared" si="273"/>
        <v>0</v>
      </c>
      <c r="AZ204" s="40" t="str">
        <f t="shared" si="274"/>
        <v>راسب</v>
      </c>
      <c r="BA204" s="37"/>
      <c r="BB204" s="38"/>
      <c r="BC204" s="38"/>
      <c r="BD204" s="39">
        <f t="shared" si="275"/>
        <v>0</v>
      </c>
      <c r="BE204" s="86" t="str">
        <f t="shared" si="276"/>
        <v>غيرجدير</v>
      </c>
      <c r="BF204" s="37"/>
      <c r="BG204" s="38"/>
      <c r="BH204" s="38"/>
      <c r="BI204" s="39">
        <f t="shared" si="277"/>
        <v>0</v>
      </c>
      <c r="BJ204" s="86" t="str">
        <f t="shared" si="278"/>
        <v>غيرجدير</v>
      </c>
      <c r="BK204" s="37"/>
      <c r="BL204" s="38"/>
      <c r="BM204" s="38"/>
      <c r="BN204" s="38"/>
      <c r="BO204" s="39"/>
      <c r="BP204" s="41">
        <f t="shared" si="279"/>
        <v>0</v>
      </c>
      <c r="BQ204" s="86" t="str">
        <f t="shared" si="280"/>
        <v>غيرجدير</v>
      </c>
      <c r="BR204" s="37"/>
      <c r="BS204" s="38"/>
      <c r="BT204" s="38"/>
      <c r="BU204" s="38"/>
      <c r="BV204" s="39">
        <f t="shared" si="281"/>
        <v>0</v>
      </c>
      <c r="BW204" s="86" t="str">
        <f t="shared" si="282"/>
        <v>غيرجدير</v>
      </c>
      <c r="BX204" s="37"/>
      <c r="BY204" s="38"/>
      <c r="BZ204" s="38"/>
      <c r="CA204" s="38"/>
      <c r="CB204" s="38"/>
      <c r="CC204" s="39">
        <f t="shared" si="283"/>
        <v>0</v>
      </c>
      <c r="CD204" s="86" t="str">
        <f t="shared" si="284"/>
        <v>غيرجدير</v>
      </c>
      <c r="CE204" s="37">
        <f t="shared" si="285"/>
        <v>5</v>
      </c>
      <c r="CF204" s="39" t="str">
        <f t="shared" si="286"/>
        <v>راسب</v>
      </c>
      <c r="CG204" s="37"/>
      <c r="CH204" s="38"/>
      <c r="CI204" s="38"/>
      <c r="CJ204" s="38"/>
      <c r="CK204" s="38"/>
      <c r="CL204" s="39">
        <f t="shared" si="287"/>
        <v>0</v>
      </c>
      <c r="CM204" s="86" t="str">
        <f t="shared" si="288"/>
        <v>غيرجدير</v>
      </c>
      <c r="CN204" s="37"/>
      <c r="CO204" s="38"/>
      <c r="CP204" s="38"/>
      <c r="CQ204" s="38"/>
      <c r="CR204" s="39">
        <f t="shared" si="289"/>
        <v>0</v>
      </c>
      <c r="CS204" s="86" t="str">
        <f t="shared" si="290"/>
        <v>غيرجدير</v>
      </c>
      <c r="CT204" s="37"/>
      <c r="CU204" s="38"/>
      <c r="CV204" s="39">
        <f t="shared" si="291"/>
        <v>0</v>
      </c>
      <c r="CW204" s="86" t="str">
        <f t="shared" si="292"/>
        <v>غيرجدير</v>
      </c>
      <c r="CX204" s="37"/>
      <c r="CY204" s="38"/>
      <c r="CZ204" s="38"/>
      <c r="DA204" s="38"/>
      <c r="DB204" s="38"/>
      <c r="DC204" s="39">
        <f t="shared" si="293"/>
        <v>0</v>
      </c>
      <c r="DD204" s="86" t="str">
        <f t="shared" si="294"/>
        <v>غيرجدير</v>
      </c>
      <c r="DE204" s="37"/>
      <c r="DF204" s="38"/>
      <c r="DG204" s="38"/>
      <c r="DH204" s="38"/>
      <c r="DI204" s="38"/>
      <c r="DJ204" s="39">
        <f t="shared" si="295"/>
        <v>0</v>
      </c>
      <c r="DK204" s="86" t="str">
        <f t="shared" si="296"/>
        <v>غيرجدير</v>
      </c>
      <c r="DL204" s="37">
        <f t="shared" si="297"/>
        <v>4</v>
      </c>
      <c r="DM204" s="39" t="str">
        <f t="shared" si="298"/>
        <v>راسب</v>
      </c>
      <c r="DN204" s="27">
        <f t="shared" si="299"/>
        <v>0</v>
      </c>
      <c r="DO204" s="37">
        <f t="shared" si="300"/>
        <v>5</v>
      </c>
      <c r="DP204" s="39" t="str">
        <f t="shared" si="301"/>
        <v>ومجموع</v>
      </c>
      <c r="DQ204" s="27" t="str">
        <f t="shared" si="302"/>
        <v>راسب</v>
      </c>
      <c r="DR204" s="37">
        <f t="shared" si="303"/>
        <v>10</v>
      </c>
      <c r="DS204" s="39" t="str">
        <f t="shared" si="304"/>
        <v>راسب</v>
      </c>
      <c r="DT204" s="40" t="str">
        <f t="shared" si="305"/>
        <v>راسب</v>
      </c>
      <c r="DU204" s="27"/>
      <c r="DV204" s="37">
        <f t="shared" si="306"/>
        <v>15</v>
      </c>
      <c r="DW204" s="38" t="str">
        <f t="shared" si="307"/>
        <v>راسب</v>
      </c>
      <c r="DX204" s="39" t="str">
        <f t="shared" si="308"/>
        <v>ودين</v>
      </c>
      <c r="DY204" s="537" t="str">
        <f t="shared" si="309"/>
        <v/>
      </c>
      <c r="DZ204" s="532" t="str">
        <f t="shared" si="310"/>
        <v/>
      </c>
      <c r="EA204" s="527" t="str">
        <f t="shared" si="311"/>
        <v/>
      </c>
      <c r="EB204" s="519" t="str">
        <f t="shared" si="312"/>
        <v/>
      </c>
      <c r="EC204" s="520" t="str">
        <f t="shared" si="313"/>
        <v/>
      </c>
      <c r="ED204" s="520" t="str">
        <f t="shared" si="314"/>
        <v/>
      </c>
      <c r="EE204" s="520" t="str">
        <f t="shared" si="315"/>
        <v/>
      </c>
      <c r="EF204" s="520" t="str">
        <f t="shared" si="316"/>
        <v/>
      </c>
      <c r="EG204" s="520" t="str">
        <f t="shared" si="317"/>
        <v/>
      </c>
      <c r="EH204" s="518" t="str">
        <f t="shared" si="318"/>
        <v/>
      </c>
      <c r="EI204" s="474" t="str">
        <f t="shared" si="319"/>
        <v/>
      </c>
      <c r="EJ204" s="475" t="str">
        <f t="shared" si="320"/>
        <v/>
      </c>
      <c r="EK204" s="475" t="str">
        <f t="shared" si="321"/>
        <v/>
      </c>
      <c r="EL204" s="475" t="str">
        <f t="shared" si="322"/>
        <v/>
      </c>
      <c r="EM204" s="476" t="str">
        <f t="shared" si="323"/>
        <v/>
      </c>
      <c r="EN204" s="498" t="str">
        <f t="shared" si="324"/>
        <v/>
      </c>
      <c r="EO204" s="499" t="str">
        <f t="shared" si="325"/>
        <v/>
      </c>
      <c r="EP204" s="499" t="str">
        <f t="shared" si="326"/>
        <v/>
      </c>
      <c r="EQ204" s="499" t="str">
        <f t="shared" si="327"/>
        <v/>
      </c>
      <c r="ER204" s="500" t="str">
        <f t="shared" si="328"/>
        <v/>
      </c>
    </row>
    <row r="205" spans="1:148" ht="34.5" x14ac:dyDescent="0.2">
      <c r="A205" s="27" t="str">
        <f>IF(O205="","",COUNTA(O$9:$O205))</f>
        <v/>
      </c>
      <c r="B205" s="28"/>
      <c r="C205" s="29" t="e">
        <f t="shared" si="248"/>
        <v>#VALUE!</v>
      </c>
      <c r="D205" s="30" t="e">
        <f t="shared" si="249"/>
        <v>#VALUE!</v>
      </c>
      <c r="E205" s="31" t="e">
        <f t="shared" si="250"/>
        <v>#VALUE!</v>
      </c>
      <c r="F205" s="29" t="str">
        <f t="shared" si="251"/>
        <v/>
      </c>
      <c r="G205" s="30" t="str">
        <f t="shared" si="252"/>
        <v/>
      </c>
      <c r="H205" s="31" t="str">
        <f t="shared" si="253"/>
        <v/>
      </c>
      <c r="I205" s="32" t="e">
        <f t="shared" si="254"/>
        <v>#VALUE!</v>
      </c>
      <c r="J205" s="33"/>
      <c r="K205" s="34"/>
      <c r="L205" s="35" t="str">
        <f t="shared" si="255"/>
        <v/>
      </c>
      <c r="M205" s="35" t="str">
        <f t="shared" si="256"/>
        <v/>
      </c>
      <c r="N205" s="34"/>
      <c r="O205" s="545"/>
      <c r="P205" s="36"/>
      <c r="Q205" s="37"/>
      <c r="R205" s="38"/>
      <c r="S205" s="38"/>
      <c r="T205" s="39">
        <f t="shared" si="257"/>
        <v>0</v>
      </c>
      <c r="U205" s="40" t="str">
        <f t="shared" si="258"/>
        <v>راسب</v>
      </c>
      <c r="V205" s="37"/>
      <c r="W205" s="38"/>
      <c r="X205" s="38"/>
      <c r="Y205" s="39">
        <f t="shared" si="259"/>
        <v>0</v>
      </c>
      <c r="Z205" s="40" t="str">
        <f t="shared" si="260"/>
        <v>راسب</v>
      </c>
      <c r="AA205" s="37"/>
      <c r="AB205" s="38"/>
      <c r="AC205" s="38"/>
      <c r="AD205" s="39">
        <f t="shared" si="261"/>
        <v>0</v>
      </c>
      <c r="AE205" s="40" t="str">
        <f t="shared" si="262"/>
        <v>راسب</v>
      </c>
      <c r="AF205" s="37"/>
      <c r="AG205" s="38"/>
      <c r="AH205" s="38"/>
      <c r="AI205" s="39">
        <f t="shared" si="263"/>
        <v>0</v>
      </c>
      <c r="AJ205" s="40" t="str">
        <f t="shared" si="264"/>
        <v>راسب</v>
      </c>
      <c r="AK205" s="37"/>
      <c r="AL205" s="38"/>
      <c r="AM205" s="38"/>
      <c r="AN205" s="39">
        <f t="shared" si="265"/>
        <v>0</v>
      </c>
      <c r="AO205" s="40" t="str">
        <f t="shared" si="266"/>
        <v>راسب</v>
      </c>
      <c r="AP205" s="27">
        <f t="shared" si="267"/>
        <v>0</v>
      </c>
      <c r="AQ205" s="37">
        <f t="shared" si="268"/>
        <v>5</v>
      </c>
      <c r="AR205" s="39" t="str">
        <f t="shared" si="269"/>
        <v>ومجموع</v>
      </c>
      <c r="AS205" s="27" t="str">
        <f t="shared" si="270"/>
        <v>راسب</v>
      </c>
      <c r="AT205" s="41">
        <f t="shared" si="271"/>
        <v>9</v>
      </c>
      <c r="AU205" s="42" t="str">
        <f t="shared" si="272"/>
        <v>راسب</v>
      </c>
      <c r="AV205" s="37"/>
      <c r="AW205" s="38"/>
      <c r="AX205" s="38"/>
      <c r="AY205" s="39">
        <f t="shared" si="273"/>
        <v>0</v>
      </c>
      <c r="AZ205" s="40" t="str">
        <f t="shared" si="274"/>
        <v>راسب</v>
      </c>
      <c r="BA205" s="37"/>
      <c r="BB205" s="38"/>
      <c r="BC205" s="38"/>
      <c r="BD205" s="39">
        <f t="shared" si="275"/>
        <v>0</v>
      </c>
      <c r="BE205" s="86" t="str">
        <f t="shared" si="276"/>
        <v>غيرجدير</v>
      </c>
      <c r="BF205" s="37"/>
      <c r="BG205" s="38"/>
      <c r="BH205" s="38"/>
      <c r="BI205" s="39">
        <f t="shared" si="277"/>
        <v>0</v>
      </c>
      <c r="BJ205" s="86" t="str">
        <f t="shared" si="278"/>
        <v>غيرجدير</v>
      </c>
      <c r="BK205" s="37"/>
      <c r="BL205" s="38"/>
      <c r="BM205" s="38"/>
      <c r="BN205" s="38"/>
      <c r="BO205" s="39"/>
      <c r="BP205" s="41">
        <f t="shared" si="279"/>
        <v>0</v>
      </c>
      <c r="BQ205" s="86" t="str">
        <f t="shared" si="280"/>
        <v>غيرجدير</v>
      </c>
      <c r="BR205" s="37"/>
      <c r="BS205" s="38"/>
      <c r="BT205" s="38"/>
      <c r="BU205" s="38"/>
      <c r="BV205" s="39">
        <f t="shared" si="281"/>
        <v>0</v>
      </c>
      <c r="BW205" s="86" t="str">
        <f t="shared" si="282"/>
        <v>غيرجدير</v>
      </c>
      <c r="BX205" s="37"/>
      <c r="BY205" s="38"/>
      <c r="BZ205" s="38"/>
      <c r="CA205" s="38"/>
      <c r="CB205" s="38"/>
      <c r="CC205" s="39">
        <f t="shared" si="283"/>
        <v>0</v>
      </c>
      <c r="CD205" s="86" t="str">
        <f t="shared" si="284"/>
        <v>غيرجدير</v>
      </c>
      <c r="CE205" s="37">
        <f t="shared" si="285"/>
        <v>5</v>
      </c>
      <c r="CF205" s="39" t="str">
        <f t="shared" si="286"/>
        <v>راسب</v>
      </c>
      <c r="CG205" s="37"/>
      <c r="CH205" s="38"/>
      <c r="CI205" s="38"/>
      <c r="CJ205" s="38"/>
      <c r="CK205" s="38"/>
      <c r="CL205" s="39">
        <f t="shared" si="287"/>
        <v>0</v>
      </c>
      <c r="CM205" s="86" t="str">
        <f t="shared" si="288"/>
        <v>غيرجدير</v>
      </c>
      <c r="CN205" s="37"/>
      <c r="CO205" s="38"/>
      <c r="CP205" s="38"/>
      <c r="CQ205" s="38"/>
      <c r="CR205" s="39">
        <f t="shared" si="289"/>
        <v>0</v>
      </c>
      <c r="CS205" s="86" t="str">
        <f t="shared" si="290"/>
        <v>غيرجدير</v>
      </c>
      <c r="CT205" s="37"/>
      <c r="CU205" s="38"/>
      <c r="CV205" s="39">
        <f t="shared" si="291"/>
        <v>0</v>
      </c>
      <c r="CW205" s="86" t="str">
        <f t="shared" si="292"/>
        <v>غيرجدير</v>
      </c>
      <c r="CX205" s="37"/>
      <c r="CY205" s="38"/>
      <c r="CZ205" s="38"/>
      <c r="DA205" s="38"/>
      <c r="DB205" s="38"/>
      <c r="DC205" s="39">
        <f t="shared" si="293"/>
        <v>0</v>
      </c>
      <c r="DD205" s="86" t="str">
        <f t="shared" si="294"/>
        <v>غيرجدير</v>
      </c>
      <c r="DE205" s="37"/>
      <c r="DF205" s="38"/>
      <c r="DG205" s="38"/>
      <c r="DH205" s="38"/>
      <c r="DI205" s="38"/>
      <c r="DJ205" s="39">
        <f t="shared" si="295"/>
        <v>0</v>
      </c>
      <c r="DK205" s="86" t="str">
        <f t="shared" si="296"/>
        <v>غيرجدير</v>
      </c>
      <c r="DL205" s="37">
        <f t="shared" si="297"/>
        <v>4</v>
      </c>
      <c r="DM205" s="39" t="str">
        <f t="shared" si="298"/>
        <v>راسب</v>
      </c>
      <c r="DN205" s="27">
        <f t="shared" si="299"/>
        <v>0</v>
      </c>
      <c r="DO205" s="37">
        <f t="shared" si="300"/>
        <v>5</v>
      </c>
      <c r="DP205" s="39" t="str">
        <f t="shared" si="301"/>
        <v>ومجموع</v>
      </c>
      <c r="DQ205" s="27" t="str">
        <f t="shared" si="302"/>
        <v>راسب</v>
      </c>
      <c r="DR205" s="37">
        <f t="shared" si="303"/>
        <v>10</v>
      </c>
      <c r="DS205" s="39" t="str">
        <f t="shared" si="304"/>
        <v>راسب</v>
      </c>
      <c r="DT205" s="40" t="str">
        <f t="shared" si="305"/>
        <v>راسب</v>
      </c>
      <c r="DU205" s="27"/>
      <c r="DV205" s="37">
        <f t="shared" si="306"/>
        <v>15</v>
      </c>
      <c r="DW205" s="38" t="str">
        <f t="shared" si="307"/>
        <v>راسب</v>
      </c>
      <c r="DX205" s="39" t="str">
        <f t="shared" si="308"/>
        <v>ودين</v>
      </c>
      <c r="DY205" s="537" t="str">
        <f t="shared" si="309"/>
        <v/>
      </c>
      <c r="DZ205" s="532" t="str">
        <f t="shared" si="310"/>
        <v/>
      </c>
      <c r="EA205" s="527" t="str">
        <f t="shared" si="311"/>
        <v/>
      </c>
      <c r="EB205" s="519" t="str">
        <f t="shared" si="312"/>
        <v/>
      </c>
      <c r="EC205" s="520" t="str">
        <f t="shared" si="313"/>
        <v/>
      </c>
      <c r="ED205" s="520" t="str">
        <f t="shared" si="314"/>
        <v/>
      </c>
      <c r="EE205" s="520" t="str">
        <f t="shared" si="315"/>
        <v/>
      </c>
      <c r="EF205" s="520" t="str">
        <f t="shared" si="316"/>
        <v/>
      </c>
      <c r="EG205" s="520" t="str">
        <f t="shared" si="317"/>
        <v/>
      </c>
      <c r="EH205" s="518" t="str">
        <f t="shared" si="318"/>
        <v/>
      </c>
      <c r="EI205" s="474" t="str">
        <f t="shared" si="319"/>
        <v/>
      </c>
      <c r="EJ205" s="475" t="str">
        <f t="shared" si="320"/>
        <v/>
      </c>
      <c r="EK205" s="475" t="str">
        <f t="shared" si="321"/>
        <v/>
      </c>
      <c r="EL205" s="475" t="str">
        <f t="shared" si="322"/>
        <v/>
      </c>
      <c r="EM205" s="476" t="str">
        <f t="shared" si="323"/>
        <v/>
      </c>
      <c r="EN205" s="498" t="str">
        <f t="shared" si="324"/>
        <v/>
      </c>
      <c r="EO205" s="499" t="str">
        <f t="shared" si="325"/>
        <v/>
      </c>
      <c r="EP205" s="499" t="str">
        <f t="shared" si="326"/>
        <v/>
      </c>
      <c r="EQ205" s="499" t="str">
        <f t="shared" si="327"/>
        <v/>
      </c>
      <c r="ER205" s="500" t="str">
        <f t="shared" si="328"/>
        <v/>
      </c>
    </row>
    <row r="206" spans="1:148" ht="34.5" x14ac:dyDescent="0.2">
      <c r="A206" s="27" t="str">
        <f>IF(O206="","",COUNTA(O$9:$O206))</f>
        <v/>
      </c>
      <c r="B206" s="28"/>
      <c r="C206" s="29" t="e">
        <f t="shared" si="248"/>
        <v>#VALUE!</v>
      </c>
      <c r="D206" s="30" t="e">
        <f t="shared" si="249"/>
        <v>#VALUE!</v>
      </c>
      <c r="E206" s="31" t="e">
        <f t="shared" si="250"/>
        <v>#VALUE!</v>
      </c>
      <c r="F206" s="29" t="str">
        <f t="shared" si="251"/>
        <v/>
      </c>
      <c r="G206" s="30" t="str">
        <f t="shared" si="252"/>
        <v/>
      </c>
      <c r="H206" s="31" t="str">
        <f t="shared" si="253"/>
        <v/>
      </c>
      <c r="I206" s="32" t="e">
        <f t="shared" si="254"/>
        <v>#VALUE!</v>
      </c>
      <c r="J206" s="33"/>
      <c r="K206" s="34"/>
      <c r="L206" s="35" t="str">
        <f t="shared" si="255"/>
        <v/>
      </c>
      <c r="M206" s="35" t="str">
        <f t="shared" si="256"/>
        <v/>
      </c>
      <c r="N206" s="34"/>
      <c r="O206" s="545"/>
      <c r="P206" s="36"/>
      <c r="Q206" s="37"/>
      <c r="R206" s="38"/>
      <c r="S206" s="38"/>
      <c r="T206" s="39">
        <f t="shared" si="257"/>
        <v>0</v>
      </c>
      <c r="U206" s="40" t="str">
        <f t="shared" si="258"/>
        <v>راسب</v>
      </c>
      <c r="V206" s="37"/>
      <c r="W206" s="38"/>
      <c r="X206" s="38"/>
      <c r="Y206" s="39">
        <f t="shared" si="259"/>
        <v>0</v>
      </c>
      <c r="Z206" s="40" t="str">
        <f t="shared" si="260"/>
        <v>راسب</v>
      </c>
      <c r="AA206" s="37"/>
      <c r="AB206" s="38"/>
      <c r="AC206" s="38"/>
      <c r="AD206" s="39">
        <f t="shared" si="261"/>
        <v>0</v>
      </c>
      <c r="AE206" s="40" t="str">
        <f t="shared" si="262"/>
        <v>راسب</v>
      </c>
      <c r="AF206" s="37"/>
      <c r="AG206" s="38"/>
      <c r="AH206" s="38"/>
      <c r="AI206" s="39">
        <f t="shared" si="263"/>
        <v>0</v>
      </c>
      <c r="AJ206" s="40" t="str">
        <f t="shared" si="264"/>
        <v>راسب</v>
      </c>
      <c r="AK206" s="37"/>
      <c r="AL206" s="38"/>
      <c r="AM206" s="38"/>
      <c r="AN206" s="39">
        <f t="shared" si="265"/>
        <v>0</v>
      </c>
      <c r="AO206" s="40" t="str">
        <f t="shared" si="266"/>
        <v>راسب</v>
      </c>
      <c r="AP206" s="27">
        <f t="shared" si="267"/>
        <v>0</v>
      </c>
      <c r="AQ206" s="37">
        <f t="shared" si="268"/>
        <v>5</v>
      </c>
      <c r="AR206" s="39" t="str">
        <f t="shared" si="269"/>
        <v>ومجموع</v>
      </c>
      <c r="AS206" s="27" t="str">
        <f t="shared" si="270"/>
        <v>راسب</v>
      </c>
      <c r="AT206" s="41">
        <f t="shared" si="271"/>
        <v>9</v>
      </c>
      <c r="AU206" s="42" t="str">
        <f t="shared" si="272"/>
        <v>راسب</v>
      </c>
      <c r="AV206" s="37"/>
      <c r="AW206" s="38"/>
      <c r="AX206" s="38"/>
      <c r="AY206" s="39">
        <f t="shared" si="273"/>
        <v>0</v>
      </c>
      <c r="AZ206" s="40" t="str">
        <f t="shared" si="274"/>
        <v>راسب</v>
      </c>
      <c r="BA206" s="37"/>
      <c r="BB206" s="38"/>
      <c r="BC206" s="38"/>
      <c r="BD206" s="39">
        <f t="shared" si="275"/>
        <v>0</v>
      </c>
      <c r="BE206" s="86" t="str">
        <f t="shared" si="276"/>
        <v>غيرجدير</v>
      </c>
      <c r="BF206" s="37"/>
      <c r="BG206" s="38"/>
      <c r="BH206" s="38"/>
      <c r="BI206" s="39">
        <f t="shared" si="277"/>
        <v>0</v>
      </c>
      <c r="BJ206" s="86" t="str">
        <f t="shared" si="278"/>
        <v>غيرجدير</v>
      </c>
      <c r="BK206" s="37"/>
      <c r="BL206" s="38"/>
      <c r="BM206" s="38"/>
      <c r="BN206" s="38"/>
      <c r="BO206" s="39"/>
      <c r="BP206" s="41">
        <f t="shared" si="279"/>
        <v>0</v>
      </c>
      <c r="BQ206" s="86" t="str">
        <f t="shared" si="280"/>
        <v>غيرجدير</v>
      </c>
      <c r="BR206" s="37"/>
      <c r="BS206" s="38"/>
      <c r="BT206" s="38"/>
      <c r="BU206" s="38"/>
      <c r="BV206" s="39">
        <f t="shared" si="281"/>
        <v>0</v>
      </c>
      <c r="BW206" s="86" t="str">
        <f t="shared" si="282"/>
        <v>غيرجدير</v>
      </c>
      <c r="BX206" s="37"/>
      <c r="BY206" s="38"/>
      <c r="BZ206" s="38"/>
      <c r="CA206" s="38"/>
      <c r="CB206" s="38"/>
      <c r="CC206" s="39">
        <f t="shared" si="283"/>
        <v>0</v>
      </c>
      <c r="CD206" s="86" t="str">
        <f t="shared" si="284"/>
        <v>غيرجدير</v>
      </c>
      <c r="CE206" s="37">
        <f t="shared" si="285"/>
        <v>5</v>
      </c>
      <c r="CF206" s="39" t="str">
        <f t="shared" si="286"/>
        <v>راسب</v>
      </c>
      <c r="CG206" s="37"/>
      <c r="CH206" s="38"/>
      <c r="CI206" s="38"/>
      <c r="CJ206" s="38"/>
      <c r="CK206" s="38"/>
      <c r="CL206" s="39">
        <f t="shared" si="287"/>
        <v>0</v>
      </c>
      <c r="CM206" s="86" t="str">
        <f t="shared" si="288"/>
        <v>غيرجدير</v>
      </c>
      <c r="CN206" s="37"/>
      <c r="CO206" s="38"/>
      <c r="CP206" s="38"/>
      <c r="CQ206" s="38"/>
      <c r="CR206" s="39">
        <f t="shared" si="289"/>
        <v>0</v>
      </c>
      <c r="CS206" s="86" t="str">
        <f t="shared" si="290"/>
        <v>غيرجدير</v>
      </c>
      <c r="CT206" s="37"/>
      <c r="CU206" s="38"/>
      <c r="CV206" s="39">
        <f t="shared" si="291"/>
        <v>0</v>
      </c>
      <c r="CW206" s="86" t="str">
        <f t="shared" si="292"/>
        <v>غيرجدير</v>
      </c>
      <c r="CX206" s="37"/>
      <c r="CY206" s="38"/>
      <c r="CZ206" s="38"/>
      <c r="DA206" s="38"/>
      <c r="DB206" s="38"/>
      <c r="DC206" s="39">
        <f t="shared" si="293"/>
        <v>0</v>
      </c>
      <c r="DD206" s="86" t="str">
        <f t="shared" si="294"/>
        <v>غيرجدير</v>
      </c>
      <c r="DE206" s="37"/>
      <c r="DF206" s="38"/>
      <c r="DG206" s="38"/>
      <c r="DH206" s="38"/>
      <c r="DI206" s="38"/>
      <c r="DJ206" s="39">
        <f t="shared" si="295"/>
        <v>0</v>
      </c>
      <c r="DK206" s="86" t="str">
        <f t="shared" si="296"/>
        <v>غيرجدير</v>
      </c>
      <c r="DL206" s="37">
        <f t="shared" si="297"/>
        <v>4</v>
      </c>
      <c r="DM206" s="39" t="str">
        <f t="shared" si="298"/>
        <v>راسب</v>
      </c>
      <c r="DN206" s="27">
        <f t="shared" si="299"/>
        <v>0</v>
      </c>
      <c r="DO206" s="37">
        <f t="shared" si="300"/>
        <v>5</v>
      </c>
      <c r="DP206" s="39" t="str">
        <f t="shared" si="301"/>
        <v>ومجموع</v>
      </c>
      <c r="DQ206" s="27" t="str">
        <f t="shared" si="302"/>
        <v>راسب</v>
      </c>
      <c r="DR206" s="37">
        <f t="shared" si="303"/>
        <v>10</v>
      </c>
      <c r="DS206" s="39" t="str">
        <f t="shared" si="304"/>
        <v>راسب</v>
      </c>
      <c r="DT206" s="40" t="str">
        <f t="shared" si="305"/>
        <v>راسب</v>
      </c>
      <c r="DU206" s="27"/>
      <c r="DV206" s="37">
        <f t="shared" si="306"/>
        <v>15</v>
      </c>
      <c r="DW206" s="38" t="str">
        <f t="shared" si="307"/>
        <v>راسب</v>
      </c>
      <c r="DX206" s="39" t="str">
        <f t="shared" si="308"/>
        <v>ودين</v>
      </c>
      <c r="DY206" s="537" t="str">
        <f t="shared" si="309"/>
        <v/>
      </c>
      <c r="DZ206" s="532" t="str">
        <f t="shared" si="310"/>
        <v/>
      </c>
      <c r="EA206" s="527" t="str">
        <f t="shared" si="311"/>
        <v/>
      </c>
      <c r="EB206" s="519" t="str">
        <f t="shared" si="312"/>
        <v/>
      </c>
      <c r="EC206" s="520" t="str">
        <f t="shared" si="313"/>
        <v/>
      </c>
      <c r="ED206" s="520" t="str">
        <f t="shared" si="314"/>
        <v/>
      </c>
      <c r="EE206" s="520" t="str">
        <f t="shared" si="315"/>
        <v/>
      </c>
      <c r="EF206" s="520" t="str">
        <f t="shared" si="316"/>
        <v/>
      </c>
      <c r="EG206" s="520" t="str">
        <f t="shared" si="317"/>
        <v/>
      </c>
      <c r="EH206" s="518" t="str">
        <f t="shared" si="318"/>
        <v/>
      </c>
      <c r="EI206" s="474" t="str">
        <f t="shared" si="319"/>
        <v/>
      </c>
      <c r="EJ206" s="475" t="str">
        <f t="shared" si="320"/>
        <v/>
      </c>
      <c r="EK206" s="475" t="str">
        <f t="shared" si="321"/>
        <v/>
      </c>
      <c r="EL206" s="475" t="str">
        <f t="shared" si="322"/>
        <v/>
      </c>
      <c r="EM206" s="476" t="str">
        <f t="shared" si="323"/>
        <v/>
      </c>
      <c r="EN206" s="498" t="str">
        <f t="shared" si="324"/>
        <v/>
      </c>
      <c r="EO206" s="499" t="str">
        <f t="shared" si="325"/>
        <v/>
      </c>
      <c r="EP206" s="499" t="str">
        <f t="shared" si="326"/>
        <v/>
      </c>
      <c r="EQ206" s="499" t="str">
        <f t="shared" si="327"/>
        <v/>
      </c>
      <c r="ER206" s="500" t="str">
        <f t="shared" si="328"/>
        <v/>
      </c>
    </row>
    <row r="207" spans="1:148" ht="34.5" x14ac:dyDescent="0.2">
      <c r="A207" s="27" t="str">
        <f>IF(O207="","",COUNTA(O$9:$O207))</f>
        <v/>
      </c>
      <c r="B207" s="28"/>
      <c r="C207" s="29" t="e">
        <f t="shared" si="248"/>
        <v>#VALUE!</v>
      </c>
      <c r="D207" s="30" t="e">
        <f t="shared" si="249"/>
        <v>#VALUE!</v>
      </c>
      <c r="E207" s="31" t="e">
        <f t="shared" si="250"/>
        <v>#VALUE!</v>
      </c>
      <c r="F207" s="29" t="str">
        <f t="shared" si="251"/>
        <v/>
      </c>
      <c r="G207" s="30" t="str">
        <f t="shared" si="252"/>
        <v/>
      </c>
      <c r="H207" s="31" t="str">
        <f t="shared" si="253"/>
        <v/>
      </c>
      <c r="I207" s="32" t="e">
        <f t="shared" si="254"/>
        <v>#VALUE!</v>
      </c>
      <c r="J207" s="33"/>
      <c r="K207" s="34"/>
      <c r="L207" s="35" t="str">
        <f t="shared" si="255"/>
        <v/>
      </c>
      <c r="M207" s="35" t="str">
        <f t="shared" si="256"/>
        <v/>
      </c>
      <c r="N207" s="34"/>
      <c r="O207" s="545"/>
      <c r="P207" s="36"/>
      <c r="Q207" s="37"/>
      <c r="R207" s="38"/>
      <c r="S207" s="38"/>
      <c r="T207" s="39">
        <f t="shared" si="257"/>
        <v>0</v>
      </c>
      <c r="U207" s="40" t="str">
        <f t="shared" si="258"/>
        <v>راسب</v>
      </c>
      <c r="V207" s="37"/>
      <c r="W207" s="38"/>
      <c r="X207" s="38"/>
      <c r="Y207" s="39">
        <f t="shared" si="259"/>
        <v>0</v>
      </c>
      <c r="Z207" s="40" t="str">
        <f t="shared" si="260"/>
        <v>راسب</v>
      </c>
      <c r="AA207" s="37"/>
      <c r="AB207" s="38"/>
      <c r="AC207" s="38"/>
      <c r="AD207" s="39">
        <f t="shared" si="261"/>
        <v>0</v>
      </c>
      <c r="AE207" s="40" t="str">
        <f t="shared" si="262"/>
        <v>راسب</v>
      </c>
      <c r="AF207" s="37"/>
      <c r="AG207" s="38"/>
      <c r="AH207" s="38"/>
      <c r="AI207" s="39">
        <f t="shared" si="263"/>
        <v>0</v>
      </c>
      <c r="AJ207" s="40" t="str">
        <f t="shared" si="264"/>
        <v>راسب</v>
      </c>
      <c r="AK207" s="37"/>
      <c r="AL207" s="38"/>
      <c r="AM207" s="38"/>
      <c r="AN207" s="39">
        <f t="shared" si="265"/>
        <v>0</v>
      </c>
      <c r="AO207" s="40" t="str">
        <f t="shared" si="266"/>
        <v>راسب</v>
      </c>
      <c r="AP207" s="27">
        <f t="shared" si="267"/>
        <v>0</v>
      </c>
      <c r="AQ207" s="37">
        <f t="shared" si="268"/>
        <v>5</v>
      </c>
      <c r="AR207" s="39" t="str">
        <f t="shared" si="269"/>
        <v>ومجموع</v>
      </c>
      <c r="AS207" s="27" t="str">
        <f t="shared" si="270"/>
        <v>راسب</v>
      </c>
      <c r="AT207" s="41">
        <f t="shared" si="271"/>
        <v>9</v>
      </c>
      <c r="AU207" s="42" t="str">
        <f t="shared" si="272"/>
        <v>راسب</v>
      </c>
      <c r="AV207" s="37"/>
      <c r="AW207" s="38"/>
      <c r="AX207" s="38"/>
      <c r="AY207" s="39">
        <f t="shared" si="273"/>
        <v>0</v>
      </c>
      <c r="AZ207" s="40" t="str">
        <f t="shared" si="274"/>
        <v>راسب</v>
      </c>
      <c r="BA207" s="37"/>
      <c r="BB207" s="38"/>
      <c r="BC207" s="38"/>
      <c r="BD207" s="39">
        <f t="shared" si="275"/>
        <v>0</v>
      </c>
      <c r="BE207" s="86" t="str">
        <f t="shared" si="276"/>
        <v>غيرجدير</v>
      </c>
      <c r="BF207" s="37"/>
      <c r="BG207" s="38"/>
      <c r="BH207" s="38"/>
      <c r="BI207" s="39">
        <f t="shared" si="277"/>
        <v>0</v>
      </c>
      <c r="BJ207" s="86" t="str">
        <f t="shared" si="278"/>
        <v>غيرجدير</v>
      </c>
      <c r="BK207" s="37"/>
      <c r="BL207" s="38"/>
      <c r="BM207" s="38"/>
      <c r="BN207" s="38"/>
      <c r="BO207" s="39"/>
      <c r="BP207" s="41">
        <f t="shared" si="279"/>
        <v>0</v>
      </c>
      <c r="BQ207" s="86" t="str">
        <f t="shared" si="280"/>
        <v>غيرجدير</v>
      </c>
      <c r="BR207" s="37"/>
      <c r="BS207" s="38"/>
      <c r="BT207" s="38"/>
      <c r="BU207" s="38"/>
      <c r="BV207" s="39">
        <f t="shared" si="281"/>
        <v>0</v>
      </c>
      <c r="BW207" s="86" t="str">
        <f t="shared" si="282"/>
        <v>غيرجدير</v>
      </c>
      <c r="BX207" s="37"/>
      <c r="BY207" s="38"/>
      <c r="BZ207" s="38"/>
      <c r="CA207" s="38"/>
      <c r="CB207" s="38"/>
      <c r="CC207" s="39">
        <f t="shared" si="283"/>
        <v>0</v>
      </c>
      <c r="CD207" s="86" t="str">
        <f t="shared" si="284"/>
        <v>غيرجدير</v>
      </c>
      <c r="CE207" s="37">
        <f t="shared" si="285"/>
        <v>5</v>
      </c>
      <c r="CF207" s="39" t="str">
        <f t="shared" si="286"/>
        <v>راسب</v>
      </c>
      <c r="CG207" s="37"/>
      <c r="CH207" s="38"/>
      <c r="CI207" s="38"/>
      <c r="CJ207" s="38"/>
      <c r="CK207" s="38"/>
      <c r="CL207" s="39">
        <f t="shared" si="287"/>
        <v>0</v>
      </c>
      <c r="CM207" s="86" t="str">
        <f t="shared" si="288"/>
        <v>غيرجدير</v>
      </c>
      <c r="CN207" s="37"/>
      <c r="CO207" s="38"/>
      <c r="CP207" s="38"/>
      <c r="CQ207" s="38"/>
      <c r="CR207" s="39">
        <f t="shared" si="289"/>
        <v>0</v>
      </c>
      <c r="CS207" s="86" t="str">
        <f t="shared" si="290"/>
        <v>غيرجدير</v>
      </c>
      <c r="CT207" s="37"/>
      <c r="CU207" s="38"/>
      <c r="CV207" s="39">
        <f t="shared" si="291"/>
        <v>0</v>
      </c>
      <c r="CW207" s="86" t="str">
        <f t="shared" si="292"/>
        <v>غيرجدير</v>
      </c>
      <c r="CX207" s="37"/>
      <c r="CY207" s="38"/>
      <c r="CZ207" s="38"/>
      <c r="DA207" s="38"/>
      <c r="DB207" s="38"/>
      <c r="DC207" s="39">
        <f t="shared" si="293"/>
        <v>0</v>
      </c>
      <c r="DD207" s="86" t="str">
        <f t="shared" si="294"/>
        <v>غيرجدير</v>
      </c>
      <c r="DE207" s="37"/>
      <c r="DF207" s="38"/>
      <c r="DG207" s="38"/>
      <c r="DH207" s="38"/>
      <c r="DI207" s="38"/>
      <c r="DJ207" s="39">
        <f t="shared" si="295"/>
        <v>0</v>
      </c>
      <c r="DK207" s="86" t="str">
        <f t="shared" si="296"/>
        <v>غيرجدير</v>
      </c>
      <c r="DL207" s="37">
        <f t="shared" si="297"/>
        <v>4</v>
      </c>
      <c r="DM207" s="39" t="str">
        <f t="shared" si="298"/>
        <v>راسب</v>
      </c>
      <c r="DN207" s="27">
        <f t="shared" si="299"/>
        <v>0</v>
      </c>
      <c r="DO207" s="37">
        <f t="shared" si="300"/>
        <v>5</v>
      </c>
      <c r="DP207" s="39" t="str">
        <f t="shared" si="301"/>
        <v>ومجموع</v>
      </c>
      <c r="DQ207" s="27" t="str">
        <f t="shared" si="302"/>
        <v>راسب</v>
      </c>
      <c r="DR207" s="37">
        <f t="shared" si="303"/>
        <v>10</v>
      </c>
      <c r="DS207" s="39" t="str">
        <f t="shared" si="304"/>
        <v>راسب</v>
      </c>
      <c r="DT207" s="40" t="str">
        <f t="shared" si="305"/>
        <v>راسب</v>
      </c>
      <c r="DU207" s="27"/>
      <c r="DV207" s="37">
        <f t="shared" si="306"/>
        <v>15</v>
      </c>
      <c r="DW207" s="38" t="str">
        <f t="shared" si="307"/>
        <v>راسب</v>
      </c>
      <c r="DX207" s="39" t="str">
        <f t="shared" si="308"/>
        <v>ودين</v>
      </c>
      <c r="DY207" s="537" t="str">
        <f t="shared" si="309"/>
        <v/>
      </c>
      <c r="DZ207" s="532" t="str">
        <f t="shared" si="310"/>
        <v/>
      </c>
      <c r="EA207" s="527" t="str">
        <f t="shared" si="311"/>
        <v/>
      </c>
      <c r="EB207" s="519" t="str">
        <f t="shared" si="312"/>
        <v/>
      </c>
      <c r="EC207" s="520" t="str">
        <f t="shared" si="313"/>
        <v/>
      </c>
      <c r="ED207" s="520" t="str">
        <f t="shared" si="314"/>
        <v/>
      </c>
      <c r="EE207" s="520" t="str">
        <f t="shared" si="315"/>
        <v/>
      </c>
      <c r="EF207" s="520" t="str">
        <f t="shared" si="316"/>
        <v/>
      </c>
      <c r="EG207" s="520" t="str">
        <f t="shared" si="317"/>
        <v/>
      </c>
      <c r="EH207" s="518" t="str">
        <f t="shared" si="318"/>
        <v/>
      </c>
      <c r="EI207" s="474" t="str">
        <f t="shared" si="319"/>
        <v/>
      </c>
      <c r="EJ207" s="475" t="str">
        <f t="shared" si="320"/>
        <v/>
      </c>
      <c r="EK207" s="475" t="str">
        <f t="shared" si="321"/>
        <v/>
      </c>
      <c r="EL207" s="475" t="str">
        <f t="shared" si="322"/>
        <v/>
      </c>
      <c r="EM207" s="476" t="str">
        <f t="shared" si="323"/>
        <v/>
      </c>
      <c r="EN207" s="498" t="str">
        <f t="shared" si="324"/>
        <v/>
      </c>
      <c r="EO207" s="499" t="str">
        <f t="shared" si="325"/>
        <v/>
      </c>
      <c r="EP207" s="499" t="str">
        <f t="shared" si="326"/>
        <v/>
      </c>
      <c r="EQ207" s="499" t="str">
        <f t="shared" si="327"/>
        <v/>
      </c>
      <c r="ER207" s="500" t="str">
        <f t="shared" si="328"/>
        <v/>
      </c>
    </row>
    <row r="208" spans="1:148" ht="34.5" x14ac:dyDescent="0.2">
      <c r="A208" s="27" t="str">
        <f>IF(O208="","",COUNTA(O$9:$O208))</f>
        <v/>
      </c>
      <c r="B208" s="28"/>
      <c r="C208" s="29" t="e">
        <f t="shared" si="248"/>
        <v>#VALUE!</v>
      </c>
      <c r="D208" s="30" t="e">
        <f t="shared" si="249"/>
        <v>#VALUE!</v>
      </c>
      <c r="E208" s="31" t="e">
        <f t="shared" si="250"/>
        <v>#VALUE!</v>
      </c>
      <c r="F208" s="29" t="str">
        <f t="shared" si="251"/>
        <v/>
      </c>
      <c r="G208" s="30" t="str">
        <f t="shared" si="252"/>
        <v/>
      </c>
      <c r="H208" s="31" t="str">
        <f t="shared" si="253"/>
        <v/>
      </c>
      <c r="I208" s="32" t="e">
        <f t="shared" si="254"/>
        <v>#VALUE!</v>
      </c>
      <c r="J208" s="33"/>
      <c r="K208" s="34"/>
      <c r="L208" s="35" t="str">
        <f t="shared" si="255"/>
        <v/>
      </c>
      <c r="M208" s="35" t="str">
        <f t="shared" si="256"/>
        <v/>
      </c>
      <c r="N208" s="34"/>
      <c r="O208" s="545"/>
      <c r="P208" s="36"/>
      <c r="Q208" s="37"/>
      <c r="R208" s="38"/>
      <c r="S208" s="38"/>
      <c r="T208" s="39">
        <f t="shared" si="257"/>
        <v>0</v>
      </c>
      <c r="U208" s="40" t="str">
        <f t="shared" si="258"/>
        <v>راسب</v>
      </c>
      <c r="V208" s="37"/>
      <c r="W208" s="38"/>
      <c r="X208" s="38"/>
      <c r="Y208" s="39">
        <f t="shared" si="259"/>
        <v>0</v>
      </c>
      <c r="Z208" s="40" t="str">
        <f t="shared" si="260"/>
        <v>راسب</v>
      </c>
      <c r="AA208" s="37"/>
      <c r="AB208" s="38"/>
      <c r="AC208" s="38"/>
      <c r="AD208" s="39">
        <f t="shared" si="261"/>
        <v>0</v>
      </c>
      <c r="AE208" s="40" t="str">
        <f t="shared" si="262"/>
        <v>راسب</v>
      </c>
      <c r="AF208" s="37"/>
      <c r="AG208" s="38"/>
      <c r="AH208" s="38"/>
      <c r="AI208" s="39">
        <f t="shared" si="263"/>
        <v>0</v>
      </c>
      <c r="AJ208" s="40" t="str">
        <f t="shared" si="264"/>
        <v>راسب</v>
      </c>
      <c r="AK208" s="37"/>
      <c r="AL208" s="38"/>
      <c r="AM208" s="38"/>
      <c r="AN208" s="39">
        <f t="shared" si="265"/>
        <v>0</v>
      </c>
      <c r="AO208" s="40" t="str">
        <f t="shared" si="266"/>
        <v>راسب</v>
      </c>
      <c r="AP208" s="27">
        <f t="shared" si="267"/>
        <v>0</v>
      </c>
      <c r="AQ208" s="37">
        <f t="shared" si="268"/>
        <v>5</v>
      </c>
      <c r="AR208" s="39" t="str">
        <f t="shared" si="269"/>
        <v>ومجموع</v>
      </c>
      <c r="AS208" s="27" t="str">
        <f t="shared" si="270"/>
        <v>راسب</v>
      </c>
      <c r="AT208" s="41">
        <f t="shared" si="271"/>
        <v>9</v>
      </c>
      <c r="AU208" s="42" t="str">
        <f t="shared" si="272"/>
        <v>راسب</v>
      </c>
      <c r="AV208" s="37"/>
      <c r="AW208" s="38"/>
      <c r="AX208" s="38"/>
      <c r="AY208" s="39">
        <f t="shared" si="273"/>
        <v>0</v>
      </c>
      <c r="AZ208" s="40" t="str">
        <f t="shared" si="274"/>
        <v>راسب</v>
      </c>
      <c r="BA208" s="37"/>
      <c r="BB208" s="38"/>
      <c r="BC208" s="38"/>
      <c r="BD208" s="39">
        <f t="shared" si="275"/>
        <v>0</v>
      </c>
      <c r="BE208" s="86" t="str">
        <f t="shared" si="276"/>
        <v>غيرجدير</v>
      </c>
      <c r="BF208" s="37"/>
      <c r="BG208" s="38"/>
      <c r="BH208" s="38"/>
      <c r="BI208" s="39">
        <f t="shared" si="277"/>
        <v>0</v>
      </c>
      <c r="BJ208" s="86" t="str">
        <f t="shared" si="278"/>
        <v>غيرجدير</v>
      </c>
      <c r="BK208" s="37"/>
      <c r="BL208" s="38"/>
      <c r="BM208" s="38"/>
      <c r="BN208" s="38"/>
      <c r="BO208" s="39"/>
      <c r="BP208" s="41">
        <f t="shared" si="279"/>
        <v>0</v>
      </c>
      <c r="BQ208" s="86" t="str">
        <f t="shared" si="280"/>
        <v>غيرجدير</v>
      </c>
      <c r="BR208" s="37"/>
      <c r="BS208" s="38"/>
      <c r="BT208" s="38"/>
      <c r="BU208" s="38"/>
      <c r="BV208" s="39">
        <f t="shared" si="281"/>
        <v>0</v>
      </c>
      <c r="BW208" s="86" t="str">
        <f t="shared" si="282"/>
        <v>غيرجدير</v>
      </c>
      <c r="BX208" s="37"/>
      <c r="BY208" s="38"/>
      <c r="BZ208" s="38"/>
      <c r="CA208" s="38"/>
      <c r="CB208" s="38"/>
      <c r="CC208" s="39">
        <f t="shared" si="283"/>
        <v>0</v>
      </c>
      <c r="CD208" s="86" t="str">
        <f t="shared" si="284"/>
        <v>غيرجدير</v>
      </c>
      <c r="CE208" s="37">
        <f t="shared" si="285"/>
        <v>5</v>
      </c>
      <c r="CF208" s="39" t="str">
        <f t="shared" si="286"/>
        <v>راسب</v>
      </c>
      <c r="CG208" s="37"/>
      <c r="CH208" s="38"/>
      <c r="CI208" s="38"/>
      <c r="CJ208" s="38"/>
      <c r="CK208" s="38"/>
      <c r="CL208" s="39">
        <f t="shared" si="287"/>
        <v>0</v>
      </c>
      <c r="CM208" s="86" t="str">
        <f t="shared" si="288"/>
        <v>غيرجدير</v>
      </c>
      <c r="CN208" s="37"/>
      <c r="CO208" s="38"/>
      <c r="CP208" s="38"/>
      <c r="CQ208" s="38"/>
      <c r="CR208" s="39">
        <f t="shared" si="289"/>
        <v>0</v>
      </c>
      <c r="CS208" s="86" t="str">
        <f t="shared" si="290"/>
        <v>غيرجدير</v>
      </c>
      <c r="CT208" s="37"/>
      <c r="CU208" s="38"/>
      <c r="CV208" s="39">
        <f t="shared" si="291"/>
        <v>0</v>
      </c>
      <c r="CW208" s="86" t="str">
        <f t="shared" si="292"/>
        <v>غيرجدير</v>
      </c>
      <c r="CX208" s="37"/>
      <c r="CY208" s="38"/>
      <c r="CZ208" s="38"/>
      <c r="DA208" s="38"/>
      <c r="DB208" s="38"/>
      <c r="DC208" s="39">
        <f t="shared" si="293"/>
        <v>0</v>
      </c>
      <c r="DD208" s="86" t="str">
        <f t="shared" si="294"/>
        <v>غيرجدير</v>
      </c>
      <c r="DE208" s="37"/>
      <c r="DF208" s="38"/>
      <c r="DG208" s="38"/>
      <c r="DH208" s="38"/>
      <c r="DI208" s="38"/>
      <c r="DJ208" s="39">
        <f t="shared" si="295"/>
        <v>0</v>
      </c>
      <c r="DK208" s="86" t="str">
        <f t="shared" si="296"/>
        <v>غيرجدير</v>
      </c>
      <c r="DL208" s="37">
        <f t="shared" si="297"/>
        <v>4</v>
      </c>
      <c r="DM208" s="39" t="str">
        <f t="shared" si="298"/>
        <v>راسب</v>
      </c>
      <c r="DN208" s="27">
        <f t="shared" si="299"/>
        <v>0</v>
      </c>
      <c r="DO208" s="37">
        <f t="shared" si="300"/>
        <v>5</v>
      </c>
      <c r="DP208" s="39" t="str">
        <f t="shared" si="301"/>
        <v>ومجموع</v>
      </c>
      <c r="DQ208" s="27" t="str">
        <f t="shared" si="302"/>
        <v>راسب</v>
      </c>
      <c r="DR208" s="37">
        <f t="shared" si="303"/>
        <v>10</v>
      </c>
      <c r="DS208" s="39" t="str">
        <f t="shared" si="304"/>
        <v>راسب</v>
      </c>
      <c r="DT208" s="40" t="str">
        <f t="shared" si="305"/>
        <v>راسب</v>
      </c>
      <c r="DU208" s="27"/>
      <c r="DV208" s="37">
        <f t="shared" si="306"/>
        <v>15</v>
      </c>
      <c r="DW208" s="38" t="str">
        <f t="shared" si="307"/>
        <v>راسب</v>
      </c>
      <c r="DX208" s="39" t="str">
        <f t="shared" si="308"/>
        <v>ودين</v>
      </c>
      <c r="DY208" s="537" t="str">
        <f t="shared" si="309"/>
        <v/>
      </c>
      <c r="DZ208" s="532" t="str">
        <f t="shared" si="310"/>
        <v/>
      </c>
      <c r="EA208" s="527" t="str">
        <f t="shared" si="311"/>
        <v/>
      </c>
      <c r="EB208" s="519" t="str">
        <f t="shared" si="312"/>
        <v/>
      </c>
      <c r="EC208" s="520" t="str">
        <f t="shared" si="313"/>
        <v/>
      </c>
      <c r="ED208" s="520" t="str">
        <f t="shared" si="314"/>
        <v/>
      </c>
      <c r="EE208" s="520" t="str">
        <f t="shared" si="315"/>
        <v/>
      </c>
      <c r="EF208" s="520" t="str">
        <f t="shared" si="316"/>
        <v/>
      </c>
      <c r="EG208" s="520" t="str">
        <f t="shared" si="317"/>
        <v/>
      </c>
      <c r="EH208" s="518" t="str">
        <f t="shared" si="318"/>
        <v/>
      </c>
      <c r="EI208" s="474" t="str">
        <f t="shared" si="319"/>
        <v/>
      </c>
      <c r="EJ208" s="475" t="str">
        <f t="shared" si="320"/>
        <v/>
      </c>
      <c r="EK208" s="475" t="str">
        <f t="shared" si="321"/>
        <v/>
      </c>
      <c r="EL208" s="475" t="str">
        <f t="shared" si="322"/>
        <v/>
      </c>
      <c r="EM208" s="476" t="str">
        <f t="shared" si="323"/>
        <v/>
      </c>
      <c r="EN208" s="498" t="str">
        <f t="shared" si="324"/>
        <v/>
      </c>
      <c r="EO208" s="499" t="str">
        <f t="shared" si="325"/>
        <v/>
      </c>
      <c r="EP208" s="499" t="str">
        <f t="shared" si="326"/>
        <v/>
      </c>
      <c r="EQ208" s="499" t="str">
        <f t="shared" si="327"/>
        <v/>
      </c>
      <c r="ER208" s="500" t="str">
        <f t="shared" si="328"/>
        <v/>
      </c>
    </row>
    <row r="209" spans="1:148" ht="34.5" x14ac:dyDescent="0.2">
      <c r="A209" s="27" t="str">
        <f>IF(O209="","",COUNTA(O$9:$O209))</f>
        <v/>
      </c>
      <c r="B209" s="28"/>
      <c r="C209" s="29" t="e">
        <f t="shared" si="248"/>
        <v>#VALUE!</v>
      </c>
      <c r="D209" s="30" t="e">
        <f t="shared" si="249"/>
        <v>#VALUE!</v>
      </c>
      <c r="E209" s="31" t="e">
        <f t="shared" si="250"/>
        <v>#VALUE!</v>
      </c>
      <c r="F209" s="29" t="str">
        <f t="shared" si="251"/>
        <v/>
      </c>
      <c r="G209" s="30" t="str">
        <f t="shared" si="252"/>
        <v/>
      </c>
      <c r="H209" s="31" t="str">
        <f t="shared" si="253"/>
        <v/>
      </c>
      <c r="I209" s="32" t="e">
        <f t="shared" si="254"/>
        <v>#VALUE!</v>
      </c>
      <c r="J209" s="33"/>
      <c r="K209" s="34"/>
      <c r="L209" s="35" t="str">
        <f t="shared" si="255"/>
        <v/>
      </c>
      <c r="M209" s="35" t="str">
        <f t="shared" si="256"/>
        <v/>
      </c>
      <c r="N209" s="34"/>
      <c r="O209" s="545"/>
      <c r="P209" s="36"/>
      <c r="Q209" s="37"/>
      <c r="R209" s="38"/>
      <c r="S209" s="38"/>
      <c r="T209" s="39">
        <f t="shared" si="257"/>
        <v>0</v>
      </c>
      <c r="U209" s="40" t="str">
        <f t="shared" si="258"/>
        <v>راسب</v>
      </c>
      <c r="V209" s="37"/>
      <c r="W209" s="38"/>
      <c r="X209" s="38"/>
      <c r="Y209" s="39">
        <f t="shared" si="259"/>
        <v>0</v>
      </c>
      <c r="Z209" s="40" t="str">
        <f t="shared" si="260"/>
        <v>راسب</v>
      </c>
      <c r="AA209" s="37"/>
      <c r="AB209" s="38"/>
      <c r="AC209" s="38"/>
      <c r="AD209" s="39">
        <f t="shared" si="261"/>
        <v>0</v>
      </c>
      <c r="AE209" s="40" t="str">
        <f t="shared" si="262"/>
        <v>راسب</v>
      </c>
      <c r="AF209" s="37"/>
      <c r="AG209" s="38"/>
      <c r="AH209" s="38"/>
      <c r="AI209" s="39">
        <f t="shared" si="263"/>
        <v>0</v>
      </c>
      <c r="AJ209" s="40" t="str">
        <f t="shared" si="264"/>
        <v>راسب</v>
      </c>
      <c r="AK209" s="37"/>
      <c r="AL209" s="38"/>
      <c r="AM209" s="38"/>
      <c r="AN209" s="39">
        <f t="shared" si="265"/>
        <v>0</v>
      </c>
      <c r="AO209" s="40" t="str">
        <f t="shared" si="266"/>
        <v>راسب</v>
      </c>
      <c r="AP209" s="27">
        <f t="shared" si="267"/>
        <v>0</v>
      </c>
      <c r="AQ209" s="37">
        <f t="shared" si="268"/>
        <v>5</v>
      </c>
      <c r="AR209" s="39" t="str">
        <f t="shared" si="269"/>
        <v>ومجموع</v>
      </c>
      <c r="AS209" s="27" t="str">
        <f t="shared" si="270"/>
        <v>راسب</v>
      </c>
      <c r="AT209" s="41">
        <f t="shared" si="271"/>
        <v>9</v>
      </c>
      <c r="AU209" s="42" t="str">
        <f t="shared" si="272"/>
        <v>راسب</v>
      </c>
      <c r="AV209" s="37"/>
      <c r="AW209" s="38"/>
      <c r="AX209" s="38"/>
      <c r="AY209" s="39">
        <f t="shared" si="273"/>
        <v>0</v>
      </c>
      <c r="AZ209" s="40" t="str">
        <f t="shared" si="274"/>
        <v>راسب</v>
      </c>
      <c r="BA209" s="37"/>
      <c r="BB209" s="38"/>
      <c r="BC209" s="38"/>
      <c r="BD209" s="39">
        <f t="shared" si="275"/>
        <v>0</v>
      </c>
      <c r="BE209" s="86" t="str">
        <f t="shared" si="276"/>
        <v>غيرجدير</v>
      </c>
      <c r="BF209" s="37"/>
      <c r="BG209" s="38"/>
      <c r="BH209" s="38"/>
      <c r="BI209" s="39">
        <f t="shared" si="277"/>
        <v>0</v>
      </c>
      <c r="BJ209" s="86" t="str">
        <f t="shared" si="278"/>
        <v>غيرجدير</v>
      </c>
      <c r="BK209" s="37"/>
      <c r="BL209" s="38"/>
      <c r="BM209" s="38"/>
      <c r="BN209" s="38"/>
      <c r="BO209" s="39"/>
      <c r="BP209" s="41">
        <f t="shared" si="279"/>
        <v>0</v>
      </c>
      <c r="BQ209" s="86" t="str">
        <f t="shared" si="280"/>
        <v>غيرجدير</v>
      </c>
      <c r="BR209" s="37"/>
      <c r="BS209" s="38"/>
      <c r="BT209" s="38"/>
      <c r="BU209" s="38"/>
      <c r="BV209" s="39">
        <f t="shared" si="281"/>
        <v>0</v>
      </c>
      <c r="BW209" s="86" t="str">
        <f t="shared" si="282"/>
        <v>غيرجدير</v>
      </c>
      <c r="BX209" s="37"/>
      <c r="BY209" s="38"/>
      <c r="BZ209" s="38"/>
      <c r="CA209" s="38"/>
      <c r="CB209" s="38"/>
      <c r="CC209" s="39">
        <f t="shared" si="283"/>
        <v>0</v>
      </c>
      <c r="CD209" s="86" t="str">
        <f t="shared" si="284"/>
        <v>غيرجدير</v>
      </c>
      <c r="CE209" s="37">
        <f t="shared" si="285"/>
        <v>5</v>
      </c>
      <c r="CF209" s="39" t="str">
        <f t="shared" si="286"/>
        <v>راسب</v>
      </c>
      <c r="CG209" s="37"/>
      <c r="CH209" s="38"/>
      <c r="CI209" s="38"/>
      <c r="CJ209" s="38"/>
      <c r="CK209" s="38"/>
      <c r="CL209" s="39">
        <f t="shared" si="287"/>
        <v>0</v>
      </c>
      <c r="CM209" s="86" t="str">
        <f t="shared" si="288"/>
        <v>غيرجدير</v>
      </c>
      <c r="CN209" s="37"/>
      <c r="CO209" s="38"/>
      <c r="CP209" s="38"/>
      <c r="CQ209" s="38"/>
      <c r="CR209" s="39">
        <f t="shared" si="289"/>
        <v>0</v>
      </c>
      <c r="CS209" s="86" t="str">
        <f t="shared" si="290"/>
        <v>غيرجدير</v>
      </c>
      <c r="CT209" s="37"/>
      <c r="CU209" s="38"/>
      <c r="CV209" s="39">
        <f t="shared" si="291"/>
        <v>0</v>
      </c>
      <c r="CW209" s="86" t="str">
        <f t="shared" si="292"/>
        <v>غيرجدير</v>
      </c>
      <c r="CX209" s="37"/>
      <c r="CY209" s="38"/>
      <c r="CZ209" s="38"/>
      <c r="DA209" s="38"/>
      <c r="DB209" s="38"/>
      <c r="DC209" s="39">
        <f t="shared" si="293"/>
        <v>0</v>
      </c>
      <c r="DD209" s="86" t="str">
        <f t="shared" si="294"/>
        <v>غيرجدير</v>
      </c>
      <c r="DE209" s="37"/>
      <c r="DF209" s="38"/>
      <c r="DG209" s="38"/>
      <c r="DH209" s="38"/>
      <c r="DI209" s="38"/>
      <c r="DJ209" s="39">
        <f t="shared" si="295"/>
        <v>0</v>
      </c>
      <c r="DK209" s="86" t="str">
        <f t="shared" si="296"/>
        <v>غيرجدير</v>
      </c>
      <c r="DL209" s="37">
        <f t="shared" si="297"/>
        <v>4</v>
      </c>
      <c r="DM209" s="39" t="str">
        <f t="shared" si="298"/>
        <v>راسب</v>
      </c>
      <c r="DN209" s="27">
        <f t="shared" si="299"/>
        <v>0</v>
      </c>
      <c r="DO209" s="37">
        <f t="shared" si="300"/>
        <v>5</v>
      </c>
      <c r="DP209" s="39" t="str">
        <f t="shared" si="301"/>
        <v>ومجموع</v>
      </c>
      <c r="DQ209" s="27" t="str">
        <f t="shared" si="302"/>
        <v>راسب</v>
      </c>
      <c r="DR209" s="37">
        <f t="shared" si="303"/>
        <v>10</v>
      </c>
      <c r="DS209" s="39" t="str">
        <f t="shared" si="304"/>
        <v>راسب</v>
      </c>
      <c r="DT209" s="40" t="str">
        <f t="shared" si="305"/>
        <v>راسب</v>
      </c>
      <c r="DU209" s="27"/>
      <c r="DV209" s="37">
        <f t="shared" si="306"/>
        <v>15</v>
      </c>
      <c r="DW209" s="38" t="str">
        <f t="shared" si="307"/>
        <v>راسب</v>
      </c>
      <c r="DX209" s="39" t="str">
        <f t="shared" si="308"/>
        <v>ودين</v>
      </c>
      <c r="DY209" s="537" t="str">
        <f t="shared" si="309"/>
        <v/>
      </c>
      <c r="DZ209" s="532" t="str">
        <f t="shared" si="310"/>
        <v/>
      </c>
      <c r="EA209" s="527" t="str">
        <f t="shared" si="311"/>
        <v/>
      </c>
      <c r="EB209" s="519" t="str">
        <f t="shared" si="312"/>
        <v/>
      </c>
      <c r="EC209" s="520" t="str">
        <f t="shared" si="313"/>
        <v/>
      </c>
      <c r="ED209" s="520" t="str">
        <f t="shared" si="314"/>
        <v/>
      </c>
      <c r="EE209" s="520" t="str">
        <f t="shared" si="315"/>
        <v/>
      </c>
      <c r="EF209" s="520" t="str">
        <f t="shared" si="316"/>
        <v/>
      </c>
      <c r="EG209" s="520" t="str">
        <f t="shared" si="317"/>
        <v/>
      </c>
      <c r="EH209" s="518" t="str">
        <f t="shared" si="318"/>
        <v/>
      </c>
      <c r="EI209" s="474" t="str">
        <f t="shared" si="319"/>
        <v/>
      </c>
      <c r="EJ209" s="475" t="str">
        <f t="shared" si="320"/>
        <v/>
      </c>
      <c r="EK209" s="475" t="str">
        <f t="shared" si="321"/>
        <v/>
      </c>
      <c r="EL209" s="475" t="str">
        <f t="shared" si="322"/>
        <v/>
      </c>
      <c r="EM209" s="476" t="str">
        <f t="shared" si="323"/>
        <v/>
      </c>
      <c r="EN209" s="498" t="str">
        <f t="shared" si="324"/>
        <v/>
      </c>
      <c r="EO209" s="499" t="str">
        <f t="shared" si="325"/>
        <v/>
      </c>
      <c r="EP209" s="499" t="str">
        <f t="shared" si="326"/>
        <v/>
      </c>
      <c r="EQ209" s="499" t="str">
        <f t="shared" si="327"/>
        <v/>
      </c>
      <c r="ER209" s="500" t="str">
        <f t="shared" si="328"/>
        <v/>
      </c>
    </row>
    <row r="210" spans="1:148" ht="34.5" x14ac:dyDescent="0.2">
      <c r="A210" s="27" t="str">
        <f>IF(O210="","",COUNTA(O$9:$O210))</f>
        <v/>
      </c>
      <c r="B210" s="28"/>
      <c r="C210" s="29" t="e">
        <f t="shared" si="248"/>
        <v>#VALUE!</v>
      </c>
      <c r="D210" s="30" t="e">
        <f t="shared" si="249"/>
        <v>#VALUE!</v>
      </c>
      <c r="E210" s="31" t="e">
        <f t="shared" si="250"/>
        <v>#VALUE!</v>
      </c>
      <c r="F210" s="29" t="str">
        <f t="shared" si="251"/>
        <v/>
      </c>
      <c r="G210" s="30" t="str">
        <f t="shared" si="252"/>
        <v/>
      </c>
      <c r="H210" s="31" t="str">
        <f t="shared" si="253"/>
        <v/>
      </c>
      <c r="I210" s="32" t="e">
        <f t="shared" si="254"/>
        <v>#VALUE!</v>
      </c>
      <c r="J210" s="33"/>
      <c r="K210" s="34"/>
      <c r="L210" s="35" t="str">
        <f t="shared" si="255"/>
        <v/>
      </c>
      <c r="M210" s="35" t="str">
        <f t="shared" si="256"/>
        <v/>
      </c>
      <c r="N210" s="34"/>
      <c r="O210" s="545"/>
      <c r="P210" s="36"/>
      <c r="Q210" s="37"/>
      <c r="R210" s="38"/>
      <c r="S210" s="38"/>
      <c r="T210" s="39">
        <f t="shared" si="257"/>
        <v>0</v>
      </c>
      <c r="U210" s="40" t="str">
        <f t="shared" si="258"/>
        <v>راسب</v>
      </c>
      <c r="V210" s="37"/>
      <c r="W210" s="38"/>
      <c r="X210" s="38"/>
      <c r="Y210" s="39">
        <f t="shared" si="259"/>
        <v>0</v>
      </c>
      <c r="Z210" s="40" t="str">
        <f t="shared" si="260"/>
        <v>راسب</v>
      </c>
      <c r="AA210" s="37"/>
      <c r="AB210" s="38"/>
      <c r="AC210" s="38"/>
      <c r="AD210" s="39">
        <f t="shared" si="261"/>
        <v>0</v>
      </c>
      <c r="AE210" s="40" t="str">
        <f t="shared" si="262"/>
        <v>راسب</v>
      </c>
      <c r="AF210" s="37"/>
      <c r="AG210" s="38"/>
      <c r="AH210" s="38"/>
      <c r="AI210" s="39">
        <f t="shared" si="263"/>
        <v>0</v>
      </c>
      <c r="AJ210" s="40" t="str">
        <f t="shared" si="264"/>
        <v>راسب</v>
      </c>
      <c r="AK210" s="37"/>
      <c r="AL210" s="38"/>
      <c r="AM210" s="38"/>
      <c r="AN210" s="39">
        <f t="shared" si="265"/>
        <v>0</v>
      </c>
      <c r="AO210" s="40" t="str">
        <f t="shared" si="266"/>
        <v>راسب</v>
      </c>
      <c r="AP210" s="27">
        <f t="shared" si="267"/>
        <v>0</v>
      </c>
      <c r="AQ210" s="37">
        <f t="shared" si="268"/>
        <v>5</v>
      </c>
      <c r="AR210" s="39" t="str">
        <f t="shared" si="269"/>
        <v>ومجموع</v>
      </c>
      <c r="AS210" s="27" t="str">
        <f t="shared" si="270"/>
        <v>راسب</v>
      </c>
      <c r="AT210" s="41">
        <f t="shared" si="271"/>
        <v>9</v>
      </c>
      <c r="AU210" s="42" t="str">
        <f t="shared" si="272"/>
        <v>راسب</v>
      </c>
      <c r="AV210" s="37"/>
      <c r="AW210" s="38"/>
      <c r="AX210" s="38"/>
      <c r="AY210" s="39">
        <f t="shared" si="273"/>
        <v>0</v>
      </c>
      <c r="AZ210" s="40" t="str">
        <f t="shared" si="274"/>
        <v>راسب</v>
      </c>
      <c r="BA210" s="37"/>
      <c r="BB210" s="38"/>
      <c r="BC210" s="38"/>
      <c r="BD210" s="39">
        <f t="shared" si="275"/>
        <v>0</v>
      </c>
      <c r="BE210" s="86" t="str">
        <f t="shared" si="276"/>
        <v>غيرجدير</v>
      </c>
      <c r="BF210" s="37"/>
      <c r="BG210" s="38"/>
      <c r="BH210" s="38"/>
      <c r="BI210" s="39">
        <f t="shared" si="277"/>
        <v>0</v>
      </c>
      <c r="BJ210" s="86" t="str">
        <f t="shared" si="278"/>
        <v>غيرجدير</v>
      </c>
      <c r="BK210" s="37"/>
      <c r="BL210" s="38"/>
      <c r="BM210" s="38"/>
      <c r="BN210" s="38"/>
      <c r="BO210" s="39"/>
      <c r="BP210" s="41">
        <f t="shared" si="279"/>
        <v>0</v>
      </c>
      <c r="BQ210" s="86" t="str">
        <f t="shared" si="280"/>
        <v>غيرجدير</v>
      </c>
      <c r="BR210" s="37"/>
      <c r="BS210" s="38"/>
      <c r="BT210" s="38"/>
      <c r="BU210" s="38"/>
      <c r="BV210" s="39">
        <f t="shared" si="281"/>
        <v>0</v>
      </c>
      <c r="BW210" s="86" t="str">
        <f t="shared" si="282"/>
        <v>غيرجدير</v>
      </c>
      <c r="BX210" s="37"/>
      <c r="BY210" s="38"/>
      <c r="BZ210" s="38"/>
      <c r="CA210" s="38"/>
      <c r="CB210" s="38"/>
      <c r="CC210" s="39">
        <f t="shared" si="283"/>
        <v>0</v>
      </c>
      <c r="CD210" s="86" t="str">
        <f t="shared" si="284"/>
        <v>غيرجدير</v>
      </c>
      <c r="CE210" s="37">
        <f t="shared" si="285"/>
        <v>5</v>
      </c>
      <c r="CF210" s="39" t="str">
        <f t="shared" si="286"/>
        <v>راسب</v>
      </c>
      <c r="CG210" s="37"/>
      <c r="CH210" s="38"/>
      <c r="CI210" s="38"/>
      <c r="CJ210" s="38"/>
      <c r="CK210" s="38"/>
      <c r="CL210" s="39">
        <f t="shared" si="287"/>
        <v>0</v>
      </c>
      <c r="CM210" s="86" t="str">
        <f t="shared" si="288"/>
        <v>غيرجدير</v>
      </c>
      <c r="CN210" s="37"/>
      <c r="CO210" s="38"/>
      <c r="CP210" s="38"/>
      <c r="CQ210" s="38"/>
      <c r="CR210" s="39">
        <f t="shared" si="289"/>
        <v>0</v>
      </c>
      <c r="CS210" s="86" t="str">
        <f t="shared" si="290"/>
        <v>غيرجدير</v>
      </c>
      <c r="CT210" s="37"/>
      <c r="CU210" s="38"/>
      <c r="CV210" s="39">
        <f t="shared" si="291"/>
        <v>0</v>
      </c>
      <c r="CW210" s="86" t="str">
        <f t="shared" si="292"/>
        <v>غيرجدير</v>
      </c>
      <c r="CX210" s="37"/>
      <c r="CY210" s="38"/>
      <c r="CZ210" s="38"/>
      <c r="DA210" s="38"/>
      <c r="DB210" s="38"/>
      <c r="DC210" s="39">
        <f t="shared" si="293"/>
        <v>0</v>
      </c>
      <c r="DD210" s="86" t="str">
        <f t="shared" si="294"/>
        <v>غيرجدير</v>
      </c>
      <c r="DE210" s="37"/>
      <c r="DF210" s="38"/>
      <c r="DG210" s="38"/>
      <c r="DH210" s="38"/>
      <c r="DI210" s="38"/>
      <c r="DJ210" s="39">
        <f t="shared" si="295"/>
        <v>0</v>
      </c>
      <c r="DK210" s="86" t="str">
        <f t="shared" si="296"/>
        <v>غيرجدير</v>
      </c>
      <c r="DL210" s="37">
        <f t="shared" si="297"/>
        <v>4</v>
      </c>
      <c r="DM210" s="39" t="str">
        <f t="shared" si="298"/>
        <v>راسب</v>
      </c>
      <c r="DN210" s="27">
        <f t="shared" si="299"/>
        <v>0</v>
      </c>
      <c r="DO210" s="37">
        <f t="shared" si="300"/>
        <v>5</v>
      </c>
      <c r="DP210" s="39" t="str">
        <f t="shared" si="301"/>
        <v>ومجموع</v>
      </c>
      <c r="DQ210" s="27" t="str">
        <f t="shared" si="302"/>
        <v>راسب</v>
      </c>
      <c r="DR210" s="37">
        <f t="shared" si="303"/>
        <v>10</v>
      </c>
      <c r="DS210" s="39" t="str">
        <f t="shared" si="304"/>
        <v>راسب</v>
      </c>
      <c r="DT210" s="40" t="str">
        <f t="shared" si="305"/>
        <v>راسب</v>
      </c>
      <c r="DU210" s="27"/>
      <c r="DV210" s="37">
        <f t="shared" si="306"/>
        <v>15</v>
      </c>
      <c r="DW210" s="38" t="str">
        <f t="shared" si="307"/>
        <v>راسب</v>
      </c>
      <c r="DX210" s="39" t="str">
        <f t="shared" si="308"/>
        <v>ودين</v>
      </c>
      <c r="DY210" s="537" t="str">
        <f t="shared" si="309"/>
        <v/>
      </c>
      <c r="DZ210" s="532" t="str">
        <f t="shared" si="310"/>
        <v/>
      </c>
      <c r="EA210" s="527" t="str">
        <f t="shared" si="311"/>
        <v/>
      </c>
      <c r="EB210" s="519" t="str">
        <f t="shared" si="312"/>
        <v/>
      </c>
      <c r="EC210" s="520" t="str">
        <f t="shared" si="313"/>
        <v/>
      </c>
      <c r="ED210" s="520" t="str">
        <f t="shared" si="314"/>
        <v/>
      </c>
      <c r="EE210" s="520" t="str">
        <f t="shared" si="315"/>
        <v/>
      </c>
      <c r="EF210" s="520" t="str">
        <f t="shared" si="316"/>
        <v/>
      </c>
      <c r="EG210" s="520" t="str">
        <f t="shared" si="317"/>
        <v/>
      </c>
      <c r="EH210" s="518" t="str">
        <f t="shared" si="318"/>
        <v/>
      </c>
      <c r="EI210" s="474" t="str">
        <f t="shared" si="319"/>
        <v/>
      </c>
      <c r="EJ210" s="475" t="str">
        <f t="shared" si="320"/>
        <v/>
      </c>
      <c r="EK210" s="475" t="str">
        <f t="shared" si="321"/>
        <v/>
      </c>
      <c r="EL210" s="475" t="str">
        <f t="shared" si="322"/>
        <v/>
      </c>
      <c r="EM210" s="476" t="str">
        <f t="shared" si="323"/>
        <v/>
      </c>
      <c r="EN210" s="498" t="str">
        <f t="shared" si="324"/>
        <v/>
      </c>
      <c r="EO210" s="499" t="str">
        <f t="shared" si="325"/>
        <v/>
      </c>
      <c r="EP210" s="499" t="str">
        <f t="shared" si="326"/>
        <v/>
      </c>
      <c r="EQ210" s="499" t="str">
        <f t="shared" si="327"/>
        <v/>
      </c>
      <c r="ER210" s="500" t="str">
        <f t="shared" si="328"/>
        <v/>
      </c>
    </row>
    <row r="211" spans="1:148" ht="34.5" x14ac:dyDescent="0.2">
      <c r="A211" s="27" t="str">
        <f>IF(O211="","",COUNTA(O$9:$O211))</f>
        <v/>
      </c>
      <c r="B211" s="28"/>
      <c r="C211" s="29" t="e">
        <f t="shared" si="248"/>
        <v>#VALUE!</v>
      </c>
      <c r="D211" s="30" t="e">
        <f t="shared" si="249"/>
        <v>#VALUE!</v>
      </c>
      <c r="E211" s="31" t="e">
        <f t="shared" si="250"/>
        <v>#VALUE!</v>
      </c>
      <c r="F211" s="29" t="str">
        <f t="shared" si="251"/>
        <v/>
      </c>
      <c r="G211" s="30" t="str">
        <f t="shared" si="252"/>
        <v/>
      </c>
      <c r="H211" s="31" t="str">
        <f t="shared" si="253"/>
        <v/>
      </c>
      <c r="I211" s="32" t="e">
        <f t="shared" si="254"/>
        <v>#VALUE!</v>
      </c>
      <c r="J211" s="33"/>
      <c r="K211" s="34"/>
      <c r="L211" s="35" t="str">
        <f t="shared" si="255"/>
        <v/>
      </c>
      <c r="M211" s="35" t="str">
        <f t="shared" si="256"/>
        <v/>
      </c>
      <c r="N211" s="34"/>
      <c r="O211" s="545"/>
      <c r="P211" s="36"/>
      <c r="Q211" s="37"/>
      <c r="R211" s="38"/>
      <c r="S211" s="38"/>
      <c r="T211" s="39">
        <f t="shared" si="257"/>
        <v>0</v>
      </c>
      <c r="U211" s="40" t="str">
        <f t="shared" si="258"/>
        <v>راسب</v>
      </c>
      <c r="V211" s="37"/>
      <c r="W211" s="38"/>
      <c r="X211" s="38"/>
      <c r="Y211" s="39">
        <f t="shared" si="259"/>
        <v>0</v>
      </c>
      <c r="Z211" s="40" t="str">
        <f t="shared" si="260"/>
        <v>راسب</v>
      </c>
      <c r="AA211" s="37"/>
      <c r="AB211" s="38"/>
      <c r="AC211" s="38"/>
      <c r="AD211" s="39">
        <f t="shared" si="261"/>
        <v>0</v>
      </c>
      <c r="AE211" s="40" t="str">
        <f t="shared" si="262"/>
        <v>راسب</v>
      </c>
      <c r="AF211" s="37"/>
      <c r="AG211" s="38"/>
      <c r="AH211" s="38"/>
      <c r="AI211" s="39">
        <f t="shared" si="263"/>
        <v>0</v>
      </c>
      <c r="AJ211" s="40" t="str">
        <f t="shared" si="264"/>
        <v>راسب</v>
      </c>
      <c r="AK211" s="37"/>
      <c r="AL211" s="38"/>
      <c r="AM211" s="38"/>
      <c r="AN211" s="39">
        <f t="shared" si="265"/>
        <v>0</v>
      </c>
      <c r="AO211" s="40" t="str">
        <f t="shared" si="266"/>
        <v>راسب</v>
      </c>
      <c r="AP211" s="27">
        <f t="shared" si="267"/>
        <v>0</v>
      </c>
      <c r="AQ211" s="37">
        <f t="shared" si="268"/>
        <v>5</v>
      </c>
      <c r="AR211" s="39" t="str">
        <f t="shared" si="269"/>
        <v>ومجموع</v>
      </c>
      <c r="AS211" s="27" t="str">
        <f t="shared" si="270"/>
        <v>راسب</v>
      </c>
      <c r="AT211" s="41">
        <f t="shared" si="271"/>
        <v>9</v>
      </c>
      <c r="AU211" s="42" t="str">
        <f t="shared" si="272"/>
        <v>راسب</v>
      </c>
      <c r="AV211" s="37"/>
      <c r="AW211" s="38"/>
      <c r="AX211" s="38"/>
      <c r="AY211" s="39">
        <f t="shared" si="273"/>
        <v>0</v>
      </c>
      <c r="AZ211" s="40" t="str">
        <f t="shared" si="274"/>
        <v>راسب</v>
      </c>
      <c r="BA211" s="37"/>
      <c r="BB211" s="38"/>
      <c r="BC211" s="38"/>
      <c r="BD211" s="39">
        <f t="shared" si="275"/>
        <v>0</v>
      </c>
      <c r="BE211" s="86" t="str">
        <f t="shared" si="276"/>
        <v>غيرجدير</v>
      </c>
      <c r="BF211" s="37"/>
      <c r="BG211" s="38"/>
      <c r="BH211" s="38"/>
      <c r="BI211" s="39">
        <f t="shared" si="277"/>
        <v>0</v>
      </c>
      <c r="BJ211" s="86" t="str">
        <f t="shared" si="278"/>
        <v>غيرجدير</v>
      </c>
      <c r="BK211" s="37"/>
      <c r="BL211" s="38"/>
      <c r="BM211" s="38"/>
      <c r="BN211" s="38"/>
      <c r="BO211" s="39"/>
      <c r="BP211" s="41">
        <f t="shared" si="279"/>
        <v>0</v>
      </c>
      <c r="BQ211" s="86" t="str">
        <f t="shared" si="280"/>
        <v>غيرجدير</v>
      </c>
      <c r="BR211" s="37"/>
      <c r="BS211" s="38"/>
      <c r="BT211" s="38"/>
      <c r="BU211" s="38"/>
      <c r="BV211" s="39">
        <f t="shared" si="281"/>
        <v>0</v>
      </c>
      <c r="BW211" s="86" t="str">
        <f t="shared" si="282"/>
        <v>غيرجدير</v>
      </c>
      <c r="BX211" s="37"/>
      <c r="BY211" s="38"/>
      <c r="BZ211" s="38"/>
      <c r="CA211" s="38"/>
      <c r="CB211" s="38"/>
      <c r="CC211" s="39">
        <f t="shared" si="283"/>
        <v>0</v>
      </c>
      <c r="CD211" s="86" t="str">
        <f t="shared" si="284"/>
        <v>غيرجدير</v>
      </c>
      <c r="CE211" s="37">
        <f t="shared" si="285"/>
        <v>5</v>
      </c>
      <c r="CF211" s="39" t="str">
        <f t="shared" si="286"/>
        <v>راسب</v>
      </c>
      <c r="CG211" s="37"/>
      <c r="CH211" s="38"/>
      <c r="CI211" s="38"/>
      <c r="CJ211" s="38"/>
      <c r="CK211" s="38"/>
      <c r="CL211" s="39">
        <f t="shared" si="287"/>
        <v>0</v>
      </c>
      <c r="CM211" s="86" t="str">
        <f t="shared" si="288"/>
        <v>غيرجدير</v>
      </c>
      <c r="CN211" s="37"/>
      <c r="CO211" s="38"/>
      <c r="CP211" s="38"/>
      <c r="CQ211" s="38"/>
      <c r="CR211" s="39">
        <f t="shared" si="289"/>
        <v>0</v>
      </c>
      <c r="CS211" s="86" t="str">
        <f t="shared" si="290"/>
        <v>غيرجدير</v>
      </c>
      <c r="CT211" s="37"/>
      <c r="CU211" s="38"/>
      <c r="CV211" s="39">
        <f t="shared" si="291"/>
        <v>0</v>
      </c>
      <c r="CW211" s="86" t="str">
        <f t="shared" si="292"/>
        <v>غيرجدير</v>
      </c>
      <c r="CX211" s="37"/>
      <c r="CY211" s="38"/>
      <c r="CZ211" s="38"/>
      <c r="DA211" s="38"/>
      <c r="DB211" s="38"/>
      <c r="DC211" s="39">
        <f t="shared" si="293"/>
        <v>0</v>
      </c>
      <c r="DD211" s="86" t="str">
        <f t="shared" si="294"/>
        <v>غيرجدير</v>
      </c>
      <c r="DE211" s="37"/>
      <c r="DF211" s="38"/>
      <c r="DG211" s="38"/>
      <c r="DH211" s="38"/>
      <c r="DI211" s="38"/>
      <c r="DJ211" s="39">
        <f t="shared" si="295"/>
        <v>0</v>
      </c>
      <c r="DK211" s="86" t="str">
        <f t="shared" si="296"/>
        <v>غيرجدير</v>
      </c>
      <c r="DL211" s="37">
        <f t="shared" si="297"/>
        <v>4</v>
      </c>
      <c r="DM211" s="39" t="str">
        <f t="shared" si="298"/>
        <v>راسب</v>
      </c>
      <c r="DN211" s="27">
        <f t="shared" si="299"/>
        <v>0</v>
      </c>
      <c r="DO211" s="37">
        <f t="shared" si="300"/>
        <v>5</v>
      </c>
      <c r="DP211" s="39" t="str">
        <f t="shared" si="301"/>
        <v>ومجموع</v>
      </c>
      <c r="DQ211" s="27" t="str">
        <f t="shared" si="302"/>
        <v>راسب</v>
      </c>
      <c r="DR211" s="37">
        <f t="shared" si="303"/>
        <v>10</v>
      </c>
      <c r="DS211" s="39" t="str">
        <f t="shared" si="304"/>
        <v>راسب</v>
      </c>
      <c r="DT211" s="40" t="str">
        <f t="shared" si="305"/>
        <v>راسب</v>
      </c>
      <c r="DU211" s="27"/>
      <c r="DV211" s="37">
        <f t="shared" si="306"/>
        <v>15</v>
      </c>
      <c r="DW211" s="38" t="str">
        <f t="shared" si="307"/>
        <v>راسب</v>
      </c>
      <c r="DX211" s="39" t="str">
        <f t="shared" si="308"/>
        <v>ودين</v>
      </c>
      <c r="DY211" s="537" t="str">
        <f t="shared" si="309"/>
        <v/>
      </c>
      <c r="DZ211" s="532" t="str">
        <f t="shared" si="310"/>
        <v/>
      </c>
      <c r="EA211" s="527" t="str">
        <f t="shared" si="311"/>
        <v/>
      </c>
      <c r="EB211" s="519" t="str">
        <f t="shared" si="312"/>
        <v/>
      </c>
      <c r="EC211" s="520" t="str">
        <f t="shared" si="313"/>
        <v/>
      </c>
      <c r="ED211" s="520" t="str">
        <f t="shared" si="314"/>
        <v/>
      </c>
      <c r="EE211" s="520" t="str">
        <f t="shared" si="315"/>
        <v/>
      </c>
      <c r="EF211" s="520" t="str">
        <f t="shared" si="316"/>
        <v/>
      </c>
      <c r="EG211" s="520" t="str">
        <f t="shared" si="317"/>
        <v/>
      </c>
      <c r="EH211" s="518" t="str">
        <f t="shared" si="318"/>
        <v/>
      </c>
      <c r="EI211" s="474" t="str">
        <f t="shared" si="319"/>
        <v/>
      </c>
      <c r="EJ211" s="475" t="str">
        <f t="shared" si="320"/>
        <v/>
      </c>
      <c r="EK211" s="475" t="str">
        <f t="shared" si="321"/>
        <v/>
      </c>
      <c r="EL211" s="475" t="str">
        <f t="shared" si="322"/>
        <v/>
      </c>
      <c r="EM211" s="476" t="str">
        <f t="shared" si="323"/>
        <v/>
      </c>
      <c r="EN211" s="498" t="str">
        <f t="shared" si="324"/>
        <v/>
      </c>
      <c r="EO211" s="499" t="str">
        <f t="shared" si="325"/>
        <v/>
      </c>
      <c r="EP211" s="499" t="str">
        <f t="shared" si="326"/>
        <v/>
      </c>
      <c r="EQ211" s="499" t="str">
        <f t="shared" si="327"/>
        <v/>
      </c>
      <c r="ER211" s="500" t="str">
        <f t="shared" si="328"/>
        <v/>
      </c>
    </row>
    <row r="212" spans="1:148" ht="34.5" x14ac:dyDescent="0.2">
      <c r="A212" s="27" t="str">
        <f>IF(O212="","",COUNTA(O$9:$O212))</f>
        <v/>
      </c>
      <c r="B212" s="28"/>
      <c r="C212" s="29" t="e">
        <f t="shared" si="248"/>
        <v>#VALUE!</v>
      </c>
      <c r="D212" s="30" t="e">
        <f t="shared" si="249"/>
        <v>#VALUE!</v>
      </c>
      <c r="E212" s="31" t="e">
        <f t="shared" si="250"/>
        <v>#VALUE!</v>
      </c>
      <c r="F212" s="29" t="str">
        <f t="shared" si="251"/>
        <v/>
      </c>
      <c r="G212" s="30" t="str">
        <f t="shared" si="252"/>
        <v/>
      </c>
      <c r="H212" s="31" t="str">
        <f t="shared" si="253"/>
        <v/>
      </c>
      <c r="I212" s="32" t="e">
        <f t="shared" si="254"/>
        <v>#VALUE!</v>
      </c>
      <c r="J212" s="33"/>
      <c r="K212" s="34"/>
      <c r="L212" s="35" t="str">
        <f t="shared" si="255"/>
        <v/>
      </c>
      <c r="M212" s="35" t="str">
        <f t="shared" si="256"/>
        <v/>
      </c>
      <c r="N212" s="34"/>
      <c r="O212" s="545"/>
      <c r="P212" s="36"/>
      <c r="Q212" s="37"/>
      <c r="R212" s="38"/>
      <c r="S212" s="38"/>
      <c r="T212" s="39">
        <f t="shared" si="257"/>
        <v>0</v>
      </c>
      <c r="U212" s="40" t="str">
        <f t="shared" si="258"/>
        <v>راسب</v>
      </c>
      <c r="V212" s="37"/>
      <c r="W212" s="38"/>
      <c r="X212" s="38"/>
      <c r="Y212" s="39">
        <f t="shared" si="259"/>
        <v>0</v>
      </c>
      <c r="Z212" s="40" t="str">
        <f t="shared" si="260"/>
        <v>راسب</v>
      </c>
      <c r="AA212" s="37"/>
      <c r="AB212" s="38"/>
      <c r="AC212" s="38"/>
      <c r="AD212" s="39">
        <f t="shared" si="261"/>
        <v>0</v>
      </c>
      <c r="AE212" s="40" t="str">
        <f t="shared" si="262"/>
        <v>راسب</v>
      </c>
      <c r="AF212" s="37"/>
      <c r="AG212" s="38"/>
      <c r="AH212" s="38"/>
      <c r="AI212" s="39">
        <f t="shared" si="263"/>
        <v>0</v>
      </c>
      <c r="AJ212" s="40" t="str">
        <f t="shared" si="264"/>
        <v>راسب</v>
      </c>
      <c r="AK212" s="37"/>
      <c r="AL212" s="38"/>
      <c r="AM212" s="38"/>
      <c r="AN212" s="39">
        <f t="shared" si="265"/>
        <v>0</v>
      </c>
      <c r="AO212" s="40" t="str">
        <f t="shared" si="266"/>
        <v>راسب</v>
      </c>
      <c r="AP212" s="27">
        <f t="shared" si="267"/>
        <v>0</v>
      </c>
      <c r="AQ212" s="37">
        <f t="shared" si="268"/>
        <v>5</v>
      </c>
      <c r="AR212" s="39" t="str">
        <f t="shared" si="269"/>
        <v>ومجموع</v>
      </c>
      <c r="AS212" s="27" t="str">
        <f t="shared" si="270"/>
        <v>راسب</v>
      </c>
      <c r="AT212" s="41">
        <f t="shared" si="271"/>
        <v>9</v>
      </c>
      <c r="AU212" s="42" t="str">
        <f t="shared" si="272"/>
        <v>راسب</v>
      </c>
      <c r="AV212" s="37"/>
      <c r="AW212" s="38"/>
      <c r="AX212" s="38"/>
      <c r="AY212" s="39">
        <f t="shared" si="273"/>
        <v>0</v>
      </c>
      <c r="AZ212" s="40" t="str">
        <f t="shared" si="274"/>
        <v>راسب</v>
      </c>
      <c r="BA212" s="37"/>
      <c r="BB212" s="38"/>
      <c r="BC212" s="38"/>
      <c r="BD212" s="39">
        <f t="shared" si="275"/>
        <v>0</v>
      </c>
      <c r="BE212" s="86" t="str">
        <f t="shared" si="276"/>
        <v>غيرجدير</v>
      </c>
      <c r="BF212" s="37"/>
      <c r="BG212" s="38"/>
      <c r="BH212" s="38"/>
      <c r="BI212" s="39">
        <f t="shared" si="277"/>
        <v>0</v>
      </c>
      <c r="BJ212" s="86" t="str">
        <f t="shared" si="278"/>
        <v>غيرجدير</v>
      </c>
      <c r="BK212" s="37"/>
      <c r="BL212" s="38"/>
      <c r="BM212" s="38"/>
      <c r="BN212" s="38"/>
      <c r="BO212" s="39"/>
      <c r="BP212" s="41">
        <f t="shared" si="279"/>
        <v>0</v>
      </c>
      <c r="BQ212" s="86" t="str">
        <f t="shared" si="280"/>
        <v>غيرجدير</v>
      </c>
      <c r="BR212" s="37"/>
      <c r="BS212" s="38"/>
      <c r="BT212" s="38"/>
      <c r="BU212" s="38"/>
      <c r="BV212" s="39">
        <f t="shared" si="281"/>
        <v>0</v>
      </c>
      <c r="BW212" s="86" t="str">
        <f t="shared" si="282"/>
        <v>غيرجدير</v>
      </c>
      <c r="BX212" s="37"/>
      <c r="BY212" s="38"/>
      <c r="BZ212" s="38"/>
      <c r="CA212" s="38"/>
      <c r="CB212" s="38"/>
      <c r="CC212" s="39">
        <f t="shared" si="283"/>
        <v>0</v>
      </c>
      <c r="CD212" s="86" t="str">
        <f t="shared" si="284"/>
        <v>غيرجدير</v>
      </c>
      <c r="CE212" s="37">
        <f t="shared" si="285"/>
        <v>5</v>
      </c>
      <c r="CF212" s="39" t="str">
        <f t="shared" si="286"/>
        <v>راسب</v>
      </c>
      <c r="CG212" s="37"/>
      <c r="CH212" s="38"/>
      <c r="CI212" s="38"/>
      <c r="CJ212" s="38"/>
      <c r="CK212" s="38"/>
      <c r="CL212" s="39">
        <f t="shared" si="287"/>
        <v>0</v>
      </c>
      <c r="CM212" s="86" t="str">
        <f t="shared" si="288"/>
        <v>غيرجدير</v>
      </c>
      <c r="CN212" s="37"/>
      <c r="CO212" s="38"/>
      <c r="CP212" s="38"/>
      <c r="CQ212" s="38"/>
      <c r="CR212" s="39">
        <f t="shared" si="289"/>
        <v>0</v>
      </c>
      <c r="CS212" s="86" t="str">
        <f t="shared" si="290"/>
        <v>غيرجدير</v>
      </c>
      <c r="CT212" s="37"/>
      <c r="CU212" s="38"/>
      <c r="CV212" s="39">
        <f t="shared" si="291"/>
        <v>0</v>
      </c>
      <c r="CW212" s="86" t="str">
        <f t="shared" si="292"/>
        <v>غيرجدير</v>
      </c>
      <c r="CX212" s="37"/>
      <c r="CY212" s="38"/>
      <c r="CZ212" s="38"/>
      <c r="DA212" s="38"/>
      <c r="DB212" s="38"/>
      <c r="DC212" s="39">
        <f t="shared" si="293"/>
        <v>0</v>
      </c>
      <c r="DD212" s="86" t="str">
        <f t="shared" si="294"/>
        <v>غيرجدير</v>
      </c>
      <c r="DE212" s="37"/>
      <c r="DF212" s="38"/>
      <c r="DG212" s="38"/>
      <c r="DH212" s="38"/>
      <c r="DI212" s="38"/>
      <c r="DJ212" s="39">
        <f t="shared" si="295"/>
        <v>0</v>
      </c>
      <c r="DK212" s="86" t="str">
        <f t="shared" si="296"/>
        <v>غيرجدير</v>
      </c>
      <c r="DL212" s="37">
        <f t="shared" si="297"/>
        <v>4</v>
      </c>
      <c r="DM212" s="39" t="str">
        <f t="shared" si="298"/>
        <v>راسب</v>
      </c>
      <c r="DN212" s="27">
        <f t="shared" si="299"/>
        <v>0</v>
      </c>
      <c r="DO212" s="37">
        <f t="shared" si="300"/>
        <v>5</v>
      </c>
      <c r="DP212" s="39" t="str">
        <f t="shared" si="301"/>
        <v>ومجموع</v>
      </c>
      <c r="DQ212" s="27" t="str">
        <f t="shared" si="302"/>
        <v>راسب</v>
      </c>
      <c r="DR212" s="37">
        <f t="shared" si="303"/>
        <v>10</v>
      </c>
      <c r="DS212" s="39" t="str">
        <f t="shared" si="304"/>
        <v>راسب</v>
      </c>
      <c r="DT212" s="40" t="str">
        <f t="shared" si="305"/>
        <v>راسب</v>
      </c>
      <c r="DU212" s="27"/>
      <c r="DV212" s="37">
        <f t="shared" si="306"/>
        <v>15</v>
      </c>
      <c r="DW212" s="38" t="str">
        <f t="shared" si="307"/>
        <v>راسب</v>
      </c>
      <c r="DX212" s="39" t="str">
        <f t="shared" si="308"/>
        <v>ودين</v>
      </c>
      <c r="DY212" s="537" t="str">
        <f t="shared" si="309"/>
        <v/>
      </c>
      <c r="DZ212" s="532" t="str">
        <f t="shared" si="310"/>
        <v/>
      </c>
      <c r="EA212" s="527" t="str">
        <f t="shared" si="311"/>
        <v/>
      </c>
      <c r="EB212" s="519" t="str">
        <f t="shared" si="312"/>
        <v/>
      </c>
      <c r="EC212" s="520" t="str">
        <f t="shared" si="313"/>
        <v/>
      </c>
      <c r="ED212" s="520" t="str">
        <f t="shared" si="314"/>
        <v/>
      </c>
      <c r="EE212" s="520" t="str">
        <f t="shared" si="315"/>
        <v/>
      </c>
      <c r="EF212" s="520" t="str">
        <f t="shared" si="316"/>
        <v/>
      </c>
      <c r="EG212" s="520" t="str">
        <f t="shared" si="317"/>
        <v/>
      </c>
      <c r="EH212" s="518" t="str">
        <f t="shared" si="318"/>
        <v/>
      </c>
      <c r="EI212" s="474" t="str">
        <f t="shared" si="319"/>
        <v/>
      </c>
      <c r="EJ212" s="475" t="str">
        <f t="shared" si="320"/>
        <v/>
      </c>
      <c r="EK212" s="475" t="str">
        <f t="shared" si="321"/>
        <v/>
      </c>
      <c r="EL212" s="475" t="str">
        <f t="shared" si="322"/>
        <v/>
      </c>
      <c r="EM212" s="476" t="str">
        <f t="shared" si="323"/>
        <v/>
      </c>
      <c r="EN212" s="498" t="str">
        <f t="shared" si="324"/>
        <v/>
      </c>
      <c r="EO212" s="499" t="str">
        <f t="shared" si="325"/>
        <v/>
      </c>
      <c r="EP212" s="499" t="str">
        <f t="shared" si="326"/>
        <v/>
      </c>
      <c r="EQ212" s="499" t="str">
        <f t="shared" si="327"/>
        <v/>
      </c>
      <c r="ER212" s="500" t="str">
        <f t="shared" si="328"/>
        <v/>
      </c>
    </row>
    <row r="213" spans="1:148" ht="34.5" x14ac:dyDescent="0.2">
      <c r="A213" s="27" t="str">
        <f>IF(O213="","",COUNTA(O$9:$O213))</f>
        <v/>
      </c>
      <c r="B213" s="28"/>
      <c r="C213" s="29" t="e">
        <f t="shared" si="248"/>
        <v>#VALUE!</v>
      </c>
      <c r="D213" s="30" t="e">
        <f t="shared" si="249"/>
        <v>#VALUE!</v>
      </c>
      <c r="E213" s="31" t="e">
        <f t="shared" si="250"/>
        <v>#VALUE!</v>
      </c>
      <c r="F213" s="29" t="str">
        <f t="shared" si="251"/>
        <v/>
      </c>
      <c r="G213" s="30" t="str">
        <f t="shared" si="252"/>
        <v/>
      </c>
      <c r="H213" s="31" t="str">
        <f t="shared" si="253"/>
        <v/>
      </c>
      <c r="I213" s="32" t="e">
        <f t="shared" si="254"/>
        <v>#VALUE!</v>
      </c>
      <c r="J213" s="33"/>
      <c r="K213" s="34"/>
      <c r="L213" s="35" t="str">
        <f t="shared" si="255"/>
        <v/>
      </c>
      <c r="M213" s="35" t="str">
        <f t="shared" si="256"/>
        <v/>
      </c>
      <c r="N213" s="34"/>
      <c r="O213" s="545"/>
      <c r="P213" s="36"/>
      <c r="Q213" s="37"/>
      <c r="R213" s="38"/>
      <c r="S213" s="38"/>
      <c r="T213" s="39">
        <f t="shared" si="257"/>
        <v>0</v>
      </c>
      <c r="U213" s="40" t="str">
        <f t="shared" si="258"/>
        <v>راسب</v>
      </c>
      <c r="V213" s="37"/>
      <c r="W213" s="38"/>
      <c r="X213" s="38"/>
      <c r="Y213" s="39">
        <f t="shared" si="259"/>
        <v>0</v>
      </c>
      <c r="Z213" s="40" t="str">
        <f t="shared" si="260"/>
        <v>راسب</v>
      </c>
      <c r="AA213" s="37"/>
      <c r="AB213" s="38"/>
      <c r="AC213" s="38"/>
      <c r="AD213" s="39">
        <f t="shared" si="261"/>
        <v>0</v>
      </c>
      <c r="AE213" s="40" t="str">
        <f t="shared" si="262"/>
        <v>راسب</v>
      </c>
      <c r="AF213" s="37"/>
      <c r="AG213" s="38"/>
      <c r="AH213" s="38"/>
      <c r="AI213" s="39">
        <f t="shared" si="263"/>
        <v>0</v>
      </c>
      <c r="AJ213" s="40" t="str">
        <f t="shared" si="264"/>
        <v>راسب</v>
      </c>
      <c r="AK213" s="37"/>
      <c r="AL213" s="38"/>
      <c r="AM213" s="38"/>
      <c r="AN213" s="39">
        <f t="shared" si="265"/>
        <v>0</v>
      </c>
      <c r="AO213" s="40" t="str">
        <f t="shared" si="266"/>
        <v>راسب</v>
      </c>
      <c r="AP213" s="27">
        <f t="shared" si="267"/>
        <v>0</v>
      </c>
      <c r="AQ213" s="37">
        <f t="shared" si="268"/>
        <v>5</v>
      </c>
      <c r="AR213" s="39" t="str">
        <f t="shared" si="269"/>
        <v>ومجموع</v>
      </c>
      <c r="AS213" s="27" t="str">
        <f t="shared" si="270"/>
        <v>راسب</v>
      </c>
      <c r="AT213" s="41">
        <f t="shared" si="271"/>
        <v>9</v>
      </c>
      <c r="AU213" s="42" t="str">
        <f t="shared" si="272"/>
        <v>راسب</v>
      </c>
      <c r="AV213" s="37"/>
      <c r="AW213" s="38"/>
      <c r="AX213" s="38"/>
      <c r="AY213" s="39">
        <f t="shared" si="273"/>
        <v>0</v>
      </c>
      <c r="AZ213" s="40" t="str">
        <f t="shared" si="274"/>
        <v>راسب</v>
      </c>
      <c r="BA213" s="37"/>
      <c r="BB213" s="38"/>
      <c r="BC213" s="38"/>
      <c r="BD213" s="39">
        <f t="shared" si="275"/>
        <v>0</v>
      </c>
      <c r="BE213" s="86" t="str">
        <f t="shared" si="276"/>
        <v>غيرجدير</v>
      </c>
      <c r="BF213" s="37"/>
      <c r="BG213" s="38"/>
      <c r="BH213" s="38"/>
      <c r="BI213" s="39">
        <f t="shared" si="277"/>
        <v>0</v>
      </c>
      <c r="BJ213" s="86" t="str">
        <f t="shared" si="278"/>
        <v>غيرجدير</v>
      </c>
      <c r="BK213" s="37"/>
      <c r="BL213" s="38"/>
      <c r="BM213" s="38"/>
      <c r="BN213" s="38"/>
      <c r="BO213" s="39"/>
      <c r="BP213" s="41">
        <f t="shared" si="279"/>
        <v>0</v>
      </c>
      <c r="BQ213" s="86" t="str">
        <f t="shared" si="280"/>
        <v>غيرجدير</v>
      </c>
      <c r="BR213" s="37"/>
      <c r="BS213" s="38"/>
      <c r="BT213" s="38"/>
      <c r="BU213" s="38"/>
      <c r="BV213" s="39">
        <f t="shared" si="281"/>
        <v>0</v>
      </c>
      <c r="BW213" s="86" t="str">
        <f t="shared" si="282"/>
        <v>غيرجدير</v>
      </c>
      <c r="BX213" s="37"/>
      <c r="BY213" s="38"/>
      <c r="BZ213" s="38"/>
      <c r="CA213" s="38"/>
      <c r="CB213" s="38"/>
      <c r="CC213" s="39">
        <f t="shared" si="283"/>
        <v>0</v>
      </c>
      <c r="CD213" s="86" t="str">
        <f t="shared" si="284"/>
        <v>غيرجدير</v>
      </c>
      <c r="CE213" s="37">
        <f t="shared" si="285"/>
        <v>5</v>
      </c>
      <c r="CF213" s="39" t="str">
        <f t="shared" si="286"/>
        <v>راسب</v>
      </c>
      <c r="CG213" s="37"/>
      <c r="CH213" s="38"/>
      <c r="CI213" s="38"/>
      <c r="CJ213" s="38"/>
      <c r="CK213" s="38"/>
      <c r="CL213" s="39">
        <f t="shared" si="287"/>
        <v>0</v>
      </c>
      <c r="CM213" s="86" t="str">
        <f t="shared" si="288"/>
        <v>غيرجدير</v>
      </c>
      <c r="CN213" s="37"/>
      <c r="CO213" s="38"/>
      <c r="CP213" s="38"/>
      <c r="CQ213" s="38"/>
      <c r="CR213" s="39">
        <f t="shared" si="289"/>
        <v>0</v>
      </c>
      <c r="CS213" s="86" t="str">
        <f t="shared" si="290"/>
        <v>غيرجدير</v>
      </c>
      <c r="CT213" s="37"/>
      <c r="CU213" s="38"/>
      <c r="CV213" s="39">
        <f t="shared" si="291"/>
        <v>0</v>
      </c>
      <c r="CW213" s="86" t="str">
        <f t="shared" si="292"/>
        <v>غيرجدير</v>
      </c>
      <c r="CX213" s="37"/>
      <c r="CY213" s="38"/>
      <c r="CZ213" s="38"/>
      <c r="DA213" s="38"/>
      <c r="DB213" s="38"/>
      <c r="DC213" s="39">
        <f t="shared" si="293"/>
        <v>0</v>
      </c>
      <c r="DD213" s="86" t="str">
        <f t="shared" si="294"/>
        <v>غيرجدير</v>
      </c>
      <c r="DE213" s="37"/>
      <c r="DF213" s="38"/>
      <c r="DG213" s="38"/>
      <c r="DH213" s="38"/>
      <c r="DI213" s="38"/>
      <c r="DJ213" s="39">
        <f t="shared" si="295"/>
        <v>0</v>
      </c>
      <c r="DK213" s="86" t="str">
        <f t="shared" si="296"/>
        <v>غيرجدير</v>
      </c>
      <c r="DL213" s="37">
        <f t="shared" si="297"/>
        <v>4</v>
      </c>
      <c r="DM213" s="39" t="str">
        <f t="shared" si="298"/>
        <v>راسب</v>
      </c>
      <c r="DN213" s="27">
        <f t="shared" si="299"/>
        <v>0</v>
      </c>
      <c r="DO213" s="37">
        <f t="shared" si="300"/>
        <v>5</v>
      </c>
      <c r="DP213" s="39" t="str">
        <f t="shared" si="301"/>
        <v>ومجموع</v>
      </c>
      <c r="DQ213" s="27" t="str">
        <f t="shared" si="302"/>
        <v>راسب</v>
      </c>
      <c r="DR213" s="37">
        <f t="shared" si="303"/>
        <v>10</v>
      </c>
      <c r="DS213" s="39" t="str">
        <f t="shared" si="304"/>
        <v>راسب</v>
      </c>
      <c r="DT213" s="40" t="str">
        <f t="shared" si="305"/>
        <v>راسب</v>
      </c>
      <c r="DU213" s="27"/>
      <c r="DV213" s="37">
        <f t="shared" si="306"/>
        <v>15</v>
      </c>
      <c r="DW213" s="38" t="str">
        <f t="shared" si="307"/>
        <v>راسب</v>
      </c>
      <c r="DX213" s="39" t="str">
        <f t="shared" si="308"/>
        <v>ودين</v>
      </c>
      <c r="DY213" s="537" t="str">
        <f t="shared" si="309"/>
        <v/>
      </c>
      <c r="DZ213" s="532" t="str">
        <f t="shared" si="310"/>
        <v/>
      </c>
      <c r="EA213" s="527" t="str">
        <f t="shared" si="311"/>
        <v/>
      </c>
      <c r="EB213" s="519" t="str">
        <f t="shared" si="312"/>
        <v/>
      </c>
      <c r="EC213" s="520" t="str">
        <f t="shared" si="313"/>
        <v/>
      </c>
      <c r="ED213" s="520" t="str">
        <f t="shared" si="314"/>
        <v/>
      </c>
      <c r="EE213" s="520" t="str">
        <f t="shared" si="315"/>
        <v/>
      </c>
      <c r="EF213" s="520" t="str">
        <f t="shared" si="316"/>
        <v/>
      </c>
      <c r="EG213" s="520" t="str">
        <f t="shared" si="317"/>
        <v/>
      </c>
      <c r="EH213" s="518" t="str">
        <f t="shared" si="318"/>
        <v/>
      </c>
      <c r="EI213" s="474" t="str">
        <f t="shared" si="319"/>
        <v/>
      </c>
      <c r="EJ213" s="475" t="str">
        <f t="shared" si="320"/>
        <v/>
      </c>
      <c r="EK213" s="475" t="str">
        <f t="shared" si="321"/>
        <v/>
      </c>
      <c r="EL213" s="475" t="str">
        <f t="shared" si="322"/>
        <v/>
      </c>
      <c r="EM213" s="476" t="str">
        <f t="shared" si="323"/>
        <v/>
      </c>
      <c r="EN213" s="498" t="str">
        <f t="shared" si="324"/>
        <v/>
      </c>
      <c r="EO213" s="499" t="str">
        <f t="shared" si="325"/>
        <v/>
      </c>
      <c r="EP213" s="499" t="str">
        <f t="shared" si="326"/>
        <v/>
      </c>
      <c r="EQ213" s="499" t="str">
        <f t="shared" si="327"/>
        <v/>
      </c>
      <c r="ER213" s="500" t="str">
        <f t="shared" si="328"/>
        <v/>
      </c>
    </row>
    <row r="214" spans="1:148" ht="34.5" x14ac:dyDescent="0.2">
      <c r="A214" s="27" t="str">
        <f>IF(O214="","",COUNTA(O$9:$O214))</f>
        <v/>
      </c>
      <c r="B214" s="28"/>
      <c r="C214" s="29" t="e">
        <f t="shared" si="248"/>
        <v>#VALUE!</v>
      </c>
      <c r="D214" s="30" t="e">
        <f t="shared" si="249"/>
        <v>#VALUE!</v>
      </c>
      <c r="E214" s="31" t="e">
        <f t="shared" si="250"/>
        <v>#VALUE!</v>
      </c>
      <c r="F214" s="29" t="str">
        <f t="shared" si="251"/>
        <v/>
      </c>
      <c r="G214" s="30" t="str">
        <f t="shared" si="252"/>
        <v/>
      </c>
      <c r="H214" s="31" t="str">
        <f t="shared" si="253"/>
        <v/>
      </c>
      <c r="I214" s="32" t="e">
        <f t="shared" si="254"/>
        <v>#VALUE!</v>
      </c>
      <c r="J214" s="33"/>
      <c r="K214" s="34"/>
      <c r="L214" s="35" t="str">
        <f t="shared" si="255"/>
        <v/>
      </c>
      <c r="M214" s="35" t="str">
        <f t="shared" si="256"/>
        <v/>
      </c>
      <c r="N214" s="34"/>
      <c r="O214" s="545"/>
      <c r="P214" s="36"/>
      <c r="Q214" s="37"/>
      <c r="R214" s="38"/>
      <c r="S214" s="38"/>
      <c r="T214" s="39">
        <f t="shared" si="257"/>
        <v>0</v>
      </c>
      <c r="U214" s="40" t="str">
        <f t="shared" si="258"/>
        <v>راسب</v>
      </c>
      <c r="V214" s="37"/>
      <c r="W214" s="38"/>
      <c r="X214" s="38"/>
      <c r="Y214" s="39">
        <f t="shared" si="259"/>
        <v>0</v>
      </c>
      <c r="Z214" s="40" t="str">
        <f t="shared" si="260"/>
        <v>راسب</v>
      </c>
      <c r="AA214" s="37"/>
      <c r="AB214" s="38"/>
      <c r="AC214" s="38"/>
      <c r="AD214" s="39">
        <f t="shared" si="261"/>
        <v>0</v>
      </c>
      <c r="AE214" s="40" t="str">
        <f t="shared" si="262"/>
        <v>راسب</v>
      </c>
      <c r="AF214" s="37"/>
      <c r="AG214" s="38"/>
      <c r="AH214" s="38"/>
      <c r="AI214" s="39">
        <f t="shared" si="263"/>
        <v>0</v>
      </c>
      <c r="AJ214" s="40" t="str">
        <f t="shared" si="264"/>
        <v>راسب</v>
      </c>
      <c r="AK214" s="37"/>
      <c r="AL214" s="38"/>
      <c r="AM214" s="38"/>
      <c r="AN214" s="39">
        <f t="shared" si="265"/>
        <v>0</v>
      </c>
      <c r="AO214" s="40" t="str">
        <f t="shared" si="266"/>
        <v>راسب</v>
      </c>
      <c r="AP214" s="27">
        <f t="shared" si="267"/>
        <v>0</v>
      </c>
      <c r="AQ214" s="37">
        <f t="shared" si="268"/>
        <v>5</v>
      </c>
      <c r="AR214" s="39" t="str">
        <f t="shared" si="269"/>
        <v>ومجموع</v>
      </c>
      <c r="AS214" s="27" t="str">
        <f t="shared" si="270"/>
        <v>راسب</v>
      </c>
      <c r="AT214" s="41">
        <f t="shared" si="271"/>
        <v>9</v>
      </c>
      <c r="AU214" s="42" t="str">
        <f t="shared" si="272"/>
        <v>راسب</v>
      </c>
      <c r="AV214" s="37"/>
      <c r="AW214" s="38"/>
      <c r="AX214" s="38"/>
      <c r="AY214" s="39">
        <f t="shared" si="273"/>
        <v>0</v>
      </c>
      <c r="AZ214" s="40" t="str">
        <f t="shared" si="274"/>
        <v>راسب</v>
      </c>
      <c r="BA214" s="37"/>
      <c r="BB214" s="38"/>
      <c r="BC214" s="38"/>
      <c r="BD214" s="39">
        <f t="shared" si="275"/>
        <v>0</v>
      </c>
      <c r="BE214" s="86" t="str">
        <f t="shared" si="276"/>
        <v>غيرجدير</v>
      </c>
      <c r="BF214" s="37"/>
      <c r="BG214" s="38"/>
      <c r="BH214" s="38"/>
      <c r="BI214" s="39">
        <f t="shared" si="277"/>
        <v>0</v>
      </c>
      <c r="BJ214" s="86" t="str">
        <f t="shared" si="278"/>
        <v>غيرجدير</v>
      </c>
      <c r="BK214" s="37"/>
      <c r="BL214" s="38"/>
      <c r="BM214" s="38"/>
      <c r="BN214" s="38"/>
      <c r="BO214" s="39"/>
      <c r="BP214" s="41">
        <f t="shared" si="279"/>
        <v>0</v>
      </c>
      <c r="BQ214" s="86" t="str">
        <f t="shared" si="280"/>
        <v>غيرجدير</v>
      </c>
      <c r="BR214" s="37"/>
      <c r="BS214" s="38"/>
      <c r="BT214" s="38"/>
      <c r="BU214" s="38"/>
      <c r="BV214" s="39">
        <f t="shared" si="281"/>
        <v>0</v>
      </c>
      <c r="BW214" s="86" t="str">
        <f t="shared" si="282"/>
        <v>غيرجدير</v>
      </c>
      <c r="BX214" s="37"/>
      <c r="BY214" s="38"/>
      <c r="BZ214" s="38"/>
      <c r="CA214" s="38"/>
      <c r="CB214" s="38"/>
      <c r="CC214" s="39">
        <f t="shared" si="283"/>
        <v>0</v>
      </c>
      <c r="CD214" s="86" t="str">
        <f t="shared" si="284"/>
        <v>غيرجدير</v>
      </c>
      <c r="CE214" s="37">
        <f t="shared" si="285"/>
        <v>5</v>
      </c>
      <c r="CF214" s="39" t="str">
        <f t="shared" si="286"/>
        <v>راسب</v>
      </c>
      <c r="CG214" s="37"/>
      <c r="CH214" s="38"/>
      <c r="CI214" s="38"/>
      <c r="CJ214" s="38"/>
      <c r="CK214" s="38"/>
      <c r="CL214" s="39">
        <f t="shared" si="287"/>
        <v>0</v>
      </c>
      <c r="CM214" s="86" t="str">
        <f t="shared" si="288"/>
        <v>غيرجدير</v>
      </c>
      <c r="CN214" s="37"/>
      <c r="CO214" s="38"/>
      <c r="CP214" s="38"/>
      <c r="CQ214" s="38"/>
      <c r="CR214" s="39">
        <f t="shared" si="289"/>
        <v>0</v>
      </c>
      <c r="CS214" s="86" t="str">
        <f t="shared" si="290"/>
        <v>غيرجدير</v>
      </c>
      <c r="CT214" s="37"/>
      <c r="CU214" s="38"/>
      <c r="CV214" s="39">
        <f t="shared" si="291"/>
        <v>0</v>
      </c>
      <c r="CW214" s="86" t="str">
        <f t="shared" si="292"/>
        <v>غيرجدير</v>
      </c>
      <c r="CX214" s="37"/>
      <c r="CY214" s="38"/>
      <c r="CZ214" s="38"/>
      <c r="DA214" s="38"/>
      <c r="DB214" s="38"/>
      <c r="DC214" s="39">
        <f t="shared" si="293"/>
        <v>0</v>
      </c>
      <c r="DD214" s="86" t="str">
        <f t="shared" si="294"/>
        <v>غيرجدير</v>
      </c>
      <c r="DE214" s="37"/>
      <c r="DF214" s="38"/>
      <c r="DG214" s="38"/>
      <c r="DH214" s="38"/>
      <c r="DI214" s="38"/>
      <c r="DJ214" s="39">
        <f t="shared" si="295"/>
        <v>0</v>
      </c>
      <c r="DK214" s="86" t="str">
        <f t="shared" si="296"/>
        <v>غيرجدير</v>
      </c>
      <c r="DL214" s="37">
        <f t="shared" si="297"/>
        <v>4</v>
      </c>
      <c r="DM214" s="39" t="str">
        <f t="shared" si="298"/>
        <v>راسب</v>
      </c>
      <c r="DN214" s="27">
        <f t="shared" si="299"/>
        <v>0</v>
      </c>
      <c r="DO214" s="37">
        <f t="shared" si="300"/>
        <v>5</v>
      </c>
      <c r="DP214" s="39" t="str">
        <f t="shared" si="301"/>
        <v>ومجموع</v>
      </c>
      <c r="DQ214" s="27" t="str">
        <f t="shared" si="302"/>
        <v>راسب</v>
      </c>
      <c r="DR214" s="37">
        <f t="shared" si="303"/>
        <v>10</v>
      </c>
      <c r="DS214" s="39" t="str">
        <f t="shared" si="304"/>
        <v>راسب</v>
      </c>
      <c r="DT214" s="40" t="str">
        <f t="shared" si="305"/>
        <v>راسب</v>
      </c>
      <c r="DU214" s="27"/>
      <c r="DV214" s="37">
        <f t="shared" si="306"/>
        <v>15</v>
      </c>
      <c r="DW214" s="38" t="str">
        <f t="shared" si="307"/>
        <v>راسب</v>
      </c>
      <c r="DX214" s="39" t="str">
        <f t="shared" si="308"/>
        <v>ودين</v>
      </c>
      <c r="DY214" s="537" t="str">
        <f t="shared" si="309"/>
        <v/>
      </c>
      <c r="DZ214" s="532" t="str">
        <f t="shared" si="310"/>
        <v/>
      </c>
      <c r="EA214" s="527" t="str">
        <f t="shared" si="311"/>
        <v/>
      </c>
      <c r="EB214" s="519" t="str">
        <f t="shared" si="312"/>
        <v/>
      </c>
      <c r="EC214" s="520" t="str">
        <f t="shared" si="313"/>
        <v/>
      </c>
      <c r="ED214" s="520" t="str">
        <f t="shared" si="314"/>
        <v/>
      </c>
      <c r="EE214" s="520" t="str">
        <f t="shared" si="315"/>
        <v/>
      </c>
      <c r="EF214" s="520" t="str">
        <f t="shared" si="316"/>
        <v/>
      </c>
      <c r="EG214" s="520" t="str">
        <f t="shared" si="317"/>
        <v/>
      </c>
      <c r="EH214" s="518" t="str">
        <f t="shared" si="318"/>
        <v/>
      </c>
      <c r="EI214" s="474" t="str">
        <f t="shared" si="319"/>
        <v/>
      </c>
      <c r="EJ214" s="475" t="str">
        <f t="shared" si="320"/>
        <v/>
      </c>
      <c r="EK214" s="475" t="str">
        <f t="shared" si="321"/>
        <v/>
      </c>
      <c r="EL214" s="475" t="str">
        <f t="shared" si="322"/>
        <v/>
      </c>
      <c r="EM214" s="476" t="str">
        <f t="shared" si="323"/>
        <v/>
      </c>
      <c r="EN214" s="498" t="str">
        <f t="shared" si="324"/>
        <v/>
      </c>
      <c r="EO214" s="499" t="str">
        <f t="shared" si="325"/>
        <v/>
      </c>
      <c r="EP214" s="499" t="str">
        <f t="shared" si="326"/>
        <v/>
      </c>
      <c r="EQ214" s="499" t="str">
        <f t="shared" si="327"/>
        <v/>
      </c>
      <c r="ER214" s="500" t="str">
        <f t="shared" si="328"/>
        <v/>
      </c>
    </row>
    <row r="215" spans="1:148" ht="34.5" x14ac:dyDescent="0.2">
      <c r="A215" s="27" t="str">
        <f>IF(O215="","",COUNTA(O$9:$O215))</f>
        <v/>
      </c>
      <c r="B215" s="28"/>
      <c r="C215" s="29" t="e">
        <f t="shared" si="248"/>
        <v>#VALUE!</v>
      </c>
      <c r="D215" s="30" t="e">
        <f t="shared" si="249"/>
        <v>#VALUE!</v>
      </c>
      <c r="E215" s="31" t="e">
        <f t="shared" si="250"/>
        <v>#VALUE!</v>
      </c>
      <c r="F215" s="29" t="str">
        <f t="shared" si="251"/>
        <v/>
      </c>
      <c r="G215" s="30" t="str">
        <f t="shared" si="252"/>
        <v/>
      </c>
      <c r="H215" s="31" t="str">
        <f t="shared" si="253"/>
        <v/>
      </c>
      <c r="I215" s="32" t="e">
        <f t="shared" si="254"/>
        <v>#VALUE!</v>
      </c>
      <c r="J215" s="33"/>
      <c r="K215" s="34"/>
      <c r="L215" s="35" t="str">
        <f t="shared" si="255"/>
        <v/>
      </c>
      <c r="M215" s="35" t="str">
        <f t="shared" si="256"/>
        <v/>
      </c>
      <c r="N215" s="34"/>
      <c r="O215" s="545"/>
      <c r="P215" s="36"/>
      <c r="Q215" s="37"/>
      <c r="R215" s="38"/>
      <c r="S215" s="38"/>
      <c r="T215" s="39">
        <f t="shared" si="257"/>
        <v>0</v>
      </c>
      <c r="U215" s="40" t="str">
        <f t="shared" si="258"/>
        <v>راسب</v>
      </c>
      <c r="V215" s="37"/>
      <c r="W215" s="38"/>
      <c r="X215" s="38"/>
      <c r="Y215" s="39">
        <f t="shared" si="259"/>
        <v>0</v>
      </c>
      <c r="Z215" s="40" t="str">
        <f t="shared" si="260"/>
        <v>راسب</v>
      </c>
      <c r="AA215" s="37"/>
      <c r="AB215" s="38"/>
      <c r="AC215" s="38"/>
      <c r="AD215" s="39">
        <f t="shared" si="261"/>
        <v>0</v>
      </c>
      <c r="AE215" s="40" t="str">
        <f t="shared" si="262"/>
        <v>راسب</v>
      </c>
      <c r="AF215" s="37"/>
      <c r="AG215" s="38"/>
      <c r="AH215" s="38"/>
      <c r="AI215" s="39">
        <f t="shared" si="263"/>
        <v>0</v>
      </c>
      <c r="AJ215" s="40" t="str">
        <f t="shared" si="264"/>
        <v>راسب</v>
      </c>
      <c r="AK215" s="37"/>
      <c r="AL215" s="38"/>
      <c r="AM215" s="38"/>
      <c r="AN215" s="39">
        <f t="shared" si="265"/>
        <v>0</v>
      </c>
      <c r="AO215" s="40" t="str">
        <f t="shared" si="266"/>
        <v>راسب</v>
      </c>
      <c r="AP215" s="27">
        <f t="shared" si="267"/>
        <v>0</v>
      </c>
      <c r="AQ215" s="37">
        <f t="shared" si="268"/>
        <v>5</v>
      </c>
      <c r="AR215" s="39" t="str">
        <f t="shared" si="269"/>
        <v>ومجموع</v>
      </c>
      <c r="AS215" s="27" t="str">
        <f t="shared" si="270"/>
        <v>راسب</v>
      </c>
      <c r="AT215" s="41">
        <f t="shared" si="271"/>
        <v>9</v>
      </c>
      <c r="AU215" s="42" t="str">
        <f t="shared" si="272"/>
        <v>راسب</v>
      </c>
      <c r="AV215" s="37"/>
      <c r="AW215" s="38"/>
      <c r="AX215" s="38"/>
      <c r="AY215" s="39">
        <f t="shared" si="273"/>
        <v>0</v>
      </c>
      <c r="AZ215" s="40" t="str">
        <f t="shared" si="274"/>
        <v>راسب</v>
      </c>
      <c r="BA215" s="37"/>
      <c r="BB215" s="38"/>
      <c r="BC215" s="38"/>
      <c r="BD215" s="39">
        <f t="shared" si="275"/>
        <v>0</v>
      </c>
      <c r="BE215" s="86" t="str">
        <f t="shared" si="276"/>
        <v>غيرجدير</v>
      </c>
      <c r="BF215" s="37"/>
      <c r="BG215" s="38"/>
      <c r="BH215" s="38"/>
      <c r="BI215" s="39">
        <f t="shared" si="277"/>
        <v>0</v>
      </c>
      <c r="BJ215" s="86" t="str">
        <f t="shared" si="278"/>
        <v>غيرجدير</v>
      </c>
      <c r="BK215" s="37"/>
      <c r="BL215" s="38"/>
      <c r="BM215" s="38"/>
      <c r="BN215" s="38"/>
      <c r="BO215" s="39"/>
      <c r="BP215" s="41">
        <f t="shared" si="279"/>
        <v>0</v>
      </c>
      <c r="BQ215" s="86" t="str">
        <f t="shared" si="280"/>
        <v>غيرجدير</v>
      </c>
      <c r="BR215" s="37"/>
      <c r="BS215" s="38"/>
      <c r="BT215" s="38"/>
      <c r="BU215" s="38"/>
      <c r="BV215" s="39">
        <f t="shared" si="281"/>
        <v>0</v>
      </c>
      <c r="BW215" s="86" t="str">
        <f t="shared" si="282"/>
        <v>غيرجدير</v>
      </c>
      <c r="BX215" s="37"/>
      <c r="BY215" s="38"/>
      <c r="BZ215" s="38"/>
      <c r="CA215" s="38"/>
      <c r="CB215" s="38"/>
      <c r="CC215" s="39">
        <f t="shared" si="283"/>
        <v>0</v>
      </c>
      <c r="CD215" s="86" t="str">
        <f t="shared" si="284"/>
        <v>غيرجدير</v>
      </c>
      <c r="CE215" s="37">
        <f t="shared" si="285"/>
        <v>5</v>
      </c>
      <c r="CF215" s="39" t="str">
        <f t="shared" si="286"/>
        <v>راسب</v>
      </c>
      <c r="CG215" s="37"/>
      <c r="CH215" s="38"/>
      <c r="CI215" s="38"/>
      <c r="CJ215" s="38"/>
      <c r="CK215" s="38"/>
      <c r="CL215" s="39">
        <f t="shared" si="287"/>
        <v>0</v>
      </c>
      <c r="CM215" s="86" t="str">
        <f t="shared" si="288"/>
        <v>غيرجدير</v>
      </c>
      <c r="CN215" s="37"/>
      <c r="CO215" s="38"/>
      <c r="CP215" s="38"/>
      <c r="CQ215" s="38"/>
      <c r="CR215" s="39">
        <f t="shared" si="289"/>
        <v>0</v>
      </c>
      <c r="CS215" s="86" t="str">
        <f t="shared" si="290"/>
        <v>غيرجدير</v>
      </c>
      <c r="CT215" s="37"/>
      <c r="CU215" s="38"/>
      <c r="CV215" s="39">
        <f t="shared" si="291"/>
        <v>0</v>
      </c>
      <c r="CW215" s="86" t="str">
        <f t="shared" si="292"/>
        <v>غيرجدير</v>
      </c>
      <c r="CX215" s="37"/>
      <c r="CY215" s="38"/>
      <c r="CZ215" s="38"/>
      <c r="DA215" s="38"/>
      <c r="DB215" s="38"/>
      <c r="DC215" s="39">
        <f t="shared" si="293"/>
        <v>0</v>
      </c>
      <c r="DD215" s="86" t="str">
        <f t="shared" si="294"/>
        <v>غيرجدير</v>
      </c>
      <c r="DE215" s="37"/>
      <c r="DF215" s="38"/>
      <c r="DG215" s="38"/>
      <c r="DH215" s="38"/>
      <c r="DI215" s="38"/>
      <c r="DJ215" s="39">
        <f t="shared" si="295"/>
        <v>0</v>
      </c>
      <c r="DK215" s="86" t="str">
        <f t="shared" si="296"/>
        <v>غيرجدير</v>
      </c>
      <c r="DL215" s="37">
        <f t="shared" si="297"/>
        <v>4</v>
      </c>
      <c r="DM215" s="39" t="str">
        <f t="shared" si="298"/>
        <v>راسب</v>
      </c>
      <c r="DN215" s="27">
        <f t="shared" si="299"/>
        <v>0</v>
      </c>
      <c r="DO215" s="37">
        <f t="shared" si="300"/>
        <v>5</v>
      </c>
      <c r="DP215" s="39" t="str">
        <f t="shared" si="301"/>
        <v>ومجموع</v>
      </c>
      <c r="DQ215" s="27" t="str">
        <f t="shared" si="302"/>
        <v>راسب</v>
      </c>
      <c r="DR215" s="37">
        <f t="shared" si="303"/>
        <v>10</v>
      </c>
      <c r="DS215" s="39" t="str">
        <f t="shared" si="304"/>
        <v>راسب</v>
      </c>
      <c r="DT215" s="40" t="str">
        <f t="shared" si="305"/>
        <v>راسب</v>
      </c>
      <c r="DU215" s="27"/>
      <c r="DV215" s="37">
        <f t="shared" si="306"/>
        <v>15</v>
      </c>
      <c r="DW215" s="38" t="str">
        <f t="shared" si="307"/>
        <v>راسب</v>
      </c>
      <c r="DX215" s="39" t="str">
        <f t="shared" si="308"/>
        <v>ودين</v>
      </c>
      <c r="DY215" s="537" t="str">
        <f t="shared" si="309"/>
        <v/>
      </c>
      <c r="DZ215" s="532" t="str">
        <f t="shared" si="310"/>
        <v/>
      </c>
      <c r="EA215" s="527" t="str">
        <f t="shared" si="311"/>
        <v/>
      </c>
      <c r="EB215" s="519" t="str">
        <f t="shared" si="312"/>
        <v/>
      </c>
      <c r="EC215" s="520" t="str">
        <f t="shared" si="313"/>
        <v/>
      </c>
      <c r="ED215" s="520" t="str">
        <f t="shared" si="314"/>
        <v/>
      </c>
      <c r="EE215" s="520" t="str">
        <f t="shared" si="315"/>
        <v/>
      </c>
      <c r="EF215" s="520" t="str">
        <f t="shared" si="316"/>
        <v/>
      </c>
      <c r="EG215" s="520" t="str">
        <f t="shared" si="317"/>
        <v/>
      </c>
      <c r="EH215" s="518" t="str">
        <f t="shared" si="318"/>
        <v/>
      </c>
      <c r="EI215" s="474" t="str">
        <f t="shared" si="319"/>
        <v/>
      </c>
      <c r="EJ215" s="475" t="str">
        <f t="shared" si="320"/>
        <v/>
      </c>
      <c r="EK215" s="475" t="str">
        <f t="shared" si="321"/>
        <v/>
      </c>
      <c r="EL215" s="475" t="str">
        <f t="shared" si="322"/>
        <v/>
      </c>
      <c r="EM215" s="476" t="str">
        <f t="shared" si="323"/>
        <v/>
      </c>
      <c r="EN215" s="498" t="str">
        <f t="shared" si="324"/>
        <v/>
      </c>
      <c r="EO215" s="499" t="str">
        <f t="shared" si="325"/>
        <v/>
      </c>
      <c r="EP215" s="499" t="str">
        <f t="shared" si="326"/>
        <v/>
      </c>
      <c r="EQ215" s="499" t="str">
        <f t="shared" si="327"/>
        <v/>
      </c>
      <c r="ER215" s="500" t="str">
        <f t="shared" si="328"/>
        <v/>
      </c>
    </row>
    <row r="216" spans="1:148" ht="34.5" x14ac:dyDescent="0.2">
      <c r="A216" s="27" t="str">
        <f>IF(O216="","",COUNTA(O$9:$O216))</f>
        <v/>
      </c>
      <c r="B216" s="28"/>
      <c r="C216" s="29" t="e">
        <f t="shared" si="248"/>
        <v>#VALUE!</v>
      </c>
      <c r="D216" s="30" t="e">
        <f t="shared" si="249"/>
        <v>#VALUE!</v>
      </c>
      <c r="E216" s="31" t="e">
        <f t="shared" si="250"/>
        <v>#VALUE!</v>
      </c>
      <c r="F216" s="29" t="str">
        <f t="shared" si="251"/>
        <v/>
      </c>
      <c r="G216" s="30" t="str">
        <f t="shared" si="252"/>
        <v/>
      </c>
      <c r="H216" s="31" t="str">
        <f t="shared" si="253"/>
        <v/>
      </c>
      <c r="I216" s="32" t="e">
        <f t="shared" si="254"/>
        <v>#VALUE!</v>
      </c>
      <c r="J216" s="33"/>
      <c r="K216" s="34"/>
      <c r="L216" s="35" t="str">
        <f t="shared" si="255"/>
        <v/>
      </c>
      <c r="M216" s="35" t="str">
        <f t="shared" si="256"/>
        <v/>
      </c>
      <c r="N216" s="34"/>
      <c r="O216" s="545"/>
      <c r="P216" s="36"/>
      <c r="Q216" s="37"/>
      <c r="R216" s="38"/>
      <c r="S216" s="38"/>
      <c r="T216" s="39">
        <f t="shared" si="257"/>
        <v>0</v>
      </c>
      <c r="U216" s="40" t="str">
        <f t="shared" si="258"/>
        <v>راسب</v>
      </c>
      <c r="V216" s="37"/>
      <c r="W216" s="38"/>
      <c r="X216" s="38"/>
      <c r="Y216" s="39">
        <f t="shared" si="259"/>
        <v>0</v>
      </c>
      <c r="Z216" s="40" t="str">
        <f t="shared" si="260"/>
        <v>راسب</v>
      </c>
      <c r="AA216" s="37"/>
      <c r="AB216" s="38"/>
      <c r="AC216" s="38"/>
      <c r="AD216" s="39">
        <f t="shared" si="261"/>
        <v>0</v>
      </c>
      <c r="AE216" s="40" t="str">
        <f t="shared" si="262"/>
        <v>راسب</v>
      </c>
      <c r="AF216" s="37"/>
      <c r="AG216" s="38"/>
      <c r="AH216" s="38"/>
      <c r="AI216" s="39">
        <f t="shared" si="263"/>
        <v>0</v>
      </c>
      <c r="AJ216" s="40" t="str">
        <f t="shared" si="264"/>
        <v>راسب</v>
      </c>
      <c r="AK216" s="37"/>
      <c r="AL216" s="38"/>
      <c r="AM216" s="38"/>
      <c r="AN216" s="39">
        <f t="shared" si="265"/>
        <v>0</v>
      </c>
      <c r="AO216" s="40" t="str">
        <f t="shared" si="266"/>
        <v>راسب</v>
      </c>
      <c r="AP216" s="27">
        <f t="shared" si="267"/>
        <v>0</v>
      </c>
      <c r="AQ216" s="37">
        <f t="shared" si="268"/>
        <v>5</v>
      </c>
      <c r="AR216" s="39" t="str">
        <f t="shared" si="269"/>
        <v>ومجموع</v>
      </c>
      <c r="AS216" s="27" t="str">
        <f t="shared" si="270"/>
        <v>راسب</v>
      </c>
      <c r="AT216" s="41">
        <f t="shared" si="271"/>
        <v>9</v>
      </c>
      <c r="AU216" s="42" t="str">
        <f t="shared" si="272"/>
        <v>راسب</v>
      </c>
      <c r="AV216" s="37"/>
      <c r="AW216" s="38"/>
      <c r="AX216" s="38"/>
      <c r="AY216" s="39">
        <f t="shared" si="273"/>
        <v>0</v>
      </c>
      <c r="AZ216" s="40" t="str">
        <f t="shared" si="274"/>
        <v>راسب</v>
      </c>
      <c r="BA216" s="37"/>
      <c r="BB216" s="38"/>
      <c r="BC216" s="38"/>
      <c r="BD216" s="39">
        <f t="shared" si="275"/>
        <v>0</v>
      </c>
      <c r="BE216" s="86" t="str">
        <f t="shared" si="276"/>
        <v>غيرجدير</v>
      </c>
      <c r="BF216" s="37"/>
      <c r="BG216" s="38"/>
      <c r="BH216" s="38"/>
      <c r="BI216" s="39">
        <f t="shared" si="277"/>
        <v>0</v>
      </c>
      <c r="BJ216" s="86" t="str">
        <f t="shared" si="278"/>
        <v>غيرجدير</v>
      </c>
      <c r="BK216" s="37"/>
      <c r="BL216" s="38"/>
      <c r="BM216" s="38"/>
      <c r="BN216" s="38"/>
      <c r="BO216" s="39"/>
      <c r="BP216" s="41">
        <f t="shared" si="279"/>
        <v>0</v>
      </c>
      <c r="BQ216" s="86" t="str">
        <f t="shared" si="280"/>
        <v>غيرجدير</v>
      </c>
      <c r="BR216" s="37"/>
      <c r="BS216" s="38"/>
      <c r="BT216" s="38"/>
      <c r="BU216" s="38"/>
      <c r="BV216" s="39">
        <f t="shared" si="281"/>
        <v>0</v>
      </c>
      <c r="BW216" s="86" t="str">
        <f t="shared" si="282"/>
        <v>غيرجدير</v>
      </c>
      <c r="BX216" s="37"/>
      <c r="BY216" s="38"/>
      <c r="BZ216" s="38"/>
      <c r="CA216" s="38"/>
      <c r="CB216" s="38"/>
      <c r="CC216" s="39">
        <f t="shared" si="283"/>
        <v>0</v>
      </c>
      <c r="CD216" s="86" t="str">
        <f t="shared" si="284"/>
        <v>غيرجدير</v>
      </c>
      <c r="CE216" s="37">
        <f t="shared" si="285"/>
        <v>5</v>
      </c>
      <c r="CF216" s="39" t="str">
        <f t="shared" si="286"/>
        <v>راسب</v>
      </c>
      <c r="CG216" s="37"/>
      <c r="CH216" s="38"/>
      <c r="CI216" s="38"/>
      <c r="CJ216" s="38"/>
      <c r="CK216" s="38"/>
      <c r="CL216" s="39">
        <f t="shared" si="287"/>
        <v>0</v>
      </c>
      <c r="CM216" s="86" t="str">
        <f t="shared" si="288"/>
        <v>غيرجدير</v>
      </c>
      <c r="CN216" s="37"/>
      <c r="CO216" s="38"/>
      <c r="CP216" s="38"/>
      <c r="CQ216" s="38"/>
      <c r="CR216" s="39">
        <f t="shared" si="289"/>
        <v>0</v>
      </c>
      <c r="CS216" s="86" t="str">
        <f t="shared" si="290"/>
        <v>غيرجدير</v>
      </c>
      <c r="CT216" s="37"/>
      <c r="CU216" s="38"/>
      <c r="CV216" s="39">
        <f t="shared" si="291"/>
        <v>0</v>
      </c>
      <c r="CW216" s="86" t="str">
        <f t="shared" si="292"/>
        <v>غيرجدير</v>
      </c>
      <c r="CX216" s="37"/>
      <c r="CY216" s="38"/>
      <c r="CZ216" s="38"/>
      <c r="DA216" s="38"/>
      <c r="DB216" s="38"/>
      <c r="DC216" s="39">
        <f t="shared" si="293"/>
        <v>0</v>
      </c>
      <c r="DD216" s="86" t="str">
        <f t="shared" si="294"/>
        <v>غيرجدير</v>
      </c>
      <c r="DE216" s="37"/>
      <c r="DF216" s="38"/>
      <c r="DG216" s="38"/>
      <c r="DH216" s="38"/>
      <c r="DI216" s="38"/>
      <c r="DJ216" s="39">
        <f t="shared" si="295"/>
        <v>0</v>
      </c>
      <c r="DK216" s="86" t="str">
        <f t="shared" si="296"/>
        <v>غيرجدير</v>
      </c>
      <c r="DL216" s="37">
        <f t="shared" si="297"/>
        <v>4</v>
      </c>
      <c r="DM216" s="39" t="str">
        <f t="shared" si="298"/>
        <v>راسب</v>
      </c>
      <c r="DN216" s="27">
        <f t="shared" si="299"/>
        <v>0</v>
      </c>
      <c r="DO216" s="37">
        <f t="shared" si="300"/>
        <v>5</v>
      </c>
      <c r="DP216" s="39" t="str">
        <f t="shared" si="301"/>
        <v>ومجموع</v>
      </c>
      <c r="DQ216" s="27" t="str">
        <f t="shared" si="302"/>
        <v>راسب</v>
      </c>
      <c r="DR216" s="37">
        <f t="shared" si="303"/>
        <v>10</v>
      </c>
      <c r="DS216" s="39" t="str">
        <f t="shared" si="304"/>
        <v>راسب</v>
      </c>
      <c r="DT216" s="40" t="str">
        <f t="shared" si="305"/>
        <v>راسب</v>
      </c>
      <c r="DU216" s="27"/>
      <c r="DV216" s="37">
        <f t="shared" si="306"/>
        <v>15</v>
      </c>
      <c r="DW216" s="38" t="str">
        <f t="shared" si="307"/>
        <v>راسب</v>
      </c>
      <c r="DX216" s="39" t="str">
        <f t="shared" si="308"/>
        <v>ودين</v>
      </c>
      <c r="DY216" s="537" t="str">
        <f t="shared" si="309"/>
        <v/>
      </c>
      <c r="DZ216" s="532" t="str">
        <f t="shared" si="310"/>
        <v/>
      </c>
      <c r="EA216" s="527" t="str">
        <f t="shared" si="311"/>
        <v/>
      </c>
      <c r="EB216" s="519" t="str">
        <f t="shared" si="312"/>
        <v/>
      </c>
      <c r="EC216" s="520" t="str">
        <f t="shared" si="313"/>
        <v/>
      </c>
      <c r="ED216" s="520" t="str">
        <f t="shared" si="314"/>
        <v/>
      </c>
      <c r="EE216" s="520" t="str">
        <f t="shared" si="315"/>
        <v/>
      </c>
      <c r="EF216" s="520" t="str">
        <f t="shared" si="316"/>
        <v/>
      </c>
      <c r="EG216" s="520" t="str">
        <f t="shared" si="317"/>
        <v/>
      </c>
      <c r="EH216" s="518" t="str">
        <f t="shared" si="318"/>
        <v/>
      </c>
      <c r="EI216" s="474" t="str">
        <f t="shared" si="319"/>
        <v/>
      </c>
      <c r="EJ216" s="475" t="str">
        <f t="shared" si="320"/>
        <v/>
      </c>
      <c r="EK216" s="475" t="str">
        <f t="shared" si="321"/>
        <v/>
      </c>
      <c r="EL216" s="475" t="str">
        <f t="shared" si="322"/>
        <v/>
      </c>
      <c r="EM216" s="476" t="str">
        <f t="shared" si="323"/>
        <v/>
      </c>
      <c r="EN216" s="498" t="str">
        <f t="shared" si="324"/>
        <v/>
      </c>
      <c r="EO216" s="499" t="str">
        <f t="shared" si="325"/>
        <v/>
      </c>
      <c r="EP216" s="499" t="str">
        <f t="shared" si="326"/>
        <v/>
      </c>
      <c r="EQ216" s="499" t="str">
        <f t="shared" si="327"/>
        <v/>
      </c>
      <c r="ER216" s="500" t="str">
        <f t="shared" si="328"/>
        <v/>
      </c>
    </row>
    <row r="217" spans="1:148" ht="34.5" x14ac:dyDescent="0.2">
      <c r="A217" s="27" t="str">
        <f>IF(O217="","",COUNTA(O$9:$O217))</f>
        <v/>
      </c>
      <c r="B217" s="28"/>
      <c r="C217" s="29" t="e">
        <f t="shared" si="248"/>
        <v>#VALUE!</v>
      </c>
      <c r="D217" s="30" t="e">
        <f t="shared" si="249"/>
        <v>#VALUE!</v>
      </c>
      <c r="E217" s="31" t="e">
        <f t="shared" si="250"/>
        <v>#VALUE!</v>
      </c>
      <c r="F217" s="29" t="str">
        <f t="shared" si="251"/>
        <v/>
      </c>
      <c r="G217" s="30" t="str">
        <f t="shared" si="252"/>
        <v/>
      </c>
      <c r="H217" s="31" t="str">
        <f t="shared" si="253"/>
        <v/>
      </c>
      <c r="I217" s="32" t="e">
        <f t="shared" si="254"/>
        <v>#VALUE!</v>
      </c>
      <c r="J217" s="33"/>
      <c r="K217" s="34"/>
      <c r="L217" s="35" t="str">
        <f t="shared" si="255"/>
        <v/>
      </c>
      <c r="M217" s="35" t="str">
        <f t="shared" si="256"/>
        <v/>
      </c>
      <c r="N217" s="34"/>
      <c r="O217" s="545"/>
      <c r="P217" s="36"/>
      <c r="Q217" s="37"/>
      <c r="R217" s="38"/>
      <c r="S217" s="38"/>
      <c r="T217" s="39">
        <f t="shared" si="257"/>
        <v>0</v>
      </c>
      <c r="U217" s="40" t="str">
        <f t="shared" si="258"/>
        <v>راسب</v>
      </c>
      <c r="V217" s="37"/>
      <c r="W217" s="38"/>
      <c r="X217" s="38"/>
      <c r="Y217" s="39">
        <f t="shared" si="259"/>
        <v>0</v>
      </c>
      <c r="Z217" s="40" t="str">
        <f t="shared" si="260"/>
        <v>راسب</v>
      </c>
      <c r="AA217" s="37"/>
      <c r="AB217" s="38"/>
      <c r="AC217" s="38"/>
      <c r="AD217" s="39">
        <f t="shared" si="261"/>
        <v>0</v>
      </c>
      <c r="AE217" s="40" t="str">
        <f t="shared" si="262"/>
        <v>راسب</v>
      </c>
      <c r="AF217" s="37"/>
      <c r="AG217" s="38"/>
      <c r="AH217" s="38"/>
      <c r="AI217" s="39">
        <f t="shared" si="263"/>
        <v>0</v>
      </c>
      <c r="AJ217" s="40" t="str">
        <f t="shared" si="264"/>
        <v>راسب</v>
      </c>
      <c r="AK217" s="37"/>
      <c r="AL217" s="38"/>
      <c r="AM217" s="38"/>
      <c r="AN217" s="39">
        <f t="shared" si="265"/>
        <v>0</v>
      </c>
      <c r="AO217" s="40" t="str">
        <f t="shared" si="266"/>
        <v>راسب</v>
      </c>
      <c r="AP217" s="27">
        <f t="shared" si="267"/>
        <v>0</v>
      </c>
      <c r="AQ217" s="37">
        <f t="shared" si="268"/>
        <v>5</v>
      </c>
      <c r="AR217" s="39" t="str">
        <f t="shared" si="269"/>
        <v>ومجموع</v>
      </c>
      <c r="AS217" s="27" t="str">
        <f t="shared" si="270"/>
        <v>راسب</v>
      </c>
      <c r="AT217" s="41">
        <f t="shared" si="271"/>
        <v>9</v>
      </c>
      <c r="AU217" s="42" t="str">
        <f t="shared" si="272"/>
        <v>راسب</v>
      </c>
      <c r="AV217" s="37"/>
      <c r="AW217" s="38"/>
      <c r="AX217" s="38"/>
      <c r="AY217" s="39">
        <f t="shared" si="273"/>
        <v>0</v>
      </c>
      <c r="AZ217" s="40" t="str">
        <f t="shared" si="274"/>
        <v>راسب</v>
      </c>
      <c r="BA217" s="37"/>
      <c r="BB217" s="38"/>
      <c r="BC217" s="38"/>
      <c r="BD217" s="39">
        <f t="shared" si="275"/>
        <v>0</v>
      </c>
      <c r="BE217" s="86" t="str">
        <f t="shared" si="276"/>
        <v>غيرجدير</v>
      </c>
      <c r="BF217" s="37"/>
      <c r="BG217" s="38"/>
      <c r="BH217" s="38"/>
      <c r="BI217" s="39">
        <f t="shared" si="277"/>
        <v>0</v>
      </c>
      <c r="BJ217" s="86" t="str">
        <f t="shared" si="278"/>
        <v>غيرجدير</v>
      </c>
      <c r="BK217" s="37"/>
      <c r="BL217" s="38"/>
      <c r="BM217" s="38"/>
      <c r="BN217" s="38"/>
      <c r="BO217" s="39"/>
      <c r="BP217" s="41">
        <f t="shared" si="279"/>
        <v>0</v>
      </c>
      <c r="BQ217" s="86" t="str">
        <f t="shared" si="280"/>
        <v>غيرجدير</v>
      </c>
      <c r="BR217" s="37"/>
      <c r="BS217" s="38"/>
      <c r="BT217" s="38"/>
      <c r="BU217" s="38"/>
      <c r="BV217" s="39">
        <f t="shared" si="281"/>
        <v>0</v>
      </c>
      <c r="BW217" s="86" t="str">
        <f t="shared" si="282"/>
        <v>غيرجدير</v>
      </c>
      <c r="BX217" s="37"/>
      <c r="BY217" s="38"/>
      <c r="BZ217" s="38"/>
      <c r="CA217" s="38"/>
      <c r="CB217" s="38"/>
      <c r="CC217" s="39">
        <f t="shared" si="283"/>
        <v>0</v>
      </c>
      <c r="CD217" s="86" t="str">
        <f t="shared" si="284"/>
        <v>غيرجدير</v>
      </c>
      <c r="CE217" s="37">
        <f t="shared" si="285"/>
        <v>5</v>
      </c>
      <c r="CF217" s="39" t="str">
        <f t="shared" si="286"/>
        <v>راسب</v>
      </c>
      <c r="CG217" s="37"/>
      <c r="CH217" s="38"/>
      <c r="CI217" s="38"/>
      <c r="CJ217" s="38"/>
      <c r="CK217" s="38"/>
      <c r="CL217" s="39">
        <f t="shared" si="287"/>
        <v>0</v>
      </c>
      <c r="CM217" s="86" t="str">
        <f t="shared" si="288"/>
        <v>غيرجدير</v>
      </c>
      <c r="CN217" s="37"/>
      <c r="CO217" s="38"/>
      <c r="CP217" s="38"/>
      <c r="CQ217" s="38"/>
      <c r="CR217" s="39">
        <f t="shared" si="289"/>
        <v>0</v>
      </c>
      <c r="CS217" s="86" t="str">
        <f t="shared" si="290"/>
        <v>غيرجدير</v>
      </c>
      <c r="CT217" s="37"/>
      <c r="CU217" s="38"/>
      <c r="CV217" s="39">
        <f t="shared" si="291"/>
        <v>0</v>
      </c>
      <c r="CW217" s="86" t="str">
        <f t="shared" si="292"/>
        <v>غيرجدير</v>
      </c>
      <c r="CX217" s="37"/>
      <c r="CY217" s="38"/>
      <c r="CZ217" s="38"/>
      <c r="DA217" s="38"/>
      <c r="DB217" s="38"/>
      <c r="DC217" s="39">
        <f t="shared" si="293"/>
        <v>0</v>
      </c>
      <c r="DD217" s="86" t="str">
        <f t="shared" si="294"/>
        <v>غيرجدير</v>
      </c>
      <c r="DE217" s="37"/>
      <c r="DF217" s="38"/>
      <c r="DG217" s="38"/>
      <c r="DH217" s="38"/>
      <c r="DI217" s="38"/>
      <c r="DJ217" s="39">
        <f t="shared" si="295"/>
        <v>0</v>
      </c>
      <c r="DK217" s="86" t="str">
        <f t="shared" si="296"/>
        <v>غيرجدير</v>
      </c>
      <c r="DL217" s="37">
        <f t="shared" si="297"/>
        <v>4</v>
      </c>
      <c r="DM217" s="39" t="str">
        <f t="shared" si="298"/>
        <v>راسب</v>
      </c>
      <c r="DN217" s="27">
        <f t="shared" si="299"/>
        <v>0</v>
      </c>
      <c r="DO217" s="37">
        <f t="shared" si="300"/>
        <v>5</v>
      </c>
      <c r="DP217" s="39" t="str">
        <f t="shared" si="301"/>
        <v>ومجموع</v>
      </c>
      <c r="DQ217" s="27" t="str">
        <f t="shared" si="302"/>
        <v>راسب</v>
      </c>
      <c r="DR217" s="37">
        <f t="shared" si="303"/>
        <v>10</v>
      </c>
      <c r="DS217" s="39" t="str">
        <f t="shared" si="304"/>
        <v>راسب</v>
      </c>
      <c r="DT217" s="40" t="str">
        <f t="shared" si="305"/>
        <v>راسب</v>
      </c>
      <c r="DU217" s="27"/>
      <c r="DV217" s="37">
        <f t="shared" si="306"/>
        <v>15</v>
      </c>
      <c r="DW217" s="38" t="str">
        <f t="shared" si="307"/>
        <v>راسب</v>
      </c>
      <c r="DX217" s="39" t="str">
        <f t="shared" si="308"/>
        <v>ودين</v>
      </c>
      <c r="DY217" s="537" t="str">
        <f t="shared" si="309"/>
        <v/>
      </c>
      <c r="DZ217" s="532" t="str">
        <f t="shared" si="310"/>
        <v/>
      </c>
      <c r="EA217" s="527" t="str">
        <f t="shared" si="311"/>
        <v/>
      </c>
      <c r="EB217" s="519" t="str">
        <f t="shared" si="312"/>
        <v/>
      </c>
      <c r="EC217" s="520" t="str">
        <f t="shared" si="313"/>
        <v/>
      </c>
      <c r="ED217" s="520" t="str">
        <f t="shared" si="314"/>
        <v/>
      </c>
      <c r="EE217" s="520" t="str">
        <f t="shared" si="315"/>
        <v/>
      </c>
      <c r="EF217" s="520" t="str">
        <f t="shared" si="316"/>
        <v/>
      </c>
      <c r="EG217" s="520" t="str">
        <f t="shared" si="317"/>
        <v/>
      </c>
      <c r="EH217" s="518" t="str">
        <f t="shared" si="318"/>
        <v/>
      </c>
      <c r="EI217" s="474" t="str">
        <f t="shared" si="319"/>
        <v/>
      </c>
      <c r="EJ217" s="475" t="str">
        <f t="shared" si="320"/>
        <v/>
      </c>
      <c r="EK217" s="475" t="str">
        <f t="shared" si="321"/>
        <v/>
      </c>
      <c r="EL217" s="475" t="str">
        <f t="shared" si="322"/>
        <v/>
      </c>
      <c r="EM217" s="476" t="str">
        <f t="shared" si="323"/>
        <v/>
      </c>
      <c r="EN217" s="498" t="str">
        <f t="shared" si="324"/>
        <v/>
      </c>
      <c r="EO217" s="499" t="str">
        <f t="shared" si="325"/>
        <v/>
      </c>
      <c r="EP217" s="499" t="str">
        <f t="shared" si="326"/>
        <v/>
      </c>
      <c r="EQ217" s="499" t="str">
        <f t="shared" si="327"/>
        <v/>
      </c>
      <c r="ER217" s="500" t="str">
        <f t="shared" si="328"/>
        <v/>
      </c>
    </row>
    <row r="218" spans="1:148" ht="34.5" x14ac:dyDescent="0.2">
      <c r="A218" s="27" t="str">
        <f>IF(O218="","",COUNTA(O$9:$O218))</f>
        <v/>
      </c>
      <c r="B218" s="28"/>
      <c r="C218" s="29" t="e">
        <f t="shared" si="248"/>
        <v>#VALUE!</v>
      </c>
      <c r="D218" s="30" t="e">
        <f t="shared" si="249"/>
        <v>#VALUE!</v>
      </c>
      <c r="E218" s="31" t="e">
        <f t="shared" si="250"/>
        <v>#VALUE!</v>
      </c>
      <c r="F218" s="29" t="str">
        <f t="shared" si="251"/>
        <v/>
      </c>
      <c r="G218" s="30" t="str">
        <f t="shared" si="252"/>
        <v/>
      </c>
      <c r="H218" s="31" t="str">
        <f t="shared" si="253"/>
        <v/>
      </c>
      <c r="I218" s="32" t="e">
        <f t="shared" si="254"/>
        <v>#VALUE!</v>
      </c>
      <c r="J218" s="33"/>
      <c r="K218" s="34"/>
      <c r="L218" s="35" t="str">
        <f t="shared" si="255"/>
        <v/>
      </c>
      <c r="M218" s="35" t="str">
        <f t="shared" si="256"/>
        <v/>
      </c>
      <c r="N218" s="34"/>
      <c r="O218" s="545"/>
      <c r="P218" s="36"/>
      <c r="Q218" s="37"/>
      <c r="R218" s="38"/>
      <c r="S218" s="38"/>
      <c r="T218" s="39">
        <f t="shared" si="257"/>
        <v>0</v>
      </c>
      <c r="U218" s="40" t="str">
        <f t="shared" si="258"/>
        <v>راسب</v>
      </c>
      <c r="V218" s="37"/>
      <c r="W218" s="38"/>
      <c r="X218" s="38"/>
      <c r="Y218" s="39">
        <f t="shared" si="259"/>
        <v>0</v>
      </c>
      <c r="Z218" s="40" t="str">
        <f t="shared" si="260"/>
        <v>راسب</v>
      </c>
      <c r="AA218" s="37"/>
      <c r="AB218" s="38"/>
      <c r="AC218" s="38"/>
      <c r="AD218" s="39">
        <f t="shared" si="261"/>
        <v>0</v>
      </c>
      <c r="AE218" s="40" t="str">
        <f t="shared" si="262"/>
        <v>راسب</v>
      </c>
      <c r="AF218" s="37"/>
      <c r="AG218" s="38"/>
      <c r="AH218" s="38"/>
      <c r="AI218" s="39">
        <f t="shared" si="263"/>
        <v>0</v>
      </c>
      <c r="AJ218" s="40" t="str">
        <f t="shared" si="264"/>
        <v>راسب</v>
      </c>
      <c r="AK218" s="37"/>
      <c r="AL218" s="38"/>
      <c r="AM218" s="38"/>
      <c r="AN218" s="39">
        <f t="shared" si="265"/>
        <v>0</v>
      </c>
      <c r="AO218" s="40" t="str">
        <f t="shared" si="266"/>
        <v>راسب</v>
      </c>
      <c r="AP218" s="27">
        <f t="shared" si="267"/>
        <v>0</v>
      </c>
      <c r="AQ218" s="37">
        <f t="shared" si="268"/>
        <v>5</v>
      </c>
      <c r="AR218" s="39" t="str">
        <f t="shared" si="269"/>
        <v>ومجموع</v>
      </c>
      <c r="AS218" s="27" t="str">
        <f t="shared" si="270"/>
        <v>راسب</v>
      </c>
      <c r="AT218" s="41">
        <f t="shared" si="271"/>
        <v>9</v>
      </c>
      <c r="AU218" s="42" t="str">
        <f t="shared" si="272"/>
        <v>راسب</v>
      </c>
      <c r="AV218" s="37"/>
      <c r="AW218" s="38"/>
      <c r="AX218" s="38"/>
      <c r="AY218" s="39">
        <f t="shared" si="273"/>
        <v>0</v>
      </c>
      <c r="AZ218" s="40" t="str">
        <f t="shared" si="274"/>
        <v>راسب</v>
      </c>
      <c r="BA218" s="37"/>
      <c r="BB218" s="38"/>
      <c r="BC218" s="38"/>
      <c r="BD218" s="39">
        <f t="shared" si="275"/>
        <v>0</v>
      </c>
      <c r="BE218" s="86" t="str">
        <f t="shared" si="276"/>
        <v>غيرجدير</v>
      </c>
      <c r="BF218" s="37"/>
      <c r="BG218" s="38"/>
      <c r="BH218" s="38"/>
      <c r="BI218" s="39">
        <f t="shared" si="277"/>
        <v>0</v>
      </c>
      <c r="BJ218" s="86" t="str">
        <f t="shared" si="278"/>
        <v>غيرجدير</v>
      </c>
      <c r="BK218" s="37"/>
      <c r="BL218" s="38"/>
      <c r="BM218" s="38"/>
      <c r="BN218" s="38"/>
      <c r="BO218" s="39"/>
      <c r="BP218" s="41">
        <f t="shared" si="279"/>
        <v>0</v>
      </c>
      <c r="BQ218" s="86" t="str">
        <f t="shared" si="280"/>
        <v>غيرجدير</v>
      </c>
      <c r="BR218" s="37"/>
      <c r="BS218" s="38"/>
      <c r="BT218" s="38"/>
      <c r="BU218" s="38"/>
      <c r="BV218" s="39">
        <f t="shared" si="281"/>
        <v>0</v>
      </c>
      <c r="BW218" s="86" t="str">
        <f t="shared" si="282"/>
        <v>غيرجدير</v>
      </c>
      <c r="BX218" s="37"/>
      <c r="BY218" s="38"/>
      <c r="BZ218" s="38"/>
      <c r="CA218" s="38"/>
      <c r="CB218" s="38"/>
      <c r="CC218" s="39">
        <f t="shared" si="283"/>
        <v>0</v>
      </c>
      <c r="CD218" s="86" t="str">
        <f t="shared" si="284"/>
        <v>غيرجدير</v>
      </c>
      <c r="CE218" s="37">
        <f t="shared" si="285"/>
        <v>5</v>
      </c>
      <c r="CF218" s="39" t="str">
        <f t="shared" si="286"/>
        <v>راسب</v>
      </c>
      <c r="CG218" s="37"/>
      <c r="CH218" s="38"/>
      <c r="CI218" s="38"/>
      <c r="CJ218" s="38"/>
      <c r="CK218" s="38"/>
      <c r="CL218" s="39">
        <f t="shared" si="287"/>
        <v>0</v>
      </c>
      <c r="CM218" s="86" t="str">
        <f t="shared" si="288"/>
        <v>غيرجدير</v>
      </c>
      <c r="CN218" s="37"/>
      <c r="CO218" s="38"/>
      <c r="CP218" s="38"/>
      <c r="CQ218" s="38"/>
      <c r="CR218" s="39">
        <f t="shared" si="289"/>
        <v>0</v>
      </c>
      <c r="CS218" s="86" t="str">
        <f t="shared" si="290"/>
        <v>غيرجدير</v>
      </c>
      <c r="CT218" s="37"/>
      <c r="CU218" s="38"/>
      <c r="CV218" s="39">
        <f t="shared" si="291"/>
        <v>0</v>
      </c>
      <c r="CW218" s="86" t="str">
        <f t="shared" si="292"/>
        <v>غيرجدير</v>
      </c>
      <c r="CX218" s="37"/>
      <c r="CY218" s="38"/>
      <c r="CZ218" s="38"/>
      <c r="DA218" s="38"/>
      <c r="DB218" s="38"/>
      <c r="DC218" s="39">
        <f t="shared" si="293"/>
        <v>0</v>
      </c>
      <c r="DD218" s="86" t="str">
        <f t="shared" si="294"/>
        <v>غيرجدير</v>
      </c>
      <c r="DE218" s="37"/>
      <c r="DF218" s="38"/>
      <c r="DG218" s="38"/>
      <c r="DH218" s="38"/>
      <c r="DI218" s="38"/>
      <c r="DJ218" s="39">
        <f t="shared" si="295"/>
        <v>0</v>
      </c>
      <c r="DK218" s="86" t="str">
        <f t="shared" si="296"/>
        <v>غيرجدير</v>
      </c>
      <c r="DL218" s="37">
        <f t="shared" si="297"/>
        <v>4</v>
      </c>
      <c r="DM218" s="39" t="str">
        <f t="shared" si="298"/>
        <v>راسب</v>
      </c>
      <c r="DN218" s="27">
        <f t="shared" si="299"/>
        <v>0</v>
      </c>
      <c r="DO218" s="37">
        <f t="shared" si="300"/>
        <v>5</v>
      </c>
      <c r="DP218" s="39" t="str">
        <f t="shared" si="301"/>
        <v>ومجموع</v>
      </c>
      <c r="DQ218" s="27" t="str">
        <f t="shared" si="302"/>
        <v>راسب</v>
      </c>
      <c r="DR218" s="37">
        <f t="shared" si="303"/>
        <v>10</v>
      </c>
      <c r="DS218" s="39" t="str">
        <f t="shared" si="304"/>
        <v>راسب</v>
      </c>
      <c r="DT218" s="40" t="str">
        <f t="shared" si="305"/>
        <v>راسب</v>
      </c>
      <c r="DU218" s="27"/>
      <c r="DV218" s="37">
        <f t="shared" si="306"/>
        <v>15</v>
      </c>
      <c r="DW218" s="38" t="str">
        <f t="shared" si="307"/>
        <v>راسب</v>
      </c>
      <c r="DX218" s="39" t="str">
        <f t="shared" si="308"/>
        <v>ودين</v>
      </c>
      <c r="DY218" s="537" t="str">
        <f t="shared" si="309"/>
        <v/>
      </c>
      <c r="DZ218" s="532" t="str">
        <f t="shared" si="310"/>
        <v/>
      </c>
      <c r="EA218" s="527" t="str">
        <f t="shared" si="311"/>
        <v/>
      </c>
      <c r="EB218" s="519" t="str">
        <f t="shared" si="312"/>
        <v/>
      </c>
      <c r="EC218" s="520" t="str">
        <f t="shared" si="313"/>
        <v/>
      </c>
      <c r="ED218" s="520" t="str">
        <f t="shared" si="314"/>
        <v/>
      </c>
      <c r="EE218" s="520" t="str">
        <f t="shared" si="315"/>
        <v/>
      </c>
      <c r="EF218" s="520" t="str">
        <f t="shared" si="316"/>
        <v/>
      </c>
      <c r="EG218" s="520" t="str">
        <f t="shared" si="317"/>
        <v/>
      </c>
      <c r="EH218" s="518" t="str">
        <f t="shared" si="318"/>
        <v/>
      </c>
      <c r="EI218" s="474" t="str">
        <f t="shared" si="319"/>
        <v/>
      </c>
      <c r="EJ218" s="475" t="str">
        <f t="shared" si="320"/>
        <v/>
      </c>
      <c r="EK218" s="475" t="str">
        <f t="shared" si="321"/>
        <v/>
      </c>
      <c r="EL218" s="475" t="str">
        <f t="shared" si="322"/>
        <v/>
      </c>
      <c r="EM218" s="476" t="str">
        <f t="shared" si="323"/>
        <v/>
      </c>
      <c r="EN218" s="498" t="str">
        <f t="shared" si="324"/>
        <v/>
      </c>
      <c r="EO218" s="499" t="str">
        <f t="shared" si="325"/>
        <v/>
      </c>
      <c r="EP218" s="499" t="str">
        <f t="shared" si="326"/>
        <v/>
      </c>
      <c r="EQ218" s="499" t="str">
        <f t="shared" si="327"/>
        <v/>
      </c>
      <c r="ER218" s="500" t="str">
        <f t="shared" si="328"/>
        <v/>
      </c>
    </row>
    <row r="219" spans="1:148" ht="34.5" x14ac:dyDescent="0.2">
      <c r="A219" s="27" t="str">
        <f>IF(O219="","",COUNTA(O$9:$O219))</f>
        <v/>
      </c>
      <c r="B219" s="28"/>
      <c r="C219" s="29" t="e">
        <f t="shared" si="248"/>
        <v>#VALUE!</v>
      </c>
      <c r="D219" s="30" t="e">
        <f t="shared" si="249"/>
        <v>#VALUE!</v>
      </c>
      <c r="E219" s="31" t="e">
        <f t="shared" si="250"/>
        <v>#VALUE!</v>
      </c>
      <c r="F219" s="29" t="str">
        <f t="shared" si="251"/>
        <v/>
      </c>
      <c r="G219" s="30" t="str">
        <f t="shared" si="252"/>
        <v/>
      </c>
      <c r="H219" s="31" t="str">
        <f t="shared" si="253"/>
        <v/>
      </c>
      <c r="I219" s="32" t="e">
        <f t="shared" si="254"/>
        <v>#VALUE!</v>
      </c>
      <c r="J219" s="33"/>
      <c r="K219" s="34"/>
      <c r="L219" s="35" t="str">
        <f t="shared" si="255"/>
        <v/>
      </c>
      <c r="M219" s="35" t="str">
        <f t="shared" si="256"/>
        <v/>
      </c>
      <c r="N219" s="34"/>
      <c r="O219" s="545"/>
      <c r="P219" s="36"/>
      <c r="Q219" s="37"/>
      <c r="R219" s="38"/>
      <c r="S219" s="38"/>
      <c r="T219" s="39">
        <f t="shared" si="257"/>
        <v>0</v>
      </c>
      <c r="U219" s="40" t="str">
        <f t="shared" si="258"/>
        <v>راسب</v>
      </c>
      <c r="V219" s="37"/>
      <c r="W219" s="38"/>
      <c r="X219" s="38"/>
      <c r="Y219" s="39">
        <f t="shared" si="259"/>
        <v>0</v>
      </c>
      <c r="Z219" s="40" t="str">
        <f t="shared" si="260"/>
        <v>راسب</v>
      </c>
      <c r="AA219" s="37"/>
      <c r="AB219" s="38"/>
      <c r="AC219" s="38"/>
      <c r="AD219" s="39">
        <f t="shared" si="261"/>
        <v>0</v>
      </c>
      <c r="AE219" s="40" t="str">
        <f t="shared" si="262"/>
        <v>راسب</v>
      </c>
      <c r="AF219" s="37"/>
      <c r="AG219" s="38"/>
      <c r="AH219" s="38"/>
      <c r="AI219" s="39">
        <f t="shared" si="263"/>
        <v>0</v>
      </c>
      <c r="AJ219" s="40" t="str">
        <f t="shared" si="264"/>
        <v>راسب</v>
      </c>
      <c r="AK219" s="37"/>
      <c r="AL219" s="38"/>
      <c r="AM219" s="38"/>
      <c r="AN219" s="39">
        <f t="shared" si="265"/>
        <v>0</v>
      </c>
      <c r="AO219" s="40" t="str">
        <f t="shared" si="266"/>
        <v>راسب</v>
      </c>
      <c r="AP219" s="27">
        <f t="shared" si="267"/>
        <v>0</v>
      </c>
      <c r="AQ219" s="37">
        <f t="shared" si="268"/>
        <v>5</v>
      </c>
      <c r="AR219" s="39" t="str">
        <f t="shared" si="269"/>
        <v>ومجموع</v>
      </c>
      <c r="AS219" s="27" t="str">
        <f t="shared" si="270"/>
        <v>راسب</v>
      </c>
      <c r="AT219" s="41">
        <f t="shared" si="271"/>
        <v>9</v>
      </c>
      <c r="AU219" s="42" t="str">
        <f t="shared" si="272"/>
        <v>راسب</v>
      </c>
      <c r="AV219" s="37"/>
      <c r="AW219" s="38"/>
      <c r="AX219" s="38"/>
      <c r="AY219" s="39">
        <f t="shared" si="273"/>
        <v>0</v>
      </c>
      <c r="AZ219" s="40" t="str">
        <f t="shared" si="274"/>
        <v>راسب</v>
      </c>
      <c r="BA219" s="37"/>
      <c r="BB219" s="38"/>
      <c r="BC219" s="38"/>
      <c r="BD219" s="39">
        <f t="shared" si="275"/>
        <v>0</v>
      </c>
      <c r="BE219" s="86" t="str">
        <f t="shared" si="276"/>
        <v>غيرجدير</v>
      </c>
      <c r="BF219" s="37"/>
      <c r="BG219" s="38"/>
      <c r="BH219" s="38"/>
      <c r="BI219" s="39">
        <f t="shared" si="277"/>
        <v>0</v>
      </c>
      <c r="BJ219" s="86" t="str">
        <f t="shared" si="278"/>
        <v>غيرجدير</v>
      </c>
      <c r="BK219" s="37"/>
      <c r="BL219" s="38"/>
      <c r="BM219" s="38"/>
      <c r="BN219" s="38"/>
      <c r="BO219" s="39"/>
      <c r="BP219" s="41">
        <f t="shared" si="279"/>
        <v>0</v>
      </c>
      <c r="BQ219" s="86" t="str">
        <f t="shared" si="280"/>
        <v>غيرجدير</v>
      </c>
      <c r="BR219" s="37"/>
      <c r="BS219" s="38"/>
      <c r="BT219" s="38"/>
      <c r="BU219" s="38"/>
      <c r="BV219" s="39">
        <f t="shared" si="281"/>
        <v>0</v>
      </c>
      <c r="BW219" s="86" t="str">
        <f t="shared" si="282"/>
        <v>غيرجدير</v>
      </c>
      <c r="BX219" s="37"/>
      <c r="BY219" s="38"/>
      <c r="BZ219" s="38"/>
      <c r="CA219" s="38"/>
      <c r="CB219" s="38"/>
      <c r="CC219" s="39">
        <f t="shared" si="283"/>
        <v>0</v>
      </c>
      <c r="CD219" s="86" t="str">
        <f t="shared" si="284"/>
        <v>غيرجدير</v>
      </c>
      <c r="CE219" s="37">
        <f t="shared" si="285"/>
        <v>5</v>
      </c>
      <c r="CF219" s="39" t="str">
        <f t="shared" si="286"/>
        <v>راسب</v>
      </c>
      <c r="CG219" s="37"/>
      <c r="CH219" s="38"/>
      <c r="CI219" s="38"/>
      <c r="CJ219" s="38"/>
      <c r="CK219" s="38"/>
      <c r="CL219" s="39">
        <f t="shared" si="287"/>
        <v>0</v>
      </c>
      <c r="CM219" s="86" t="str">
        <f t="shared" si="288"/>
        <v>غيرجدير</v>
      </c>
      <c r="CN219" s="37"/>
      <c r="CO219" s="38"/>
      <c r="CP219" s="38"/>
      <c r="CQ219" s="38"/>
      <c r="CR219" s="39">
        <f t="shared" si="289"/>
        <v>0</v>
      </c>
      <c r="CS219" s="86" t="str">
        <f t="shared" si="290"/>
        <v>غيرجدير</v>
      </c>
      <c r="CT219" s="37"/>
      <c r="CU219" s="38"/>
      <c r="CV219" s="39">
        <f t="shared" si="291"/>
        <v>0</v>
      </c>
      <c r="CW219" s="86" t="str">
        <f t="shared" si="292"/>
        <v>غيرجدير</v>
      </c>
      <c r="CX219" s="37"/>
      <c r="CY219" s="38"/>
      <c r="CZ219" s="38"/>
      <c r="DA219" s="38"/>
      <c r="DB219" s="38"/>
      <c r="DC219" s="39">
        <f t="shared" si="293"/>
        <v>0</v>
      </c>
      <c r="DD219" s="86" t="str">
        <f t="shared" si="294"/>
        <v>غيرجدير</v>
      </c>
      <c r="DE219" s="37"/>
      <c r="DF219" s="38"/>
      <c r="DG219" s="38"/>
      <c r="DH219" s="38"/>
      <c r="DI219" s="38"/>
      <c r="DJ219" s="39">
        <f t="shared" si="295"/>
        <v>0</v>
      </c>
      <c r="DK219" s="86" t="str">
        <f t="shared" si="296"/>
        <v>غيرجدير</v>
      </c>
      <c r="DL219" s="37">
        <f t="shared" si="297"/>
        <v>4</v>
      </c>
      <c r="DM219" s="39" t="str">
        <f t="shared" si="298"/>
        <v>راسب</v>
      </c>
      <c r="DN219" s="27">
        <f t="shared" si="299"/>
        <v>0</v>
      </c>
      <c r="DO219" s="37">
        <f t="shared" si="300"/>
        <v>5</v>
      </c>
      <c r="DP219" s="39" t="str">
        <f t="shared" si="301"/>
        <v>ومجموع</v>
      </c>
      <c r="DQ219" s="27" t="str">
        <f t="shared" si="302"/>
        <v>راسب</v>
      </c>
      <c r="DR219" s="37">
        <f t="shared" si="303"/>
        <v>10</v>
      </c>
      <c r="DS219" s="39" t="str">
        <f t="shared" si="304"/>
        <v>راسب</v>
      </c>
      <c r="DT219" s="40" t="str">
        <f t="shared" si="305"/>
        <v>راسب</v>
      </c>
      <c r="DU219" s="27"/>
      <c r="DV219" s="37">
        <f t="shared" si="306"/>
        <v>15</v>
      </c>
      <c r="DW219" s="38" t="str">
        <f t="shared" si="307"/>
        <v>راسب</v>
      </c>
      <c r="DX219" s="39" t="str">
        <f t="shared" si="308"/>
        <v>ودين</v>
      </c>
      <c r="DY219" s="537" t="str">
        <f t="shared" si="309"/>
        <v/>
      </c>
      <c r="DZ219" s="532" t="str">
        <f t="shared" si="310"/>
        <v/>
      </c>
      <c r="EA219" s="527" t="str">
        <f t="shared" si="311"/>
        <v/>
      </c>
      <c r="EB219" s="519" t="str">
        <f t="shared" si="312"/>
        <v/>
      </c>
      <c r="EC219" s="520" t="str">
        <f t="shared" si="313"/>
        <v/>
      </c>
      <c r="ED219" s="520" t="str">
        <f t="shared" si="314"/>
        <v/>
      </c>
      <c r="EE219" s="520" t="str">
        <f t="shared" si="315"/>
        <v/>
      </c>
      <c r="EF219" s="520" t="str">
        <f t="shared" si="316"/>
        <v/>
      </c>
      <c r="EG219" s="520" t="str">
        <f t="shared" si="317"/>
        <v/>
      </c>
      <c r="EH219" s="518" t="str">
        <f t="shared" si="318"/>
        <v/>
      </c>
      <c r="EI219" s="474" t="str">
        <f t="shared" si="319"/>
        <v/>
      </c>
      <c r="EJ219" s="475" t="str">
        <f t="shared" si="320"/>
        <v/>
      </c>
      <c r="EK219" s="475" t="str">
        <f t="shared" si="321"/>
        <v/>
      </c>
      <c r="EL219" s="475" t="str">
        <f t="shared" si="322"/>
        <v/>
      </c>
      <c r="EM219" s="476" t="str">
        <f t="shared" si="323"/>
        <v/>
      </c>
      <c r="EN219" s="498" t="str">
        <f t="shared" si="324"/>
        <v/>
      </c>
      <c r="EO219" s="499" t="str">
        <f t="shared" si="325"/>
        <v/>
      </c>
      <c r="EP219" s="499" t="str">
        <f t="shared" si="326"/>
        <v/>
      </c>
      <c r="EQ219" s="499" t="str">
        <f t="shared" si="327"/>
        <v/>
      </c>
      <c r="ER219" s="500" t="str">
        <f t="shared" si="328"/>
        <v/>
      </c>
    </row>
    <row r="220" spans="1:148" ht="34.5" x14ac:dyDescent="0.2">
      <c r="A220" s="27" t="str">
        <f>IF(O220="","",COUNTA(O$9:$O220))</f>
        <v/>
      </c>
      <c r="B220" s="28"/>
      <c r="C220" s="29" t="e">
        <f t="shared" si="248"/>
        <v>#VALUE!</v>
      </c>
      <c r="D220" s="30" t="e">
        <f t="shared" si="249"/>
        <v>#VALUE!</v>
      </c>
      <c r="E220" s="31" t="e">
        <f t="shared" si="250"/>
        <v>#VALUE!</v>
      </c>
      <c r="F220" s="29" t="str">
        <f t="shared" si="251"/>
        <v/>
      </c>
      <c r="G220" s="30" t="str">
        <f t="shared" si="252"/>
        <v/>
      </c>
      <c r="H220" s="31" t="str">
        <f t="shared" si="253"/>
        <v/>
      </c>
      <c r="I220" s="32" t="e">
        <f t="shared" si="254"/>
        <v>#VALUE!</v>
      </c>
      <c r="J220" s="33"/>
      <c r="K220" s="34"/>
      <c r="L220" s="35" t="str">
        <f t="shared" si="255"/>
        <v/>
      </c>
      <c r="M220" s="35" t="str">
        <f t="shared" si="256"/>
        <v/>
      </c>
      <c r="N220" s="34"/>
      <c r="O220" s="545"/>
      <c r="P220" s="36"/>
      <c r="Q220" s="37"/>
      <c r="R220" s="38"/>
      <c r="S220" s="38"/>
      <c r="T220" s="39">
        <f t="shared" si="257"/>
        <v>0</v>
      </c>
      <c r="U220" s="40" t="str">
        <f t="shared" si="258"/>
        <v>راسب</v>
      </c>
      <c r="V220" s="37"/>
      <c r="W220" s="38"/>
      <c r="X220" s="38"/>
      <c r="Y220" s="39">
        <f t="shared" si="259"/>
        <v>0</v>
      </c>
      <c r="Z220" s="40" t="str">
        <f t="shared" si="260"/>
        <v>راسب</v>
      </c>
      <c r="AA220" s="37"/>
      <c r="AB220" s="38"/>
      <c r="AC220" s="38"/>
      <c r="AD220" s="39">
        <f t="shared" si="261"/>
        <v>0</v>
      </c>
      <c r="AE220" s="40" t="str">
        <f t="shared" si="262"/>
        <v>راسب</v>
      </c>
      <c r="AF220" s="37"/>
      <c r="AG220" s="38"/>
      <c r="AH220" s="38"/>
      <c r="AI220" s="39">
        <f t="shared" si="263"/>
        <v>0</v>
      </c>
      <c r="AJ220" s="40" t="str">
        <f t="shared" si="264"/>
        <v>راسب</v>
      </c>
      <c r="AK220" s="37"/>
      <c r="AL220" s="38"/>
      <c r="AM220" s="38"/>
      <c r="AN220" s="39">
        <f t="shared" si="265"/>
        <v>0</v>
      </c>
      <c r="AO220" s="40" t="str">
        <f t="shared" si="266"/>
        <v>راسب</v>
      </c>
      <c r="AP220" s="27">
        <f t="shared" si="267"/>
        <v>0</v>
      </c>
      <c r="AQ220" s="37">
        <f t="shared" si="268"/>
        <v>5</v>
      </c>
      <c r="AR220" s="39" t="str">
        <f t="shared" si="269"/>
        <v>ومجموع</v>
      </c>
      <c r="AS220" s="27" t="str">
        <f t="shared" si="270"/>
        <v>راسب</v>
      </c>
      <c r="AT220" s="41">
        <f t="shared" si="271"/>
        <v>9</v>
      </c>
      <c r="AU220" s="42" t="str">
        <f t="shared" si="272"/>
        <v>راسب</v>
      </c>
      <c r="AV220" s="37"/>
      <c r="AW220" s="38"/>
      <c r="AX220" s="38"/>
      <c r="AY220" s="39">
        <f t="shared" si="273"/>
        <v>0</v>
      </c>
      <c r="AZ220" s="40" t="str">
        <f t="shared" si="274"/>
        <v>راسب</v>
      </c>
      <c r="BA220" s="37"/>
      <c r="BB220" s="38"/>
      <c r="BC220" s="38"/>
      <c r="BD220" s="39">
        <f t="shared" si="275"/>
        <v>0</v>
      </c>
      <c r="BE220" s="86" t="str">
        <f t="shared" si="276"/>
        <v>غيرجدير</v>
      </c>
      <c r="BF220" s="37"/>
      <c r="BG220" s="38"/>
      <c r="BH220" s="38"/>
      <c r="BI220" s="39">
        <f t="shared" si="277"/>
        <v>0</v>
      </c>
      <c r="BJ220" s="86" t="str">
        <f t="shared" si="278"/>
        <v>غيرجدير</v>
      </c>
      <c r="BK220" s="37"/>
      <c r="BL220" s="38"/>
      <c r="BM220" s="38"/>
      <c r="BN220" s="38"/>
      <c r="BO220" s="39"/>
      <c r="BP220" s="41">
        <f t="shared" si="279"/>
        <v>0</v>
      </c>
      <c r="BQ220" s="86" t="str">
        <f t="shared" si="280"/>
        <v>غيرجدير</v>
      </c>
      <c r="BR220" s="37"/>
      <c r="BS220" s="38"/>
      <c r="BT220" s="38"/>
      <c r="BU220" s="38"/>
      <c r="BV220" s="39">
        <f t="shared" si="281"/>
        <v>0</v>
      </c>
      <c r="BW220" s="86" t="str">
        <f t="shared" si="282"/>
        <v>غيرجدير</v>
      </c>
      <c r="BX220" s="37"/>
      <c r="BY220" s="38"/>
      <c r="BZ220" s="38"/>
      <c r="CA220" s="38"/>
      <c r="CB220" s="38"/>
      <c r="CC220" s="39">
        <f t="shared" si="283"/>
        <v>0</v>
      </c>
      <c r="CD220" s="86" t="str">
        <f t="shared" si="284"/>
        <v>غيرجدير</v>
      </c>
      <c r="CE220" s="37">
        <f t="shared" si="285"/>
        <v>5</v>
      </c>
      <c r="CF220" s="39" t="str">
        <f t="shared" si="286"/>
        <v>راسب</v>
      </c>
      <c r="CG220" s="37"/>
      <c r="CH220" s="38"/>
      <c r="CI220" s="38"/>
      <c r="CJ220" s="38"/>
      <c r="CK220" s="38"/>
      <c r="CL220" s="39">
        <f t="shared" si="287"/>
        <v>0</v>
      </c>
      <c r="CM220" s="86" t="str">
        <f t="shared" si="288"/>
        <v>غيرجدير</v>
      </c>
      <c r="CN220" s="37"/>
      <c r="CO220" s="38"/>
      <c r="CP220" s="38"/>
      <c r="CQ220" s="38"/>
      <c r="CR220" s="39">
        <f t="shared" si="289"/>
        <v>0</v>
      </c>
      <c r="CS220" s="86" t="str">
        <f t="shared" si="290"/>
        <v>غيرجدير</v>
      </c>
      <c r="CT220" s="37"/>
      <c r="CU220" s="38"/>
      <c r="CV220" s="39">
        <f t="shared" si="291"/>
        <v>0</v>
      </c>
      <c r="CW220" s="86" t="str">
        <f t="shared" si="292"/>
        <v>غيرجدير</v>
      </c>
      <c r="CX220" s="37"/>
      <c r="CY220" s="38"/>
      <c r="CZ220" s="38"/>
      <c r="DA220" s="38"/>
      <c r="DB220" s="38"/>
      <c r="DC220" s="39">
        <f t="shared" si="293"/>
        <v>0</v>
      </c>
      <c r="DD220" s="86" t="str">
        <f t="shared" si="294"/>
        <v>غيرجدير</v>
      </c>
      <c r="DE220" s="37"/>
      <c r="DF220" s="38"/>
      <c r="DG220" s="38"/>
      <c r="DH220" s="38"/>
      <c r="DI220" s="38"/>
      <c r="DJ220" s="39">
        <f t="shared" si="295"/>
        <v>0</v>
      </c>
      <c r="DK220" s="86" t="str">
        <f t="shared" si="296"/>
        <v>غيرجدير</v>
      </c>
      <c r="DL220" s="37">
        <f t="shared" si="297"/>
        <v>4</v>
      </c>
      <c r="DM220" s="39" t="str">
        <f t="shared" si="298"/>
        <v>راسب</v>
      </c>
      <c r="DN220" s="27">
        <f t="shared" si="299"/>
        <v>0</v>
      </c>
      <c r="DO220" s="37">
        <f t="shared" si="300"/>
        <v>5</v>
      </c>
      <c r="DP220" s="39" t="str">
        <f t="shared" si="301"/>
        <v>ومجموع</v>
      </c>
      <c r="DQ220" s="27" t="str">
        <f t="shared" si="302"/>
        <v>راسب</v>
      </c>
      <c r="DR220" s="37">
        <f t="shared" si="303"/>
        <v>10</v>
      </c>
      <c r="DS220" s="39" t="str">
        <f t="shared" si="304"/>
        <v>راسب</v>
      </c>
      <c r="DT220" s="40" t="str">
        <f t="shared" si="305"/>
        <v>راسب</v>
      </c>
      <c r="DU220" s="27"/>
      <c r="DV220" s="37">
        <f t="shared" si="306"/>
        <v>15</v>
      </c>
      <c r="DW220" s="38" t="str">
        <f t="shared" si="307"/>
        <v>راسب</v>
      </c>
      <c r="DX220" s="39" t="str">
        <f t="shared" si="308"/>
        <v>ودين</v>
      </c>
      <c r="DY220" s="537" t="str">
        <f t="shared" si="309"/>
        <v/>
      </c>
      <c r="DZ220" s="532" t="str">
        <f t="shared" si="310"/>
        <v/>
      </c>
      <c r="EA220" s="527" t="str">
        <f t="shared" si="311"/>
        <v/>
      </c>
      <c r="EB220" s="519" t="str">
        <f t="shared" si="312"/>
        <v/>
      </c>
      <c r="EC220" s="520" t="str">
        <f t="shared" si="313"/>
        <v/>
      </c>
      <c r="ED220" s="520" t="str">
        <f t="shared" si="314"/>
        <v/>
      </c>
      <c r="EE220" s="520" t="str">
        <f t="shared" si="315"/>
        <v/>
      </c>
      <c r="EF220" s="520" t="str">
        <f t="shared" si="316"/>
        <v/>
      </c>
      <c r="EG220" s="520" t="str">
        <f t="shared" si="317"/>
        <v/>
      </c>
      <c r="EH220" s="518" t="str">
        <f t="shared" si="318"/>
        <v/>
      </c>
      <c r="EI220" s="474" t="str">
        <f t="shared" si="319"/>
        <v/>
      </c>
      <c r="EJ220" s="475" t="str">
        <f t="shared" si="320"/>
        <v/>
      </c>
      <c r="EK220" s="475" t="str">
        <f t="shared" si="321"/>
        <v/>
      </c>
      <c r="EL220" s="475" t="str">
        <f t="shared" si="322"/>
        <v/>
      </c>
      <c r="EM220" s="476" t="str">
        <f t="shared" si="323"/>
        <v/>
      </c>
      <c r="EN220" s="498" t="str">
        <f t="shared" si="324"/>
        <v/>
      </c>
      <c r="EO220" s="499" t="str">
        <f t="shared" si="325"/>
        <v/>
      </c>
      <c r="EP220" s="499" t="str">
        <f t="shared" si="326"/>
        <v/>
      </c>
      <c r="EQ220" s="499" t="str">
        <f t="shared" si="327"/>
        <v/>
      </c>
      <c r="ER220" s="500" t="str">
        <f t="shared" si="328"/>
        <v/>
      </c>
    </row>
    <row r="221" spans="1:148" ht="34.5" x14ac:dyDescent="0.2">
      <c r="A221" s="27" t="str">
        <f>IF(O221="","",COUNTA(O$9:$O221))</f>
        <v/>
      </c>
      <c r="B221" s="28"/>
      <c r="C221" s="29" t="e">
        <f t="shared" si="248"/>
        <v>#VALUE!</v>
      </c>
      <c r="D221" s="30" t="e">
        <f t="shared" si="249"/>
        <v>#VALUE!</v>
      </c>
      <c r="E221" s="31" t="e">
        <f t="shared" si="250"/>
        <v>#VALUE!</v>
      </c>
      <c r="F221" s="29" t="str">
        <f t="shared" si="251"/>
        <v/>
      </c>
      <c r="G221" s="30" t="str">
        <f t="shared" si="252"/>
        <v/>
      </c>
      <c r="H221" s="31" t="str">
        <f t="shared" si="253"/>
        <v/>
      </c>
      <c r="I221" s="32" t="e">
        <f t="shared" si="254"/>
        <v>#VALUE!</v>
      </c>
      <c r="J221" s="33"/>
      <c r="K221" s="34"/>
      <c r="L221" s="35" t="str">
        <f t="shared" si="255"/>
        <v/>
      </c>
      <c r="M221" s="35" t="str">
        <f t="shared" si="256"/>
        <v/>
      </c>
      <c r="N221" s="34"/>
      <c r="O221" s="545"/>
      <c r="P221" s="36"/>
      <c r="Q221" s="37"/>
      <c r="R221" s="38"/>
      <c r="S221" s="38"/>
      <c r="T221" s="39">
        <f t="shared" si="257"/>
        <v>0</v>
      </c>
      <c r="U221" s="40" t="str">
        <f t="shared" si="258"/>
        <v>راسب</v>
      </c>
      <c r="V221" s="37"/>
      <c r="W221" s="38"/>
      <c r="X221" s="38"/>
      <c r="Y221" s="39">
        <f t="shared" si="259"/>
        <v>0</v>
      </c>
      <c r="Z221" s="40" t="str">
        <f t="shared" si="260"/>
        <v>راسب</v>
      </c>
      <c r="AA221" s="37"/>
      <c r="AB221" s="38"/>
      <c r="AC221" s="38"/>
      <c r="AD221" s="39">
        <f t="shared" si="261"/>
        <v>0</v>
      </c>
      <c r="AE221" s="40" t="str">
        <f t="shared" si="262"/>
        <v>راسب</v>
      </c>
      <c r="AF221" s="37"/>
      <c r="AG221" s="38"/>
      <c r="AH221" s="38"/>
      <c r="AI221" s="39">
        <f t="shared" si="263"/>
        <v>0</v>
      </c>
      <c r="AJ221" s="40" t="str">
        <f t="shared" si="264"/>
        <v>راسب</v>
      </c>
      <c r="AK221" s="37"/>
      <c r="AL221" s="38"/>
      <c r="AM221" s="38"/>
      <c r="AN221" s="39">
        <f t="shared" si="265"/>
        <v>0</v>
      </c>
      <c r="AO221" s="40" t="str">
        <f t="shared" si="266"/>
        <v>راسب</v>
      </c>
      <c r="AP221" s="27">
        <f t="shared" si="267"/>
        <v>0</v>
      </c>
      <c r="AQ221" s="37">
        <f t="shared" si="268"/>
        <v>5</v>
      </c>
      <c r="AR221" s="39" t="str">
        <f t="shared" si="269"/>
        <v>ومجموع</v>
      </c>
      <c r="AS221" s="27" t="str">
        <f t="shared" si="270"/>
        <v>راسب</v>
      </c>
      <c r="AT221" s="41">
        <f t="shared" si="271"/>
        <v>9</v>
      </c>
      <c r="AU221" s="42" t="str">
        <f t="shared" si="272"/>
        <v>راسب</v>
      </c>
      <c r="AV221" s="37"/>
      <c r="AW221" s="38"/>
      <c r="AX221" s="38"/>
      <c r="AY221" s="39">
        <f t="shared" si="273"/>
        <v>0</v>
      </c>
      <c r="AZ221" s="40" t="str">
        <f t="shared" si="274"/>
        <v>راسب</v>
      </c>
      <c r="BA221" s="37"/>
      <c r="BB221" s="38"/>
      <c r="BC221" s="38"/>
      <c r="BD221" s="39">
        <f t="shared" si="275"/>
        <v>0</v>
      </c>
      <c r="BE221" s="86" t="str">
        <f t="shared" si="276"/>
        <v>غيرجدير</v>
      </c>
      <c r="BF221" s="37"/>
      <c r="BG221" s="38"/>
      <c r="BH221" s="38"/>
      <c r="BI221" s="39">
        <f t="shared" si="277"/>
        <v>0</v>
      </c>
      <c r="BJ221" s="86" t="str">
        <f t="shared" si="278"/>
        <v>غيرجدير</v>
      </c>
      <c r="BK221" s="37"/>
      <c r="BL221" s="38"/>
      <c r="BM221" s="38"/>
      <c r="BN221" s="38"/>
      <c r="BO221" s="39"/>
      <c r="BP221" s="41">
        <f t="shared" si="279"/>
        <v>0</v>
      </c>
      <c r="BQ221" s="86" t="str">
        <f t="shared" si="280"/>
        <v>غيرجدير</v>
      </c>
      <c r="BR221" s="37"/>
      <c r="BS221" s="38"/>
      <c r="BT221" s="38"/>
      <c r="BU221" s="38"/>
      <c r="BV221" s="39">
        <f t="shared" si="281"/>
        <v>0</v>
      </c>
      <c r="BW221" s="86" t="str">
        <f t="shared" si="282"/>
        <v>غيرجدير</v>
      </c>
      <c r="BX221" s="37"/>
      <c r="BY221" s="38"/>
      <c r="BZ221" s="38"/>
      <c r="CA221" s="38"/>
      <c r="CB221" s="38"/>
      <c r="CC221" s="39">
        <f t="shared" si="283"/>
        <v>0</v>
      </c>
      <c r="CD221" s="86" t="str">
        <f t="shared" si="284"/>
        <v>غيرجدير</v>
      </c>
      <c r="CE221" s="37">
        <f t="shared" si="285"/>
        <v>5</v>
      </c>
      <c r="CF221" s="39" t="str">
        <f t="shared" si="286"/>
        <v>راسب</v>
      </c>
      <c r="CG221" s="37"/>
      <c r="CH221" s="38"/>
      <c r="CI221" s="38"/>
      <c r="CJ221" s="38"/>
      <c r="CK221" s="38"/>
      <c r="CL221" s="39">
        <f t="shared" si="287"/>
        <v>0</v>
      </c>
      <c r="CM221" s="86" t="str">
        <f t="shared" si="288"/>
        <v>غيرجدير</v>
      </c>
      <c r="CN221" s="37"/>
      <c r="CO221" s="38"/>
      <c r="CP221" s="38"/>
      <c r="CQ221" s="38"/>
      <c r="CR221" s="39">
        <f t="shared" si="289"/>
        <v>0</v>
      </c>
      <c r="CS221" s="86" t="str">
        <f t="shared" si="290"/>
        <v>غيرجدير</v>
      </c>
      <c r="CT221" s="37"/>
      <c r="CU221" s="38"/>
      <c r="CV221" s="39">
        <f t="shared" si="291"/>
        <v>0</v>
      </c>
      <c r="CW221" s="86" t="str">
        <f t="shared" si="292"/>
        <v>غيرجدير</v>
      </c>
      <c r="CX221" s="37"/>
      <c r="CY221" s="38"/>
      <c r="CZ221" s="38"/>
      <c r="DA221" s="38"/>
      <c r="DB221" s="38"/>
      <c r="DC221" s="39">
        <f t="shared" si="293"/>
        <v>0</v>
      </c>
      <c r="DD221" s="86" t="str">
        <f t="shared" si="294"/>
        <v>غيرجدير</v>
      </c>
      <c r="DE221" s="37"/>
      <c r="DF221" s="38"/>
      <c r="DG221" s="38"/>
      <c r="DH221" s="38"/>
      <c r="DI221" s="38"/>
      <c r="DJ221" s="39">
        <f t="shared" si="295"/>
        <v>0</v>
      </c>
      <c r="DK221" s="86" t="str">
        <f t="shared" si="296"/>
        <v>غيرجدير</v>
      </c>
      <c r="DL221" s="37">
        <f t="shared" si="297"/>
        <v>4</v>
      </c>
      <c r="DM221" s="39" t="str">
        <f t="shared" si="298"/>
        <v>راسب</v>
      </c>
      <c r="DN221" s="27">
        <f t="shared" si="299"/>
        <v>0</v>
      </c>
      <c r="DO221" s="37">
        <f t="shared" si="300"/>
        <v>5</v>
      </c>
      <c r="DP221" s="39" t="str">
        <f t="shared" si="301"/>
        <v>ومجموع</v>
      </c>
      <c r="DQ221" s="27" t="str">
        <f t="shared" si="302"/>
        <v>راسب</v>
      </c>
      <c r="DR221" s="37">
        <f t="shared" si="303"/>
        <v>10</v>
      </c>
      <c r="DS221" s="39" t="str">
        <f t="shared" si="304"/>
        <v>راسب</v>
      </c>
      <c r="DT221" s="40" t="str">
        <f t="shared" si="305"/>
        <v>راسب</v>
      </c>
      <c r="DU221" s="27"/>
      <c r="DV221" s="37">
        <f t="shared" si="306"/>
        <v>15</v>
      </c>
      <c r="DW221" s="38" t="str">
        <f t="shared" si="307"/>
        <v>راسب</v>
      </c>
      <c r="DX221" s="39" t="str">
        <f t="shared" si="308"/>
        <v>ودين</v>
      </c>
      <c r="DY221" s="537" t="str">
        <f t="shared" si="309"/>
        <v/>
      </c>
      <c r="DZ221" s="532" t="str">
        <f t="shared" si="310"/>
        <v/>
      </c>
      <c r="EA221" s="527" t="str">
        <f t="shared" si="311"/>
        <v/>
      </c>
      <c r="EB221" s="519" t="str">
        <f t="shared" si="312"/>
        <v/>
      </c>
      <c r="EC221" s="520" t="str">
        <f t="shared" si="313"/>
        <v/>
      </c>
      <c r="ED221" s="520" t="str">
        <f t="shared" si="314"/>
        <v/>
      </c>
      <c r="EE221" s="520" t="str">
        <f t="shared" si="315"/>
        <v/>
      </c>
      <c r="EF221" s="520" t="str">
        <f t="shared" si="316"/>
        <v/>
      </c>
      <c r="EG221" s="520" t="str">
        <f t="shared" si="317"/>
        <v/>
      </c>
      <c r="EH221" s="518" t="str">
        <f t="shared" si="318"/>
        <v/>
      </c>
      <c r="EI221" s="474" t="str">
        <f t="shared" si="319"/>
        <v/>
      </c>
      <c r="EJ221" s="475" t="str">
        <f t="shared" si="320"/>
        <v/>
      </c>
      <c r="EK221" s="475" t="str">
        <f t="shared" si="321"/>
        <v/>
      </c>
      <c r="EL221" s="475" t="str">
        <f t="shared" si="322"/>
        <v/>
      </c>
      <c r="EM221" s="476" t="str">
        <f t="shared" si="323"/>
        <v/>
      </c>
      <c r="EN221" s="498" t="str">
        <f t="shared" si="324"/>
        <v/>
      </c>
      <c r="EO221" s="499" t="str">
        <f t="shared" si="325"/>
        <v/>
      </c>
      <c r="EP221" s="499" t="str">
        <f t="shared" si="326"/>
        <v/>
      </c>
      <c r="EQ221" s="499" t="str">
        <f t="shared" si="327"/>
        <v/>
      </c>
      <c r="ER221" s="500" t="str">
        <f t="shared" si="328"/>
        <v/>
      </c>
    </row>
    <row r="222" spans="1:148" ht="34.5" x14ac:dyDescent="0.2">
      <c r="A222" s="27" t="str">
        <f>IF(O222="","",COUNTA(O$9:$O222))</f>
        <v/>
      </c>
      <c r="B222" s="28"/>
      <c r="C222" s="29" t="e">
        <f t="shared" si="248"/>
        <v>#VALUE!</v>
      </c>
      <c r="D222" s="30" t="e">
        <f t="shared" si="249"/>
        <v>#VALUE!</v>
      </c>
      <c r="E222" s="31" t="e">
        <f t="shared" si="250"/>
        <v>#VALUE!</v>
      </c>
      <c r="F222" s="29" t="str">
        <f t="shared" si="251"/>
        <v/>
      </c>
      <c r="G222" s="30" t="str">
        <f t="shared" si="252"/>
        <v/>
      </c>
      <c r="H222" s="31" t="str">
        <f t="shared" si="253"/>
        <v/>
      </c>
      <c r="I222" s="32" t="e">
        <f t="shared" si="254"/>
        <v>#VALUE!</v>
      </c>
      <c r="J222" s="33"/>
      <c r="K222" s="34"/>
      <c r="L222" s="35" t="str">
        <f t="shared" si="255"/>
        <v/>
      </c>
      <c r="M222" s="35" t="str">
        <f t="shared" si="256"/>
        <v/>
      </c>
      <c r="N222" s="34"/>
      <c r="O222" s="545"/>
      <c r="P222" s="36"/>
      <c r="Q222" s="37"/>
      <c r="R222" s="38"/>
      <c r="S222" s="38"/>
      <c r="T222" s="39">
        <f t="shared" si="257"/>
        <v>0</v>
      </c>
      <c r="U222" s="40" t="str">
        <f t="shared" si="258"/>
        <v>راسب</v>
      </c>
      <c r="V222" s="37"/>
      <c r="W222" s="38"/>
      <c r="X222" s="38"/>
      <c r="Y222" s="39">
        <f t="shared" si="259"/>
        <v>0</v>
      </c>
      <c r="Z222" s="40" t="str">
        <f t="shared" si="260"/>
        <v>راسب</v>
      </c>
      <c r="AA222" s="37"/>
      <c r="AB222" s="38"/>
      <c r="AC222" s="38"/>
      <c r="AD222" s="39">
        <f t="shared" si="261"/>
        <v>0</v>
      </c>
      <c r="AE222" s="40" t="str">
        <f t="shared" si="262"/>
        <v>راسب</v>
      </c>
      <c r="AF222" s="37"/>
      <c r="AG222" s="38"/>
      <c r="AH222" s="38"/>
      <c r="AI222" s="39">
        <f t="shared" si="263"/>
        <v>0</v>
      </c>
      <c r="AJ222" s="40" t="str">
        <f t="shared" si="264"/>
        <v>راسب</v>
      </c>
      <c r="AK222" s="37"/>
      <c r="AL222" s="38"/>
      <c r="AM222" s="38"/>
      <c r="AN222" s="39">
        <f t="shared" si="265"/>
        <v>0</v>
      </c>
      <c r="AO222" s="40" t="str">
        <f t="shared" si="266"/>
        <v>راسب</v>
      </c>
      <c r="AP222" s="27">
        <f t="shared" si="267"/>
        <v>0</v>
      </c>
      <c r="AQ222" s="37">
        <f t="shared" si="268"/>
        <v>5</v>
      </c>
      <c r="AR222" s="39" t="str">
        <f t="shared" si="269"/>
        <v>ومجموع</v>
      </c>
      <c r="AS222" s="27" t="str">
        <f t="shared" si="270"/>
        <v>راسب</v>
      </c>
      <c r="AT222" s="41">
        <f t="shared" si="271"/>
        <v>9</v>
      </c>
      <c r="AU222" s="42" t="str">
        <f t="shared" si="272"/>
        <v>راسب</v>
      </c>
      <c r="AV222" s="37"/>
      <c r="AW222" s="38"/>
      <c r="AX222" s="38"/>
      <c r="AY222" s="39">
        <f t="shared" si="273"/>
        <v>0</v>
      </c>
      <c r="AZ222" s="40" t="str">
        <f t="shared" si="274"/>
        <v>راسب</v>
      </c>
      <c r="BA222" s="37"/>
      <c r="BB222" s="38"/>
      <c r="BC222" s="38"/>
      <c r="BD222" s="39">
        <f t="shared" si="275"/>
        <v>0</v>
      </c>
      <c r="BE222" s="86" t="str">
        <f t="shared" si="276"/>
        <v>غيرجدير</v>
      </c>
      <c r="BF222" s="37"/>
      <c r="BG222" s="38"/>
      <c r="BH222" s="38"/>
      <c r="BI222" s="39">
        <f t="shared" si="277"/>
        <v>0</v>
      </c>
      <c r="BJ222" s="86" t="str">
        <f t="shared" si="278"/>
        <v>غيرجدير</v>
      </c>
      <c r="BK222" s="37"/>
      <c r="BL222" s="38"/>
      <c r="BM222" s="38"/>
      <c r="BN222" s="38"/>
      <c r="BO222" s="39"/>
      <c r="BP222" s="41">
        <f t="shared" si="279"/>
        <v>0</v>
      </c>
      <c r="BQ222" s="86" t="str">
        <f t="shared" si="280"/>
        <v>غيرجدير</v>
      </c>
      <c r="BR222" s="37"/>
      <c r="BS222" s="38"/>
      <c r="BT222" s="38"/>
      <c r="BU222" s="38"/>
      <c r="BV222" s="39">
        <f t="shared" si="281"/>
        <v>0</v>
      </c>
      <c r="BW222" s="86" t="str">
        <f t="shared" si="282"/>
        <v>غيرجدير</v>
      </c>
      <c r="BX222" s="37"/>
      <c r="BY222" s="38"/>
      <c r="BZ222" s="38"/>
      <c r="CA222" s="38"/>
      <c r="CB222" s="38"/>
      <c r="CC222" s="39">
        <f t="shared" si="283"/>
        <v>0</v>
      </c>
      <c r="CD222" s="86" t="str">
        <f t="shared" si="284"/>
        <v>غيرجدير</v>
      </c>
      <c r="CE222" s="37">
        <f t="shared" si="285"/>
        <v>5</v>
      </c>
      <c r="CF222" s="39" t="str">
        <f t="shared" si="286"/>
        <v>راسب</v>
      </c>
      <c r="CG222" s="37"/>
      <c r="CH222" s="38"/>
      <c r="CI222" s="38"/>
      <c r="CJ222" s="38"/>
      <c r="CK222" s="38"/>
      <c r="CL222" s="39">
        <f t="shared" si="287"/>
        <v>0</v>
      </c>
      <c r="CM222" s="86" t="str">
        <f t="shared" si="288"/>
        <v>غيرجدير</v>
      </c>
      <c r="CN222" s="37"/>
      <c r="CO222" s="38"/>
      <c r="CP222" s="38"/>
      <c r="CQ222" s="38"/>
      <c r="CR222" s="39">
        <f t="shared" si="289"/>
        <v>0</v>
      </c>
      <c r="CS222" s="86" t="str">
        <f t="shared" si="290"/>
        <v>غيرجدير</v>
      </c>
      <c r="CT222" s="37"/>
      <c r="CU222" s="38"/>
      <c r="CV222" s="39">
        <f t="shared" si="291"/>
        <v>0</v>
      </c>
      <c r="CW222" s="86" t="str">
        <f t="shared" si="292"/>
        <v>غيرجدير</v>
      </c>
      <c r="CX222" s="37"/>
      <c r="CY222" s="38"/>
      <c r="CZ222" s="38"/>
      <c r="DA222" s="38"/>
      <c r="DB222" s="38"/>
      <c r="DC222" s="39">
        <f t="shared" si="293"/>
        <v>0</v>
      </c>
      <c r="DD222" s="86" t="str">
        <f t="shared" si="294"/>
        <v>غيرجدير</v>
      </c>
      <c r="DE222" s="37"/>
      <c r="DF222" s="38"/>
      <c r="DG222" s="38"/>
      <c r="DH222" s="38"/>
      <c r="DI222" s="38"/>
      <c r="DJ222" s="39">
        <f t="shared" si="295"/>
        <v>0</v>
      </c>
      <c r="DK222" s="86" t="str">
        <f t="shared" si="296"/>
        <v>غيرجدير</v>
      </c>
      <c r="DL222" s="37">
        <f t="shared" si="297"/>
        <v>4</v>
      </c>
      <c r="DM222" s="39" t="str">
        <f t="shared" si="298"/>
        <v>راسب</v>
      </c>
      <c r="DN222" s="27">
        <f t="shared" si="299"/>
        <v>0</v>
      </c>
      <c r="DO222" s="37">
        <f t="shared" si="300"/>
        <v>5</v>
      </c>
      <c r="DP222" s="39" t="str">
        <f t="shared" si="301"/>
        <v>ومجموع</v>
      </c>
      <c r="DQ222" s="27" t="str">
        <f t="shared" si="302"/>
        <v>راسب</v>
      </c>
      <c r="DR222" s="37">
        <f t="shared" si="303"/>
        <v>10</v>
      </c>
      <c r="DS222" s="39" t="str">
        <f t="shared" si="304"/>
        <v>راسب</v>
      </c>
      <c r="DT222" s="40" t="str">
        <f t="shared" si="305"/>
        <v>راسب</v>
      </c>
      <c r="DU222" s="27"/>
      <c r="DV222" s="37">
        <f t="shared" si="306"/>
        <v>15</v>
      </c>
      <c r="DW222" s="38" t="str">
        <f t="shared" si="307"/>
        <v>راسب</v>
      </c>
      <c r="DX222" s="39" t="str">
        <f t="shared" si="308"/>
        <v>ودين</v>
      </c>
      <c r="DY222" s="537" t="str">
        <f t="shared" si="309"/>
        <v/>
      </c>
      <c r="DZ222" s="532" t="str">
        <f t="shared" si="310"/>
        <v/>
      </c>
      <c r="EA222" s="527" t="str">
        <f t="shared" si="311"/>
        <v/>
      </c>
      <c r="EB222" s="519" t="str">
        <f t="shared" si="312"/>
        <v/>
      </c>
      <c r="EC222" s="520" t="str">
        <f t="shared" si="313"/>
        <v/>
      </c>
      <c r="ED222" s="520" t="str">
        <f t="shared" si="314"/>
        <v/>
      </c>
      <c r="EE222" s="520" t="str">
        <f t="shared" si="315"/>
        <v/>
      </c>
      <c r="EF222" s="520" t="str">
        <f t="shared" si="316"/>
        <v/>
      </c>
      <c r="EG222" s="520" t="str">
        <f t="shared" si="317"/>
        <v/>
      </c>
      <c r="EH222" s="518" t="str">
        <f t="shared" si="318"/>
        <v/>
      </c>
      <c r="EI222" s="474" t="str">
        <f t="shared" si="319"/>
        <v/>
      </c>
      <c r="EJ222" s="475" t="str">
        <f t="shared" si="320"/>
        <v/>
      </c>
      <c r="EK222" s="475" t="str">
        <f t="shared" si="321"/>
        <v/>
      </c>
      <c r="EL222" s="475" t="str">
        <f t="shared" si="322"/>
        <v/>
      </c>
      <c r="EM222" s="476" t="str">
        <f t="shared" si="323"/>
        <v/>
      </c>
      <c r="EN222" s="498" t="str">
        <f t="shared" si="324"/>
        <v/>
      </c>
      <c r="EO222" s="499" t="str">
        <f t="shared" si="325"/>
        <v/>
      </c>
      <c r="EP222" s="499" t="str">
        <f t="shared" si="326"/>
        <v/>
      </c>
      <c r="EQ222" s="499" t="str">
        <f t="shared" si="327"/>
        <v/>
      </c>
      <c r="ER222" s="500" t="str">
        <f t="shared" si="328"/>
        <v/>
      </c>
    </row>
    <row r="223" spans="1:148" ht="34.5" x14ac:dyDescent="0.2">
      <c r="A223" s="27" t="str">
        <f>IF(O223="","",COUNTA(O$9:$O223))</f>
        <v/>
      </c>
      <c r="B223" s="28"/>
      <c r="C223" s="29" t="e">
        <f t="shared" si="248"/>
        <v>#VALUE!</v>
      </c>
      <c r="D223" s="30" t="e">
        <f t="shared" si="249"/>
        <v>#VALUE!</v>
      </c>
      <c r="E223" s="31" t="e">
        <f t="shared" si="250"/>
        <v>#VALUE!</v>
      </c>
      <c r="F223" s="29" t="str">
        <f t="shared" si="251"/>
        <v/>
      </c>
      <c r="G223" s="30" t="str">
        <f t="shared" si="252"/>
        <v/>
      </c>
      <c r="H223" s="31" t="str">
        <f t="shared" si="253"/>
        <v/>
      </c>
      <c r="I223" s="32" t="e">
        <f t="shared" si="254"/>
        <v>#VALUE!</v>
      </c>
      <c r="J223" s="33"/>
      <c r="K223" s="34"/>
      <c r="L223" s="35" t="str">
        <f t="shared" si="255"/>
        <v/>
      </c>
      <c r="M223" s="35" t="str">
        <f t="shared" si="256"/>
        <v/>
      </c>
      <c r="N223" s="34"/>
      <c r="O223" s="545"/>
      <c r="P223" s="36"/>
      <c r="Q223" s="37"/>
      <c r="R223" s="38"/>
      <c r="S223" s="38"/>
      <c r="T223" s="39">
        <f t="shared" si="257"/>
        <v>0</v>
      </c>
      <c r="U223" s="40" t="str">
        <f t="shared" si="258"/>
        <v>راسب</v>
      </c>
      <c r="V223" s="37"/>
      <c r="W223" s="38"/>
      <c r="X223" s="38"/>
      <c r="Y223" s="39">
        <f t="shared" si="259"/>
        <v>0</v>
      </c>
      <c r="Z223" s="40" t="str">
        <f t="shared" si="260"/>
        <v>راسب</v>
      </c>
      <c r="AA223" s="37"/>
      <c r="AB223" s="38"/>
      <c r="AC223" s="38"/>
      <c r="AD223" s="39">
        <f t="shared" si="261"/>
        <v>0</v>
      </c>
      <c r="AE223" s="40" t="str">
        <f t="shared" si="262"/>
        <v>راسب</v>
      </c>
      <c r="AF223" s="37"/>
      <c r="AG223" s="38"/>
      <c r="AH223" s="38"/>
      <c r="AI223" s="39">
        <f t="shared" si="263"/>
        <v>0</v>
      </c>
      <c r="AJ223" s="40" t="str">
        <f t="shared" si="264"/>
        <v>راسب</v>
      </c>
      <c r="AK223" s="37"/>
      <c r="AL223" s="38"/>
      <c r="AM223" s="38"/>
      <c r="AN223" s="39">
        <f t="shared" si="265"/>
        <v>0</v>
      </c>
      <c r="AO223" s="40" t="str">
        <f t="shared" si="266"/>
        <v>راسب</v>
      </c>
      <c r="AP223" s="27">
        <f t="shared" si="267"/>
        <v>0</v>
      </c>
      <c r="AQ223" s="37">
        <f t="shared" si="268"/>
        <v>5</v>
      </c>
      <c r="AR223" s="39" t="str">
        <f t="shared" si="269"/>
        <v>ومجموع</v>
      </c>
      <c r="AS223" s="27" t="str">
        <f t="shared" si="270"/>
        <v>راسب</v>
      </c>
      <c r="AT223" s="41">
        <f t="shared" si="271"/>
        <v>9</v>
      </c>
      <c r="AU223" s="42" t="str">
        <f t="shared" si="272"/>
        <v>راسب</v>
      </c>
      <c r="AV223" s="37"/>
      <c r="AW223" s="38"/>
      <c r="AX223" s="38"/>
      <c r="AY223" s="39">
        <f t="shared" si="273"/>
        <v>0</v>
      </c>
      <c r="AZ223" s="40" t="str">
        <f t="shared" si="274"/>
        <v>راسب</v>
      </c>
      <c r="BA223" s="37"/>
      <c r="BB223" s="38"/>
      <c r="BC223" s="38"/>
      <c r="BD223" s="39">
        <f t="shared" si="275"/>
        <v>0</v>
      </c>
      <c r="BE223" s="86" t="str">
        <f t="shared" si="276"/>
        <v>غيرجدير</v>
      </c>
      <c r="BF223" s="37"/>
      <c r="BG223" s="38"/>
      <c r="BH223" s="38"/>
      <c r="BI223" s="39">
        <f t="shared" si="277"/>
        <v>0</v>
      </c>
      <c r="BJ223" s="86" t="str">
        <f t="shared" si="278"/>
        <v>غيرجدير</v>
      </c>
      <c r="BK223" s="37"/>
      <c r="BL223" s="38"/>
      <c r="BM223" s="38"/>
      <c r="BN223" s="38"/>
      <c r="BO223" s="39"/>
      <c r="BP223" s="41">
        <f t="shared" si="279"/>
        <v>0</v>
      </c>
      <c r="BQ223" s="86" t="str">
        <f t="shared" si="280"/>
        <v>غيرجدير</v>
      </c>
      <c r="BR223" s="37"/>
      <c r="BS223" s="38"/>
      <c r="BT223" s="38"/>
      <c r="BU223" s="38"/>
      <c r="BV223" s="39">
        <f t="shared" si="281"/>
        <v>0</v>
      </c>
      <c r="BW223" s="86" t="str">
        <f t="shared" si="282"/>
        <v>غيرجدير</v>
      </c>
      <c r="BX223" s="37"/>
      <c r="BY223" s="38"/>
      <c r="BZ223" s="38"/>
      <c r="CA223" s="38"/>
      <c r="CB223" s="38"/>
      <c r="CC223" s="39">
        <f t="shared" si="283"/>
        <v>0</v>
      </c>
      <c r="CD223" s="86" t="str">
        <f t="shared" si="284"/>
        <v>غيرجدير</v>
      </c>
      <c r="CE223" s="37">
        <f t="shared" si="285"/>
        <v>5</v>
      </c>
      <c r="CF223" s="39" t="str">
        <f t="shared" si="286"/>
        <v>راسب</v>
      </c>
      <c r="CG223" s="37"/>
      <c r="CH223" s="38"/>
      <c r="CI223" s="38"/>
      <c r="CJ223" s="38"/>
      <c r="CK223" s="38"/>
      <c r="CL223" s="39">
        <f t="shared" si="287"/>
        <v>0</v>
      </c>
      <c r="CM223" s="86" t="str">
        <f t="shared" si="288"/>
        <v>غيرجدير</v>
      </c>
      <c r="CN223" s="37"/>
      <c r="CO223" s="38"/>
      <c r="CP223" s="38"/>
      <c r="CQ223" s="38"/>
      <c r="CR223" s="39">
        <f t="shared" si="289"/>
        <v>0</v>
      </c>
      <c r="CS223" s="86" t="str">
        <f t="shared" si="290"/>
        <v>غيرجدير</v>
      </c>
      <c r="CT223" s="37"/>
      <c r="CU223" s="38"/>
      <c r="CV223" s="39">
        <f t="shared" si="291"/>
        <v>0</v>
      </c>
      <c r="CW223" s="86" t="str">
        <f t="shared" si="292"/>
        <v>غيرجدير</v>
      </c>
      <c r="CX223" s="37"/>
      <c r="CY223" s="38"/>
      <c r="CZ223" s="38"/>
      <c r="DA223" s="38"/>
      <c r="DB223" s="38"/>
      <c r="DC223" s="39">
        <f t="shared" si="293"/>
        <v>0</v>
      </c>
      <c r="DD223" s="86" t="str">
        <f t="shared" si="294"/>
        <v>غيرجدير</v>
      </c>
      <c r="DE223" s="37"/>
      <c r="DF223" s="38"/>
      <c r="DG223" s="38"/>
      <c r="DH223" s="38"/>
      <c r="DI223" s="38"/>
      <c r="DJ223" s="39">
        <f t="shared" si="295"/>
        <v>0</v>
      </c>
      <c r="DK223" s="86" t="str">
        <f t="shared" si="296"/>
        <v>غيرجدير</v>
      </c>
      <c r="DL223" s="37">
        <f t="shared" si="297"/>
        <v>4</v>
      </c>
      <c r="DM223" s="39" t="str">
        <f t="shared" si="298"/>
        <v>راسب</v>
      </c>
      <c r="DN223" s="27">
        <f t="shared" si="299"/>
        <v>0</v>
      </c>
      <c r="DO223" s="37">
        <f t="shared" si="300"/>
        <v>5</v>
      </c>
      <c r="DP223" s="39" t="str">
        <f t="shared" si="301"/>
        <v>ومجموع</v>
      </c>
      <c r="DQ223" s="27" t="str">
        <f t="shared" si="302"/>
        <v>راسب</v>
      </c>
      <c r="DR223" s="37">
        <f t="shared" si="303"/>
        <v>10</v>
      </c>
      <c r="DS223" s="39" t="str">
        <f t="shared" si="304"/>
        <v>راسب</v>
      </c>
      <c r="DT223" s="40" t="str">
        <f t="shared" si="305"/>
        <v>راسب</v>
      </c>
      <c r="DU223" s="27"/>
      <c r="DV223" s="37">
        <f t="shared" si="306"/>
        <v>15</v>
      </c>
      <c r="DW223" s="38" t="str">
        <f t="shared" si="307"/>
        <v>راسب</v>
      </c>
      <c r="DX223" s="39" t="str">
        <f t="shared" si="308"/>
        <v>ودين</v>
      </c>
      <c r="DY223" s="537" t="str">
        <f t="shared" si="309"/>
        <v/>
      </c>
      <c r="DZ223" s="532" t="str">
        <f t="shared" si="310"/>
        <v/>
      </c>
      <c r="EA223" s="527" t="str">
        <f t="shared" si="311"/>
        <v/>
      </c>
      <c r="EB223" s="519" t="str">
        <f t="shared" si="312"/>
        <v/>
      </c>
      <c r="EC223" s="520" t="str">
        <f t="shared" si="313"/>
        <v/>
      </c>
      <c r="ED223" s="520" t="str">
        <f t="shared" si="314"/>
        <v/>
      </c>
      <c r="EE223" s="520" t="str">
        <f t="shared" si="315"/>
        <v/>
      </c>
      <c r="EF223" s="520" t="str">
        <f t="shared" si="316"/>
        <v/>
      </c>
      <c r="EG223" s="520" t="str">
        <f t="shared" si="317"/>
        <v/>
      </c>
      <c r="EH223" s="518" t="str">
        <f t="shared" si="318"/>
        <v/>
      </c>
      <c r="EI223" s="474" t="str">
        <f t="shared" si="319"/>
        <v/>
      </c>
      <c r="EJ223" s="475" t="str">
        <f t="shared" si="320"/>
        <v/>
      </c>
      <c r="EK223" s="475" t="str">
        <f t="shared" si="321"/>
        <v/>
      </c>
      <c r="EL223" s="475" t="str">
        <f t="shared" si="322"/>
        <v/>
      </c>
      <c r="EM223" s="476" t="str">
        <f t="shared" si="323"/>
        <v/>
      </c>
      <c r="EN223" s="498" t="str">
        <f t="shared" si="324"/>
        <v/>
      </c>
      <c r="EO223" s="499" t="str">
        <f t="shared" si="325"/>
        <v/>
      </c>
      <c r="EP223" s="499" t="str">
        <f t="shared" si="326"/>
        <v/>
      </c>
      <c r="EQ223" s="499" t="str">
        <f t="shared" si="327"/>
        <v/>
      </c>
      <c r="ER223" s="500" t="str">
        <f t="shared" si="328"/>
        <v/>
      </c>
    </row>
    <row r="224" spans="1:148" ht="34.5" x14ac:dyDescent="0.2">
      <c r="A224" s="27" t="str">
        <f>IF(O224="","",COUNTA(O$9:$O224))</f>
        <v/>
      </c>
      <c r="B224" s="28"/>
      <c r="C224" s="29" t="e">
        <f t="shared" si="248"/>
        <v>#VALUE!</v>
      </c>
      <c r="D224" s="30" t="e">
        <f t="shared" si="249"/>
        <v>#VALUE!</v>
      </c>
      <c r="E224" s="31" t="e">
        <f t="shared" si="250"/>
        <v>#VALUE!</v>
      </c>
      <c r="F224" s="29" t="str">
        <f t="shared" si="251"/>
        <v/>
      </c>
      <c r="G224" s="30" t="str">
        <f t="shared" si="252"/>
        <v/>
      </c>
      <c r="H224" s="31" t="str">
        <f t="shared" si="253"/>
        <v/>
      </c>
      <c r="I224" s="32" t="e">
        <f t="shared" si="254"/>
        <v>#VALUE!</v>
      </c>
      <c r="J224" s="33"/>
      <c r="K224" s="34"/>
      <c r="L224" s="35" t="str">
        <f t="shared" si="255"/>
        <v/>
      </c>
      <c r="M224" s="35" t="str">
        <f t="shared" si="256"/>
        <v/>
      </c>
      <c r="N224" s="34"/>
      <c r="O224" s="545"/>
      <c r="P224" s="36"/>
      <c r="Q224" s="37"/>
      <c r="R224" s="38"/>
      <c r="S224" s="38"/>
      <c r="T224" s="39">
        <f t="shared" si="257"/>
        <v>0</v>
      </c>
      <c r="U224" s="40" t="str">
        <f t="shared" si="258"/>
        <v>راسب</v>
      </c>
      <c r="V224" s="37"/>
      <c r="W224" s="38"/>
      <c r="X224" s="38"/>
      <c r="Y224" s="39">
        <f t="shared" si="259"/>
        <v>0</v>
      </c>
      <c r="Z224" s="40" t="str">
        <f t="shared" si="260"/>
        <v>راسب</v>
      </c>
      <c r="AA224" s="37"/>
      <c r="AB224" s="38"/>
      <c r="AC224" s="38"/>
      <c r="AD224" s="39">
        <f t="shared" si="261"/>
        <v>0</v>
      </c>
      <c r="AE224" s="40" t="str">
        <f t="shared" si="262"/>
        <v>راسب</v>
      </c>
      <c r="AF224" s="37"/>
      <c r="AG224" s="38"/>
      <c r="AH224" s="38"/>
      <c r="AI224" s="39">
        <f t="shared" si="263"/>
        <v>0</v>
      </c>
      <c r="AJ224" s="40" t="str">
        <f t="shared" si="264"/>
        <v>راسب</v>
      </c>
      <c r="AK224" s="37"/>
      <c r="AL224" s="38"/>
      <c r="AM224" s="38"/>
      <c r="AN224" s="39">
        <f t="shared" si="265"/>
        <v>0</v>
      </c>
      <c r="AO224" s="40" t="str">
        <f t="shared" si="266"/>
        <v>راسب</v>
      </c>
      <c r="AP224" s="27">
        <f t="shared" si="267"/>
        <v>0</v>
      </c>
      <c r="AQ224" s="37">
        <f t="shared" si="268"/>
        <v>5</v>
      </c>
      <c r="AR224" s="39" t="str">
        <f t="shared" si="269"/>
        <v>ومجموع</v>
      </c>
      <c r="AS224" s="27" t="str">
        <f t="shared" si="270"/>
        <v>راسب</v>
      </c>
      <c r="AT224" s="41">
        <f t="shared" si="271"/>
        <v>9</v>
      </c>
      <c r="AU224" s="42" t="str">
        <f t="shared" si="272"/>
        <v>راسب</v>
      </c>
      <c r="AV224" s="37"/>
      <c r="AW224" s="38"/>
      <c r="AX224" s="38"/>
      <c r="AY224" s="39">
        <f t="shared" si="273"/>
        <v>0</v>
      </c>
      <c r="AZ224" s="40" t="str">
        <f t="shared" si="274"/>
        <v>راسب</v>
      </c>
      <c r="BA224" s="37"/>
      <c r="BB224" s="38"/>
      <c r="BC224" s="38"/>
      <c r="BD224" s="39">
        <f t="shared" si="275"/>
        <v>0</v>
      </c>
      <c r="BE224" s="86" t="str">
        <f t="shared" si="276"/>
        <v>غيرجدير</v>
      </c>
      <c r="BF224" s="37"/>
      <c r="BG224" s="38"/>
      <c r="BH224" s="38"/>
      <c r="BI224" s="39">
        <f t="shared" si="277"/>
        <v>0</v>
      </c>
      <c r="BJ224" s="86" t="str">
        <f t="shared" si="278"/>
        <v>غيرجدير</v>
      </c>
      <c r="BK224" s="37"/>
      <c r="BL224" s="38"/>
      <c r="BM224" s="38"/>
      <c r="BN224" s="38"/>
      <c r="BO224" s="39"/>
      <c r="BP224" s="41">
        <f t="shared" si="279"/>
        <v>0</v>
      </c>
      <c r="BQ224" s="86" t="str">
        <f t="shared" si="280"/>
        <v>غيرجدير</v>
      </c>
      <c r="BR224" s="37"/>
      <c r="BS224" s="38"/>
      <c r="BT224" s="38"/>
      <c r="BU224" s="38"/>
      <c r="BV224" s="39">
        <f t="shared" si="281"/>
        <v>0</v>
      </c>
      <c r="BW224" s="86" t="str">
        <f t="shared" si="282"/>
        <v>غيرجدير</v>
      </c>
      <c r="BX224" s="37"/>
      <c r="BY224" s="38"/>
      <c r="BZ224" s="38"/>
      <c r="CA224" s="38"/>
      <c r="CB224" s="38"/>
      <c r="CC224" s="39">
        <f t="shared" si="283"/>
        <v>0</v>
      </c>
      <c r="CD224" s="86" t="str">
        <f t="shared" si="284"/>
        <v>غيرجدير</v>
      </c>
      <c r="CE224" s="37">
        <f t="shared" si="285"/>
        <v>5</v>
      </c>
      <c r="CF224" s="39" t="str">
        <f t="shared" si="286"/>
        <v>راسب</v>
      </c>
      <c r="CG224" s="37"/>
      <c r="CH224" s="38"/>
      <c r="CI224" s="38"/>
      <c r="CJ224" s="38"/>
      <c r="CK224" s="38"/>
      <c r="CL224" s="39">
        <f t="shared" si="287"/>
        <v>0</v>
      </c>
      <c r="CM224" s="86" t="str">
        <f t="shared" si="288"/>
        <v>غيرجدير</v>
      </c>
      <c r="CN224" s="37"/>
      <c r="CO224" s="38"/>
      <c r="CP224" s="38"/>
      <c r="CQ224" s="38"/>
      <c r="CR224" s="39">
        <f t="shared" si="289"/>
        <v>0</v>
      </c>
      <c r="CS224" s="86" t="str">
        <f t="shared" si="290"/>
        <v>غيرجدير</v>
      </c>
      <c r="CT224" s="37"/>
      <c r="CU224" s="38"/>
      <c r="CV224" s="39">
        <f t="shared" si="291"/>
        <v>0</v>
      </c>
      <c r="CW224" s="86" t="str">
        <f t="shared" si="292"/>
        <v>غيرجدير</v>
      </c>
      <c r="CX224" s="37"/>
      <c r="CY224" s="38"/>
      <c r="CZ224" s="38"/>
      <c r="DA224" s="38"/>
      <c r="DB224" s="38"/>
      <c r="DC224" s="39">
        <f t="shared" si="293"/>
        <v>0</v>
      </c>
      <c r="DD224" s="86" t="str">
        <f t="shared" si="294"/>
        <v>غيرجدير</v>
      </c>
      <c r="DE224" s="37"/>
      <c r="DF224" s="38"/>
      <c r="DG224" s="38"/>
      <c r="DH224" s="38"/>
      <c r="DI224" s="38"/>
      <c r="DJ224" s="39">
        <f t="shared" si="295"/>
        <v>0</v>
      </c>
      <c r="DK224" s="86" t="str">
        <f t="shared" si="296"/>
        <v>غيرجدير</v>
      </c>
      <c r="DL224" s="37">
        <f t="shared" si="297"/>
        <v>4</v>
      </c>
      <c r="DM224" s="39" t="str">
        <f t="shared" si="298"/>
        <v>راسب</v>
      </c>
      <c r="DN224" s="27">
        <f t="shared" si="299"/>
        <v>0</v>
      </c>
      <c r="DO224" s="37">
        <f t="shared" si="300"/>
        <v>5</v>
      </c>
      <c r="DP224" s="39" t="str">
        <f t="shared" si="301"/>
        <v>ومجموع</v>
      </c>
      <c r="DQ224" s="27" t="str">
        <f t="shared" si="302"/>
        <v>راسب</v>
      </c>
      <c r="DR224" s="37">
        <f t="shared" si="303"/>
        <v>10</v>
      </c>
      <c r="DS224" s="39" t="str">
        <f t="shared" si="304"/>
        <v>راسب</v>
      </c>
      <c r="DT224" s="40" t="str">
        <f t="shared" si="305"/>
        <v>راسب</v>
      </c>
      <c r="DU224" s="27"/>
      <c r="DV224" s="37">
        <f t="shared" si="306"/>
        <v>15</v>
      </c>
      <c r="DW224" s="38" t="str">
        <f t="shared" si="307"/>
        <v>راسب</v>
      </c>
      <c r="DX224" s="39" t="str">
        <f t="shared" si="308"/>
        <v>ودين</v>
      </c>
      <c r="DY224" s="537" t="str">
        <f t="shared" si="309"/>
        <v/>
      </c>
      <c r="DZ224" s="532" t="str">
        <f t="shared" si="310"/>
        <v/>
      </c>
      <c r="EA224" s="527" t="str">
        <f t="shared" si="311"/>
        <v/>
      </c>
      <c r="EB224" s="519" t="str">
        <f t="shared" si="312"/>
        <v/>
      </c>
      <c r="EC224" s="520" t="str">
        <f t="shared" si="313"/>
        <v/>
      </c>
      <c r="ED224" s="520" t="str">
        <f t="shared" si="314"/>
        <v/>
      </c>
      <c r="EE224" s="520" t="str">
        <f t="shared" si="315"/>
        <v/>
      </c>
      <c r="EF224" s="520" t="str">
        <f t="shared" si="316"/>
        <v/>
      </c>
      <c r="EG224" s="520" t="str">
        <f t="shared" si="317"/>
        <v/>
      </c>
      <c r="EH224" s="518" t="str">
        <f t="shared" si="318"/>
        <v/>
      </c>
      <c r="EI224" s="474" t="str">
        <f t="shared" si="319"/>
        <v/>
      </c>
      <c r="EJ224" s="475" t="str">
        <f t="shared" si="320"/>
        <v/>
      </c>
      <c r="EK224" s="475" t="str">
        <f t="shared" si="321"/>
        <v/>
      </c>
      <c r="EL224" s="475" t="str">
        <f t="shared" si="322"/>
        <v/>
      </c>
      <c r="EM224" s="476" t="str">
        <f t="shared" si="323"/>
        <v/>
      </c>
      <c r="EN224" s="498" t="str">
        <f t="shared" si="324"/>
        <v/>
      </c>
      <c r="EO224" s="499" t="str">
        <f t="shared" si="325"/>
        <v/>
      </c>
      <c r="EP224" s="499" t="str">
        <f t="shared" si="326"/>
        <v/>
      </c>
      <c r="EQ224" s="499" t="str">
        <f t="shared" si="327"/>
        <v/>
      </c>
      <c r="ER224" s="500" t="str">
        <f t="shared" si="328"/>
        <v/>
      </c>
    </row>
    <row r="225" spans="1:148" ht="34.5" x14ac:dyDescent="0.2">
      <c r="A225" s="27" t="str">
        <f>IF(O225="","",COUNTA(O$9:$O225))</f>
        <v/>
      </c>
      <c r="B225" s="28"/>
      <c r="C225" s="29" t="e">
        <f t="shared" si="248"/>
        <v>#VALUE!</v>
      </c>
      <c r="D225" s="30" t="e">
        <f t="shared" si="249"/>
        <v>#VALUE!</v>
      </c>
      <c r="E225" s="31" t="e">
        <f t="shared" si="250"/>
        <v>#VALUE!</v>
      </c>
      <c r="F225" s="29" t="str">
        <f t="shared" si="251"/>
        <v/>
      </c>
      <c r="G225" s="30" t="str">
        <f t="shared" si="252"/>
        <v/>
      </c>
      <c r="H225" s="31" t="str">
        <f t="shared" si="253"/>
        <v/>
      </c>
      <c r="I225" s="32" t="e">
        <f t="shared" si="254"/>
        <v>#VALUE!</v>
      </c>
      <c r="J225" s="33"/>
      <c r="K225" s="34"/>
      <c r="L225" s="35" t="str">
        <f t="shared" si="255"/>
        <v/>
      </c>
      <c r="M225" s="35" t="str">
        <f t="shared" si="256"/>
        <v/>
      </c>
      <c r="N225" s="34"/>
      <c r="O225" s="545"/>
      <c r="P225" s="36"/>
      <c r="Q225" s="37"/>
      <c r="R225" s="38"/>
      <c r="S225" s="38"/>
      <c r="T225" s="39">
        <f t="shared" si="257"/>
        <v>0</v>
      </c>
      <c r="U225" s="40" t="str">
        <f t="shared" si="258"/>
        <v>راسب</v>
      </c>
      <c r="V225" s="37"/>
      <c r="W225" s="38"/>
      <c r="X225" s="38"/>
      <c r="Y225" s="39">
        <f t="shared" si="259"/>
        <v>0</v>
      </c>
      <c r="Z225" s="40" t="str">
        <f t="shared" si="260"/>
        <v>راسب</v>
      </c>
      <c r="AA225" s="37"/>
      <c r="AB225" s="38"/>
      <c r="AC225" s="38"/>
      <c r="AD225" s="39">
        <f t="shared" si="261"/>
        <v>0</v>
      </c>
      <c r="AE225" s="40" t="str">
        <f t="shared" si="262"/>
        <v>راسب</v>
      </c>
      <c r="AF225" s="37"/>
      <c r="AG225" s="38"/>
      <c r="AH225" s="38"/>
      <c r="AI225" s="39">
        <f t="shared" si="263"/>
        <v>0</v>
      </c>
      <c r="AJ225" s="40" t="str">
        <f t="shared" si="264"/>
        <v>راسب</v>
      </c>
      <c r="AK225" s="37"/>
      <c r="AL225" s="38"/>
      <c r="AM225" s="38"/>
      <c r="AN225" s="39">
        <f t="shared" si="265"/>
        <v>0</v>
      </c>
      <c r="AO225" s="40" t="str">
        <f t="shared" si="266"/>
        <v>راسب</v>
      </c>
      <c r="AP225" s="27">
        <f t="shared" si="267"/>
        <v>0</v>
      </c>
      <c r="AQ225" s="37">
        <f t="shared" si="268"/>
        <v>5</v>
      </c>
      <c r="AR225" s="39" t="str">
        <f t="shared" si="269"/>
        <v>ومجموع</v>
      </c>
      <c r="AS225" s="27" t="str">
        <f t="shared" si="270"/>
        <v>راسب</v>
      </c>
      <c r="AT225" s="41">
        <f t="shared" si="271"/>
        <v>9</v>
      </c>
      <c r="AU225" s="42" t="str">
        <f t="shared" si="272"/>
        <v>راسب</v>
      </c>
      <c r="AV225" s="37"/>
      <c r="AW225" s="38"/>
      <c r="AX225" s="38"/>
      <c r="AY225" s="39">
        <f t="shared" si="273"/>
        <v>0</v>
      </c>
      <c r="AZ225" s="40" t="str">
        <f t="shared" si="274"/>
        <v>راسب</v>
      </c>
      <c r="BA225" s="37"/>
      <c r="BB225" s="38"/>
      <c r="BC225" s="38"/>
      <c r="BD225" s="39">
        <f t="shared" si="275"/>
        <v>0</v>
      </c>
      <c r="BE225" s="86" t="str">
        <f t="shared" si="276"/>
        <v>غيرجدير</v>
      </c>
      <c r="BF225" s="37"/>
      <c r="BG225" s="38"/>
      <c r="BH225" s="38"/>
      <c r="BI225" s="39">
        <f t="shared" si="277"/>
        <v>0</v>
      </c>
      <c r="BJ225" s="86" t="str">
        <f t="shared" si="278"/>
        <v>غيرجدير</v>
      </c>
      <c r="BK225" s="37"/>
      <c r="BL225" s="38"/>
      <c r="BM225" s="38"/>
      <c r="BN225" s="38"/>
      <c r="BO225" s="39"/>
      <c r="BP225" s="41">
        <f t="shared" si="279"/>
        <v>0</v>
      </c>
      <c r="BQ225" s="86" t="str">
        <f t="shared" si="280"/>
        <v>غيرجدير</v>
      </c>
      <c r="BR225" s="37"/>
      <c r="BS225" s="38"/>
      <c r="BT225" s="38"/>
      <c r="BU225" s="38"/>
      <c r="BV225" s="39">
        <f t="shared" si="281"/>
        <v>0</v>
      </c>
      <c r="BW225" s="86" t="str">
        <f t="shared" si="282"/>
        <v>غيرجدير</v>
      </c>
      <c r="BX225" s="37"/>
      <c r="BY225" s="38"/>
      <c r="BZ225" s="38"/>
      <c r="CA225" s="38"/>
      <c r="CB225" s="38"/>
      <c r="CC225" s="39">
        <f t="shared" si="283"/>
        <v>0</v>
      </c>
      <c r="CD225" s="86" t="str">
        <f t="shared" si="284"/>
        <v>غيرجدير</v>
      </c>
      <c r="CE225" s="37">
        <f t="shared" si="285"/>
        <v>5</v>
      </c>
      <c r="CF225" s="39" t="str">
        <f t="shared" si="286"/>
        <v>راسب</v>
      </c>
      <c r="CG225" s="37"/>
      <c r="CH225" s="38"/>
      <c r="CI225" s="38"/>
      <c r="CJ225" s="38"/>
      <c r="CK225" s="38"/>
      <c r="CL225" s="39">
        <f t="shared" si="287"/>
        <v>0</v>
      </c>
      <c r="CM225" s="86" t="str">
        <f t="shared" si="288"/>
        <v>غيرجدير</v>
      </c>
      <c r="CN225" s="37"/>
      <c r="CO225" s="38"/>
      <c r="CP225" s="38"/>
      <c r="CQ225" s="38"/>
      <c r="CR225" s="39">
        <f t="shared" si="289"/>
        <v>0</v>
      </c>
      <c r="CS225" s="86" t="str">
        <f t="shared" si="290"/>
        <v>غيرجدير</v>
      </c>
      <c r="CT225" s="37"/>
      <c r="CU225" s="38"/>
      <c r="CV225" s="39">
        <f t="shared" si="291"/>
        <v>0</v>
      </c>
      <c r="CW225" s="86" t="str">
        <f t="shared" si="292"/>
        <v>غيرجدير</v>
      </c>
      <c r="CX225" s="37"/>
      <c r="CY225" s="38"/>
      <c r="CZ225" s="38"/>
      <c r="DA225" s="38"/>
      <c r="DB225" s="38"/>
      <c r="DC225" s="39">
        <f t="shared" si="293"/>
        <v>0</v>
      </c>
      <c r="DD225" s="86" t="str">
        <f t="shared" si="294"/>
        <v>غيرجدير</v>
      </c>
      <c r="DE225" s="37"/>
      <c r="DF225" s="38"/>
      <c r="DG225" s="38"/>
      <c r="DH225" s="38"/>
      <c r="DI225" s="38"/>
      <c r="DJ225" s="39">
        <f t="shared" si="295"/>
        <v>0</v>
      </c>
      <c r="DK225" s="86" t="str">
        <f t="shared" si="296"/>
        <v>غيرجدير</v>
      </c>
      <c r="DL225" s="37">
        <f t="shared" si="297"/>
        <v>4</v>
      </c>
      <c r="DM225" s="39" t="str">
        <f t="shared" si="298"/>
        <v>راسب</v>
      </c>
      <c r="DN225" s="27">
        <f t="shared" si="299"/>
        <v>0</v>
      </c>
      <c r="DO225" s="37">
        <f t="shared" si="300"/>
        <v>5</v>
      </c>
      <c r="DP225" s="39" t="str">
        <f t="shared" si="301"/>
        <v>ومجموع</v>
      </c>
      <c r="DQ225" s="27" t="str">
        <f t="shared" si="302"/>
        <v>راسب</v>
      </c>
      <c r="DR225" s="37">
        <f t="shared" si="303"/>
        <v>10</v>
      </c>
      <c r="DS225" s="39" t="str">
        <f t="shared" si="304"/>
        <v>راسب</v>
      </c>
      <c r="DT225" s="40" t="str">
        <f t="shared" si="305"/>
        <v>راسب</v>
      </c>
      <c r="DU225" s="27"/>
      <c r="DV225" s="37">
        <f t="shared" si="306"/>
        <v>15</v>
      </c>
      <c r="DW225" s="38" t="str">
        <f t="shared" si="307"/>
        <v>راسب</v>
      </c>
      <c r="DX225" s="39" t="str">
        <f t="shared" si="308"/>
        <v>ودين</v>
      </c>
      <c r="DY225" s="537" t="str">
        <f t="shared" si="309"/>
        <v/>
      </c>
      <c r="DZ225" s="532" t="str">
        <f t="shared" si="310"/>
        <v/>
      </c>
      <c r="EA225" s="527" t="str">
        <f t="shared" si="311"/>
        <v/>
      </c>
      <c r="EB225" s="519" t="str">
        <f t="shared" si="312"/>
        <v/>
      </c>
      <c r="EC225" s="520" t="str">
        <f t="shared" si="313"/>
        <v/>
      </c>
      <c r="ED225" s="520" t="str">
        <f t="shared" si="314"/>
        <v/>
      </c>
      <c r="EE225" s="520" t="str">
        <f t="shared" si="315"/>
        <v/>
      </c>
      <c r="EF225" s="520" t="str">
        <f t="shared" si="316"/>
        <v/>
      </c>
      <c r="EG225" s="520" t="str">
        <f t="shared" si="317"/>
        <v/>
      </c>
      <c r="EH225" s="518" t="str">
        <f t="shared" si="318"/>
        <v/>
      </c>
      <c r="EI225" s="474" t="str">
        <f t="shared" si="319"/>
        <v/>
      </c>
      <c r="EJ225" s="475" t="str">
        <f t="shared" si="320"/>
        <v/>
      </c>
      <c r="EK225" s="475" t="str">
        <f t="shared" si="321"/>
        <v/>
      </c>
      <c r="EL225" s="475" t="str">
        <f t="shared" si="322"/>
        <v/>
      </c>
      <c r="EM225" s="476" t="str">
        <f t="shared" si="323"/>
        <v/>
      </c>
      <c r="EN225" s="498" t="str">
        <f t="shared" si="324"/>
        <v/>
      </c>
      <c r="EO225" s="499" t="str">
        <f t="shared" si="325"/>
        <v/>
      </c>
      <c r="EP225" s="499" t="str">
        <f t="shared" si="326"/>
        <v/>
      </c>
      <c r="EQ225" s="499" t="str">
        <f t="shared" si="327"/>
        <v/>
      </c>
      <c r="ER225" s="500" t="str">
        <f t="shared" si="328"/>
        <v/>
      </c>
    </row>
    <row r="226" spans="1:148" ht="34.5" x14ac:dyDescent="0.2">
      <c r="A226" s="27" t="str">
        <f>IF(O226="","",COUNTA(O$9:$O226))</f>
        <v/>
      </c>
      <c r="B226" s="28"/>
      <c r="C226" s="29" t="e">
        <f t="shared" si="248"/>
        <v>#VALUE!</v>
      </c>
      <c r="D226" s="30" t="e">
        <f t="shared" si="249"/>
        <v>#VALUE!</v>
      </c>
      <c r="E226" s="31" t="e">
        <f t="shared" si="250"/>
        <v>#VALUE!</v>
      </c>
      <c r="F226" s="29" t="str">
        <f t="shared" si="251"/>
        <v/>
      </c>
      <c r="G226" s="30" t="str">
        <f t="shared" si="252"/>
        <v/>
      </c>
      <c r="H226" s="31" t="str">
        <f t="shared" si="253"/>
        <v/>
      </c>
      <c r="I226" s="32" t="e">
        <f t="shared" si="254"/>
        <v>#VALUE!</v>
      </c>
      <c r="J226" s="33"/>
      <c r="K226" s="34"/>
      <c r="L226" s="35" t="str">
        <f t="shared" si="255"/>
        <v/>
      </c>
      <c r="M226" s="35" t="str">
        <f t="shared" si="256"/>
        <v/>
      </c>
      <c r="N226" s="34"/>
      <c r="O226" s="545"/>
      <c r="P226" s="36"/>
      <c r="Q226" s="37"/>
      <c r="R226" s="38"/>
      <c r="S226" s="38"/>
      <c r="T226" s="39">
        <f t="shared" si="257"/>
        <v>0</v>
      </c>
      <c r="U226" s="40" t="str">
        <f t="shared" si="258"/>
        <v>راسب</v>
      </c>
      <c r="V226" s="37"/>
      <c r="W226" s="38"/>
      <c r="X226" s="38"/>
      <c r="Y226" s="39">
        <f t="shared" si="259"/>
        <v>0</v>
      </c>
      <c r="Z226" s="40" t="str">
        <f t="shared" si="260"/>
        <v>راسب</v>
      </c>
      <c r="AA226" s="37"/>
      <c r="AB226" s="38"/>
      <c r="AC226" s="38"/>
      <c r="AD226" s="39">
        <f t="shared" si="261"/>
        <v>0</v>
      </c>
      <c r="AE226" s="40" t="str">
        <f t="shared" si="262"/>
        <v>راسب</v>
      </c>
      <c r="AF226" s="37"/>
      <c r="AG226" s="38"/>
      <c r="AH226" s="38"/>
      <c r="AI226" s="39">
        <f t="shared" si="263"/>
        <v>0</v>
      </c>
      <c r="AJ226" s="40" t="str">
        <f t="shared" si="264"/>
        <v>راسب</v>
      </c>
      <c r="AK226" s="37"/>
      <c r="AL226" s="38"/>
      <c r="AM226" s="38"/>
      <c r="AN226" s="39">
        <f t="shared" si="265"/>
        <v>0</v>
      </c>
      <c r="AO226" s="40" t="str">
        <f t="shared" si="266"/>
        <v>راسب</v>
      </c>
      <c r="AP226" s="27">
        <f t="shared" si="267"/>
        <v>0</v>
      </c>
      <c r="AQ226" s="37">
        <f t="shared" si="268"/>
        <v>5</v>
      </c>
      <c r="AR226" s="39" t="str">
        <f t="shared" si="269"/>
        <v>ومجموع</v>
      </c>
      <c r="AS226" s="27" t="str">
        <f t="shared" si="270"/>
        <v>راسب</v>
      </c>
      <c r="AT226" s="41">
        <f t="shared" si="271"/>
        <v>9</v>
      </c>
      <c r="AU226" s="42" t="str">
        <f t="shared" si="272"/>
        <v>راسب</v>
      </c>
      <c r="AV226" s="37"/>
      <c r="AW226" s="38"/>
      <c r="AX226" s="38"/>
      <c r="AY226" s="39">
        <f t="shared" si="273"/>
        <v>0</v>
      </c>
      <c r="AZ226" s="40" t="str">
        <f t="shared" si="274"/>
        <v>راسب</v>
      </c>
      <c r="BA226" s="37"/>
      <c r="BB226" s="38"/>
      <c r="BC226" s="38"/>
      <c r="BD226" s="39">
        <f t="shared" si="275"/>
        <v>0</v>
      </c>
      <c r="BE226" s="86" t="str">
        <f t="shared" si="276"/>
        <v>غيرجدير</v>
      </c>
      <c r="BF226" s="37"/>
      <c r="BG226" s="38"/>
      <c r="BH226" s="38"/>
      <c r="BI226" s="39">
        <f t="shared" si="277"/>
        <v>0</v>
      </c>
      <c r="BJ226" s="86" t="str">
        <f t="shared" si="278"/>
        <v>غيرجدير</v>
      </c>
      <c r="BK226" s="37"/>
      <c r="BL226" s="38"/>
      <c r="BM226" s="38"/>
      <c r="BN226" s="38"/>
      <c r="BO226" s="39"/>
      <c r="BP226" s="41">
        <f t="shared" si="279"/>
        <v>0</v>
      </c>
      <c r="BQ226" s="86" t="str">
        <f t="shared" si="280"/>
        <v>غيرجدير</v>
      </c>
      <c r="BR226" s="37"/>
      <c r="BS226" s="38"/>
      <c r="BT226" s="38"/>
      <c r="BU226" s="38"/>
      <c r="BV226" s="39">
        <f t="shared" si="281"/>
        <v>0</v>
      </c>
      <c r="BW226" s="86" t="str">
        <f t="shared" si="282"/>
        <v>غيرجدير</v>
      </c>
      <c r="BX226" s="37"/>
      <c r="BY226" s="38"/>
      <c r="BZ226" s="38"/>
      <c r="CA226" s="38"/>
      <c r="CB226" s="38"/>
      <c r="CC226" s="39">
        <f t="shared" si="283"/>
        <v>0</v>
      </c>
      <c r="CD226" s="86" t="str">
        <f t="shared" si="284"/>
        <v>غيرجدير</v>
      </c>
      <c r="CE226" s="37">
        <f t="shared" si="285"/>
        <v>5</v>
      </c>
      <c r="CF226" s="39" t="str">
        <f t="shared" si="286"/>
        <v>راسب</v>
      </c>
      <c r="CG226" s="37"/>
      <c r="CH226" s="38"/>
      <c r="CI226" s="38"/>
      <c r="CJ226" s="38"/>
      <c r="CK226" s="38"/>
      <c r="CL226" s="39">
        <f t="shared" si="287"/>
        <v>0</v>
      </c>
      <c r="CM226" s="86" t="str">
        <f t="shared" si="288"/>
        <v>غيرجدير</v>
      </c>
      <c r="CN226" s="37"/>
      <c r="CO226" s="38"/>
      <c r="CP226" s="38"/>
      <c r="CQ226" s="38"/>
      <c r="CR226" s="39">
        <f t="shared" si="289"/>
        <v>0</v>
      </c>
      <c r="CS226" s="86" t="str">
        <f t="shared" si="290"/>
        <v>غيرجدير</v>
      </c>
      <c r="CT226" s="37"/>
      <c r="CU226" s="38"/>
      <c r="CV226" s="39">
        <f t="shared" si="291"/>
        <v>0</v>
      </c>
      <c r="CW226" s="86" t="str">
        <f t="shared" si="292"/>
        <v>غيرجدير</v>
      </c>
      <c r="CX226" s="37"/>
      <c r="CY226" s="38"/>
      <c r="CZ226" s="38"/>
      <c r="DA226" s="38"/>
      <c r="DB226" s="38"/>
      <c r="DC226" s="39">
        <f t="shared" si="293"/>
        <v>0</v>
      </c>
      <c r="DD226" s="86" t="str">
        <f t="shared" si="294"/>
        <v>غيرجدير</v>
      </c>
      <c r="DE226" s="37"/>
      <c r="DF226" s="38"/>
      <c r="DG226" s="38"/>
      <c r="DH226" s="38"/>
      <c r="DI226" s="38"/>
      <c r="DJ226" s="39">
        <f t="shared" si="295"/>
        <v>0</v>
      </c>
      <c r="DK226" s="86" t="str">
        <f t="shared" si="296"/>
        <v>غيرجدير</v>
      </c>
      <c r="DL226" s="37">
        <f t="shared" si="297"/>
        <v>4</v>
      </c>
      <c r="DM226" s="39" t="str">
        <f t="shared" si="298"/>
        <v>راسب</v>
      </c>
      <c r="DN226" s="27">
        <f t="shared" si="299"/>
        <v>0</v>
      </c>
      <c r="DO226" s="37">
        <f t="shared" si="300"/>
        <v>5</v>
      </c>
      <c r="DP226" s="39" t="str">
        <f t="shared" si="301"/>
        <v>ومجموع</v>
      </c>
      <c r="DQ226" s="27" t="str">
        <f t="shared" si="302"/>
        <v>راسب</v>
      </c>
      <c r="DR226" s="37">
        <f t="shared" si="303"/>
        <v>10</v>
      </c>
      <c r="DS226" s="39" t="str">
        <f t="shared" si="304"/>
        <v>راسب</v>
      </c>
      <c r="DT226" s="40" t="str">
        <f t="shared" si="305"/>
        <v>راسب</v>
      </c>
      <c r="DU226" s="27"/>
      <c r="DV226" s="37">
        <f t="shared" si="306"/>
        <v>15</v>
      </c>
      <c r="DW226" s="38" t="str">
        <f t="shared" si="307"/>
        <v>راسب</v>
      </c>
      <c r="DX226" s="39" t="str">
        <f t="shared" si="308"/>
        <v>ودين</v>
      </c>
      <c r="DY226" s="537" t="str">
        <f t="shared" si="309"/>
        <v/>
      </c>
      <c r="DZ226" s="532" t="str">
        <f t="shared" si="310"/>
        <v/>
      </c>
      <c r="EA226" s="527" t="str">
        <f t="shared" si="311"/>
        <v/>
      </c>
      <c r="EB226" s="519" t="str">
        <f t="shared" si="312"/>
        <v/>
      </c>
      <c r="EC226" s="520" t="str">
        <f t="shared" si="313"/>
        <v/>
      </c>
      <c r="ED226" s="520" t="str">
        <f t="shared" si="314"/>
        <v/>
      </c>
      <c r="EE226" s="520" t="str">
        <f t="shared" si="315"/>
        <v/>
      </c>
      <c r="EF226" s="520" t="str">
        <f t="shared" si="316"/>
        <v/>
      </c>
      <c r="EG226" s="520" t="str">
        <f t="shared" si="317"/>
        <v/>
      </c>
      <c r="EH226" s="518" t="str">
        <f t="shared" si="318"/>
        <v/>
      </c>
      <c r="EI226" s="474" t="str">
        <f t="shared" si="319"/>
        <v/>
      </c>
      <c r="EJ226" s="475" t="str">
        <f t="shared" si="320"/>
        <v/>
      </c>
      <c r="EK226" s="475" t="str">
        <f t="shared" si="321"/>
        <v/>
      </c>
      <c r="EL226" s="475" t="str">
        <f t="shared" si="322"/>
        <v/>
      </c>
      <c r="EM226" s="476" t="str">
        <f t="shared" si="323"/>
        <v/>
      </c>
      <c r="EN226" s="498" t="str">
        <f t="shared" si="324"/>
        <v/>
      </c>
      <c r="EO226" s="499" t="str">
        <f t="shared" si="325"/>
        <v/>
      </c>
      <c r="EP226" s="499" t="str">
        <f t="shared" si="326"/>
        <v/>
      </c>
      <c r="EQ226" s="499" t="str">
        <f t="shared" si="327"/>
        <v/>
      </c>
      <c r="ER226" s="500" t="str">
        <f t="shared" si="328"/>
        <v/>
      </c>
    </row>
    <row r="227" spans="1:148" ht="34.5" x14ac:dyDescent="0.2">
      <c r="A227" s="27" t="str">
        <f>IF(O227="","",COUNTA(O$9:$O227))</f>
        <v/>
      </c>
      <c r="B227" s="28"/>
      <c r="C227" s="29" t="e">
        <f t="shared" si="248"/>
        <v>#VALUE!</v>
      </c>
      <c r="D227" s="30" t="e">
        <f t="shared" si="249"/>
        <v>#VALUE!</v>
      </c>
      <c r="E227" s="31" t="e">
        <f t="shared" si="250"/>
        <v>#VALUE!</v>
      </c>
      <c r="F227" s="29" t="str">
        <f t="shared" si="251"/>
        <v/>
      </c>
      <c r="G227" s="30" t="str">
        <f t="shared" si="252"/>
        <v/>
      </c>
      <c r="H227" s="31" t="str">
        <f t="shared" si="253"/>
        <v/>
      </c>
      <c r="I227" s="32" t="e">
        <f t="shared" si="254"/>
        <v>#VALUE!</v>
      </c>
      <c r="J227" s="33"/>
      <c r="K227" s="34"/>
      <c r="L227" s="35" t="str">
        <f t="shared" si="255"/>
        <v/>
      </c>
      <c r="M227" s="35" t="str">
        <f t="shared" si="256"/>
        <v/>
      </c>
      <c r="N227" s="34"/>
      <c r="O227" s="545"/>
      <c r="P227" s="36"/>
      <c r="Q227" s="37"/>
      <c r="R227" s="38"/>
      <c r="S227" s="38"/>
      <c r="T227" s="39">
        <f t="shared" si="257"/>
        <v>0</v>
      </c>
      <c r="U227" s="40" t="str">
        <f t="shared" si="258"/>
        <v>راسب</v>
      </c>
      <c r="V227" s="37"/>
      <c r="W227" s="38"/>
      <c r="X227" s="38"/>
      <c r="Y227" s="39">
        <f t="shared" si="259"/>
        <v>0</v>
      </c>
      <c r="Z227" s="40" t="str">
        <f t="shared" si="260"/>
        <v>راسب</v>
      </c>
      <c r="AA227" s="37"/>
      <c r="AB227" s="38"/>
      <c r="AC227" s="38"/>
      <c r="AD227" s="39">
        <f t="shared" si="261"/>
        <v>0</v>
      </c>
      <c r="AE227" s="40" t="str">
        <f t="shared" si="262"/>
        <v>راسب</v>
      </c>
      <c r="AF227" s="37"/>
      <c r="AG227" s="38"/>
      <c r="AH227" s="38"/>
      <c r="AI227" s="39">
        <f t="shared" si="263"/>
        <v>0</v>
      </c>
      <c r="AJ227" s="40" t="str">
        <f t="shared" si="264"/>
        <v>راسب</v>
      </c>
      <c r="AK227" s="37"/>
      <c r="AL227" s="38"/>
      <c r="AM227" s="38"/>
      <c r="AN227" s="39">
        <f t="shared" si="265"/>
        <v>0</v>
      </c>
      <c r="AO227" s="40" t="str">
        <f t="shared" si="266"/>
        <v>راسب</v>
      </c>
      <c r="AP227" s="27">
        <f t="shared" si="267"/>
        <v>0</v>
      </c>
      <c r="AQ227" s="37">
        <f t="shared" si="268"/>
        <v>5</v>
      </c>
      <c r="AR227" s="39" t="str">
        <f t="shared" si="269"/>
        <v>ومجموع</v>
      </c>
      <c r="AS227" s="27" t="str">
        <f t="shared" si="270"/>
        <v>راسب</v>
      </c>
      <c r="AT227" s="41">
        <f t="shared" si="271"/>
        <v>9</v>
      </c>
      <c r="AU227" s="42" t="str">
        <f t="shared" si="272"/>
        <v>راسب</v>
      </c>
      <c r="AV227" s="37"/>
      <c r="AW227" s="38"/>
      <c r="AX227" s="38"/>
      <c r="AY227" s="39">
        <f t="shared" si="273"/>
        <v>0</v>
      </c>
      <c r="AZ227" s="40" t="str">
        <f t="shared" si="274"/>
        <v>راسب</v>
      </c>
      <c r="BA227" s="37"/>
      <c r="BB227" s="38"/>
      <c r="BC227" s="38"/>
      <c r="BD227" s="39">
        <f t="shared" si="275"/>
        <v>0</v>
      </c>
      <c r="BE227" s="86" t="str">
        <f t="shared" si="276"/>
        <v>غيرجدير</v>
      </c>
      <c r="BF227" s="37"/>
      <c r="BG227" s="38"/>
      <c r="BH227" s="38"/>
      <c r="BI227" s="39">
        <f t="shared" si="277"/>
        <v>0</v>
      </c>
      <c r="BJ227" s="86" t="str">
        <f t="shared" si="278"/>
        <v>غيرجدير</v>
      </c>
      <c r="BK227" s="37"/>
      <c r="BL227" s="38"/>
      <c r="BM227" s="38"/>
      <c r="BN227" s="38"/>
      <c r="BO227" s="39"/>
      <c r="BP227" s="41">
        <f t="shared" si="279"/>
        <v>0</v>
      </c>
      <c r="BQ227" s="86" t="str">
        <f t="shared" si="280"/>
        <v>غيرجدير</v>
      </c>
      <c r="BR227" s="37"/>
      <c r="BS227" s="38"/>
      <c r="BT227" s="38"/>
      <c r="BU227" s="38"/>
      <c r="BV227" s="39">
        <f t="shared" si="281"/>
        <v>0</v>
      </c>
      <c r="BW227" s="86" t="str">
        <f t="shared" si="282"/>
        <v>غيرجدير</v>
      </c>
      <c r="BX227" s="37"/>
      <c r="BY227" s="38"/>
      <c r="BZ227" s="38"/>
      <c r="CA227" s="38"/>
      <c r="CB227" s="38"/>
      <c r="CC227" s="39">
        <f t="shared" si="283"/>
        <v>0</v>
      </c>
      <c r="CD227" s="86" t="str">
        <f t="shared" si="284"/>
        <v>غيرجدير</v>
      </c>
      <c r="CE227" s="37">
        <f t="shared" si="285"/>
        <v>5</v>
      </c>
      <c r="CF227" s="39" t="str">
        <f t="shared" si="286"/>
        <v>راسب</v>
      </c>
      <c r="CG227" s="37"/>
      <c r="CH227" s="38"/>
      <c r="CI227" s="38"/>
      <c r="CJ227" s="38"/>
      <c r="CK227" s="38"/>
      <c r="CL227" s="39">
        <f t="shared" si="287"/>
        <v>0</v>
      </c>
      <c r="CM227" s="86" t="str">
        <f t="shared" si="288"/>
        <v>غيرجدير</v>
      </c>
      <c r="CN227" s="37"/>
      <c r="CO227" s="38"/>
      <c r="CP227" s="38"/>
      <c r="CQ227" s="38"/>
      <c r="CR227" s="39">
        <f t="shared" si="289"/>
        <v>0</v>
      </c>
      <c r="CS227" s="86" t="str">
        <f t="shared" si="290"/>
        <v>غيرجدير</v>
      </c>
      <c r="CT227" s="37"/>
      <c r="CU227" s="38"/>
      <c r="CV227" s="39">
        <f t="shared" si="291"/>
        <v>0</v>
      </c>
      <c r="CW227" s="86" t="str">
        <f t="shared" si="292"/>
        <v>غيرجدير</v>
      </c>
      <c r="CX227" s="37"/>
      <c r="CY227" s="38"/>
      <c r="CZ227" s="38"/>
      <c r="DA227" s="38"/>
      <c r="DB227" s="38"/>
      <c r="DC227" s="39">
        <f t="shared" si="293"/>
        <v>0</v>
      </c>
      <c r="DD227" s="86" t="str">
        <f t="shared" si="294"/>
        <v>غيرجدير</v>
      </c>
      <c r="DE227" s="37"/>
      <c r="DF227" s="38"/>
      <c r="DG227" s="38"/>
      <c r="DH227" s="38"/>
      <c r="DI227" s="38"/>
      <c r="DJ227" s="39">
        <f t="shared" si="295"/>
        <v>0</v>
      </c>
      <c r="DK227" s="86" t="str">
        <f t="shared" si="296"/>
        <v>غيرجدير</v>
      </c>
      <c r="DL227" s="37">
        <f t="shared" si="297"/>
        <v>4</v>
      </c>
      <c r="DM227" s="39" t="str">
        <f t="shared" si="298"/>
        <v>راسب</v>
      </c>
      <c r="DN227" s="27">
        <f t="shared" si="299"/>
        <v>0</v>
      </c>
      <c r="DO227" s="37">
        <f t="shared" si="300"/>
        <v>5</v>
      </c>
      <c r="DP227" s="39" t="str">
        <f t="shared" si="301"/>
        <v>ومجموع</v>
      </c>
      <c r="DQ227" s="27" t="str">
        <f t="shared" si="302"/>
        <v>راسب</v>
      </c>
      <c r="DR227" s="37">
        <f t="shared" si="303"/>
        <v>10</v>
      </c>
      <c r="DS227" s="39" t="str">
        <f t="shared" si="304"/>
        <v>راسب</v>
      </c>
      <c r="DT227" s="40" t="str">
        <f t="shared" si="305"/>
        <v>راسب</v>
      </c>
      <c r="DU227" s="27"/>
      <c r="DV227" s="37">
        <f t="shared" si="306"/>
        <v>15</v>
      </c>
      <c r="DW227" s="38" t="str">
        <f t="shared" si="307"/>
        <v>راسب</v>
      </c>
      <c r="DX227" s="39" t="str">
        <f t="shared" si="308"/>
        <v>ودين</v>
      </c>
      <c r="DY227" s="537" t="str">
        <f t="shared" si="309"/>
        <v/>
      </c>
      <c r="DZ227" s="532" t="str">
        <f t="shared" si="310"/>
        <v/>
      </c>
      <c r="EA227" s="527" t="str">
        <f t="shared" si="311"/>
        <v/>
      </c>
      <c r="EB227" s="519" t="str">
        <f t="shared" si="312"/>
        <v/>
      </c>
      <c r="EC227" s="520" t="str">
        <f t="shared" si="313"/>
        <v/>
      </c>
      <c r="ED227" s="520" t="str">
        <f t="shared" si="314"/>
        <v/>
      </c>
      <c r="EE227" s="520" t="str">
        <f t="shared" si="315"/>
        <v/>
      </c>
      <c r="EF227" s="520" t="str">
        <f t="shared" si="316"/>
        <v/>
      </c>
      <c r="EG227" s="520" t="str">
        <f t="shared" si="317"/>
        <v/>
      </c>
      <c r="EH227" s="518" t="str">
        <f t="shared" si="318"/>
        <v/>
      </c>
      <c r="EI227" s="474" t="str">
        <f t="shared" si="319"/>
        <v/>
      </c>
      <c r="EJ227" s="475" t="str">
        <f t="shared" si="320"/>
        <v/>
      </c>
      <c r="EK227" s="475" t="str">
        <f t="shared" si="321"/>
        <v/>
      </c>
      <c r="EL227" s="475" t="str">
        <f t="shared" si="322"/>
        <v/>
      </c>
      <c r="EM227" s="476" t="str">
        <f t="shared" si="323"/>
        <v/>
      </c>
      <c r="EN227" s="498" t="str">
        <f t="shared" si="324"/>
        <v/>
      </c>
      <c r="EO227" s="499" t="str">
        <f t="shared" si="325"/>
        <v/>
      </c>
      <c r="EP227" s="499" t="str">
        <f t="shared" si="326"/>
        <v/>
      </c>
      <c r="EQ227" s="499" t="str">
        <f t="shared" si="327"/>
        <v/>
      </c>
      <c r="ER227" s="500" t="str">
        <f t="shared" si="328"/>
        <v/>
      </c>
    </row>
    <row r="228" spans="1:148" ht="34.5" x14ac:dyDescent="0.2">
      <c r="A228" s="27" t="str">
        <f>IF(O228="","",COUNTA(O$9:$O228))</f>
        <v/>
      </c>
      <c r="B228" s="28"/>
      <c r="C228" s="29" t="e">
        <f t="shared" si="248"/>
        <v>#VALUE!</v>
      </c>
      <c r="D228" s="30" t="e">
        <f t="shared" si="249"/>
        <v>#VALUE!</v>
      </c>
      <c r="E228" s="31" t="e">
        <f t="shared" si="250"/>
        <v>#VALUE!</v>
      </c>
      <c r="F228" s="29" t="str">
        <f t="shared" si="251"/>
        <v/>
      </c>
      <c r="G228" s="30" t="str">
        <f t="shared" si="252"/>
        <v/>
      </c>
      <c r="H228" s="31" t="str">
        <f t="shared" si="253"/>
        <v/>
      </c>
      <c r="I228" s="32" t="e">
        <f t="shared" si="254"/>
        <v>#VALUE!</v>
      </c>
      <c r="J228" s="33"/>
      <c r="K228" s="34"/>
      <c r="L228" s="35" t="str">
        <f t="shared" si="255"/>
        <v/>
      </c>
      <c r="M228" s="35" t="str">
        <f t="shared" si="256"/>
        <v/>
      </c>
      <c r="N228" s="34"/>
      <c r="O228" s="545"/>
      <c r="P228" s="36"/>
      <c r="Q228" s="37"/>
      <c r="R228" s="38"/>
      <c r="S228" s="38"/>
      <c r="T228" s="39">
        <f t="shared" si="257"/>
        <v>0</v>
      </c>
      <c r="U228" s="40" t="str">
        <f t="shared" si="258"/>
        <v>راسب</v>
      </c>
      <c r="V228" s="37"/>
      <c r="W228" s="38"/>
      <c r="X228" s="38"/>
      <c r="Y228" s="39">
        <f t="shared" si="259"/>
        <v>0</v>
      </c>
      <c r="Z228" s="40" t="str">
        <f t="shared" si="260"/>
        <v>راسب</v>
      </c>
      <c r="AA228" s="37"/>
      <c r="AB228" s="38"/>
      <c r="AC228" s="38"/>
      <c r="AD228" s="39">
        <f t="shared" si="261"/>
        <v>0</v>
      </c>
      <c r="AE228" s="40" t="str">
        <f t="shared" si="262"/>
        <v>راسب</v>
      </c>
      <c r="AF228" s="37"/>
      <c r="AG228" s="38"/>
      <c r="AH228" s="38"/>
      <c r="AI228" s="39">
        <f t="shared" si="263"/>
        <v>0</v>
      </c>
      <c r="AJ228" s="40" t="str">
        <f t="shared" si="264"/>
        <v>راسب</v>
      </c>
      <c r="AK228" s="37"/>
      <c r="AL228" s="38"/>
      <c r="AM228" s="38"/>
      <c r="AN228" s="39">
        <f t="shared" si="265"/>
        <v>0</v>
      </c>
      <c r="AO228" s="40" t="str">
        <f t="shared" si="266"/>
        <v>راسب</v>
      </c>
      <c r="AP228" s="27">
        <f t="shared" si="267"/>
        <v>0</v>
      </c>
      <c r="AQ228" s="37">
        <f t="shared" si="268"/>
        <v>5</v>
      </c>
      <c r="AR228" s="39" t="str">
        <f t="shared" si="269"/>
        <v>ومجموع</v>
      </c>
      <c r="AS228" s="27" t="str">
        <f t="shared" si="270"/>
        <v>راسب</v>
      </c>
      <c r="AT228" s="41">
        <f t="shared" si="271"/>
        <v>9</v>
      </c>
      <c r="AU228" s="42" t="str">
        <f t="shared" si="272"/>
        <v>راسب</v>
      </c>
      <c r="AV228" s="37"/>
      <c r="AW228" s="38"/>
      <c r="AX228" s="38"/>
      <c r="AY228" s="39">
        <f t="shared" si="273"/>
        <v>0</v>
      </c>
      <c r="AZ228" s="40" t="str">
        <f t="shared" si="274"/>
        <v>راسب</v>
      </c>
      <c r="BA228" s="37"/>
      <c r="BB228" s="38"/>
      <c r="BC228" s="38"/>
      <c r="BD228" s="39">
        <f t="shared" si="275"/>
        <v>0</v>
      </c>
      <c r="BE228" s="86" t="str">
        <f t="shared" si="276"/>
        <v>غيرجدير</v>
      </c>
      <c r="BF228" s="37"/>
      <c r="BG228" s="38"/>
      <c r="BH228" s="38"/>
      <c r="BI228" s="39">
        <f t="shared" si="277"/>
        <v>0</v>
      </c>
      <c r="BJ228" s="86" t="str">
        <f t="shared" si="278"/>
        <v>غيرجدير</v>
      </c>
      <c r="BK228" s="37"/>
      <c r="BL228" s="38"/>
      <c r="BM228" s="38"/>
      <c r="BN228" s="38"/>
      <c r="BO228" s="39"/>
      <c r="BP228" s="41">
        <f t="shared" si="279"/>
        <v>0</v>
      </c>
      <c r="BQ228" s="86" t="str">
        <f t="shared" si="280"/>
        <v>غيرجدير</v>
      </c>
      <c r="BR228" s="37"/>
      <c r="BS228" s="38"/>
      <c r="BT228" s="38"/>
      <c r="BU228" s="38"/>
      <c r="BV228" s="39">
        <f t="shared" si="281"/>
        <v>0</v>
      </c>
      <c r="BW228" s="86" t="str">
        <f t="shared" si="282"/>
        <v>غيرجدير</v>
      </c>
      <c r="BX228" s="37"/>
      <c r="BY228" s="38"/>
      <c r="BZ228" s="38"/>
      <c r="CA228" s="38"/>
      <c r="CB228" s="38"/>
      <c r="CC228" s="39">
        <f t="shared" si="283"/>
        <v>0</v>
      </c>
      <c r="CD228" s="86" t="str">
        <f t="shared" si="284"/>
        <v>غيرجدير</v>
      </c>
      <c r="CE228" s="37">
        <f t="shared" si="285"/>
        <v>5</v>
      </c>
      <c r="CF228" s="39" t="str">
        <f t="shared" si="286"/>
        <v>راسب</v>
      </c>
      <c r="CG228" s="37"/>
      <c r="CH228" s="38"/>
      <c r="CI228" s="38"/>
      <c r="CJ228" s="38"/>
      <c r="CK228" s="38"/>
      <c r="CL228" s="39">
        <f t="shared" si="287"/>
        <v>0</v>
      </c>
      <c r="CM228" s="86" t="str">
        <f t="shared" si="288"/>
        <v>غيرجدير</v>
      </c>
      <c r="CN228" s="37"/>
      <c r="CO228" s="38"/>
      <c r="CP228" s="38"/>
      <c r="CQ228" s="38"/>
      <c r="CR228" s="39">
        <f t="shared" si="289"/>
        <v>0</v>
      </c>
      <c r="CS228" s="86" t="str">
        <f t="shared" si="290"/>
        <v>غيرجدير</v>
      </c>
      <c r="CT228" s="37"/>
      <c r="CU228" s="38"/>
      <c r="CV228" s="39">
        <f t="shared" si="291"/>
        <v>0</v>
      </c>
      <c r="CW228" s="86" t="str">
        <f t="shared" si="292"/>
        <v>غيرجدير</v>
      </c>
      <c r="CX228" s="37"/>
      <c r="CY228" s="38"/>
      <c r="CZ228" s="38"/>
      <c r="DA228" s="38"/>
      <c r="DB228" s="38"/>
      <c r="DC228" s="39">
        <f t="shared" si="293"/>
        <v>0</v>
      </c>
      <c r="DD228" s="86" t="str">
        <f t="shared" si="294"/>
        <v>غيرجدير</v>
      </c>
      <c r="DE228" s="37"/>
      <c r="DF228" s="38"/>
      <c r="DG228" s="38"/>
      <c r="DH228" s="38"/>
      <c r="DI228" s="38"/>
      <c r="DJ228" s="39">
        <f t="shared" si="295"/>
        <v>0</v>
      </c>
      <c r="DK228" s="86" t="str">
        <f t="shared" si="296"/>
        <v>غيرجدير</v>
      </c>
      <c r="DL228" s="37">
        <f t="shared" si="297"/>
        <v>4</v>
      </c>
      <c r="DM228" s="39" t="str">
        <f t="shared" si="298"/>
        <v>راسب</v>
      </c>
      <c r="DN228" s="27">
        <f t="shared" si="299"/>
        <v>0</v>
      </c>
      <c r="DO228" s="37">
        <f t="shared" si="300"/>
        <v>5</v>
      </c>
      <c r="DP228" s="39" t="str">
        <f t="shared" si="301"/>
        <v>ومجموع</v>
      </c>
      <c r="DQ228" s="27" t="str">
        <f t="shared" si="302"/>
        <v>راسب</v>
      </c>
      <c r="DR228" s="37">
        <f t="shared" si="303"/>
        <v>10</v>
      </c>
      <c r="DS228" s="39" t="str">
        <f t="shared" si="304"/>
        <v>راسب</v>
      </c>
      <c r="DT228" s="40" t="str">
        <f t="shared" si="305"/>
        <v>راسب</v>
      </c>
      <c r="DU228" s="27"/>
      <c r="DV228" s="37">
        <f t="shared" si="306"/>
        <v>15</v>
      </c>
      <c r="DW228" s="38" t="str">
        <f t="shared" si="307"/>
        <v>راسب</v>
      </c>
      <c r="DX228" s="39" t="str">
        <f t="shared" si="308"/>
        <v>ودين</v>
      </c>
      <c r="DY228" s="537" t="str">
        <f t="shared" si="309"/>
        <v/>
      </c>
      <c r="DZ228" s="532" t="str">
        <f t="shared" si="310"/>
        <v/>
      </c>
      <c r="EA228" s="527" t="str">
        <f t="shared" si="311"/>
        <v/>
      </c>
      <c r="EB228" s="519" t="str">
        <f t="shared" si="312"/>
        <v/>
      </c>
      <c r="EC228" s="520" t="str">
        <f t="shared" si="313"/>
        <v/>
      </c>
      <c r="ED228" s="520" t="str">
        <f t="shared" si="314"/>
        <v/>
      </c>
      <c r="EE228" s="520" t="str">
        <f t="shared" si="315"/>
        <v/>
      </c>
      <c r="EF228" s="520" t="str">
        <f t="shared" si="316"/>
        <v/>
      </c>
      <c r="EG228" s="520" t="str">
        <f t="shared" si="317"/>
        <v/>
      </c>
      <c r="EH228" s="518" t="str">
        <f t="shared" si="318"/>
        <v/>
      </c>
      <c r="EI228" s="474" t="str">
        <f t="shared" si="319"/>
        <v/>
      </c>
      <c r="EJ228" s="475" t="str">
        <f t="shared" si="320"/>
        <v/>
      </c>
      <c r="EK228" s="475" t="str">
        <f t="shared" si="321"/>
        <v/>
      </c>
      <c r="EL228" s="475" t="str">
        <f t="shared" si="322"/>
        <v/>
      </c>
      <c r="EM228" s="476" t="str">
        <f t="shared" si="323"/>
        <v/>
      </c>
      <c r="EN228" s="498" t="str">
        <f t="shared" si="324"/>
        <v/>
      </c>
      <c r="EO228" s="499" t="str">
        <f t="shared" si="325"/>
        <v/>
      </c>
      <c r="EP228" s="499" t="str">
        <f t="shared" si="326"/>
        <v/>
      </c>
      <c r="EQ228" s="499" t="str">
        <f t="shared" si="327"/>
        <v/>
      </c>
      <c r="ER228" s="500" t="str">
        <f t="shared" si="328"/>
        <v/>
      </c>
    </row>
    <row r="229" spans="1:148" ht="34.5" x14ac:dyDescent="0.2">
      <c r="A229" s="27" t="str">
        <f>IF(O229="","",COUNTA(O$9:$O229))</f>
        <v/>
      </c>
      <c r="B229" s="28"/>
      <c r="C229" s="29" t="e">
        <f t="shared" si="248"/>
        <v>#VALUE!</v>
      </c>
      <c r="D229" s="30" t="e">
        <f t="shared" si="249"/>
        <v>#VALUE!</v>
      </c>
      <c r="E229" s="31" t="e">
        <f t="shared" si="250"/>
        <v>#VALUE!</v>
      </c>
      <c r="F229" s="29" t="str">
        <f t="shared" si="251"/>
        <v/>
      </c>
      <c r="G229" s="30" t="str">
        <f t="shared" si="252"/>
        <v/>
      </c>
      <c r="H229" s="31" t="str">
        <f t="shared" si="253"/>
        <v/>
      </c>
      <c r="I229" s="32" t="e">
        <f t="shared" si="254"/>
        <v>#VALUE!</v>
      </c>
      <c r="J229" s="33"/>
      <c r="K229" s="34"/>
      <c r="L229" s="35" t="str">
        <f t="shared" si="255"/>
        <v/>
      </c>
      <c r="M229" s="35" t="str">
        <f t="shared" si="256"/>
        <v/>
      </c>
      <c r="N229" s="34"/>
      <c r="O229" s="545"/>
      <c r="P229" s="36"/>
      <c r="Q229" s="37"/>
      <c r="R229" s="38"/>
      <c r="S229" s="38"/>
      <c r="T229" s="39">
        <f t="shared" si="257"/>
        <v>0</v>
      </c>
      <c r="U229" s="40" t="str">
        <f t="shared" si="258"/>
        <v>راسب</v>
      </c>
      <c r="V229" s="37"/>
      <c r="W229" s="38"/>
      <c r="X229" s="38"/>
      <c r="Y229" s="39">
        <f t="shared" si="259"/>
        <v>0</v>
      </c>
      <c r="Z229" s="40" t="str">
        <f t="shared" si="260"/>
        <v>راسب</v>
      </c>
      <c r="AA229" s="37"/>
      <c r="AB229" s="38"/>
      <c r="AC229" s="38"/>
      <c r="AD229" s="39">
        <f t="shared" si="261"/>
        <v>0</v>
      </c>
      <c r="AE229" s="40" t="str">
        <f t="shared" si="262"/>
        <v>راسب</v>
      </c>
      <c r="AF229" s="37"/>
      <c r="AG229" s="38"/>
      <c r="AH229" s="38"/>
      <c r="AI229" s="39">
        <f t="shared" si="263"/>
        <v>0</v>
      </c>
      <c r="AJ229" s="40" t="str">
        <f t="shared" si="264"/>
        <v>راسب</v>
      </c>
      <c r="AK229" s="37"/>
      <c r="AL229" s="38"/>
      <c r="AM229" s="38"/>
      <c r="AN229" s="39">
        <f t="shared" si="265"/>
        <v>0</v>
      </c>
      <c r="AO229" s="40" t="str">
        <f t="shared" si="266"/>
        <v>راسب</v>
      </c>
      <c r="AP229" s="27">
        <f t="shared" si="267"/>
        <v>0</v>
      </c>
      <c r="AQ229" s="37">
        <f t="shared" si="268"/>
        <v>5</v>
      </c>
      <c r="AR229" s="39" t="str">
        <f t="shared" si="269"/>
        <v>ومجموع</v>
      </c>
      <c r="AS229" s="27" t="str">
        <f t="shared" si="270"/>
        <v>راسب</v>
      </c>
      <c r="AT229" s="41">
        <f t="shared" si="271"/>
        <v>9</v>
      </c>
      <c r="AU229" s="42" t="str">
        <f t="shared" si="272"/>
        <v>راسب</v>
      </c>
      <c r="AV229" s="37"/>
      <c r="AW229" s="38"/>
      <c r="AX229" s="38"/>
      <c r="AY229" s="39">
        <f t="shared" si="273"/>
        <v>0</v>
      </c>
      <c r="AZ229" s="40" t="str">
        <f t="shared" si="274"/>
        <v>راسب</v>
      </c>
      <c r="BA229" s="37"/>
      <c r="BB229" s="38"/>
      <c r="BC229" s="38"/>
      <c r="BD229" s="39">
        <f t="shared" si="275"/>
        <v>0</v>
      </c>
      <c r="BE229" s="86" t="str">
        <f t="shared" si="276"/>
        <v>غيرجدير</v>
      </c>
      <c r="BF229" s="37"/>
      <c r="BG229" s="38"/>
      <c r="BH229" s="38"/>
      <c r="BI229" s="39">
        <f t="shared" si="277"/>
        <v>0</v>
      </c>
      <c r="BJ229" s="86" t="str">
        <f t="shared" si="278"/>
        <v>غيرجدير</v>
      </c>
      <c r="BK229" s="37"/>
      <c r="BL229" s="38"/>
      <c r="BM229" s="38"/>
      <c r="BN229" s="38"/>
      <c r="BO229" s="39"/>
      <c r="BP229" s="41">
        <f t="shared" si="279"/>
        <v>0</v>
      </c>
      <c r="BQ229" s="86" t="str">
        <f t="shared" si="280"/>
        <v>غيرجدير</v>
      </c>
      <c r="BR229" s="37"/>
      <c r="BS229" s="38"/>
      <c r="BT229" s="38"/>
      <c r="BU229" s="38"/>
      <c r="BV229" s="39">
        <f t="shared" si="281"/>
        <v>0</v>
      </c>
      <c r="BW229" s="86" t="str">
        <f t="shared" si="282"/>
        <v>غيرجدير</v>
      </c>
      <c r="BX229" s="37"/>
      <c r="BY229" s="38"/>
      <c r="BZ229" s="38"/>
      <c r="CA229" s="38"/>
      <c r="CB229" s="38"/>
      <c r="CC229" s="39">
        <f t="shared" si="283"/>
        <v>0</v>
      </c>
      <c r="CD229" s="86" t="str">
        <f t="shared" si="284"/>
        <v>غيرجدير</v>
      </c>
      <c r="CE229" s="37">
        <f t="shared" si="285"/>
        <v>5</v>
      </c>
      <c r="CF229" s="39" t="str">
        <f t="shared" si="286"/>
        <v>راسب</v>
      </c>
      <c r="CG229" s="37"/>
      <c r="CH229" s="38"/>
      <c r="CI229" s="38"/>
      <c r="CJ229" s="38"/>
      <c r="CK229" s="38"/>
      <c r="CL229" s="39">
        <f t="shared" si="287"/>
        <v>0</v>
      </c>
      <c r="CM229" s="86" t="str">
        <f t="shared" si="288"/>
        <v>غيرجدير</v>
      </c>
      <c r="CN229" s="37"/>
      <c r="CO229" s="38"/>
      <c r="CP229" s="38"/>
      <c r="CQ229" s="38"/>
      <c r="CR229" s="39">
        <f t="shared" si="289"/>
        <v>0</v>
      </c>
      <c r="CS229" s="86" t="str">
        <f t="shared" si="290"/>
        <v>غيرجدير</v>
      </c>
      <c r="CT229" s="37"/>
      <c r="CU229" s="38"/>
      <c r="CV229" s="39">
        <f t="shared" si="291"/>
        <v>0</v>
      </c>
      <c r="CW229" s="86" t="str">
        <f t="shared" si="292"/>
        <v>غيرجدير</v>
      </c>
      <c r="CX229" s="37"/>
      <c r="CY229" s="38"/>
      <c r="CZ229" s="38"/>
      <c r="DA229" s="38"/>
      <c r="DB229" s="38"/>
      <c r="DC229" s="39">
        <f t="shared" si="293"/>
        <v>0</v>
      </c>
      <c r="DD229" s="86" t="str">
        <f t="shared" si="294"/>
        <v>غيرجدير</v>
      </c>
      <c r="DE229" s="37"/>
      <c r="DF229" s="38"/>
      <c r="DG229" s="38"/>
      <c r="DH229" s="38"/>
      <c r="DI229" s="38"/>
      <c r="DJ229" s="39">
        <f t="shared" si="295"/>
        <v>0</v>
      </c>
      <c r="DK229" s="86" t="str">
        <f t="shared" si="296"/>
        <v>غيرجدير</v>
      </c>
      <c r="DL229" s="37">
        <f t="shared" si="297"/>
        <v>4</v>
      </c>
      <c r="DM229" s="39" t="str">
        <f t="shared" si="298"/>
        <v>راسب</v>
      </c>
      <c r="DN229" s="27">
        <f t="shared" si="299"/>
        <v>0</v>
      </c>
      <c r="DO229" s="37">
        <f t="shared" si="300"/>
        <v>5</v>
      </c>
      <c r="DP229" s="39" t="str">
        <f t="shared" si="301"/>
        <v>ومجموع</v>
      </c>
      <c r="DQ229" s="27" t="str">
        <f t="shared" si="302"/>
        <v>راسب</v>
      </c>
      <c r="DR229" s="37">
        <f t="shared" si="303"/>
        <v>10</v>
      </c>
      <c r="DS229" s="39" t="str">
        <f t="shared" si="304"/>
        <v>راسب</v>
      </c>
      <c r="DT229" s="40" t="str">
        <f t="shared" si="305"/>
        <v>راسب</v>
      </c>
      <c r="DU229" s="27"/>
      <c r="DV229" s="37">
        <f t="shared" si="306"/>
        <v>15</v>
      </c>
      <c r="DW229" s="38" t="str">
        <f t="shared" si="307"/>
        <v>راسب</v>
      </c>
      <c r="DX229" s="39" t="str">
        <f t="shared" si="308"/>
        <v>ودين</v>
      </c>
      <c r="DY229" s="537" t="str">
        <f t="shared" si="309"/>
        <v/>
      </c>
      <c r="DZ229" s="532" t="str">
        <f t="shared" si="310"/>
        <v/>
      </c>
      <c r="EA229" s="527" t="str">
        <f t="shared" si="311"/>
        <v/>
      </c>
      <c r="EB229" s="519" t="str">
        <f t="shared" si="312"/>
        <v/>
      </c>
      <c r="EC229" s="520" t="str">
        <f t="shared" si="313"/>
        <v/>
      </c>
      <c r="ED229" s="520" t="str">
        <f t="shared" si="314"/>
        <v/>
      </c>
      <c r="EE229" s="520" t="str">
        <f t="shared" si="315"/>
        <v/>
      </c>
      <c r="EF229" s="520" t="str">
        <f t="shared" si="316"/>
        <v/>
      </c>
      <c r="EG229" s="520" t="str">
        <f t="shared" si="317"/>
        <v/>
      </c>
      <c r="EH229" s="518" t="str">
        <f t="shared" si="318"/>
        <v/>
      </c>
      <c r="EI229" s="474" t="str">
        <f t="shared" si="319"/>
        <v/>
      </c>
      <c r="EJ229" s="475" t="str">
        <f t="shared" si="320"/>
        <v/>
      </c>
      <c r="EK229" s="475" t="str">
        <f t="shared" si="321"/>
        <v/>
      </c>
      <c r="EL229" s="475" t="str">
        <f t="shared" si="322"/>
        <v/>
      </c>
      <c r="EM229" s="476" t="str">
        <f t="shared" si="323"/>
        <v/>
      </c>
      <c r="EN229" s="498" t="str">
        <f t="shared" si="324"/>
        <v/>
      </c>
      <c r="EO229" s="499" t="str">
        <f t="shared" si="325"/>
        <v/>
      </c>
      <c r="EP229" s="499" t="str">
        <f t="shared" si="326"/>
        <v/>
      </c>
      <c r="EQ229" s="499" t="str">
        <f t="shared" si="327"/>
        <v/>
      </c>
      <c r="ER229" s="500" t="str">
        <f t="shared" si="328"/>
        <v/>
      </c>
    </row>
    <row r="230" spans="1:148" ht="34.5" x14ac:dyDescent="0.2">
      <c r="A230" s="27" t="str">
        <f>IF(O230="","",COUNTA(O$9:$O230))</f>
        <v/>
      </c>
      <c r="B230" s="28"/>
      <c r="C230" s="29" t="e">
        <f t="shared" si="248"/>
        <v>#VALUE!</v>
      </c>
      <c r="D230" s="30" t="e">
        <f t="shared" si="249"/>
        <v>#VALUE!</v>
      </c>
      <c r="E230" s="31" t="e">
        <f t="shared" si="250"/>
        <v>#VALUE!</v>
      </c>
      <c r="F230" s="29" t="str">
        <f t="shared" si="251"/>
        <v/>
      </c>
      <c r="G230" s="30" t="str">
        <f t="shared" si="252"/>
        <v/>
      </c>
      <c r="H230" s="31" t="str">
        <f t="shared" si="253"/>
        <v/>
      </c>
      <c r="I230" s="32" t="e">
        <f t="shared" si="254"/>
        <v>#VALUE!</v>
      </c>
      <c r="J230" s="33"/>
      <c r="K230" s="34"/>
      <c r="L230" s="35" t="str">
        <f t="shared" si="255"/>
        <v/>
      </c>
      <c r="M230" s="35" t="str">
        <f t="shared" si="256"/>
        <v/>
      </c>
      <c r="N230" s="34"/>
      <c r="O230" s="545"/>
      <c r="P230" s="36"/>
      <c r="Q230" s="37"/>
      <c r="R230" s="38"/>
      <c r="S230" s="38"/>
      <c r="T230" s="39">
        <f t="shared" si="257"/>
        <v>0</v>
      </c>
      <c r="U230" s="40" t="str">
        <f t="shared" si="258"/>
        <v>راسب</v>
      </c>
      <c r="V230" s="37"/>
      <c r="W230" s="38"/>
      <c r="X230" s="38"/>
      <c r="Y230" s="39">
        <f t="shared" si="259"/>
        <v>0</v>
      </c>
      <c r="Z230" s="40" t="str">
        <f t="shared" si="260"/>
        <v>راسب</v>
      </c>
      <c r="AA230" s="37"/>
      <c r="AB230" s="38"/>
      <c r="AC230" s="38"/>
      <c r="AD230" s="39">
        <f t="shared" si="261"/>
        <v>0</v>
      </c>
      <c r="AE230" s="40" t="str">
        <f t="shared" si="262"/>
        <v>راسب</v>
      </c>
      <c r="AF230" s="37"/>
      <c r="AG230" s="38"/>
      <c r="AH230" s="38"/>
      <c r="AI230" s="39">
        <f t="shared" si="263"/>
        <v>0</v>
      </c>
      <c r="AJ230" s="40" t="str">
        <f t="shared" si="264"/>
        <v>راسب</v>
      </c>
      <c r="AK230" s="37"/>
      <c r="AL230" s="38"/>
      <c r="AM230" s="38"/>
      <c r="AN230" s="39">
        <f t="shared" si="265"/>
        <v>0</v>
      </c>
      <c r="AO230" s="40" t="str">
        <f t="shared" si="266"/>
        <v>راسب</v>
      </c>
      <c r="AP230" s="27">
        <f t="shared" si="267"/>
        <v>0</v>
      </c>
      <c r="AQ230" s="37">
        <f t="shared" si="268"/>
        <v>5</v>
      </c>
      <c r="AR230" s="39" t="str">
        <f t="shared" si="269"/>
        <v>ومجموع</v>
      </c>
      <c r="AS230" s="27" t="str">
        <f t="shared" si="270"/>
        <v>راسب</v>
      </c>
      <c r="AT230" s="41">
        <f t="shared" si="271"/>
        <v>9</v>
      </c>
      <c r="AU230" s="42" t="str">
        <f t="shared" si="272"/>
        <v>راسب</v>
      </c>
      <c r="AV230" s="37"/>
      <c r="AW230" s="38"/>
      <c r="AX230" s="38"/>
      <c r="AY230" s="39">
        <f t="shared" si="273"/>
        <v>0</v>
      </c>
      <c r="AZ230" s="40" t="str">
        <f t="shared" si="274"/>
        <v>راسب</v>
      </c>
      <c r="BA230" s="37"/>
      <c r="BB230" s="38"/>
      <c r="BC230" s="38"/>
      <c r="BD230" s="39">
        <f t="shared" si="275"/>
        <v>0</v>
      </c>
      <c r="BE230" s="86" t="str">
        <f t="shared" si="276"/>
        <v>غيرجدير</v>
      </c>
      <c r="BF230" s="37"/>
      <c r="BG230" s="38"/>
      <c r="BH230" s="38"/>
      <c r="BI230" s="39">
        <f t="shared" si="277"/>
        <v>0</v>
      </c>
      <c r="BJ230" s="86" t="str">
        <f t="shared" si="278"/>
        <v>غيرجدير</v>
      </c>
      <c r="BK230" s="37"/>
      <c r="BL230" s="38"/>
      <c r="BM230" s="38"/>
      <c r="BN230" s="38"/>
      <c r="BO230" s="39"/>
      <c r="BP230" s="41">
        <f t="shared" si="279"/>
        <v>0</v>
      </c>
      <c r="BQ230" s="86" t="str">
        <f t="shared" si="280"/>
        <v>غيرجدير</v>
      </c>
      <c r="BR230" s="37"/>
      <c r="BS230" s="38"/>
      <c r="BT230" s="38"/>
      <c r="BU230" s="38"/>
      <c r="BV230" s="39">
        <f t="shared" si="281"/>
        <v>0</v>
      </c>
      <c r="BW230" s="86" t="str">
        <f t="shared" si="282"/>
        <v>غيرجدير</v>
      </c>
      <c r="BX230" s="37"/>
      <c r="BY230" s="38"/>
      <c r="BZ230" s="38"/>
      <c r="CA230" s="38"/>
      <c r="CB230" s="38"/>
      <c r="CC230" s="39">
        <f t="shared" si="283"/>
        <v>0</v>
      </c>
      <c r="CD230" s="86" t="str">
        <f t="shared" si="284"/>
        <v>غيرجدير</v>
      </c>
      <c r="CE230" s="37">
        <f t="shared" si="285"/>
        <v>5</v>
      </c>
      <c r="CF230" s="39" t="str">
        <f t="shared" si="286"/>
        <v>راسب</v>
      </c>
      <c r="CG230" s="37"/>
      <c r="CH230" s="38"/>
      <c r="CI230" s="38"/>
      <c r="CJ230" s="38"/>
      <c r="CK230" s="38"/>
      <c r="CL230" s="39">
        <f t="shared" si="287"/>
        <v>0</v>
      </c>
      <c r="CM230" s="86" t="str">
        <f t="shared" si="288"/>
        <v>غيرجدير</v>
      </c>
      <c r="CN230" s="37"/>
      <c r="CO230" s="38"/>
      <c r="CP230" s="38"/>
      <c r="CQ230" s="38"/>
      <c r="CR230" s="39">
        <f t="shared" si="289"/>
        <v>0</v>
      </c>
      <c r="CS230" s="86" t="str">
        <f t="shared" si="290"/>
        <v>غيرجدير</v>
      </c>
      <c r="CT230" s="37"/>
      <c r="CU230" s="38"/>
      <c r="CV230" s="39">
        <f t="shared" si="291"/>
        <v>0</v>
      </c>
      <c r="CW230" s="86" t="str">
        <f t="shared" si="292"/>
        <v>غيرجدير</v>
      </c>
      <c r="CX230" s="37"/>
      <c r="CY230" s="38"/>
      <c r="CZ230" s="38"/>
      <c r="DA230" s="38"/>
      <c r="DB230" s="38"/>
      <c r="DC230" s="39">
        <f t="shared" si="293"/>
        <v>0</v>
      </c>
      <c r="DD230" s="86" t="str">
        <f t="shared" si="294"/>
        <v>غيرجدير</v>
      </c>
      <c r="DE230" s="37"/>
      <c r="DF230" s="38"/>
      <c r="DG230" s="38"/>
      <c r="DH230" s="38"/>
      <c r="DI230" s="38"/>
      <c r="DJ230" s="39">
        <f t="shared" si="295"/>
        <v>0</v>
      </c>
      <c r="DK230" s="86" t="str">
        <f t="shared" si="296"/>
        <v>غيرجدير</v>
      </c>
      <c r="DL230" s="37">
        <f t="shared" si="297"/>
        <v>4</v>
      </c>
      <c r="DM230" s="39" t="str">
        <f t="shared" si="298"/>
        <v>راسب</v>
      </c>
      <c r="DN230" s="27">
        <f t="shared" si="299"/>
        <v>0</v>
      </c>
      <c r="DO230" s="37">
        <f t="shared" si="300"/>
        <v>5</v>
      </c>
      <c r="DP230" s="39" t="str">
        <f t="shared" si="301"/>
        <v>ومجموع</v>
      </c>
      <c r="DQ230" s="27" t="str">
        <f t="shared" si="302"/>
        <v>راسب</v>
      </c>
      <c r="DR230" s="37">
        <f t="shared" si="303"/>
        <v>10</v>
      </c>
      <c r="DS230" s="39" t="str">
        <f t="shared" si="304"/>
        <v>راسب</v>
      </c>
      <c r="DT230" s="40" t="str">
        <f t="shared" si="305"/>
        <v>راسب</v>
      </c>
      <c r="DU230" s="27"/>
      <c r="DV230" s="37">
        <f t="shared" si="306"/>
        <v>15</v>
      </c>
      <c r="DW230" s="38" t="str">
        <f t="shared" si="307"/>
        <v>راسب</v>
      </c>
      <c r="DX230" s="39" t="str">
        <f t="shared" si="308"/>
        <v>ودين</v>
      </c>
      <c r="DY230" s="537" t="str">
        <f t="shared" si="309"/>
        <v/>
      </c>
      <c r="DZ230" s="532" t="str">
        <f t="shared" si="310"/>
        <v/>
      </c>
      <c r="EA230" s="527" t="str">
        <f t="shared" si="311"/>
        <v/>
      </c>
      <c r="EB230" s="519" t="str">
        <f t="shared" si="312"/>
        <v/>
      </c>
      <c r="EC230" s="520" t="str">
        <f t="shared" si="313"/>
        <v/>
      </c>
      <c r="ED230" s="520" t="str">
        <f t="shared" si="314"/>
        <v/>
      </c>
      <c r="EE230" s="520" t="str">
        <f t="shared" si="315"/>
        <v/>
      </c>
      <c r="EF230" s="520" t="str">
        <f t="shared" si="316"/>
        <v/>
      </c>
      <c r="EG230" s="520" t="str">
        <f t="shared" si="317"/>
        <v/>
      </c>
      <c r="EH230" s="518" t="str">
        <f t="shared" si="318"/>
        <v/>
      </c>
      <c r="EI230" s="474" t="str">
        <f t="shared" si="319"/>
        <v/>
      </c>
      <c r="EJ230" s="475" t="str">
        <f t="shared" si="320"/>
        <v/>
      </c>
      <c r="EK230" s="475" t="str">
        <f t="shared" si="321"/>
        <v/>
      </c>
      <c r="EL230" s="475" t="str">
        <f t="shared" si="322"/>
        <v/>
      </c>
      <c r="EM230" s="476" t="str">
        <f t="shared" si="323"/>
        <v/>
      </c>
      <c r="EN230" s="498" t="str">
        <f t="shared" si="324"/>
        <v/>
      </c>
      <c r="EO230" s="499" t="str">
        <f t="shared" si="325"/>
        <v/>
      </c>
      <c r="EP230" s="499" t="str">
        <f t="shared" si="326"/>
        <v/>
      </c>
      <c r="EQ230" s="499" t="str">
        <f t="shared" si="327"/>
        <v/>
      </c>
      <c r="ER230" s="500" t="str">
        <f t="shared" si="328"/>
        <v/>
      </c>
    </row>
    <row r="231" spans="1:148" ht="34.5" x14ac:dyDescent="0.2">
      <c r="A231" s="27" t="str">
        <f>IF(O231="","",COUNTA(O$9:$O231))</f>
        <v/>
      </c>
      <c r="B231" s="28"/>
      <c r="C231" s="29" t="e">
        <f t="shared" si="248"/>
        <v>#VALUE!</v>
      </c>
      <c r="D231" s="30" t="e">
        <f t="shared" si="249"/>
        <v>#VALUE!</v>
      </c>
      <c r="E231" s="31" t="e">
        <f t="shared" si="250"/>
        <v>#VALUE!</v>
      </c>
      <c r="F231" s="29" t="str">
        <f t="shared" si="251"/>
        <v/>
      </c>
      <c r="G231" s="30" t="str">
        <f t="shared" si="252"/>
        <v/>
      </c>
      <c r="H231" s="31" t="str">
        <f t="shared" si="253"/>
        <v/>
      </c>
      <c r="I231" s="32" t="e">
        <f t="shared" si="254"/>
        <v>#VALUE!</v>
      </c>
      <c r="J231" s="33"/>
      <c r="K231" s="34"/>
      <c r="L231" s="35" t="str">
        <f t="shared" si="255"/>
        <v/>
      </c>
      <c r="M231" s="35" t="str">
        <f t="shared" si="256"/>
        <v/>
      </c>
      <c r="N231" s="34"/>
      <c r="O231" s="545"/>
      <c r="P231" s="36"/>
      <c r="Q231" s="37"/>
      <c r="R231" s="38"/>
      <c r="S231" s="38"/>
      <c r="T231" s="39">
        <f t="shared" si="257"/>
        <v>0</v>
      </c>
      <c r="U231" s="40" t="str">
        <f t="shared" si="258"/>
        <v>راسب</v>
      </c>
      <c r="V231" s="37"/>
      <c r="W231" s="38"/>
      <c r="X231" s="38"/>
      <c r="Y231" s="39">
        <f t="shared" si="259"/>
        <v>0</v>
      </c>
      <c r="Z231" s="40" t="str">
        <f t="shared" si="260"/>
        <v>راسب</v>
      </c>
      <c r="AA231" s="37"/>
      <c r="AB231" s="38"/>
      <c r="AC231" s="38"/>
      <c r="AD231" s="39">
        <f t="shared" si="261"/>
        <v>0</v>
      </c>
      <c r="AE231" s="40" t="str">
        <f t="shared" si="262"/>
        <v>راسب</v>
      </c>
      <c r="AF231" s="37"/>
      <c r="AG231" s="38"/>
      <c r="AH231" s="38"/>
      <c r="AI231" s="39">
        <f t="shared" si="263"/>
        <v>0</v>
      </c>
      <c r="AJ231" s="40" t="str">
        <f t="shared" si="264"/>
        <v>راسب</v>
      </c>
      <c r="AK231" s="37"/>
      <c r="AL231" s="38"/>
      <c r="AM231" s="38"/>
      <c r="AN231" s="39">
        <f t="shared" si="265"/>
        <v>0</v>
      </c>
      <c r="AO231" s="40" t="str">
        <f t="shared" si="266"/>
        <v>راسب</v>
      </c>
      <c r="AP231" s="27">
        <f t="shared" si="267"/>
        <v>0</v>
      </c>
      <c r="AQ231" s="37">
        <f t="shared" si="268"/>
        <v>5</v>
      </c>
      <c r="AR231" s="39" t="str">
        <f t="shared" si="269"/>
        <v>ومجموع</v>
      </c>
      <c r="AS231" s="27" t="str">
        <f t="shared" si="270"/>
        <v>راسب</v>
      </c>
      <c r="AT231" s="41">
        <f t="shared" si="271"/>
        <v>9</v>
      </c>
      <c r="AU231" s="42" t="str">
        <f t="shared" si="272"/>
        <v>راسب</v>
      </c>
      <c r="AV231" s="37"/>
      <c r="AW231" s="38"/>
      <c r="AX231" s="38"/>
      <c r="AY231" s="39">
        <f t="shared" si="273"/>
        <v>0</v>
      </c>
      <c r="AZ231" s="40" t="str">
        <f t="shared" si="274"/>
        <v>راسب</v>
      </c>
      <c r="BA231" s="37"/>
      <c r="BB231" s="38"/>
      <c r="BC231" s="38"/>
      <c r="BD231" s="39">
        <f t="shared" si="275"/>
        <v>0</v>
      </c>
      <c r="BE231" s="86" t="str">
        <f t="shared" si="276"/>
        <v>غيرجدير</v>
      </c>
      <c r="BF231" s="37"/>
      <c r="BG231" s="38"/>
      <c r="BH231" s="38"/>
      <c r="BI231" s="39">
        <f t="shared" si="277"/>
        <v>0</v>
      </c>
      <c r="BJ231" s="86" t="str">
        <f t="shared" si="278"/>
        <v>غيرجدير</v>
      </c>
      <c r="BK231" s="37"/>
      <c r="BL231" s="38"/>
      <c r="BM231" s="38"/>
      <c r="BN231" s="38"/>
      <c r="BO231" s="39"/>
      <c r="BP231" s="41">
        <f t="shared" si="279"/>
        <v>0</v>
      </c>
      <c r="BQ231" s="86" t="str">
        <f t="shared" si="280"/>
        <v>غيرجدير</v>
      </c>
      <c r="BR231" s="37"/>
      <c r="BS231" s="38"/>
      <c r="BT231" s="38"/>
      <c r="BU231" s="38"/>
      <c r="BV231" s="39">
        <f t="shared" si="281"/>
        <v>0</v>
      </c>
      <c r="BW231" s="86" t="str">
        <f t="shared" si="282"/>
        <v>غيرجدير</v>
      </c>
      <c r="BX231" s="37"/>
      <c r="BY231" s="38"/>
      <c r="BZ231" s="38"/>
      <c r="CA231" s="38"/>
      <c r="CB231" s="38"/>
      <c r="CC231" s="39">
        <f t="shared" si="283"/>
        <v>0</v>
      </c>
      <c r="CD231" s="86" t="str">
        <f t="shared" si="284"/>
        <v>غيرجدير</v>
      </c>
      <c r="CE231" s="37">
        <f t="shared" si="285"/>
        <v>5</v>
      </c>
      <c r="CF231" s="39" t="str">
        <f t="shared" si="286"/>
        <v>راسب</v>
      </c>
      <c r="CG231" s="37"/>
      <c r="CH231" s="38"/>
      <c r="CI231" s="38"/>
      <c r="CJ231" s="38"/>
      <c r="CK231" s="38"/>
      <c r="CL231" s="39">
        <f t="shared" si="287"/>
        <v>0</v>
      </c>
      <c r="CM231" s="86" t="str">
        <f t="shared" si="288"/>
        <v>غيرجدير</v>
      </c>
      <c r="CN231" s="37"/>
      <c r="CO231" s="38"/>
      <c r="CP231" s="38"/>
      <c r="CQ231" s="38"/>
      <c r="CR231" s="39">
        <f t="shared" si="289"/>
        <v>0</v>
      </c>
      <c r="CS231" s="86" t="str">
        <f t="shared" si="290"/>
        <v>غيرجدير</v>
      </c>
      <c r="CT231" s="37"/>
      <c r="CU231" s="38"/>
      <c r="CV231" s="39">
        <f t="shared" si="291"/>
        <v>0</v>
      </c>
      <c r="CW231" s="86" t="str">
        <f t="shared" si="292"/>
        <v>غيرجدير</v>
      </c>
      <c r="CX231" s="37"/>
      <c r="CY231" s="38"/>
      <c r="CZ231" s="38"/>
      <c r="DA231" s="38"/>
      <c r="DB231" s="38"/>
      <c r="DC231" s="39">
        <f t="shared" si="293"/>
        <v>0</v>
      </c>
      <c r="DD231" s="86" t="str">
        <f t="shared" si="294"/>
        <v>غيرجدير</v>
      </c>
      <c r="DE231" s="37"/>
      <c r="DF231" s="38"/>
      <c r="DG231" s="38"/>
      <c r="DH231" s="38"/>
      <c r="DI231" s="38"/>
      <c r="DJ231" s="39">
        <f t="shared" si="295"/>
        <v>0</v>
      </c>
      <c r="DK231" s="86" t="str">
        <f t="shared" si="296"/>
        <v>غيرجدير</v>
      </c>
      <c r="DL231" s="37">
        <f t="shared" si="297"/>
        <v>4</v>
      </c>
      <c r="DM231" s="39" t="str">
        <f t="shared" si="298"/>
        <v>راسب</v>
      </c>
      <c r="DN231" s="27">
        <f t="shared" si="299"/>
        <v>0</v>
      </c>
      <c r="DO231" s="37">
        <f t="shared" si="300"/>
        <v>5</v>
      </c>
      <c r="DP231" s="39" t="str">
        <f t="shared" si="301"/>
        <v>ومجموع</v>
      </c>
      <c r="DQ231" s="27" t="str">
        <f t="shared" si="302"/>
        <v>راسب</v>
      </c>
      <c r="DR231" s="37">
        <f t="shared" si="303"/>
        <v>10</v>
      </c>
      <c r="DS231" s="39" t="str">
        <f t="shared" si="304"/>
        <v>راسب</v>
      </c>
      <c r="DT231" s="40" t="str">
        <f t="shared" si="305"/>
        <v>راسب</v>
      </c>
      <c r="DU231" s="27"/>
      <c r="DV231" s="37">
        <f t="shared" si="306"/>
        <v>15</v>
      </c>
      <c r="DW231" s="38" t="str">
        <f t="shared" si="307"/>
        <v>راسب</v>
      </c>
      <c r="DX231" s="39" t="str">
        <f t="shared" si="308"/>
        <v>ودين</v>
      </c>
      <c r="DY231" s="537" t="str">
        <f t="shared" si="309"/>
        <v/>
      </c>
      <c r="DZ231" s="532" t="str">
        <f t="shared" si="310"/>
        <v/>
      </c>
      <c r="EA231" s="527" t="str">
        <f t="shared" si="311"/>
        <v/>
      </c>
      <c r="EB231" s="519" t="str">
        <f t="shared" si="312"/>
        <v/>
      </c>
      <c r="EC231" s="520" t="str">
        <f t="shared" si="313"/>
        <v/>
      </c>
      <c r="ED231" s="520" t="str">
        <f t="shared" si="314"/>
        <v/>
      </c>
      <c r="EE231" s="520" t="str">
        <f t="shared" si="315"/>
        <v/>
      </c>
      <c r="EF231" s="520" t="str">
        <f t="shared" si="316"/>
        <v/>
      </c>
      <c r="EG231" s="520" t="str">
        <f t="shared" si="317"/>
        <v/>
      </c>
      <c r="EH231" s="518" t="str">
        <f t="shared" si="318"/>
        <v/>
      </c>
      <c r="EI231" s="474" t="str">
        <f t="shared" si="319"/>
        <v/>
      </c>
      <c r="EJ231" s="475" t="str">
        <f t="shared" si="320"/>
        <v/>
      </c>
      <c r="EK231" s="475" t="str">
        <f t="shared" si="321"/>
        <v/>
      </c>
      <c r="EL231" s="475" t="str">
        <f t="shared" si="322"/>
        <v/>
      </c>
      <c r="EM231" s="476" t="str">
        <f t="shared" si="323"/>
        <v/>
      </c>
      <c r="EN231" s="498" t="str">
        <f t="shared" si="324"/>
        <v/>
      </c>
      <c r="EO231" s="499" t="str">
        <f t="shared" si="325"/>
        <v/>
      </c>
      <c r="EP231" s="499" t="str">
        <f t="shared" si="326"/>
        <v/>
      </c>
      <c r="EQ231" s="499" t="str">
        <f t="shared" si="327"/>
        <v/>
      </c>
      <c r="ER231" s="500" t="str">
        <f t="shared" si="328"/>
        <v/>
      </c>
    </row>
    <row r="232" spans="1:148" ht="34.5" x14ac:dyDescent="0.2">
      <c r="A232" s="27" t="str">
        <f>IF(O232="","",COUNTA(O$9:$O232))</f>
        <v/>
      </c>
      <c r="B232" s="28"/>
      <c r="C232" s="29" t="e">
        <f t="shared" si="248"/>
        <v>#VALUE!</v>
      </c>
      <c r="D232" s="30" t="e">
        <f t="shared" si="249"/>
        <v>#VALUE!</v>
      </c>
      <c r="E232" s="31" t="e">
        <f t="shared" si="250"/>
        <v>#VALUE!</v>
      </c>
      <c r="F232" s="29" t="str">
        <f t="shared" si="251"/>
        <v/>
      </c>
      <c r="G232" s="30" t="str">
        <f t="shared" si="252"/>
        <v/>
      </c>
      <c r="H232" s="31" t="str">
        <f t="shared" si="253"/>
        <v/>
      </c>
      <c r="I232" s="32" t="e">
        <f t="shared" si="254"/>
        <v>#VALUE!</v>
      </c>
      <c r="J232" s="33"/>
      <c r="K232" s="34"/>
      <c r="L232" s="35" t="str">
        <f t="shared" si="255"/>
        <v/>
      </c>
      <c r="M232" s="35" t="str">
        <f t="shared" si="256"/>
        <v/>
      </c>
      <c r="N232" s="34"/>
      <c r="O232" s="545"/>
      <c r="P232" s="36"/>
      <c r="Q232" s="37"/>
      <c r="R232" s="38"/>
      <c r="S232" s="38"/>
      <c r="T232" s="39">
        <f t="shared" si="257"/>
        <v>0</v>
      </c>
      <c r="U232" s="40" t="str">
        <f t="shared" si="258"/>
        <v>راسب</v>
      </c>
      <c r="V232" s="37"/>
      <c r="W232" s="38"/>
      <c r="X232" s="38"/>
      <c r="Y232" s="39">
        <f t="shared" si="259"/>
        <v>0</v>
      </c>
      <c r="Z232" s="40" t="str">
        <f t="shared" si="260"/>
        <v>راسب</v>
      </c>
      <c r="AA232" s="37"/>
      <c r="AB232" s="38"/>
      <c r="AC232" s="38"/>
      <c r="AD232" s="39">
        <f t="shared" si="261"/>
        <v>0</v>
      </c>
      <c r="AE232" s="40" t="str">
        <f t="shared" si="262"/>
        <v>راسب</v>
      </c>
      <c r="AF232" s="37"/>
      <c r="AG232" s="38"/>
      <c r="AH232" s="38"/>
      <c r="AI232" s="39">
        <f t="shared" si="263"/>
        <v>0</v>
      </c>
      <c r="AJ232" s="40" t="str">
        <f t="shared" si="264"/>
        <v>راسب</v>
      </c>
      <c r="AK232" s="37"/>
      <c r="AL232" s="38"/>
      <c r="AM232" s="38"/>
      <c r="AN232" s="39">
        <f t="shared" si="265"/>
        <v>0</v>
      </c>
      <c r="AO232" s="40" t="str">
        <f t="shared" si="266"/>
        <v>راسب</v>
      </c>
      <c r="AP232" s="27">
        <f t="shared" si="267"/>
        <v>0</v>
      </c>
      <c r="AQ232" s="37">
        <f t="shared" si="268"/>
        <v>5</v>
      </c>
      <c r="AR232" s="39" t="str">
        <f t="shared" si="269"/>
        <v>ومجموع</v>
      </c>
      <c r="AS232" s="27" t="str">
        <f t="shared" si="270"/>
        <v>راسب</v>
      </c>
      <c r="AT232" s="41">
        <f t="shared" si="271"/>
        <v>9</v>
      </c>
      <c r="AU232" s="42" t="str">
        <f t="shared" si="272"/>
        <v>راسب</v>
      </c>
      <c r="AV232" s="37"/>
      <c r="AW232" s="38"/>
      <c r="AX232" s="38"/>
      <c r="AY232" s="39">
        <f t="shared" si="273"/>
        <v>0</v>
      </c>
      <c r="AZ232" s="40" t="str">
        <f t="shared" si="274"/>
        <v>راسب</v>
      </c>
      <c r="BA232" s="37"/>
      <c r="BB232" s="38"/>
      <c r="BC232" s="38"/>
      <c r="BD232" s="39">
        <f t="shared" si="275"/>
        <v>0</v>
      </c>
      <c r="BE232" s="86" t="str">
        <f t="shared" si="276"/>
        <v>غيرجدير</v>
      </c>
      <c r="BF232" s="37"/>
      <c r="BG232" s="38"/>
      <c r="BH232" s="38"/>
      <c r="BI232" s="39">
        <f t="shared" si="277"/>
        <v>0</v>
      </c>
      <c r="BJ232" s="86" t="str">
        <f t="shared" si="278"/>
        <v>غيرجدير</v>
      </c>
      <c r="BK232" s="37"/>
      <c r="BL232" s="38"/>
      <c r="BM232" s="38"/>
      <c r="BN232" s="38"/>
      <c r="BO232" s="39"/>
      <c r="BP232" s="41">
        <f t="shared" si="279"/>
        <v>0</v>
      </c>
      <c r="BQ232" s="86" t="str">
        <f t="shared" si="280"/>
        <v>غيرجدير</v>
      </c>
      <c r="BR232" s="37"/>
      <c r="BS232" s="38"/>
      <c r="BT232" s="38"/>
      <c r="BU232" s="38"/>
      <c r="BV232" s="39">
        <f t="shared" si="281"/>
        <v>0</v>
      </c>
      <c r="BW232" s="86" t="str">
        <f t="shared" si="282"/>
        <v>غيرجدير</v>
      </c>
      <c r="BX232" s="37"/>
      <c r="BY232" s="38"/>
      <c r="BZ232" s="38"/>
      <c r="CA232" s="38"/>
      <c r="CB232" s="38"/>
      <c r="CC232" s="39">
        <f t="shared" si="283"/>
        <v>0</v>
      </c>
      <c r="CD232" s="86" t="str">
        <f t="shared" si="284"/>
        <v>غيرجدير</v>
      </c>
      <c r="CE232" s="37">
        <f t="shared" si="285"/>
        <v>5</v>
      </c>
      <c r="CF232" s="39" t="str">
        <f t="shared" si="286"/>
        <v>راسب</v>
      </c>
      <c r="CG232" s="37"/>
      <c r="CH232" s="38"/>
      <c r="CI232" s="38"/>
      <c r="CJ232" s="38"/>
      <c r="CK232" s="38"/>
      <c r="CL232" s="39">
        <f t="shared" si="287"/>
        <v>0</v>
      </c>
      <c r="CM232" s="86" t="str">
        <f t="shared" si="288"/>
        <v>غيرجدير</v>
      </c>
      <c r="CN232" s="37"/>
      <c r="CO232" s="38"/>
      <c r="CP232" s="38"/>
      <c r="CQ232" s="38"/>
      <c r="CR232" s="39">
        <f t="shared" si="289"/>
        <v>0</v>
      </c>
      <c r="CS232" s="86" t="str">
        <f t="shared" si="290"/>
        <v>غيرجدير</v>
      </c>
      <c r="CT232" s="37"/>
      <c r="CU232" s="38"/>
      <c r="CV232" s="39">
        <f t="shared" si="291"/>
        <v>0</v>
      </c>
      <c r="CW232" s="86" t="str">
        <f t="shared" si="292"/>
        <v>غيرجدير</v>
      </c>
      <c r="CX232" s="37"/>
      <c r="CY232" s="38"/>
      <c r="CZ232" s="38"/>
      <c r="DA232" s="38"/>
      <c r="DB232" s="38"/>
      <c r="DC232" s="39">
        <f t="shared" si="293"/>
        <v>0</v>
      </c>
      <c r="DD232" s="86" t="str">
        <f t="shared" si="294"/>
        <v>غيرجدير</v>
      </c>
      <c r="DE232" s="37"/>
      <c r="DF232" s="38"/>
      <c r="DG232" s="38"/>
      <c r="DH232" s="38"/>
      <c r="DI232" s="38"/>
      <c r="DJ232" s="39">
        <f t="shared" si="295"/>
        <v>0</v>
      </c>
      <c r="DK232" s="86" t="str">
        <f t="shared" si="296"/>
        <v>غيرجدير</v>
      </c>
      <c r="DL232" s="37">
        <f t="shared" si="297"/>
        <v>4</v>
      </c>
      <c r="DM232" s="39" t="str">
        <f t="shared" si="298"/>
        <v>راسب</v>
      </c>
      <c r="DN232" s="27">
        <f t="shared" si="299"/>
        <v>0</v>
      </c>
      <c r="DO232" s="37">
        <f t="shared" si="300"/>
        <v>5</v>
      </c>
      <c r="DP232" s="39" t="str">
        <f t="shared" si="301"/>
        <v>ومجموع</v>
      </c>
      <c r="DQ232" s="27" t="str">
        <f t="shared" si="302"/>
        <v>راسب</v>
      </c>
      <c r="DR232" s="37">
        <f t="shared" si="303"/>
        <v>10</v>
      </c>
      <c r="DS232" s="39" t="str">
        <f t="shared" si="304"/>
        <v>راسب</v>
      </c>
      <c r="DT232" s="40" t="str">
        <f t="shared" si="305"/>
        <v>راسب</v>
      </c>
      <c r="DU232" s="27"/>
      <c r="DV232" s="37">
        <f t="shared" si="306"/>
        <v>15</v>
      </c>
      <c r="DW232" s="38" t="str">
        <f t="shared" si="307"/>
        <v>راسب</v>
      </c>
      <c r="DX232" s="39" t="str">
        <f t="shared" si="308"/>
        <v>ودين</v>
      </c>
      <c r="DY232" s="537" t="str">
        <f t="shared" si="309"/>
        <v/>
      </c>
      <c r="DZ232" s="532" t="str">
        <f t="shared" si="310"/>
        <v/>
      </c>
      <c r="EA232" s="527" t="str">
        <f t="shared" si="311"/>
        <v/>
      </c>
      <c r="EB232" s="519" t="str">
        <f t="shared" si="312"/>
        <v/>
      </c>
      <c r="EC232" s="520" t="str">
        <f t="shared" si="313"/>
        <v/>
      </c>
      <c r="ED232" s="520" t="str">
        <f t="shared" si="314"/>
        <v/>
      </c>
      <c r="EE232" s="520" t="str">
        <f t="shared" si="315"/>
        <v/>
      </c>
      <c r="EF232" s="520" t="str">
        <f t="shared" si="316"/>
        <v/>
      </c>
      <c r="EG232" s="520" t="str">
        <f t="shared" si="317"/>
        <v/>
      </c>
      <c r="EH232" s="518" t="str">
        <f t="shared" si="318"/>
        <v/>
      </c>
      <c r="EI232" s="474" t="str">
        <f t="shared" si="319"/>
        <v/>
      </c>
      <c r="EJ232" s="475" t="str">
        <f t="shared" si="320"/>
        <v/>
      </c>
      <c r="EK232" s="475" t="str">
        <f t="shared" si="321"/>
        <v/>
      </c>
      <c r="EL232" s="475" t="str">
        <f t="shared" si="322"/>
        <v/>
      </c>
      <c r="EM232" s="476" t="str">
        <f t="shared" si="323"/>
        <v/>
      </c>
      <c r="EN232" s="498" t="str">
        <f t="shared" si="324"/>
        <v/>
      </c>
      <c r="EO232" s="499" t="str">
        <f t="shared" si="325"/>
        <v/>
      </c>
      <c r="EP232" s="499" t="str">
        <f t="shared" si="326"/>
        <v/>
      </c>
      <c r="EQ232" s="499" t="str">
        <f t="shared" si="327"/>
        <v/>
      </c>
      <c r="ER232" s="500" t="str">
        <f t="shared" si="328"/>
        <v/>
      </c>
    </row>
    <row r="233" spans="1:148" ht="34.5" x14ac:dyDescent="0.2">
      <c r="A233" s="27" t="str">
        <f>IF(O233="","",COUNTA(O$9:$O233))</f>
        <v/>
      </c>
      <c r="B233" s="28"/>
      <c r="C233" s="29" t="e">
        <f t="shared" si="248"/>
        <v>#VALUE!</v>
      </c>
      <c r="D233" s="30" t="e">
        <f t="shared" si="249"/>
        <v>#VALUE!</v>
      </c>
      <c r="E233" s="31" t="e">
        <f t="shared" si="250"/>
        <v>#VALUE!</v>
      </c>
      <c r="F233" s="29" t="str">
        <f t="shared" si="251"/>
        <v/>
      </c>
      <c r="G233" s="30" t="str">
        <f t="shared" si="252"/>
        <v/>
      </c>
      <c r="H233" s="31" t="str">
        <f t="shared" si="253"/>
        <v/>
      </c>
      <c r="I233" s="32" t="e">
        <f t="shared" si="254"/>
        <v>#VALUE!</v>
      </c>
      <c r="J233" s="33"/>
      <c r="K233" s="34"/>
      <c r="L233" s="35" t="str">
        <f t="shared" si="255"/>
        <v/>
      </c>
      <c r="M233" s="35" t="str">
        <f t="shared" si="256"/>
        <v/>
      </c>
      <c r="N233" s="34"/>
      <c r="O233" s="545"/>
      <c r="P233" s="36"/>
      <c r="Q233" s="37"/>
      <c r="R233" s="38"/>
      <c r="S233" s="38"/>
      <c r="T233" s="39">
        <f t="shared" si="257"/>
        <v>0</v>
      </c>
      <c r="U233" s="40" t="str">
        <f t="shared" si="258"/>
        <v>راسب</v>
      </c>
      <c r="V233" s="37"/>
      <c r="W233" s="38"/>
      <c r="X233" s="38"/>
      <c r="Y233" s="39">
        <f t="shared" si="259"/>
        <v>0</v>
      </c>
      <c r="Z233" s="40" t="str">
        <f t="shared" si="260"/>
        <v>راسب</v>
      </c>
      <c r="AA233" s="37"/>
      <c r="AB233" s="38"/>
      <c r="AC233" s="38"/>
      <c r="AD233" s="39">
        <f t="shared" si="261"/>
        <v>0</v>
      </c>
      <c r="AE233" s="40" t="str">
        <f t="shared" si="262"/>
        <v>راسب</v>
      </c>
      <c r="AF233" s="37"/>
      <c r="AG233" s="38"/>
      <c r="AH233" s="38"/>
      <c r="AI233" s="39">
        <f t="shared" si="263"/>
        <v>0</v>
      </c>
      <c r="AJ233" s="40" t="str">
        <f t="shared" si="264"/>
        <v>راسب</v>
      </c>
      <c r="AK233" s="37"/>
      <c r="AL233" s="38"/>
      <c r="AM233" s="38"/>
      <c r="AN233" s="39">
        <f t="shared" si="265"/>
        <v>0</v>
      </c>
      <c r="AO233" s="40" t="str">
        <f t="shared" si="266"/>
        <v>راسب</v>
      </c>
      <c r="AP233" s="27">
        <f t="shared" si="267"/>
        <v>0</v>
      </c>
      <c r="AQ233" s="37">
        <f t="shared" si="268"/>
        <v>5</v>
      </c>
      <c r="AR233" s="39" t="str">
        <f t="shared" si="269"/>
        <v>ومجموع</v>
      </c>
      <c r="AS233" s="27" t="str">
        <f t="shared" si="270"/>
        <v>راسب</v>
      </c>
      <c r="AT233" s="41">
        <f t="shared" si="271"/>
        <v>9</v>
      </c>
      <c r="AU233" s="42" t="str">
        <f t="shared" si="272"/>
        <v>راسب</v>
      </c>
      <c r="AV233" s="37"/>
      <c r="AW233" s="38"/>
      <c r="AX233" s="38"/>
      <c r="AY233" s="39">
        <f t="shared" si="273"/>
        <v>0</v>
      </c>
      <c r="AZ233" s="40" t="str">
        <f t="shared" si="274"/>
        <v>راسب</v>
      </c>
      <c r="BA233" s="37"/>
      <c r="BB233" s="38"/>
      <c r="BC233" s="38"/>
      <c r="BD233" s="39">
        <f t="shared" si="275"/>
        <v>0</v>
      </c>
      <c r="BE233" s="86" t="str">
        <f t="shared" si="276"/>
        <v>غيرجدير</v>
      </c>
      <c r="BF233" s="37"/>
      <c r="BG233" s="38"/>
      <c r="BH233" s="38"/>
      <c r="BI233" s="39">
        <f t="shared" si="277"/>
        <v>0</v>
      </c>
      <c r="BJ233" s="86" t="str">
        <f t="shared" si="278"/>
        <v>غيرجدير</v>
      </c>
      <c r="BK233" s="37"/>
      <c r="BL233" s="38"/>
      <c r="BM233" s="38"/>
      <c r="BN233" s="38"/>
      <c r="BO233" s="39"/>
      <c r="BP233" s="41">
        <f t="shared" si="279"/>
        <v>0</v>
      </c>
      <c r="BQ233" s="86" t="str">
        <f t="shared" si="280"/>
        <v>غيرجدير</v>
      </c>
      <c r="BR233" s="37"/>
      <c r="BS233" s="38"/>
      <c r="BT233" s="38"/>
      <c r="BU233" s="38"/>
      <c r="BV233" s="39">
        <f t="shared" si="281"/>
        <v>0</v>
      </c>
      <c r="BW233" s="86" t="str">
        <f t="shared" si="282"/>
        <v>غيرجدير</v>
      </c>
      <c r="BX233" s="37"/>
      <c r="BY233" s="38"/>
      <c r="BZ233" s="38"/>
      <c r="CA233" s="38"/>
      <c r="CB233" s="38"/>
      <c r="CC233" s="39">
        <f t="shared" si="283"/>
        <v>0</v>
      </c>
      <c r="CD233" s="86" t="str">
        <f t="shared" si="284"/>
        <v>غيرجدير</v>
      </c>
      <c r="CE233" s="37">
        <f t="shared" si="285"/>
        <v>5</v>
      </c>
      <c r="CF233" s="39" t="str">
        <f t="shared" si="286"/>
        <v>راسب</v>
      </c>
      <c r="CG233" s="37"/>
      <c r="CH233" s="38"/>
      <c r="CI233" s="38"/>
      <c r="CJ233" s="38"/>
      <c r="CK233" s="38"/>
      <c r="CL233" s="39">
        <f t="shared" si="287"/>
        <v>0</v>
      </c>
      <c r="CM233" s="86" t="str">
        <f t="shared" si="288"/>
        <v>غيرجدير</v>
      </c>
      <c r="CN233" s="37"/>
      <c r="CO233" s="38"/>
      <c r="CP233" s="38"/>
      <c r="CQ233" s="38"/>
      <c r="CR233" s="39">
        <f t="shared" si="289"/>
        <v>0</v>
      </c>
      <c r="CS233" s="86" t="str">
        <f t="shared" si="290"/>
        <v>غيرجدير</v>
      </c>
      <c r="CT233" s="37"/>
      <c r="CU233" s="38"/>
      <c r="CV233" s="39">
        <f t="shared" si="291"/>
        <v>0</v>
      </c>
      <c r="CW233" s="86" t="str">
        <f t="shared" si="292"/>
        <v>غيرجدير</v>
      </c>
      <c r="CX233" s="37"/>
      <c r="CY233" s="38"/>
      <c r="CZ233" s="38"/>
      <c r="DA233" s="38"/>
      <c r="DB233" s="38"/>
      <c r="DC233" s="39">
        <f t="shared" si="293"/>
        <v>0</v>
      </c>
      <c r="DD233" s="86" t="str">
        <f t="shared" si="294"/>
        <v>غيرجدير</v>
      </c>
      <c r="DE233" s="37"/>
      <c r="DF233" s="38"/>
      <c r="DG233" s="38"/>
      <c r="DH233" s="38"/>
      <c r="DI233" s="38"/>
      <c r="DJ233" s="39">
        <f t="shared" si="295"/>
        <v>0</v>
      </c>
      <c r="DK233" s="86" t="str">
        <f t="shared" si="296"/>
        <v>غيرجدير</v>
      </c>
      <c r="DL233" s="37">
        <f t="shared" si="297"/>
        <v>4</v>
      </c>
      <c r="DM233" s="39" t="str">
        <f t="shared" si="298"/>
        <v>راسب</v>
      </c>
      <c r="DN233" s="27">
        <f t="shared" si="299"/>
        <v>0</v>
      </c>
      <c r="DO233" s="37">
        <f t="shared" si="300"/>
        <v>5</v>
      </c>
      <c r="DP233" s="39" t="str">
        <f t="shared" si="301"/>
        <v>ومجموع</v>
      </c>
      <c r="DQ233" s="27" t="str">
        <f t="shared" si="302"/>
        <v>راسب</v>
      </c>
      <c r="DR233" s="37">
        <f t="shared" si="303"/>
        <v>10</v>
      </c>
      <c r="DS233" s="39" t="str">
        <f t="shared" si="304"/>
        <v>راسب</v>
      </c>
      <c r="DT233" s="40" t="str">
        <f t="shared" si="305"/>
        <v>راسب</v>
      </c>
      <c r="DU233" s="27"/>
      <c r="DV233" s="37">
        <f t="shared" si="306"/>
        <v>15</v>
      </c>
      <c r="DW233" s="38" t="str">
        <f t="shared" si="307"/>
        <v>راسب</v>
      </c>
      <c r="DX233" s="39" t="str">
        <f t="shared" si="308"/>
        <v>ودين</v>
      </c>
      <c r="DY233" s="537" t="str">
        <f t="shared" si="309"/>
        <v/>
      </c>
      <c r="DZ233" s="532" t="str">
        <f t="shared" si="310"/>
        <v/>
      </c>
      <c r="EA233" s="527" t="str">
        <f t="shared" si="311"/>
        <v/>
      </c>
      <c r="EB233" s="519" t="str">
        <f t="shared" si="312"/>
        <v/>
      </c>
      <c r="EC233" s="520" t="str">
        <f t="shared" si="313"/>
        <v/>
      </c>
      <c r="ED233" s="520" t="str">
        <f t="shared" si="314"/>
        <v/>
      </c>
      <c r="EE233" s="520" t="str">
        <f t="shared" si="315"/>
        <v/>
      </c>
      <c r="EF233" s="520" t="str">
        <f t="shared" si="316"/>
        <v/>
      </c>
      <c r="EG233" s="520" t="str">
        <f t="shared" si="317"/>
        <v/>
      </c>
      <c r="EH233" s="518" t="str">
        <f t="shared" si="318"/>
        <v/>
      </c>
      <c r="EI233" s="474" t="str">
        <f t="shared" si="319"/>
        <v/>
      </c>
      <c r="EJ233" s="475" t="str">
        <f t="shared" si="320"/>
        <v/>
      </c>
      <c r="EK233" s="475" t="str">
        <f t="shared" si="321"/>
        <v/>
      </c>
      <c r="EL233" s="475" t="str">
        <f t="shared" si="322"/>
        <v/>
      </c>
      <c r="EM233" s="476" t="str">
        <f t="shared" si="323"/>
        <v/>
      </c>
      <c r="EN233" s="498" t="str">
        <f t="shared" si="324"/>
        <v/>
      </c>
      <c r="EO233" s="499" t="str">
        <f t="shared" si="325"/>
        <v/>
      </c>
      <c r="EP233" s="499" t="str">
        <f t="shared" si="326"/>
        <v/>
      </c>
      <c r="EQ233" s="499" t="str">
        <f t="shared" si="327"/>
        <v/>
      </c>
      <c r="ER233" s="500" t="str">
        <f t="shared" si="328"/>
        <v/>
      </c>
    </row>
    <row r="234" spans="1:148" ht="34.5" x14ac:dyDescent="0.2">
      <c r="A234" s="27" t="str">
        <f>IF(O234="","",COUNTA(O$9:$O234))</f>
        <v/>
      </c>
      <c r="B234" s="28"/>
      <c r="C234" s="29" t="e">
        <f t="shared" si="248"/>
        <v>#VALUE!</v>
      </c>
      <c r="D234" s="30" t="e">
        <f t="shared" si="249"/>
        <v>#VALUE!</v>
      </c>
      <c r="E234" s="31" t="e">
        <f t="shared" si="250"/>
        <v>#VALUE!</v>
      </c>
      <c r="F234" s="29" t="str">
        <f t="shared" si="251"/>
        <v/>
      </c>
      <c r="G234" s="30" t="str">
        <f t="shared" si="252"/>
        <v/>
      </c>
      <c r="H234" s="31" t="str">
        <f t="shared" si="253"/>
        <v/>
      </c>
      <c r="I234" s="32" t="e">
        <f t="shared" si="254"/>
        <v>#VALUE!</v>
      </c>
      <c r="J234" s="33"/>
      <c r="K234" s="34"/>
      <c r="L234" s="35" t="str">
        <f t="shared" si="255"/>
        <v/>
      </c>
      <c r="M234" s="35" t="str">
        <f t="shared" si="256"/>
        <v/>
      </c>
      <c r="N234" s="34"/>
      <c r="O234" s="545"/>
      <c r="P234" s="36"/>
      <c r="Q234" s="37"/>
      <c r="R234" s="38"/>
      <c r="S234" s="38"/>
      <c r="T234" s="39">
        <f t="shared" si="257"/>
        <v>0</v>
      </c>
      <c r="U234" s="40" t="str">
        <f t="shared" si="258"/>
        <v>راسب</v>
      </c>
      <c r="V234" s="37"/>
      <c r="W234" s="38"/>
      <c r="X234" s="38"/>
      <c r="Y234" s="39">
        <f t="shared" si="259"/>
        <v>0</v>
      </c>
      <c r="Z234" s="40" t="str">
        <f t="shared" si="260"/>
        <v>راسب</v>
      </c>
      <c r="AA234" s="37"/>
      <c r="AB234" s="38"/>
      <c r="AC234" s="38"/>
      <c r="AD234" s="39">
        <f t="shared" si="261"/>
        <v>0</v>
      </c>
      <c r="AE234" s="40" t="str">
        <f t="shared" si="262"/>
        <v>راسب</v>
      </c>
      <c r="AF234" s="37"/>
      <c r="AG234" s="38"/>
      <c r="AH234" s="38"/>
      <c r="AI234" s="39">
        <f t="shared" si="263"/>
        <v>0</v>
      </c>
      <c r="AJ234" s="40" t="str">
        <f t="shared" si="264"/>
        <v>راسب</v>
      </c>
      <c r="AK234" s="37"/>
      <c r="AL234" s="38"/>
      <c r="AM234" s="38"/>
      <c r="AN234" s="39">
        <f t="shared" si="265"/>
        <v>0</v>
      </c>
      <c r="AO234" s="40" t="str">
        <f t="shared" si="266"/>
        <v>راسب</v>
      </c>
      <c r="AP234" s="27">
        <f t="shared" si="267"/>
        <v>0</v>
      </c>
      <c r="AQ234" s="37">
        <f t="shared" si="268"/>
        <v>5</v>
      </c>
      <c r="AR234" s="39" t="str">
        <f t="shared" si="269"/>
        <v>ومجموع</v>
      </c>
      <c r="AS234" s="27" t="str">
        <f t="shared" si="270"/>
        <v>راسب</v>
      </c>
      <c r="AT234" s="41">
        <f t="shared" si="271"/>
        <v>9</v>
      </c>
      <c r="AU234" s="42" t="str">
        <f t="shared" si="272"/>
        <v>راسب</v>
      </c>
      <c r="AV234" s="37"/>
      <c r="AW234" s="38"/>
      <c r="AX234" s="38"/>
      <c r="AY234" s="39">
        <f t="shared" si="273"/>
        <v>0</v>
      </c>
      <c r="AZ234" s="40" t="str">
        <f t="shared" si="274"/>
        <v>راسب</v>
      </c>
      <c r="BA234" s="37"/>
      <c r="BB234" s="38"/>
      <c r="BC234" s="38"/>
      <c r="BD234" s="39">
        <f t="shared" si="275"/>
        <v>0</v>
      </c>
      <c r="BE234" s="86" t="str">
        <f t="shared" si="276"/>
        <v>غيرجدير</v>
      </c>
      <c r="BF234" s="37"/>
      <c r="BG234" s="38"/>
      <c r="BH234" s="38"/>
      <c r="BI234" s="39">
        <f t="shared" si="277"/>
        <v>0</v>
      </c>
      <c r="BJ234" s="86" t="str">
        <f t="shared" si="278"/>
        <v>غيرجدير</v>
      </c>
      <c r="BK234" s="37"/>
      <c r="BL234" s="38"/>
      <c r="BM234" s="38"/>
      <c r="BN234" s="38"/>
      <c r="BO234" s="39"/>
      <c r="BP234" s="41">
        <f t="shared" si="279"/>
        <v>0</v>
      </c>
      <c r="BQ234" s="86" t="str">
        <f t="shared" si="280"/>
        <v>غيرجدير</v>
      </c>
      <c r="BR234" s="37"/>
      <c r="BS234" s="38"/>
      <c r="BT234" s="38"/>
      <c r="BU234" s="38"/>
      <c r="BV234" s="39">
        <f t="shared" si="281"/>
        <v>0</v>
      </c>
      <c r="BW234" s="86" t="str">
        <f t="shared" si="282"/>
        <v>غيرجدير</v>
      </c>
      <c r="BX234" s="37"/>
      <c r="BY234" s="38"/>
      <c r="BZ234" s="38"/>
      <c r="CA234" s="38"/>
      <c r="CB234" s="38"/>
      <c r="CC234" s="39">
        <f t="shared" si="283"/>
        <v>0</v>
      </c>
      <c r="CD234" s="86" t="str">
        <f t="shared" si="284"/>
        <v>غيرجدير</v>
      </c>
      <c r="CE234" s="37">
        <f t="shared" si="285"/>
        <v>5</v>
      </c>
      <c r="CF234" s="39" t="str">
        <f t="shared" si="286"/>
        <v>راسب</v>
      </c>
      <c r="CG234" s="37"/>
      <c r="CH234" s="38"/>
      <c r="CI234" s="38"/>
      <c r="CJ234" s="38"/>
      <c r="CK234" s="38"/>
      <c r="CL234" s="39">
        <f t="shared" si="287"/>
        <v>0</v>
      </c>
      <c r="CM234" s="86" t="str">
        <f t="shared" si="288"/>
        <v>غيرجدير</v>
      </c>
      <c r="CN234" s="37"/>
      <c r="CO234" s="38"/>
      <c r="CP234" s="38"/>
      <c r="CQ234" s="38"/>
      <c r="CR234" s="39">
        <f t="shared" si="289"/>
        <v>0</v>
      </c>
      <c r="CS234" s="86" t="str">
        <f t="shared" si="290"/>
        <v>غيرجدير</v>
      </c>
      <c r="CT234" s="37"/>
      <c r="CU234" s="38"/>
      <c r="CV234" s="39">
        <f t="shared" si="291"/>
        <v>0</v>
      </c>
      <c r="CW234" s="86" t="str">
        <f t="shared" si="292"/>
        <v>غيرجدير</v>
      </c>
      <c r="CX234" s="37"/>
      <c r="CY234" s="38"/>
      <c r="CZ234" s="38"/>
      <c r="DA234" s="38"/>
      <c r="DB234" s="38"/>
      <c r="DC234" s="39">
        <f t="shared" si="293"/>
        <v>0</v>
      </c>
      <c r="DD234" s="86" t="str">
        <f t="shared" si="294"/>
        <v>غيرجدير</v>
      </c>
      <c r="DE234" s="37"/>
      <c r="DF234" s="38"/>
      <c r="DG234" s="38"/>
      <c r="DH234" s="38"/>
      <c r="DI234" s="38"/>
      <c r="DJ234" s="39">
        <f t="shared" si="295"/>
        <v>0</v>
      </c>
      <c r="DK234" s="86" t="str">
        <f t="shared" si="296"/>
        <v>غيرجدير</v>
      </c>
      <c r="DL234" s="37">
        <f t="shared" si="297"/>
        <v>4</v>
      </c>
      <c r="DM234" s="39" t="str">
        <f t="shared" si="298"/>
        <v>راسب</v>
      </c>
      <c r="DN234" s="27">
        <f t="shared" si="299"/>
        <v>0</v>
      </c>
      <c r="DO234" s="37">
        <f t="shared" si="300"/>
        <v>5</v>
      </c>
      <c r="DP234" s="39" t="str">
        <f t="shared" si="301"/>
        <v>ومجموع</v>
      </c>
      <c r="DQ234" s="27" t="str">
        <f t="shared" si="302"/>
        <v>راسب</v>
      </c>
      <c r="DR234" s="37">
        <f t="shared" si="303"/>
        <v>10</v>
      </c>
      <c r="DS234" s="39" t="str">
        <f t="shared" si="304"/>
        <v>راسب</v>
      </c>
      <c r="DT234" s="40" t="str">
        <f t="shared" si="305"/>
        <v>راسب</v>
      </c>
      <c r="DU234" s="27"/>
      <c r="DV234" s="37">
        <f t="shared" si="306"/>
        <v>15</v>
      </c>
      <c r="DW234" s="38" t="str">
        <f t="shared" si="307"/>
        <v>راسب</v>
      </c>
      <c r="DX234" s="39" t="str">
        <f t="shared" si="308"/>
        <v>ودين</v>
      </c>
      <c r="DY234" s="537" t="str">
        <f t="shared" si="309"/>
        <v/>
      </c>
      <c r="DZ234" s="532" t="str">
        <f t="shared" si="310"/>
        <v/>
      </c>
      <c r="EA234" s="527" t="str">
        <f t="shared" si="311"/>
        <v/>
      </c>
      <c r="EB234" s="519" t="str">
        <f t="shared" si="312"/>
        <v/>
      </c>
      <c r="EC234" s="520" t="str">
        <f t="shared" si="313"/>
        <v/>
      </c>
      <c r="ED234" s="520" t="str">
        <f t="shared" si="314"/>
        <v/>
      </c>
      <c r="EE234" s="520" t="str">
        <f t="shared" si="315"/>
        <v/>
      </c>
      <c r="EF234" s="520" t="str">
        <f t="shared" si="316"/>
        <v/>
      </c>
      <c r="EG234" s="520" t="str">
        <f t="shared" si="317"/>
        <v/>
      </c>
      <c r="EH234" s="518" t="str">
        <f t="shared" si="318"/>
        <v/>
      </c>
      <c r="EI234" s="474" t="str">
        <f t="shared" si="319"/>
        <v/>
      </c>
      <c r="EJ234" s="475" t="str">
        <f t="shared" si="320"/>
        <v/>
      </c>
      <c r="EK234" s="475" t="str">
        <f t="shared" si="321"/>
        <v/>
      </c>
      <c r="EL234" s="475" t="str">
        <f t="shared" si="322"/>
        <v/>
      </c>
      <c r="EM234" s="476" t="str">
        <f t="shared" si="323"/>
        <v/>
      </c>
      <c r="EN234" s="498" t="str">
        <f t="shared" si="324"/>
        <v/>
      </c>
      <c r="EO234" s="499" t="str">
        <f t="shared" si="325"/>
        <v/>
      </c>
      <c r="EP234" s="499" t="str">
        <f t="shared" si="326"/>
        <v/>
      </c>
      <c r="EQ234" s="499" t="str">
        <f t="shared" si="327"/>
        <v/>
      </c>
      <c r="ER234" s="500" t="str">
        <f t="shared" si="328"/>
        <v/>
      </c>
    </row>
    <row r="235" spans="1:148" ht="34.5" x14ac:dyDescent="0.2">
      <c r="A235" s="27" t="str">
        <f>IF(O235="","",COUNTA(O$9:$O235))</f>
        <v/>
      </c>
      <c r="B235" s="28"/>
      <c r="C235" s="29" t="e">
        <f t="shared" si="248"/>
        <v>#VALUE!</v>
      </c>
      <c r="D235" s="30" t="e">
        <f t="shared" si="249"/>
        <v>#VALUE!</v>
      </c>
      <c r="E235" s="31" t="e">
        <f t="shared" si="250"/>
        <v>#VALUE!</v>
      </c>
      <c r="F235" s="29" t="str">
        <f t="shared" si="251"/>
        <v/>
      </c>
      <c r="G235" s="30" t="str">
        <f t="shared" si="252"/>
        <v/>
      </c>
      <c r="H235" s="31" t="str">
        <f t="shared" si="253"/>
        <v/>
      </c>
      <c r="I235" s="32" t="e">
        <f t="shared" si="254"/>
        <v>#VALUE!</v>
      </c>
      <c r="J235" s="33"/>
      <c r="K235" s="34"/>
      <c r="L235" s="35" t="str">
        <f t="shared" si="255"/>
        <v/>
      </c>
      <c r="M235" s="35" t="str">
        <f t="shared" si="256"/>
        <v/>
      </c>
      <c r="N235" s="34"/>
      <c r="O235" s="545"/>
      <c r="P235" s="36"/>
      <c r="Q235" s="37"/>
      <c r="R235" s="38"/>
      <c r="S235" s="38"/>
      <c r="T235" s="39">
        <f t="shared" si="257"/>
        <v>0</v>
      </c>
      <c r="U235" s="40" t="str">
        <f t="shared" si="258"/>
        <v>راسب</v>
      </c>
      <c r="V235" s="37"/>
      <c r="W235" s="38"/>
      <c r="X235" s="38"/>
      <c r="Y235" s="39">
        <f t="shared" si="259"/>
        <v>0</v>
      </c>
      <c r="Z235" s="40" t="str">
        <f t="shared" si="260"/>
        <v>راسب</v>
      </c>
      <c r="AA235" s="37"/>
      <c r="AB235" s="38"/>
      <c r="AC235" s="38"/>
      <c r="AD235" s="39">
        <f t="shared" si="261"/>
        <v>0</v>
      </c>
      <c r="AE235" s="40" t="str">
        <f t="shared" si="262"/>
        <v>راسب</v>
      </c>
      <c r="AF235" s="37"/>
      <c r="AG235" s="38"/>
      <c r="AH235" s="38"/>
      <c r="AI235" s="39">
        <f t="shared" si="263"/>
        <v>0</v>
      </c>
      <c r="AJ235" s="40" t="str">
        <f t="shared" si="264"/>
        <v>راسب</v>
      </c>
      <c r="AK235" s="37"/>
      <c r="AL235" s="38"/>
      <c r="AM235" s="38"/>
      <c r="AN235" s="39">
        <f t="shared" si="265"/>
        <v>0</v>
      </c>
      <c r="AO235" s="40" t="str">
        <f t="shared" si="266"/>
        <v>راسب</v>
      </c>
      <c r="AP235" s="27">
        <f t="shared" si="267"/>
        <v>0</v>
      </c>
      <c r="AQ235" s="37">
        <f t="shared" si="268"/>
        <v>5</v>
      </c>
      <c r="AR235" s="39" t="str">
        <f t="shared" si="269"/>
        <v>ومجموع</v>
      </c>
      <c r="AS235" s="27" t="str">
        <f t="shared" si="270"/>
        <v>راسب</v>
      </c>
      <c r="AT235" s="41">
        <f t="shared" si="271"/>
        <v>9</v>
      </c>
      <c r="AU235" s="42" t="str">
        <f t="shared" si="272"/>
        <v>راسب</v>
      </c>
      <c r="AV235" s="37"/>
      <c r="AW235" s="38"/>
      <c r="AX235" s="38"/>
      <c r="AY235" s="39">
        <f t="shared" si="273"/>
        <v>0</v>
      </c>
      <c r="AZ235" s="40" t="str">
        <f t="shared" si="274"/>
        <v>راسب</v>
      </c>
      <c r="BA235" s="37"/>
      <c r="BB235" s="38"/>
      <c r="BC235" s="38"/>
      <c r="BD235" s="39">
        <f t="shared" si="275"/>
        <v>0</v>
      </c>
      <c r="BE235" s="86" t="str">
        <f t="shared" si="276"/>
        <v>غيرجدير</v>
      </c>
      <c r="BF235" s="37"/>
      <c r="BG235" s="38"/>
      <c r="BH235" s="38"/>
      <c r="BI235" s="39">
        <f t="shared" si="277"/>
        <v>0</v>
      </c>
      <c r="BJ235" s="86" t="str">
        <f t="shared" si="278"/>
        <v>غيرجدير</v>
      </c>
      <c r="BK235" s="37"/>
      <c r="BL235" s="38"/>
      <c r="BM235" s="38"/>
      <c r="BN235" s="38"/>
      <c r="BO235" s="39"/>
      <c r="BP235" s="41">
        <f t="shared" si="279"/>
        <v>0</v>
      </c>
      <c r="BQ235" s="86" t="str">
        <f t="shared" si="280"/>
        <v>غيرجدير</v>
      </c>
      <c r="BR235" s="37"/>
      <c r="BS235" s="38"/>
      <c r="BT235" s="38"/>
      <c r="BU235" s="38"/>
      <c r="BV235" s="39">
        <f t="shared" si="281"/>
        <v>0</v>
      </c>
      <c r="BW235" s="86" t="str">
        <f t="shared" si="282"/>
        <v>غيرجدير</v>
      </c>
      <c r="BX235" s="37"/>
      <c r="BY235" s="38"/>
      <c r="BZ235" s="38"/>
      <c r="CA235" s="38"/>
      <c r="CB235" s="38"/>
      <c r="CC235" s="39">
        <f t="shared" si="283"/>
        <v>0</v>
      </c>
      <c r="CD235" s="86" t="str">
        <f t="shared" si="284"/>
        <v>غيرجدير</v>
      </c>
      <c r="CE235" s="37">
        <f t="shared" si="285"/>
        <v>5</v>
      </c>
      <c r="CF235" s="39" t="str">
        <f t="shared" si="286"/>
        <v>راسب</v>
      </c>
      <c r="CG235" s="37"/>
      <c r="CH235" s="38"/>
      <c r="CI235" s="38"/>
      <c r="CJ235" s="38"/>
      <c r="CK235" s="38"/>
      <c r="CL235" s="39">
        <f t="shared" si="287"/>
        <v>0</v>
      </c>
      <c r="CM235" s="86" t="str">
        <f t="shared" si="288"/>
        <v>غيرجدير</v>
      </c>
      <c r="CN235" s="37"/>
      <c r="CO235" s="38"/>
      <c r="CP235" s="38"/>
      <c r="CQ235" s="38"/>
      <c r="CR235" s="39">
        <f t="shared" si="289"/>
        <v>0</v>
      </c>
      <c r="CS235" s="86" t="str">
        <f t="shared" si="290"/>
        <v>غيرجدير</v>
      </c>
      <c r="CT235" s="37"/>
      <c r="CU235" s="38"/>
      <c r="CV235" s="39">
        <f t="shared" si="291"/>
        <v>0</v>
      </c>
      <c r="CW235" s="86" t="str">
        <f t="shared" si="292"/>
        <v>غيرجدير</v>
      </c>
      <c r="CX235" s="37"/>
      <c r="CY235" s="38"/>
      <c r="CZ235" s="38"/>
      <c r="DA235" s="38"/>
      <c r="DB235" s="38"/>
      <c r="DC235" s="39">
        <f t="shared" si="293"/>
        <v>0</v>
      </c>
      <c r="DD235" s="86" t="str">
        <f t="shared" si="294"/>
        <v>غيرجدير</v>
      </c>
      <c r="DE235" s="37"/>
      <c r="DF235" s="38"/>
      <c r="DG235" s="38"/>
      <c r="DH235" s="38"/>
      <c r="DI235" s="38"/>
      <c r="DJ235" s="39">
        <f t="shared" si="295"/>
        <v>0</v>
      </c>
      <c r="DK235" s="86" t="str">
        <f t="shared" si="296"/>
        <v>غيرجدير</v>
      </c>
      <c r="DL235" s="37">
        <f t="shared" si="297"/>
        <v>4</v>
      </c>
      <c r="DM235" s="39" t="str">
        <f t="shared" si="298"/>
        <v>راسب</v>
      </c>
      <c r="DN235" s="27">
        <f t="shared" si="299"/>
        <v>0</v>
      </c>
      <c r="DO235" s="37">
        <f t="shared" si="300"/>
        <v>5</v>
      </c>
      <c r="DP235" s="39" t="str">
        <f t="shared" si="301"/>
        <v>ومجموع</v>
      </c>
      <c r="DQ235" s="27" t="str">
        <f t="shared" si="302"/>
        <v>راسب</v>
      </c>
      <c r="DR235" s="37">
        <f t="shared" si="303"/>
        <v>10</v>
      </c>
      <c r="DS235" s="39" t="str">
        <f t="shared" si="304"/>
        <v>راسب</v>
      </c>
      <c r="DT235" s="40" t="str">
        <f t="shared" si="305"/>
        <v>راسب</v>
      </c>
      <c r="DU235" s="27"/>
      <c r="DV235" s="37">
        <f t="shared" si="306"/>
        <v>15</v>
      </c>
      <c r="DW235" s="38" t="str">
        <f t="shared" si="307"/>
        <v>راسب</v>
      </c>
      <c r="DX235" s="39" t="str">
        <f t="shared" si="308"/>
        <v>ودين</v>
      </c>
      <c r="DY235" s="537" t="str">
        <f t="shared" si="309"/>
        <v/>
      </c>
      <c r="DZ235" s="532" t="str">
        <f t="shared" si="310"/>
        <v/>
      </c>
      <c r="EA235" s="527" t="str">
        <f t="shared" si="311"/>
        <v/>
      </c>
      <c r="EB235" s="519" t="str">
        <f t="shared" si="312"/>
        <v/>
      </c>
      <c r="EC235" s="520" t="str">
        <f t="shared" si="313"/>
        <v/>
      </c>
      <c r="ED235" s="520" t="str">
        <f t="shared" si="314"/>
        <v/>
      </c>
      <c r="EE235" s="520" t="str">
        <f t="shared" si="315"/>
        <v/>
      </c>
      <c r="EF235" s="520" t="str">
        <f t="shared" si="316"/>
        <v/>
      </c>
      <c r="EG235" s="520" t="str">
        <f t="shared" si="317"/>
        <v/>
      </c>
      <c r="EH235" s="518" t="str">
        <f t="shared" si="318"/>
        <v/>
      </c>
      <c r="EI235" s="474" t="str">
        <f t="shared" si="319"/>
        <v/>
      </c>
      <c r="EJ235" s="475" t="str">
        <f t="shared" si="320"/>
        <v/>
      </c>
      <c r="EK235" s="475" t="str">
        <f t="shared" si="321"/>
        <v/>
      </c>
      <c r="EL235" s="475" t="str">
        <f t="shared" si="322"/>
        <v/>
      </c>
      <c r="EM235" s="476" t="str">
        <f t="shared" si="323"/>
        <v/>
      </c>
      <c r="EN235" s="498" t="str">
        <f t="shared" si="324"/>
        <v/>
      </c>
      <c r="EO235" s="499" t="str">
        <f t="shared" si="325"/>
        <v/>
      </c>
      <c r="EP235" s="499" t="str">
        <f t="shared" si="326"/>
        <v/>
      </c>
      <c r="EQ235" s="499" t="str">
        <f t="shared" si="327"/>
        <v/>
      </c>
      <c r="ER235" s="500" t="str">
        <f t="shared" si="328"/>
        <v/>
      </c>
    </row>
    <row r="236" spans="1:148" ht="34.5" x14ac:dyDescent="0.2">
      <c r="A236" s="27" t="str">
        <f>IF(O236="","",COUNTA(O$9:$O236))</f>
        <v/>
      </c>
      <c r="B236" s="28"/>
      <c r="C236" s="29" t="e">
        <f t="shared" si="248"/>
        <v>#VALUE!</v>
      </c>
      <c r="D236" s="30" t="e">
        <f t="shared" si="249"/>
        <v>#VALUE!</v>
      </c>
      <c r="E236" s="31" t="e">
        <f t="shared" si="250"/>
        <v>#VALUE!</v>
      </c>
      <c r="F236" s="29" t="str">
        <f t="shared" si="251"/>
        <v/>
      </c>
      <c r="G236" s="30" t="str">
        <f t="shared" si="252"/>
        <v/>
      </c>
      <c r="H236" s="31" t="str">
        <f t="shared" si="253"/>
        <v/>
      </c>
      <c r="I236" s="32" t="e">
        <f t="shared" si="254"/>
        <v>#VALUE!</v>
      </c>
      <c r="J236" s="33"/>
      <c r="K236" s="34"/>
      <c r="L236" s="35" t="str">
        <f t="shared" si="255"/>
        <v/>
      </c>
      <c r="M236" s="35" t="str">
        <f t="shared" si="256"/>
        <v/>
      </c>
      <c r="N236" s="34"/>
      <c r="O236" s="545"/>
      <c r="P236" s="36"/>
      <c r="Q236" s="37"/>
      <c r="R236" s="38"/>
      <c r="S236" s="38"/>
      <c r="T236" s="39">
        <f t="shared" si="257"/>
        <v>0</v>
      </c>
      <c r="U236" s="40" t="str">
        <f t="shared" si="258"/>
        <v>راسب</v>
      </c>
      <c r="V236" s="37"/>
      <c r="W236" s="38"/>
      <c r="X236" s="38"/>
      <c r="Y236" s="39">
        <f t="shared" si="259"/>
        <v>0</v>
      </c>
      <c r="Z236" s="40" t="str">
        <f t="shared" si="260"/>
        <v>راسب</v>
      </c>
      <c r="AA236" s="37"/>
      <c r="AB236" s="38"/>
      <c r="AC236" s="38"/>
      <c r="AD236" s="39">
        <f t="shared" si="261"/>
        <v>0</v>
      </c>
      <c r="AE236" s="40" t="str">
        <f t="shared" si="262"/>
        <v>راسب</v>
      </c>
      <c r="AF236" s="37"/>
      <c r="AG236" s="38"/>
      <c r="AH236" s="38"/>
      <c r="AI236" s="39">
        <f t="shared" si="263"/>
        <v>0</v>
      </c>
      <c r="AJ236" s="40" t="str">
        <f t="shared" si="264"/>
        <v>راسب</v>
      </c>
      <c r="AK236" s="37"/>
      <c r="AL236" s="38"/>
      <c r="AM236" s="38"/>
      <c r="AN236" s="39">
        <f t="shared" si="265"/>
        <v>0</v>
      </c>
      <c r="AO236" s="40" t="str">
        <f t="shared" si="266"/>
        <v>راسب</v>
      </c>
      <c r="AP236" s="27">
        <f t="shared" si="267"/>
        <v>0</v>
      </c>
      <c r="AQ236" s="37">
        <f t="shared" si="268"/>
        <v>5</v>
      </c>
      <c r="AR236" s="39" t="str">
        <f t="shared" si="269"/>
        <v>ومجموع</v>
      </c>
      <c r="AS236" s="27" t="str">
        <f t="shared" si="270"/>
        <v>راسب</v>
      </c>
      <c r="AT236" s="41">
        <f t="shared" si="271"/>
        <v>9</v>
      </c>
      <c r="AU236" s="42" t="str">
        <f t="shared" si="272"/>
        <v>راسب</v>
      </c>
      <c r="AV236" s="37"/>
      <c r="AW236" s="38"/>
      <c r="AX236" s="38"/>
      <c r="AY236" s="39">
        <f t="shared" si="273"/>
        <v>0</v>
      </c>
      <c r="AZ236" s="40" t="str">
        <f t="shared" si="274"/>
        <v>راسب</v>
      </c>
      <c r="BA236" s="37"/>
      <c r="BB236" s="38"/>
      <c r="BC236" s="38"/>
      <c r="BD236" s="39">
        <f t="shared" si="275"/>
        <v>0</v>
      </c>
      <c r="BE236" s="86" t="str">
        <f t="shared" si="276"/>
        <v>غيرجدير</v>
      </c>
      <c r="BF236" s="37"/>
      <c r="BG236" s="38"/>
      <c r="BH236" s="38"/>
      <c r="BI236" s="39">
        <f t="shared" si="277"/>
        <v>0</v>
      </c>
      <c r="BJ236" s="86" t="str">
        <f t="shared" si="278"/>
        <v>غيرجدير</v>
      </c>
      <c r="BK236" s="37"/>
      <c r="BL236" s="38"/>
      <c r="BM236" s="38"/>
      <c r="BN236" s="38"/>
      <c r="BO236" s="39"/>
      <c r="BP236" s="41">
        <f t="shared" si="279"/>
        <v>0</v>
      </c>
      <c r="BQ236" s="86" t="str">
        <f t="shared" si="280"/>
        <v>غيرجدير</v>
      </c>
      <c r="BR236" s="37"/>
      <c r="BS236" s="38"/>
      <c r="BT236" s="38"/>
      <c r="BU236" s="38"/>
      <c r="BV236" s="39">
        <f t="shared" si="281"/>
        <v>0</v>
      </c>
      <c r="BW236" s="86" t="str">
        <f t="shared" si="282"/>
        <v>غيرجدير</v>
      </c>
      <c r="BX236" s="37"/>
      <c r="BY236" s="38"/>
      <c r="BZ236" s="38"/>
      <c r="CA236" s="38"/>
      <c r="CB236" s="38"/>
      <c r="CC236" s="39">
        <f t="shared" si="283"/>
        <v>0</v>
      </c>
      <c r="CD236" s="86" t="str">
        <f t="shared" si="284"/>
        <v>غيرجدير</v>
      </c>
      <c r="CE236" s="37">
        <f t="shared" si="285"/>
        <v>5</v>
      </c>
      <c r="CF236" s="39" t="str">
        <f t="shared" si="286"/>
        <v>راسب</v>
      </c>
      <c r="CG236" s="37"/>
      <c r="CH236" s="38"/>
      <c r="CI236" s="38"/>
      <c r="CJ236" s="38"/>
      <c r="CK236" s="38"/>
      <c r="CL236" s="39">
        <f t="shared" si="287"/>
        <v>0</v>
      </c>
      <c r="CM236" s="86" t="str">
        <f t="shared" si="288"/>
        <v>غيرجدير</v>
      </c>
      <c r="CN236" s="37"/>
      <c r="CO236" s="38"/>
      <c r="CP236" s="38"/>
      <c r="CQ236" s="38"/>
      <c r="CR236" s="39">
        <f t="shared" si="289"/>
        <v>0</v>
      </c>
      <c r="CS236" s="86" t="str">
        <f t="shared" si="290"/>
        <v>غيرجدير</v>
      </c>
      <c r="CT236" s="37"/>
      <c r="CU236" s="38"/>
      <c r="CV236" s="39">
        <f t="shared" si="291"/>
        <v>0</v>
      </c>
      <c r="CW236" s="86" t="str">
        <f t="shared" si="292"/>
        <v>غيرجدير</v>
      </c>
      <c r="CX236" s="37"/>
      <c r="CY236" s="38"/>
      <c r="CZ236" s="38"/>
      <c r="DA236" s="38"/>
      <c r="DB236" s="38"/>
      <c r="DC236" s="39">
        <f t="shared" si="293"/>
        <v>0</v>
      </c>
      <c r="DD236" s="86" t="str">
        <f t="shared" si="294"/>
        <v>غيرجدير</v>
      </c>
      <c r="DE236" s="37"/>
      <c r="DF236" s="38"/>
      <c r="DG236" s="38"/>
      <c r="DH236" s="38"/>
      <c r="DI236" s="38"/>
      <c r="DJ236" s="39">
        <f t="shared" si="295"/>
        <v>0</v>
      </c>
      <c r="DK236" s="86" t="str">
        <f t="shared" si="296"/>
        <v>غيرجدير</v>
      </c>
      <c r="DL236" s="37">
        <f t="shared" si="297"/>
        <v>4</v>
      </c>
      <c r="DM236" s="39" t="str">
        <f t="shared" si="298"/>
        <v>راسب</v>
      </c>
      <c r="DN236" s="27">
        <f t="shared" si="299"/>
        <v>0</v>
      </c>
      <c r="DO236" s="37">
        <f t="shared" si="300"/>
        <v>5</v>
      </c>
      <c r="DP236" s="39" t="str">
        <f t="shared" si="301"/>
        <v>ومجموع</v>
      </c>
      <c r="DQ236" s="27" t="str">
        <f t="shared" si="302"/>
        <v>راسب</v>
      </c>
      <c r="DR236" s="37">
        <f t="shared" si="303"/>
        <v>10</v>
      </c>
      <c r="DS236" s="39" t="str">
        <f t="shared" si="304"/>
        <v>راسب</v>
      </c>
      <c r="DT236" s="40" t="str">
        <f t="shared" si="305"/>
        <v>راسب</v>
      </c>
      <c r="DU236" s="27"/>
      <c r="DV236" s="37">
        <f t="shared" si="306"/>
        <v>15</v>
      </c>
      <c r="DW236" s="38" t="str">
        <f t="shared" si="307"/>
        <v>راسب</v>
      </c>
      <c r="DX236" s="39" t="str">
        <f t="shared" si="308"/>
        <v>ودين</v>
      </c>
      <c r="DY236" s="537" t="str">
        <f t="shared" si="309"/>
        <v/>
      </c>
      <c r="DZ236" s="532" t="str">
        <f t="shared" si="310"/>
        <v/>
      </c>
      <c r="EA236" s="527" t="str">
        <f t="shared" si="311"/>
        <v/>
      </c>
      <c r="EB236" s="519" t="str">
        <f t="shared" si="312"/>
        <v/>
      </c>
      <c r="EC236" s="520" t="str">
        <f t="shared" si="313"/>
        <v/>
      </c>
      <c r="ED236" s="520" t="str">
        <f t="shared" si="314"/>
        <v/>
      </c>
      <c r="EE236" s="520" t="str">
        <f t="shared" si="315"/>
        <v/>
      </c>
      <c r="EF236" s="520" t="str">
        <f t="shared" si="316"/>
        <v/>
      </c>
      <c r="EG236" s="520" t="str">
        <f t="shared" si="317"/>
        <v/>
      </c>
      <c r="EH236" s="518" t="str">
        <f t="shared" si="318"/>
        <v/>
      </c>
      <c r="EI236" s="474" t="str">
        <f t="shared" si="319"/>
        <v/>
      </c>
      <c r="EJ236" s="475" t="str">
        <f t="shared" si="320"/>
        <v/>
      </c>
      <c r="EK236" s="475" t="str">
        <f t="shared" si="321"/>
        <v/>
      </c>
      <c r="EL236" s="475" t="str">
        <f t="shared" si="322"/>
        <v/>
      </c>
      <c r="EM236" s="476" t="str">
        <f t="shared" si="323"/>
        <v/>
      </c>
      <c r="EN236" s="498" t="str">
        <f t="shared" si="324"/>
        <v/>
      </c>
      <c r="EO236" s="499" t="str">
        <f t="shared" si="325"/>
        <v/>
      </c>
      <c r="EP236" s="499" t="str">
        <f t="shared" si="326"/>
        <v/>
      </c>
      <c r="EQ236" s="499" t="str">
        <f t="shared" si="327"/>
        <v/>
      </c>
      <c r="ER236" s="500" t="str">
        <f t="shared" si="328"/>
        <v/>
      </c>
    </row>
    <row r="237" spans="1:148" ht="34.5" x14ac:dyDescent="0.2">
      <c r="A237" s="27" t="str">
        <f>IF(O237="","",COUNTA(O$9:$O237))</f>
        <v/>
      </c>
      <c r="B237" s="28"/>
      <c r="C237" s="29" t="e">
        <f t="shared" si="248"/>
        <v>#VALUE!</v>
      </c>
      <c r="D237" s="30" t="e">
        <f t="shared" si="249"/>
        <v>#VALUE!</v>
      </c>
      <c r="E237" s="31" t="e">
        <f t="shared" si="250"/>
        <v>#VALUE!</v>
      </c>
      <c r="F237" s="29" t="str">
        <f t="shared" si="251"/>
        <v/>
      </c>
      <c r="G237" s="30" t="str">
        <f t="shared" si="252"/>
        <v/>
      </c>
      <c r="H237" s="31" t="str">
        <f t="shared" si="253"/>
        <v/>
      </c>
      <c r="I237" s="32" t="e">
        <f t="shared" si="254"/>
        <v>#VALUE!</v>
      </c>
      <c r="J237" s="33"/>
      <c r="K237" s="34"/>
      <c r="L237" s="35" t="str">
        <f t="shared" si="255"/>
        <v/>
      </c>
      <c r="M237" s="35" t="str">
        <f t="shared" si="256"/>
        <v/>
      </c>
      <c r="N237" s="34"/>
      <c r="O237" s="545"/>
      <c r="P237" s="36"/>
      <c r="Q237" s="37"/>
      <c r="R237" s="38"/>
      <c r="S237" s="38"/>
      <c r="T237" s="39">
        <f t="shared" si="257"/>
        <v>0</v>
      </c>
      <c r="U237" s="40" t="str">
        <f t="shared" si="258"/>
        <v>راسب</v>
      </c>
      <c r="V237" s="37"/>
      <c r="W237" s="38"/>
      <c r="X237" s="38"/>
      <c r="Y237" s="39">
        <f t="shared" si="259"/>
        <v>0</v>
      </c>
      <c r="Z237" s="40" t="str">
        <f t="shared" si="260"/>
        <v>راسب</v>
      </c>
      <c r="AA237" s="37"/>
      <c r="AB237" s="38"/>
      <c r="AC237" s="38"/>
      <c r="AD237" s="39">
        <f t="shared" si="261"/>
        <v>0</v>
      </c>
      <c r="AE237" s="40" t="str">
        <f t="shared" si="262"/>
        <v>راسب</v>
      </c>
      <c r="AF237" s="37"/>
      <c r="AG237" s="38"/>
      <c r="AH237" s="38"/>
      <c r="AI237" s="39">
        <f t="shared" si="263"/>
        <v>0</v>
      </c>
      <c r="AJ237" s="40" t="str">
        <f t="shared" si="264"/>
        <v>راسب</v>
      </c>
      <c r="AK237" s="37"/>
      <c r="AL237" s="38"/>
      <c r="AM237" s="38"/>
      <c r="AN237" s="39">
        <f t="shared" si="265"/>
        <v>0</v>
      </c>
      <c r="AO237" s="40" t="str">
        <f t="shared" si="266"/>
        <v>راسب</v>
      </c>
      <c r="AP237" s="27">
        <f t="shared" si="267"/>
        <v>0</v>
      </c>
      <c r="AQ237" s="37">
        <f t="shared" si="268"/>
        <v>5</v>
      </c>
      <c r="AR237" s="39" t="str">
        <f t="shared" si="269"/>
        <v>ومجموع</v>
      </c>
      <c r="AS237" s="27" t="str">
        <f t="shared" si="270"/>
        <v>راسب</v>
      </c>
      <c r="AT237" s="41">
        <f t="shared" si="271"/>
        <v>9</v>
      </c>
      <c r="AU237" s="42" t="str">
        <f t="shared" si="272"/>
        <v>راسب</v>
      </c>
      <c r="AV237" s="37"/>
      <c r="AW237" s="38"/>
      <c r="AX237" s="38"/>
      <c r="AY237" s="39">
        <f t="shared" si="273"/>
        <v>0</v>
      </c>
      <c r="AZ237" s="40" t="str">
        <f t="shared" si="274"/>
        <v>راسب</v>
      </c>
      <c r="BA237" s="37"/>
      <c r="BB237" s="38"/>
      <c r="BC237" s="38"/>
      <c r="BD237" s="39">
        <f t="shared" si="275"/>
        <v>0</v>
      </c>
      <c r="BE237" s="86" t="str">
        <f t="shared" si="276"/>
        <v>غيرجدير</v>
      </c>
      <c r="BF237" s="37"/>
      <c r="BG237" s="38"/>
      <c r="BH237" s="38"/>
      <c r="BI237" s="39">
        <f t="shared" si="277"/>
        <v>0</v>
      </c>
      <c r="BJ237" s="86" t="str">
        <f t="shared" si="278"/>
        <v>غيرجدير</v>
      </c>
      <c r="BK237" s="37"/>
      <c r="BL237" s="38"/>
      <c r="BM237" s="38"/>
      <c r="BN237" s="38"/>
      <c r="BO237" s="39"/>
      <c r="BP237" s="41">
        <f t="shared" si="279"/>
        <v>0</v>
      </c>
      <c r="BQ237" s="86" t="str">
        <f t="shared" si="280"/>
        <v>غيرجدير</v>
      </c>
      <c r="BR237" s="37"/>
      <c r="BS237" s="38"/>
      <c r="BT237" s="38"/>
      <c r="BU237" s="38"/>
      <c r="BV237" s="39">
        <f t="shared" si="281"/>
        <v>0</v>
      </c>
      <c r="BW237" s="86" t="str">
        <f t="shared" si="282"/>
        <v>غيرجدير</v>
      </c>
      <c r="BX237" s="37"/>
      <c r="BY237" s="38"/>
      <c r="BZ237" s="38"/>
      <c r="CA237" s="38"/>
      <c r="CB237" s="38"/>
      <c r="CC237" s="39">
        <f t="shared" si="283"/>
        <v>0</v>
      </c>
      <c r="CD237" s="86" t="str">
        <f t="shared" si="284"/>
        <v>غيرجدير</v>
      </c>
      <c r="CE237" s="37">
        <f t="shared" si="285"/>
        <v>5</v>
      </c>
      <c r="CF237" s="39" t="str">
        <f t="shared" si="286"/>
        <v>راسب</v>
      </c>
      <c r="CG237" s="37"/>
      <c r="CH237" s="38"/>
      <c r="CI237" s="38"/>
      <c r="CJ237" s="38"/>
      <c r="CK237" s="38"/>
      <c r="CL237" s="39">
        <f t="shared" si="287"/>
        <v>0</v>
      </c>
      <c r="CM237" s="86" t="str">
        <f t="shared" si="288"/>
        <v>غيرجدير</v>
      </c>
      <c r="CN237" s="37"/>
      <c r="CO237" s="38"/>
      <c r="CP237" s="38"/>
      <c r="CQ237" s="38"/>
      <c r="CR237" s="39">
        <f t="shared" si="289"/>
        <v>0</v>
      </c>
      <c r="CS237" s="86" t="str">
        <f t="shared" si="290"/>
        <v>غيرجدير</v>
      </c>
      <c r="CT237" s="37"/>
      <c r="CU237" s="38"/>
      <c r="CV237" s="39">
        <f t="shared" si="291"/>
        <v>0</v>
      </c>
      <c r="CW237" s="86" t="str">
        <f t="shared" si="292"/>
        <v>غيرجدير</v>
      </c>
      <c r="CX237" s="37"/>
      <c r="CY237" s="38"/>
      <c r="CZ237" s="38"/>
      <c r="DA237" s="38"/>
      <c r="DB237" s="38"/>
      <c r="DC237" s="39">
        <f t="shared" si="293"/>
        <v>0</v>
      </c>
      <c r="DD237" s="86" t="str">
        <f t="shared" si="294"/>
        <v>غيرجدير</v>
      </c>
      <c r="DE237" s="37"/>
      <c r="DF237" s="38"/>
      <c r="DG237" s="38"/>
      <c r="DH237" s="38"/>
      <c r="DI237" s="38"/>
      <c r="DJ237" s="39">
        <f t="shared" si="295"/>
        <v>0</v>
      </c>
      <c r="DK237" s="86" t="str">
        <f t="shared" si="296"/>
        <v>غيرجدير</v>
      </c>
      <c r="DL237" s="37">
        <f t="shared" si="297"/>
        <v>4</v>
      </c>
      <c r="DM237" s="39" t="str">
        <f t="shared" si="298"/>
        <v>راسب</v>
      </c>
      <c r="DN237" s="27">
        <f t="shared" si="299"/>
        <v>0</v>
      </c>
      <c r="DO237" s="37">
        <f t="shared" si="300"/>
        <v>5</v>
      </c>
      <c r="DP237" s="39" t="str">
        <f t="shared" si="301"/>
        <v>ومجموع</v>
      </c>
      <c r="DQ237" s="27" t="str">
        <f t="shared" si="302"/>
        <v>راسب</v>
      </c>
      <c r="DR237" s="37">
        <f t="shared" si="303"/>
        <v>10</v>
      </c>
      <c r="DS237" s="39" t="str">
        <f t="shared" si="304"/>
        <v>راسب</v>
      </c>
      <c r="DT237" s="40" t="str">
        <f t="shared" si="305"/>
        <v>راسب</v>
      </c>
      <c r="DU237" s="27"/>
      <c r="DV237" s="37">
        <f t="shared" si="306"/>
        <v>15</v>
      </c>
      <c r="DW237" s="38" t="str">
        <f t="shared" si="307"/>
        <v>راسب</v>
      </c>
      <c r="DX237" s="39" t="str">
        <f t="shared" si="308"/>
        <v>ودين</v>
      </c>
      <c r="DY237" s="537" t="str">
        <f t="shared" si="309"/>
        <v/>
      </c>
      <c r="DZ237" s="532" t="str">
        <f t="shared" si="310"/>
        <v/>
      </c>
      <c r="EA237" s="527" t="str">
        <f t="shared" si="311"/>
        <v/>
      </c>
      <c r="EB237" s="519" t="str">
        <f t="shared" si="312"/>
        <v/>
      </c>
      <c r="EC237" s="520" t="str">
        <f t="shared" si="313"/>
        <v/>
      </c>
      <c r="ED237" s="520" t="str">
        <f t="shared" si="314"/>
        <v/>
      </c>
      <c r="EE237" s="520" t="str">
        <f t="shared" si="315"/>
        <v/>
      </c>
      <c r="EF237" s="520" t="str">
        <f t="shared" si="316"/>
        <v/>
      </c>
      <c r="EG237" s="520" t="str">
        <f t="shared" si="317"/>
        <v/>
      </c>
      <c r="EH237" s="518" t="str">
        <f t="shared" si="318"/>
        <v/>
      </c>
      <c r="EI237" s="474" t="str">
        <f t="shared" si="319"/>
        <v/>
      </c>
      <c r="EJ237" s="475" t="str">
        <f t="shared" si="320"/>
        <v/>
      </c>
      <c r="EK237" s="475" t="str">
        <f t="shared" si="321"/>
        <v/>
      </c>
      <c r="EL237" s="475" t="str">
        <f t="shared" si="322"/>
        <v/>
      </c>
      <c r="EM237" s="476" t="str">
        <f t="shared" si="323"/>
        <v/>
      </c>
      <c r="EN237" s="498" t="str">
        <f t="shared" si="324"/>
        <v/>
      </c>
      <c r="EO237" s="499" t="str">
        <f t="shared" si="325"/>
        <v/>
      </c>
      <c r="EP237" s="499" t="str">
        <f t="shared" si="326"/>
        <v/>
      </c>
      <c r="EQ237" s="499" t="str">
        <f t="shared" si="327"/>
        <v/>
      </c>
      <c r="ER237" s="500" t="str">
        <f t="shared" si="328"/>
        <v/>
      </c>
    </row>
    <row r="238" spans="1:148" ht="34.5" x14ac:dyDescent="0.2">
      <c r="A238" s="27" t="str">
        <f>IF(O238="","",COUNTA(O$9:$O238))</f>
        <v/>
      </c>
      <c r="B238" s="28"/>
      <c r="C238" s="29" t="e">
        <f t="shared" si="248"/>
        <v>#VALUE!</v>
      </c>
      <c r="D238" s="30" t="e">
        <f t="shared" si="249"/>
        <v>#VALUE!</v>
      </c>
      <c r="E238" s="31" t="e">
        <f t="shared" si="250"/>
        <v>#VALUE!</v>
      </c>
      <c r="F238" s="29" t="str">
        <f t="shared" si="251"/>
        <v/>
      </c>
      <c r="G238" s="30" t="str">
        <f t="shared" si="252"/>
        <v/>
      </c>
      <c r="H238" s="31" t="str">
        <f t="shared" si="253"/>
        <v/>
      </c>
      <c r="I238" s="32" t="e">
        <f t="shared" si="254"/>
        <v>#VALUE!</v>
      </c>
      <c r="J238" s="33"/>
      <c r="K238" s="34"/>
      <c r="L238" s="35" t="str">
        <f t="shared" si="255"/>
        <v/>
      </c>
      <c r="M238" s="35" t="str">
        <f t="shared" si="256"/>
        <v/>
      </c>
      <c r="N238" s="34"/>
      <c r="O238" s="545"/>
      <c r="P238" s="36"/>
      <c r="Q238" s="37"/>
      <c r="R238" s="38"/>
      <c r="S238" s="38"/>
      <c r="T238" s="39">
        <f t="shared" si="257"/>
        <v>0</v>
      </c>
      <c r="U238" s="40" t="str">
        <f t="shared" si="258"/>
        <v>راسب</v>
      </c>
      <c r="V238" s="37"/>
      <c r="W238" s="38"/>
      <c r="X238" s="38"/>
      <c r="Y238" s="39">
        <f t="shared" si="259"/>
        <v>0</v>
      </c>
      <c r="Z238" s="40" t="str">
        <f t="shared" si="260"/>
        <v>راسب</v>
      </c>
      <c r="AA238" s="37"/>
      <c r="AB238" s="38"/>
      <c r="AC238" s="38"/>
      <c r="AD238" s="39">
        <f t="shared" si="261"/>
        <v>0</v>
      </c>
      <c r="AE238" s="40" t="str">
        <f t="shared" si="262"/>
        <v>راسب</v>
      </c>
      <c r="AF238" s="37"/>
      <c r="AG238" s="38"/>
      <c r="AH238" s="38"/>
      <c r="AI238" s="39">
        <f t="shared" si="263"/>
        <v>0</v>
      </c>
      <c r="AJ238" s="40" t="str">
        <f t="shared" si="264"/>
        <v>راسب</v>
      </c>
      <c r="AK238" s="37"/>
      <c r="AL238" s="38"/>
      <c r="AM238" s="38"/>
      <c r="AN238" s="39">
        <f t="shared" si="265"/>
        <v>0</v>
      </c>
      <c r="AO238" s="40" t="str">
        <f t="shared" si="266"/>
        <v>راسب</v>
      </c>
      <c r="AP238" s="27">
        <f t="shared" si="267"/>
        <v>0</v>
      </c>
      <c r="AQ238" s="37">
        <f t="shared" si="268"/>
        <v>5</v>
      </c>
      <c r="AR238" s="39" t="str">
        <f t="shared" si="269"/>
        <v>ومجموع</v>
      </c>
      <c r="AS238" s="27" t="str">
        <f t="shared" si="270"/>
        <v>راسب</v>
      </c>
      <c r="AT238" s="41">
        <f t="shared" si="271"/>
        <v>9</v>
      </c>
      <c r="AU238" s="42" t="str">
        <f t="shared" si="272"/>
        <v>راسب</v>
      </c>
      <c r="AV238" s="37"/>
      <c r="AW238" s="38"/>
      <c r="AX238" s="38"/>
      <c r="AY238" s="39">
        <f t="shared" si="273"/>
        <v>0</v>
      </c>
      <c r="AZ238" s="40" t="str">
        <f t="shared" si="274"/>
        <v>راسب</v>
      </c>
      <c r="BA238" s="37"/>
      <c r="BB238" s="38"/>
      <c r="BC238" s="38"/>
      <c r="BD238" s="39">
        <f t="shared" si="275"/>
        <v>0</v>
      </c>
      <c r="BE238" s="86" t="str">
        <f t="shared" si="276"/>
        <v>غيرجدير</v>
      </c>
      <c r="BF238" s="37"/>
      <c r="BG238" s="38"/>
      <c r="BH238" s="38"/>
      <c r="BI238" s="39">
        <f t="shared" si="277"/>
        <v>0</v>
      </c>
      <c r="BJ238" s="86" t="str">
        <f t="shared" si="278"/>
        <v>غيرجدير</v>
      </c>
      <c r="BK238" s="37"/>
      <c r="BL238" s="38"/>
      <c r="BM238" s="38"/>
      <c r="BN238" s="38"/>
      <c r="BO238" s="39"/>
      <c r="BP238" s="41">
        <f t="shared" si="279"/>
        <v>0</v>
      </c>
      <c r="BQ238" s="86" t="str">
        <f t="shared" si="280"/>
        <v>غيرجدير</v>
      </c>
      <c r="BR238" s="37"/>
      <c r="BS238" s="38"/>
      <c r="BT238" s="38"/>
      <c r="BU238" s="38"/>
      <c r="BV238" s="39">
        <f t="shared" si="281"/>
        <v>0</v>
      </c>
      <c r="BW238" s="86" t="str">
        <f t="shared" si="282"/>
        <v>غيرجدير</v>
      </c>
      <c r="BX238" s="37"/>
      <c r="BY238" s="38"/>
      <c r="BZ238" s="38"/>
      <c r="CA238" s="38"/>
      <c r="CB238" s="38"/>
      <c r="CC238" s="39">
        <f t="shared" si="283"/>
        <v>0</v>
      </c>
      <c r="CD238" s="86" t="str">
        <f t="shared" si="284"/>
        <v>غيرجدير</v>
      </c>
      <c r="CE238" s="37">
        <f t="shared" si="285"/>
        <v>5</v>
      </c>
      <c r="CF238" s="39" t="str">
        <f t="shared" si="286"/>
        <v>راسب</v>
      </c>
      <c r="CG238" s="37"/>
      <c r="CH238" s="38"/>
      <c r="CI238" s="38"/>
      <c r="CJ238" s="38"/>
      <c r="CK238" s="38"/>
      <c r="CL238" s="39">
        <f t="shared" si="287"/>
        <v>0</v>
      </c>
      <c r="CM238" s="86" t="str">
        <f t="shared" si="288"/>
        <v>غيرجدير</v>
      </c>
      <c r="CN238" s="37"/>
      <c r="CO238" s="38"/>
      <c r="CP238" s="38"/>
      <c r="CQ238" s="38"/>
      <c r="CR238" s="39">
        <f t="shared" si="289"/>
        <v>0</v>
      </c>
      <c r="CS238" s="86" t="str">
        <f t="shared" si="290"/>
        <v>غيرجدير</v>
      </c>
      <c r="CT238" s="37"/>
      <c r="CU238" s="38"/>
      <c r="CV238" s="39">
        <f t="shared" si="291"/>
        <v>0</v>
      </c>
      <c r="CW238" s="86" t="str">
        <f t="shared" si="292"/>
        <v>غيرجدير</v>
      </c>
      <c r="CX238" s="37"/>
      <c r="CY238" s="38"/>
      <c r="CZ238" s="38"/>
      <c r="DA238" s="38"/>
      <c r="DB238" s="38"/>
      <c r="DC238" s="39">
        <f t="shared" si="293"/>
        <v>0</v>
      </c>
      <c r="DD238" s="86" t="str">
        <f t="shared" si="294"/>
        <v>غيرجدير</v>
      </c>
      <c r="DE238" s="37"/>
      <c r="DF238" s="38"/>
      <c r="DG238" s="38"/>
      <c r="DH238" s="38"/>
      <c r="DI238" s="38"/>
      <c r="DJ238" s="39">
        <f t="shared" si="295"/>
        <v>0</v>
      </c>
      <c r="DK238" s="86" t="str">
        <f t="shared" si="296"/>
        <v>غيرجدير</v>
      </c>
      <c r="DL238" s="37">
        <f t="shared" si="297"/>
        <v>4</v>
      </c>
      <c r="DM238" s="39" t="str">
        <f t="shared" si="298"/>
        <v>راسب</v>
      </c>
      <c r="DN238" s="27">
        <f t="shared" si="299"/>
        <v>0</v>
      </c>
      <c r="DO238" s="37">
        <f t="shared" si="300"/>
        <v>5</v>
      </c>
      <c r="DP238" s="39" t="str">
        <f t="shared" si="301"/>
        <v>ومجموع</v>
      </c>
      <c r="DQ238" s="27" t="str">
        <f t="shared" si="302"/>
        <v>راسب</v>
      </c>
      <c r="DR238" s="37">
        <f t="shared" si="303"/>
        <v>10</v>
      </c>
      <c r="DS238" s="39" t="str">
        <f t="shared" si="304"/>
        <v>راسب</v>
      </c>
      <c r="DT238" s="40" t="str">
        <f t="shared" si="305"/>
        <v>راسب</v>
      </c>
      <c r="DU238" s="27"/>
      <c r="DV238" s="37">
        <f t="shared" si="306"/>
        <v>15</v>
      </c>
      <c r="DW238" s="38" t="str">
        <f t="shared" si="307"/>
        <v>راسب</v>
      </c>
      <c r="DX238" s="39" t="str">
        <f t="shared" si="308"/>
        <v>ودين</v>
      </c>
      <c r="DY238" s="537" t="str">
        <f t="shared" si="309"/>
        <v/>
      </c>
      <c r="DZ238" s="532" t="str">
        <f t="shared" si="310"/>
        <v/>
      </c>
      <c r="EA238" s="527" t="str">
        <f t="shared" si="311"/>
        <v/>
      </c>
      <c r="EB238" s="519" t="str">
        <f t="shared" si="312"/>
        <v/>
      </c>
      <c r="EC238" s="520" t="str">
        <f t="shared" si="313"/>
        <v/>
      </c>
      <c r="ED238" s="520" t="str">
        <f t="shared" si="314"/>
        <v/>
      </c>
      <c r="EE238" s="520" t="str">
        <f t="shared" si="315"/>
        <v/>
      </c>
      <c r="EF238" s="520" t="str">
        <f t="shared" si="316"/>
        <v/>
      </c>
      <c r="EG238" s="520" t="str">
        <f t="shared" si="317"/>
        <v/>
      </c>
      <c r="EH238" s="518" t="str">
        <f t="shared" si="318"/>
        <v/>
      </c>
      <c r="EI238" s="474" t="str">
        <f t="shared" si="319"/>
        <v/>
      </c>
      <c r="EJ238" s="475" t="str">
        <f t="shared" si="320"/>
        <v/>
      </c>
      <c r="EK238" s="475" t="str">
        <f t="shared" si="321"/>
        <v/>
      </c>
      <c r="EL238" s="475" t="str">
        <f t="shared" si="322"/>
        <v/>
      </c>
      <c r="EM238" s="476" t="str">
        <f t="shared" si="323"/>
        <v/>
      </c>
      <c r="EN238" s="498" t="str">
        <f t="shared" si="324"/>
        <v/>
      </c>
      <c r="EO238" s="499" t="str">
        <f t="shared" si="325"/>
        <v/>
      </c>
      <c r="EP238" s="499" t="str">
        <f t="shared" si="326"/>
        <v/>
      </c>
      <c r="EQ238" s="499" t="str">
        <f t="shared" si="327"/>
        <v/>
      </c>
      <c r="ER238" s="500" t="str">
        <f t="shared" si="328"/>
        <v/>
      </c>
    </row>
    <row r="239" spans="1:148" ht="34.5" x14ac:dyDescent="0.2">
      <c r="A239" s="27" t="str">
        <f>IF(O239="","",COUNTA(O$9:$O239))</f>
        <v/>
      </c>
      <c r="B239" s="28"/>
      <c r="C239" s="29" t="e">
        <f t="shared" si="248"/>
        <v>#VALUE!</v>
      </c>
      <c r="D239" s="30" t="e">
        <f t="shared" si="249"/>
        <v>#VALUE!</v>
      </c>
      <c r="E239" s="31" t="e">
        <f t="shared" si="250"/>
        <v>#VALUE!</v>
      </c>
      <c r="F239" s="29" t="str">
        <f t="shared" si="251"/>
        <v/>
      </c>
      <c r="G239" s="30" t="str">
        <f t="shared" si="252"/>
        <v/>
      </c>
      <c r="H239" s="31" t="str">
        <f t="shared" si="253"/>
        <v/>
      </c>
      <c r="I239" s="32" t="e">
        <f t="shared" si="254"/>
        <v>#VALUE!</v>
      </c>
      <c r="J239" s="33"/>
      <c r="K239" s="34"/>
      <c r="L239" s="35" t="str">
        <f t="shared" si="255"/>
        <v/>
      </c>
      <c r="M239" s="35" t="str">
        <f t="shared" si="256"/>
        <v/>
      </c>
      <c r="N239" s="34"/>
      <c r="O239" s="545"/>
      <c r="P239" s="36"/>
      <c r="Q239" s="37"/>
      <c r="R239" s="38"/>
      <c r="S239" s="38"/>
      <c r="T239" s="39">
        <f t="shared" si="257"/>
        <v>0</v>
      </c>
      <c r="U239" s="40" t="str">
        <f t="shared" si="258"/>
        <v>راسب</v>
      </c>
      <c r="V239" s="37"/>
      <c r="W239" s="38"/>
      <c r="X239" s="38"/>
      <c r="Y239" s="39">
        <f t="shared" si="259"/>
        <v>0</v>
      </c>
      <c r="Z239" s="40" t="str">
        <f t="shared" si="260"/>
        <v>راسب</v>
      </c>
      <c r="AA239" s="37"/>
      <c r="AB239" s="38"/>
      <c r="AC239" s="38"/>
      <c r="AD239" s="39">
        <f t="shared" si="261"/>
        <v>0</v>
      </c>
      <c r="AE239" s="40" t="str">
        <f t="shared" si="262"/>
        <v>راسب</v>
      </c>
      <c r="AF239" s="37"/>
      <c r="AG239" s="38"/>
      <c r="AH239" s="38"/>
      <c r="AI239" s="39">
        <f t="shared" si="263"/>
        <v>0</v>
      </c>
      <c r="AJ239" s="40" t="str">
        <f t="shared" si="264"/>
        <v>راسب</v>
      </c>
      <c r="AK239" s="37"/>
      <c r="AL239" s="38"/>
      <c r="AM239" s="38"/>
      <c r="AN239" s="39">
        <f t="shared" si="265"/>
        <v>0</v>
      </c>
      <c r="AO239" s="40" t="str">
        <f t="shared" si="266"/>
        <v>راسب</v>
      </c>
      <c r="AP239" s="27">
        <f t="shared" si="267"/>
        <v>0</v>
      </c>
      <c r="AQ239" s="37">
        <f t="shared" si="268"/>
        <v>5</v>
      </c>
      <c r="AR239" s="39" t="str">
        <f t="shared" si="269"/>
        <v>ومجموع</v>
      </c>
      <c r="AS239" s="27" t="str">
        <f t="shared" si="270"/>
        <v>راسب</v>
      </c>
      <c r="AT239" s="41">
        <f t="shared" si="271"/>
        <v>9</v>
      </c>
      <c r="AU239" s="42" t="str">
        <f t="shared" si="272"/>
        <v>راسب</v>
      </c>
      <c r="AV239" s="37"/>
      <c r="AW239" s="38"/>
      <c r="AX239" s="38"/>
      <c r="AY239" s="39">
        <f t="shared" si="273"/>
        <v>0</v>
      </c>
      <c r="AZ239" s="40" t="str">
        <f t="shared" si="274"/>
        <v>راسب</v>
      </c>
      <c r="BA239" s="37"/>
      <c r="BB239" s="38"/>
      <c r="BC239" s="38"/>
      <c r="BD239" s="39">
        <f t="shared" si="275"/>
        <v>0</v>
      </c>
      <c r="BE239" s="86" t="str">
        <f t="shared" si="276"/>
        <v>غيرجدير</v>
      </c>
      <c r="BF239" s="37"/>
      <c r="BG239" s="38"/>
      <c r="BH239" s="38"/>
      <c r="BI239" s="39">
        <f t="shared" si="277"/>
        <v>0</v>
      </c>
      <c r="BJ239" s="86" t="str">
        <f t="shared" si="278"/>
        <v>غيرجدير</v>
      </c>
      <c r="BK239" s="37"/>
      <c r="BL239" s="38"/>
      <c r="BM239" s="38"/>
      <c r="BN239" s="38"/>
      <c r="BO239" s="39"/>
      <c r="BP239" s="41">
        <f t="shared" si="279"/>
        <v>0</v>
      </c>
      <c r="BQ239" s="86" t="str">
        <f t="shared" si="280"/>
        <v>غيرجدير</v>
      </c>
      <c r="BR239" s="37"/>
      <c r="BS239" s="38"/>
      <c r="BT239" s="38"/>
      <c r="BU239" s="38"/>
      <c r="BV239" s="39">
        <f t="shared" si="281"/>
        <v>0</v>
      </c>
      <c r="BW239" s="86" t="str">
        <f t="shared" si="282"/>
        <v>غيرجدير</v>
      </c>
      <c r="BX239" s="37"/>
      <c r="BY239" s="38"/>
      <c r="BZ239" s="38"/>
      <c r="CA239" s="38"/>
      <c r="CB239" s="38"/>
      <c r="CC239" s="39">
        <f t="shared" si="283"/>
        <v>0</v>
      </c>
      <c r="CD239" s="86" t="str">
        <f t="shared" si="284"/>
        <v>غيرجدير</v>
      </c>
      <c r="CE239" s="37">
        <f t="shared" si="285"/>
        <v>5</v>
      </c>
      <c r="CF239" s="39" t="str">
        <f t="shared" si="286"/>
        <v>راسب</v>
      </c>
      <c r="CG239" s="37"/>
      <c r="CH239" s="38"/>
      <c r="CI239" s="38"/>
      <c r="CJ239" s="38"/>
      <c r="CK239" s="38"/>
      <c r="CL239" s="39">
        <f t="shared" si="287"/>
        <v>0</v>
      </c>
      <c r="CM239" s="86" t="str">
        <f t="shared" si="288"/>
        <v>غيرجدير</v>
      </c>
      <c r="CN239" s="37"/>
      <c r="CO239" s="38"/>
      <c r="CP239" s="38"/>
      <c r="CQ239" s="38"/>
      <c r="CR239" s="39">
        <f t="shared" si="289"/>
        <v>0</v>
      </c>
      <c r="CS239" s="86" t="str">
        <f t="shared" si="290"/>
        <v>غيرجدير</v>
      </c>
      <c r="CT239" s="37"/>
      <c r="CU239" s="38"/>
      <c r="CV239" s="39">
        <f t="shared" si="291"/>
        <v>0</v>
      </c>
      <c r="CW239" s="86" t="str">
        <f t="shared" si="292"/>
        <v>غيرجدير</v>
      </c>
      <c r="CX239" s="37"/>
      <c r="CY239" s="38"/>
      <c r="CZ239" s="38"/>
      <c r="DA239" s="38"/>
      <c r="DB239" s="38"/>
      <c r="DC239" s="39">
        <f t="shared" si="293"/>
        <v>0</v>
      </c>
      <c r="DD239" s="86" t="str">
        <f t="shared" si="294"/>
        <v>غيرجدير</v>
      </c>
      <c r="DE239" s="37"/>
      <c r="DF239" s="38"/>
      <c r="DG239" s="38"/>
      <c r="DH239" s="38"/>
      <c r="DI239" s="38"/>
      <c r="DJ239" s="39">
        <f t="shared" si="295"/>
        <v>0</v>
      </c>
      <c r="DK239" s="86" t="str">
        <f t="shared" si="296"/>
        <v>غيرجدير</v>
      </c>
      <c r="DL239" s="37">
        <f t="shared" si="297"/>
        <v>4</v>
      </c>
      <c r="DM239" s="39" t="str">
        <f t="shared" si="298"/>
        <v>راسب</v>
      </c>
      <c r="DN239" s="27">
        <f t="shared" si="299"/>
        <v>0</v>
      </c>
      <c r="DO239" s="37">
        <f t="shared" si="300"/>
        <v>5</v>
      </c>
      <c r="DP239" s="39" t="str">
        <f t="shared" si="301"/>
        <v>ومجموع</v>
      </c>
      <c r="DQ239" s="27" t="str">
        <f t="shared" si="302"/>
        <v>راسب</v>
      </c>
      <c r="DR239" s="37">
        <f t="shared" si="303"/>
        <v>10</v>
      </c>
      <c r="DS239" s="39" t="str">
        <f t="shared" si="304"/>
        <v>راسب</v>
      </c>
      <c r="DT239" s="40" t="str">
        <f t="shared" si="305"/>
        <v>راسب</v>
      </c>
      <c r="DU239" s="27"/>
      <c r="DV239" s="37">
        <f t="shared" si="306"/>
        <v>15</v>
      </c>
      <c r="DW239" s="38" t="str">
        <f t="shared" si="307"/>
        <v>راسب</v>
      </c>
      <c r="DX239" s="39" t="str">
        <f t="shared" si="308"/>
        <v>ودين</v>
      </c>
      <c r="DY239" s="537" t="str">
        <f t="shared" si="309"/>
        <v/>
      </c>
      <c r="DZ239" s="532" t="str">
        <f t="shared" si="310"/>
        <v/>
      </c>
      <c r="EA239" s="527" t="str">
        <f t="shared" si="311"/>
        <v/>
      </c>
      <c r="EB239" s="519" t="str">
        <f t="shared" si="312"/>
        <v/>
      </c>
      <c r="EC239" s="520" t="str">
        <f t="shared" si="313"/>
        <v/>
      </c>
      <c r="ED239" s="520" t="str">
        <f t="shared" si="314"/>
        <v/>
      </c>
      <c r="EE239" s="520" t="str">
        <f t="shared" si="315"/>
        <v/>
      </c>
      <c r="EF239" s="520" t="str">
        <f t="shared" si="316"/>
        <v/>
      </c>
      <c r="EG239" s="520" t="str">
        <f t="shared" si="317"/>
        <v/>
      </c>
      <c r="EH239" s="518" t="str">
        <f t="shared" si="318"/>
        <v/>
      </c>
      <c r="EI239" s="474" t="str">
        <f t="shared" si="319"/>
        <v/>
      </c>
      <c r="EJ239" s="475" t="str">
        <f t="shared" si="320"/>
        <v/>
      </c>
      <c r="EK239" s="475" t="str">
        <f t="shared" si="321"/>
        <v/>
      </c>
      <c r="EL239" s="475" t="str">
        <f t="shared" si="322"/>
        <v/>
      </c>
      <c r="EM239" s="476" t="str">
        <f t="shared" si="323"/>
        <v/>
      </c>
      <c r="EN239" s="498" t="str">
        <f t="shared" si="324"/>
        <v/>
      </c>
      <c r="EO239" s="499" t="str">
        <f t="shared" si="325"/>
        <v/>
      </c>
      <c r="EP239" s="499" t="str">
        <f t="shared" si="326"/>
        <v/>
      </c>
      <c r="EQ239" s="499" t="str">
        <f t="shared" si="327"/>
        <v/>
      </c>
      <c r="ER239" s="500" t="str">
        <f t="shared" si="328"/>
        <v/>
      </c>
    </row>
    <row r="240" spans="1:148" ht="34.5" x14ac:dyDescent="0.2">
      <c r="A240" s="27" t="str">
        <f>IF(O240="","",COUNTA(O$9:$O240))</f>
        <v/>
      </c>
      <c r="B240" s="28"/>
      <c r="C240" s="29" t="e">
        <f t="shared" si="248"/>
        <v>#VALUE!</v>
      </c>
      <c r="D240" s="30" t="e">
        <f t="shared" si="249"/>
        <v>#VALUE!</v>
      </c>
      <c r="E240" s="31" t="e">
        <f t="shared" si="250"/>
        <v>#VALUE!</v>
      </c>
      <c r="F240" s="29" t="str">
        <f t="shared" si="251"/>
        <v/>
      </c>
      <c r="G240" s="30" t="str">
        <f t="shared" si="252"/>
        <v/>
      </c>
      <c r="H240" s="31" t="str">
        <f t="shared" si="253"/>
        <v/>
      </c>
      <c r="I240" s="32" t="e">
        <f t="shared" si="254"/>
        <v>#VALUE!</v>
      </c>
      <c r="J240" s="33"/>
      <c r="K240" s="34"/>
      <c r="L240" s="35" t="str">
        <f t="shared" si="255"/>
        <v/>
      </c>
      <c r="M240" s="35" t="str">
        <f t="shared" si="256"/>
        <v/>
      </c>
      <c r="N240" s="34"/>
      <c r="O240" s="545"/>
      <c r="P240" s="36"/>
      <c r="Q240" s="37"/>
      <c r="R240" s="38"/>
      <c r="S240" s="38"/>
      <c r="T240" s="39">
        <f t="shared" si="257"/>
        <v>0</v>
      </c>
      <c r="U240" s="40" t="str">
        <f t="shared" si="258"/>
        <v>راسب</v>
      </c>
      <c r="V240" s="37"/>
      <c r="W240" s="38"/>
      <c r="X240" s="38"/>
      <c r="Y240" s="39">
        <f t="shared" si="259"/>
        <v>0</v>
      </c>
      <c r="Z240" s="40" t="str">
        <f t="shared" si="260"/>
        <v>راسب</v>
      </c>
      <c r="AA240" s="37"/>
      <c r="AB240" s="38"/>
      <c r="AC240" s="38"/>
      <c r="AD240" s="39">
        <f t="shared" si="261"/>
        <v>0</v>
      </c>
      <c r="AE240" s="40" t="str">
        <f t="shared" si="262"/>
        <v>راسب</v>
      </c>
      <c r="AF240" s="37"/>
      <c r="AG240" s="38"/>
      <c r="AH240" s="38"/>
      <c r="AI240" s="39">
        <f t="shared" si="263"/>
        <v>0</v>
      </c>
      <c r="AJ240" s="40" t="str">
        <f t="shared" si="264"/>
        <v>راسب</v>
      </c>
      <c r="AK240" s="37"/>
      <c r="AL240" s="38"/>
      <c r="AM240" s="38"/>
      <c r="AN240" s="39">
        <f t="shared" si="265"/>
        <v>0</v>
      </c>
      <c r="AO240" s="40" t="str">
        <f t="shared" si="266"/>
        <v>راسب</v>
      </c>
      <c r="AP240" s="27">
        <f t="shared" si="267"/>
        <v>0</v>
      </c>
      <c r="AQ240" s="37">
        <f t="shared" si="268"/>
        <v>5</v>
      </c>
      <c r="AR240" s="39" t="str">
        <f t="shared" si="269"/>
        <v>ومجموع</v>
      </c>
      <c r="AS240" s="27" t="str">
        <f t="shared" si="270"/>
        <v>راسب</v>
      </c>
      <c r="AT240" s="41">
        <f t="shared" si="271"/>
        <v>9</v>
      </c>
      <c r="AU240" s="42" t="str">
        <f t="shared" si="272"/>
        <v>راسب</v>
      </c>
      <c r="AV240" s="37"/>
      <c r="AW240" s="38"/>
      <c r="AX240" s="38"/>
      <c r="AY240" s="39">
        <f t="shared" si="273"/>
        <v>0</v>
      </c>
      <c r="AZ240" s="40" t="str">
        <f t="shared" si="274"/>
        <v>راسب</v>
      </c>
      <c r="BA240" s="37"/>
      <c r="BB240" s="38"/>
      <c r="BC240" s="38"/>
      <c r="BD240" s="39">
        <f t="shared" si="275"/>
        <v>0</v>
      </c>
      <c r="BE240" s="86" t="str">
        <f t="shared" si="276"/>
        <v>غيرجدير</v>
      </c>
      <c r="BF240" s="37"/>
      <c r="BG240" s="38"/>
      <c r="BH240" s="38"/>
      <c r="BI240" s="39">
        <f t="shared" si="277"/>
        <v>0</v>
      </c>
      <c r="BJ240" s="86" t="str">
        <f t="shared" si="278"/>
        <v>غيرجدير</v>
      </c>
      <c r="BK240" s="37"/>
      <c r="BL240" s="38"/>
      <c r="BM240" s="38"/>
      <c r="BN240" s="38"/>
      <c r="BO240" s="39"/>
      <c r="BP240" s="41">
        <f t="shared" si="279"/>
        <v>0</v>
      </c>
      <c r="BQ240" s="86" t="str">
        <f t="shared" si="280"/>
        <v>غيرجدير</v>
      </c>
      <c r="BR240" s="37"/>
      <c r="BS240" s="38"/>
      <c r="BT240" s="38"/>
      <c r="BU240" s="38"/>
      <c r="BV240" s="39">
        <f t="shared" si="281"/>
        <v>0</v>
      </c>
      <c r="BW240" s="86" t="str">
        <f t="shared" si="282"/>
        <v>غيرجدير</v>
      </c>
      <c r="BX240" s="37"/>
      <c r="BY240" s="38"/>
      <c r="BZ240" s="38"/>
      <c r="CA240" s="38"/>
      <c r="CB240" s="38"/>
      <c r="CC240" s="39">
        <f t="shared" si="283"/>
        <v>0</v>
      </c>
      <c r="CD240" s="86" t="str">
        <f t="shared" si="284"/>
        <v>غيرجدير</v>
      </c>
      <c r="CE240" s="37">
        <f t="shared" si="285"/>
        <v>5</v>
      </c>
      <c r="CF240" s="39" t="str">
        <f t="shared" si="286"/>
        <v>راسب</v>
      </c>
      <c r="CG240" s="37"/>
      <c r="CH240" s="38"/>
      <c r="CI240" s="38"/>
      <c r="CJ240" s="38"/>
      <c r="CK240" s="38"/>
      <c r="CL240" s="39">
        <f t="shared" si="287"/>
        <v>0</v>
      </c>
      <c r="CM240" s="86" t="str">
        <f t="shared" si="288"/>
        <v>غيرجدير</v>
      </c>
      <c r="CN240" s="37"/>
      <c r="CO240" s="38"/>
      <c r="CP240" s="38"/>
      <c r="CQ240" s="38"/>
      <c r="CR240" s="39">
        <f t="shared" si="289"/>
        <v>0</v>
      </c>
      <c r="CS240" s="86" t="str">
        <f t="shared" si="290"/>
        <v>غيرجدير</v>
      </c>
      <c r="CT240" s="37"/>
      <c r="CU240" s="38"/>
      <c r="CV240" s="39">
        <f t="shared" si="291"/>
        <v>0</v>
      </c>
      <c r="CW240" s="86" t="str">
        <f t="shared" si="292"/>
        <v>غيرجدير</v>
      </c>
      <c r="CX240" s="37"/>
      <c r="CY240" s="38"/>
      <c r="CZ240" s="38"/>
      <c r="DA240" s="38"/>
      <c r="DB240" s="38"/>
      <c r="DC240" s="39">
        <f t="shared" si="293"/>
        <v>0</v>
      </c>
      <c r="DD240" s="86" t="str">
        <f t="shared" si="294"/>
        <v>غيرجدير</v>
      </c>
      <c r="DE240" s="37"/>
      <c r="DF240" s="38"/>
      <c r="DG240" s="38"/>
      <c r="DH240" s="38"/>
      <c r="DI240" s="38"/>
      <c r="DJ240" s="39">
        <f t="shared" si="295"/>
        <v>0</v>
      </c>
      <c r="DK240" s="86" t="str">
        <f t="shared" si="296"/>
        <v>غيرجدير</v>
      </c>
      <c r="DL240" s="37">
        <f t="shared" si="297"/>
        <v>4</v>
      </c>
      <c r="DM240" s="39" t="str">
        <f t="shared" si="298"/>
        <v>راسب</v>
      </c>
      <c r="DN240" s="27">
        <f t="shared" si="299"/>
        <v>0</v>
      </c>
      <c r="DO240" s="37">
        <f t="shared" si="300"/>
        <v>5</v>
      </c>
      <c r="DP240" s="39" t="str">
        <f t="shared" si="301"/>
        <v>ومجموع</v>
      </c>
      <c r="DQ240" s="27" t="str">
        <f t="shared" si="302"/>
        <v>راسب</v>
      </c>
      <c r="DR240" s="37">
        <f t="shared" si="303"/>
        <v>10</v>
      </c>
      <c r="DS240" s="39" t="str">
        <f t="shared" si="304"/>
        <v>راسب</v>
      </c>
      <c r="DT240" s="40" t="str">
        <f t="shared" si="305"/>
        <v>راسب</v>
      </c>
      <c r="DU240" s="27"/>
      <c r="DV240" s="37">
        <f t="shared" si="306"/>
        <v>15</v>
      </c>
      <c r="DW240" s="38" t="str">
        <f t="shared" si="307"/>
        <v>راسب</v>
      </c>
      <c r="DX240" s="39" t="str">
        <f t="shared" si="308"/>
        <v>ودين</v>
      </c>
      <c r="DY240" s="537" t="str">
        <f t="shared" si="309"/>
        <v/>
      </c>
      <c r="DZ240" s="532" t="str">
        <f t="shared" si="310"/>
        <v/>
      </c>
      <c r="EA240" s="527" t="str">
        <f t="shared" si="311"/>
        <v/>
      </c>
      <c r="EB240" s="519" t="str">
        <f t="shared" si="312"/>
        <v/>
      </c>
      <c r="EC240" s="520" t="str">
        <f t="shared" si="313"/>
        <v/>
      </c>
      <c r="ED240" s="520" t="str">
        <f t="shared" si="314"/>
        <v/>
      </c>
      <c r="EE240" s="520" t="str">
        <f t="shared" si="315"/>
        <v/>
      </c>
      <c r="EF240" s="520" t="str">
        <f t="shared" si="316"/>
        <v/>
      </c>
      <c r="EG240" s="520" t="str">
        <f t="shared" si="317"/>
        <v/>
      </c>
      <c r="EH240" s="518" t="str">
        <f t="shared" si="318"/>
        <v/>
      </c>
      <c r="EI240" s="474" t="str">
        <f t="shared" si="319"/>
        <v/>
      </c>
      <c r="EJ240" s="475" t="str">
        <f t="shared" si="320"/>
        <v/>
      </c>
      <c r="EK240" s="475" t="str">
        <f t="shared" si="321"/>
        <v/>
      </c>
      <c r="EL240" s="475" t="str">
        <f t="shared" si="322"/>
        <v/>
      </c>
      <c r="EM240" s="476" t="str">
        <f t="shared" si="323"/>
        <v/>
      </c>
      <c r="EN240" s="498" t="str">
        <f t="shared" si="324"/>
        <v/>
      </c>
      <c r="EO240" s="499" t="str">
        <f t="shared" si="325"/>
        <v/>
      </c>
      <c r="EP240" s="499" t="str">
        <f t="shared" si="326"/>
        <v/>
      </c>
      <c r="EQ240" s="499" t="str">
        <f t="shared" si="327"/>
        <v/>
      </c>
      <c r="ER240" s="500" t="str">
        <f t="shared" si="328"/>
        <v/>
      </c>
    </row>
    <row r="241" spans="1:148" ht="34.5" x14ac:dyDescent="0.2">
      <c r="A241" s="27" t="str">
        <f>IF(O241="","",COUNTA(O$9:$O241))</f>
        <v/>
      </c>
      <c r="B241" s="28"/>
      <c r="C241" s="29" t="e">
        <f t="shared" si="248"/>
        <v>#VALUE!</v>
      </c>
      <c r="D241" s="30" t="e">
        <f t="shared" si="249"/>
        <v>#VALUE!</v>
      </c>
      <c r="E241" s="31" t="e">
        <f t="shared" si="250"/>
        <v>#VALUE!</v>
      </c>
      <c r="F241" s="29" t="str">
        <f t="shared" si="251"/>
        <v/>
      </c>
      <c r="G241" s="30" t="str">
        <f t="shared" si="252"/>
        <v/>
      </c>
      <c r="H241" s="31" t="str">
        <f t="shared" si="253"/>
        <v/>
      </c>
      <c r="I241" s="32" t="e">
        <f t="shared" si="254"/>
        <v>#VALUE!</v>
      </c>
      <c r="J241" s="33"/>
      <c r="K241" s="34"/>
      <c r="L241" s="35" t="str">
        <f t="shared" si="255"/>
        <v/>
      </c>
      <c r="M241" s="35" t="str">
        <f t="shared" si="256"/>
        <v/>
      </c>
      <c r="N241" s="34"/>
      <c r="O241" s="545"/>
      <c r="P241" s="36"/>
      <c r="Q241" s="37"/>
      <c r="R241" s="38"/>
      <c r="S241" s="38"/>
      <c r="T241" s="39">
        <f t="shared" si="257"/>
        <v>0</v>
      </c>
      <c r="U241" s="40" t="str">
        <f t="shared" si="258"/>
        <v>راسب</v>
      </c>
      <c r="V241" s="37"/>
      <c r="W241" s="38"/>
      <c r="X241" s="38"/>
      <c r="Y241" s="39">
        <f t="shared" si="259"/>
        <v>0</v>
      </c>
      <c r="Z241" s="40" t="str">
        <f t="shared" si="260"/>
        <v>راسب</v>
      </c>
      <c r="AA241" s="37"/>
      <c r="AB241" s="38"/>
      <c r="AC241" s="38"/>
      <c r="AD241" s="39">
        <f t="shared" si="261"/>
        <v>0</v>
      </c>
      <c r="AE241" s="40" t="str">
        <f t="shared" si="262"/>
        <v>راسب</v>
      </c>
      <c r="AF241" s="37"/>
      <c r="AG241" s="38"/>
      <c r="AH241" s="38"/>
      <c r="AI241" s="39">
        <f t="shared" si="263"/>
        <v>0</v>
      </c>
      <c r="AJ241" s="40" t="str">
        <f t="shared" si="264"/>
        <v>راسب</v>
      </c>
      <c r="AK241" s="37"/>
      <c r="AL241" s="38"/>
      <c r="AM241" s="38"/>
      <c r="AN241" s="39">
        <f t="shared" si="265"/>
        <v>0</v>
      </c>
      <c r="AO241" s="40" t="str">
        <f t="shared" si="266"/>
        <v>راسب</v>
      </c>
      <c r="AP241" s="27">
        <f t="shared" si="267"/>
        <v>0</v>
      </c>
      <c r="AQ241" s="37">
        <f t="shared" si="268"/>
        <v>5</v>
      </c>
      <c r="AR241" s="39" t="str">
        <f t="shared" si="269"/>
        <v>ومجموع</v>
      </c>
      <c r="AS241" s="27" t="str">
        <f t="shared" si="270"/>
        <v>راسب</v>
      </c>
      <c r="AT241" s="41">
        <f t="shared" si="271"/>
        <v>9</v>
      </c>
      <c r="AU241" s="42" t="str">
        <f t="shared" si="272"/>
        <v>راسب</v>
      </c>
      <c r="AV241" s="37"/>
      <c r="AW241" s="38"/>
      <c r="AX241" s="38"/>
      <c r="AY241" s="39">
        <f t="shared" si="273"/>
        <v>0</v>
      </c>
      <c r="AZ241" s="40" t="str">
        <f t="shared" si="274"/>
        <v>راسب</v>
      </c>
      <c r="BA241" s="37"/>
      <c r="BB241" s="38"/>
      <c r="BC241" s="38"/>
      <c r="BD241" s="39">
        <f t="shared" si="275"/>
        <v>0</v>
      </c>
      <c r="BE241" s="86" t="str">
        <f t="shared" si="276"/>
        <v>غيرجدير</v>
      </c>
      <c r="BF241" s="37"/>
      <c r="BG241" s="38"/>
      <c r="BH241" s="38"/>
      <c r="BI241" s="39">
        <f t="shared" si="277"/>
        <v>0</v>
      </c>
      <c r="BJ241" s="86" t="str">
        <f t="shared" si="278"/>
        <v>غيرجدير</v>
      </c>
      <c r="BK241" s="37"/>
      <c r="BL241" s="38"/>
      <c r="BM241" s="38"/>
      <c r="BN241" s="38"/>
      <c r="BO241" s="39"/>
      <c r="BP241" s="41">
        <f t="shared" si="279"/>
        <v>0</v>
      </c>
      <c r="BQ241" s="86" t="str">
        <f t="shared" si="280"/>
        <v>غيرجدير</v>
      </c>
      <c r="BR241" s="37"/>
      <c r="BS241" s="38"/>
      <c r="BT241" s="38"/>
      <c r="BU241" s="38"/>
      <c r="BV241" s="39">
        <f t="shared" si="281"/>
        <v>0</v>
      </c>
      <c r="BW241" s="86" t="str">
        <f t="shared" si="282"/>
        <v>غيرجدير</v>
      </c>
      <c r="BX241" s="37"/>
      <c r="BY241" s="38"/>
      <c r="BZ241" s="38"/>
      <c r="CA241" s="38"/>
      <c r="CB241" s="38"/>
      <c r="CC241" s="39">
        <f t="shared" si="283"/>
        <v>0</v>
      </c>
      <c r="CD241" s="86" t="str">
        <f t="shared" si="284"/>
        <v>غيرجدير</v>
      </c>
      <c r="CE241" s="37">
        <f t="shared" si="285"/>
        <v>5</v>
      </c>
      <c r="CF241" s="39" t="str">
        <f t="shared" si="286"/>
        <v>راسب</v>
      </c>
      <c r="CG241" s="37"/>
      <c r="CH241" s="38"/>
      <c r="CI241" s="38"/>
      <c r="CJ241" s="38"/>
      <c r="CK241" s="38"/>
      <c r="CL241" s="39">
        <f t="shared" si="287"/>
        <v>0</v>
      </c>
      <c r="CM241" s="86" t="str">
        <f t="shared" si="288"/>
        <v>غيرجدير</v>
      </c>
      <c r="CN241" s="37"/>
      <c r="CO241" s="38"/>
      <c r="CP241" s="38"/>
      <c r="CQ241" s="38"/>
      <c r="CR241" s="39">
        <f t="shared" si="289"/>
        <v>0</v>
      </c>
      <c r="CS241" s="86" t="str">
        <f t="shared" si="290"/>
        <v>غيرجدير</v>
      </c>
      <c r="CT241" s="37"/>
      <c r="CU241" s="38"/>
      <c r="CV241" s="39">
        <f t="shared" si="291"/>
        <v>0</v>
      </c>
      <c r="CW241" s="86" t="str">
        <f t="shared" si="292"/>
        <v>غيرجدير</v>
      </c>
      <c r="CX241" s="37"/>
      <c r="CY241" s="38"/>
      <c r="CZ241" s="38"/>
      <c r="DA241" s="38"/>
      <c r="DB241" s="38"/>
      <c r="DC241" s="39">
        <f t="shared" si="293"/>
        <v>0</v>
      </c>
      <c r="DD241" s="86" t="str">
        <f t="shared" si="294"/>
        <v>غيرجدير</v>
      </c>
      <c r="DE241" s="37"/>
      <c r="DF241" s="38"/>
      <c r="DG241" s="38"/>
      <c r="DH241" s="38"/>
      <c r="DI241" s="38"/>
      <c r="DJ241" s="39">
        <f t="shared" si="295"/>
        <v>0</v>
      </c>
      <c r="DK241" s="86" t="str">
        <f t="shared" si="296"/>
        <v>غيرجدير</v>
      </c>
      <c r="DL241" s="37">
        <f t="shared" si="297"/>
        <v>4</v>
      </c>
      <c r="DM241" s="39" t="str">
        <f t="shared" si="298"/>
        <v>راسب</v>
      </c>
      <c r="DN241" s="27">
        <f t="shared" si="299"/>
        <v>0</v>
      </c>
      <c r="DO241" s="37">
        <f t="shared" si="300"/>
        <v>5</v>
      </c>
      <c r="DP241" s="39" t="str">
        <f t="shared" si="301"/>
        <v>ومجموع</v>
      </c>
      <c r="DQ241" s="27" t="str">
        <f t="shared" si="302"/>
        <v>راسب</v>
      </c>
      <c r="DR241" s="37">
        <f t="shared" si="303"/>
        <v>10</v>
      </c>
      <c r="DS241" s="39" t="str">
        <f t="shared" si="304"/>
        <v>راسب</v>
      </c>
      <c r="DT241" s="40" t="str">
        <f t="shared" si="305"/>
        <v>راسب</v>
      </c>
      <c r="DU241" s="27"/>
      <c r="DV241" s="37">
        <f t="shared" si="306"/>
        <v>15</v>
      </c>
      <c r="DW241" s="38" t="str">
        <f t="shared" si="307"/>
        <v>راسب</v>
      </c>
      <c r="DX241" s="39" t="str">
        <f t="shared" si="308"/>
        <v>ودين</v>
      </c>
      <c r="DY241" s="537" t="str">
        <f t="shared" si="309"/>
        <v/>
      </c>
      <c r="DZ241" s="532" t="str">
        <f t="shared" si="310"/>
        <v/>
      </c>
      <c r="EA241" s="527" t="str">
        <f t="shared" si="311"/>
        <v/>
      </c>
      <c r="EB241" s="519" t="str">
        <f t="shared" si="312"/>
        <v/>
      </c>
      <c r="EC241" s="520" t="str">
        <f t="shared" si="313"/>
        <v/>
      </c>
      <c r="ED241" s="520" t="str">
        <f t="shared" si="314"/>
        <v/>
      </c>
      <c r="EE241" s="520" t="str">
        <f t="shared" si="315"/>
        <v/>
      </c>
      <c r="EF241" s="520" t="str">
        <f t="shared" si="316"/>
        <v/>
      </c>
      <c r="EG241" s="520" t="str">
        <f t="shared" si="317"/>
        <v/>
      </c>
      <c r="EH241" s="518" t="str">
        <f t="shared" si="318"/>
        <v/>
      </c>
      <c r="EI241" s="474" t="str">
        <f t="shared" si="319"/>
        <v/>
      </c>
      <c r="EJ241" s="475" t="str">
        <f t="shared" si="320"/>
        <v/>
      </c>
      <c r="EK241" s="475" t="str">
        <f t="shared" si="321"/>
        <v/>
      </c>
      <c r="EL241" s="475" t="str">
        <f t="shared" si="322"/>
        <v/>
      </c>
      <c r="EM241" s="476" t="str">
        <f t="shared" si="323"/>
        <v/>
      </c>
      <c r="EN241" s="498" t="str">
        <f t="shared" si="324"/>
        <v/>
      </c>
      <c r="EO241" s="499" t="str">
        <f t="shared" si="325"/>
        <v/>
      </c>
      <c r="EP241" s="499" t="str">
        <f t="shared" si="326"/>
        <v/>
      </c>
      <c r="EQ241" s="499" t="str">
        <f t="shared" si="327"/>
        <v/>
      </c>
      <c r="ER241" s="500" t="str">
        <f t="shared" si="328"/>
        <v/>
      </c>
    </row>
    <row r="242" spans="1:148" ht="34.5" x14ac:dyDescent="0.2">
      <c r="A242" s="27" t="str">
        <f>IF(O242="","",COUNTA(O$9:$O242))</f>
        <v/>
      </c>
      <c r="B242" s="28"/>
      <c r="C242" s="29" t="e">
        <f t="shared" si="248"/>
        <v>#VALUE!</v>
      </c>
      <c r="D242" s="30" t="e">
        <f t="shared" si="249"/>
        <v>#VALUE!</v>
      </c>
      <c r="E242" s="31" t="e">
        <f t="shared" si="250"/>
        <v>#VALUE!</v>
      </c>
      <c r="F242" s="29" t="str">
        <f t="shared" si="251"/>
        <v/>
      </c>
      <c r="G242" s="30" t="str">
        <f t="shared" si="252"/>
        <v/>
      </c>
      <c r="H242" s="31" t="str">
        <f t="shared" si="253"/>
        <v/>
      </c>
      <c r="I242" s="32" t="e">
        <f t="shared" si="254"/>
        <v>#VALUE!</v>
      </c>
      <c r="J242" s="33"/>
      <c r="K242" s="34"/>
      <c r="L242" s="35" t="str">
        <f t="shared" si="255"/>
        <v/>
      </c>
      <c r="M242" s="35" t="str">
        <f t="shared" si="256"/>
        <v/>
      </c>
      <c r="N242" s="34"/>
      <c r="O242" s="545"/>
      <c r="P242" s="36"/>
      <c r="Q242" s="37"/>
      <c r="R242" s="38"/>
      <c r="S242" s="38"/>
      <c r="T242" s="39">
        <f t="shared" si="257"/>
        <v>0</v>
      </c>
      <c r="U242" s="40" t="str">
        <f t="shared" si="258"/>
        <v>راسب</v>
      </c>
      <c r="V242" s="37"/>
      <c r="W242" s="38"/>
      <c r="X242" s="38"/>
      <c r="Y242" s="39">
        <f t="shared" si="259"/>
        <v>0</v>
      </c>
      <c r="Z242" s="40" t="str">
        <f t="shared" si="260"/>
        <v>راسب</v>
      </c>
      <c r="AA242" s="37"/>
      <c r="AB242" s="38"/>
      <c r="AC242" s="38"/>
      <c r="AD242" s="39">
        <f t="shared" si="261"/>
        <v>0</v>
      </c>
      <c r="AE242" s="40" t="str">
        <f t="shared" si="262"/>
        <v>راسب</v>
      </c>
      <c r="AF242" s="37"/>
      <c r="AG242" s="38"/>
      <c r="AH242" s="38"/>
      <c r="AI242" s="39">
        <f t="shared" si="263"/>
        <v>0</v>
      </c>
      <c r="AJ242" s="40" t="str">
        <f t="shared" si="264"/>
        <v>راسب</v>
      </c>
      <c r="AK242" s="37"/>
      <c r="AL242" s="38"/>
      <c r="AM242" s="38"/>
      <c r="AN242" s="39">
        <f t="shared" si="265"/>
        <v>0</v>
      </c>
      <c r="AO242" s="40" t="str">
        <f t="shared" si="266"/>
        <v>راسب</v>
      </c>
      <c r="AP242" s="27">
        <f t="shared" si="267"/>
        <v>0</v>
      </c>
      <c r="AQ242" s="37">
        <f t="shared" si="268"/>
        <v>5</v>
      </c>
      <c r="AR242" s="39" t="str">
        <f t="shared" si="269"/>
        <v>ومجموع</v>
      </c>
      <c r="AS242" s="27" t="str">
        <f t="shared" si="270"/>
        <v>راسب</v>
      </c>
      <c r="AT242" s="41">
        <f t="shared" si="271"/>
        <v>9</v>
      </c>
      <c r="AU242" s="42" t="str">
        <f t="shared" si="272"/>
        <v>راسب</v>
      </c>
      <c r="AV242" s="37"/>
      <c r="AW242" s="38"/>
      <c r="AX242" s="38"/>
      <c r="AY242" s="39">
        <f t="shared" si="273"/>
        <v>0</v>
      </c>
      <c r="AZ242" s="40" t="str">
        <f t="shared" si="274"/>
        <v>راسب</v>
      </c>
      <c r="BA242" s="37"/>
      <c r="BB242" s="38"/>
      <c r="BC242" s="38"/>
      <c r="BD242" s="39">
        <f t="shared" si="275"/>
        <v>0</v>
      </c>
      <c r="BE242" s="86" t="str">
        <f t="shared" si="276"/>
        <v>غيرجدير</v>
      </c>
      <c r="BF242" s="37"/>
      <c r="BG242" s="38"/>
      <c r="BH242" s="38"/>
      <c r="BI242" s="39">
        <f t="shared" si="277"/>
        <v>0</v>
      </c>
      <c r="BJ242" s="86" t="str">
        <f t="shared" si="278"/>
        <v>غيرجدير</v>
      </c>
      <c r="BK242" s="37"/>
      <c r="BL242" s="38"/>
      <c r="BM242" s="38"/>
      <c r="BN242" s="38"/>
      <c r="BO242" s="39"/>
      <c r="BP242" s="41">
        <f t="shared" si="279"/>
        <v>0</v>
      </c>
      <c r="BQ242" s="86" t="str">
        <f t="shared" si="280"/>
        <v>غيرجدير</v>
      </c>
      <c r="BR242" s="37"/>
      <c r="BS242" s="38"/>
      <c r="BT242" s="38"/>
      <c r="BU242" s="38"/>
      <c r="BV242" s="39">
        <f t="shared" si="281"/>
        <v>0</v>
      </c>
      <c r="BW242" s="86" t="str">
        <f t="shared" si="282"/>
        <v>غيرجدير</v>
      </c>
      <c r="BX242" s="37"/>
      <c r="BY242" s="38"/>
      <c r="BZ242" s="38"/>
      <c r="CA242" s="38"/>
      <c r="CB242" s="38"/>
      <c r="CC242" s="39">
        <f t="shared" si="283"/>
        <v>0</v>
      </c>
      <c r="CD242" s="86" t="str">
        <f t="shared" si="284"/>
        <v>غيرجدير</v>
      </c>
      <c r="CE242" s="37">
        <f t="shared" si="285"/>
        <v>5</v>
      </c>
      <c r="CF242" s="39" t="str">
        <f t="shared" si="286"/>
        <v>راسب</v>
      </c>
      <c r="CG242" s="37"/>
      <c r="CH242" s="38"/>
      <c r="CI242" s="38"/>
      <c r="CJ242" s="38"/>
      <c r="CK242" s="38"/>
      <c r="CL242" s="39">
        <f t="shared" si="287"/>
        <v>0</v>
      </c>
      <c r="CM242" s="86" t="str">
        <f t="shared" si="288"/>
        <v>غيرجدير</v>
      </c>
      <c r="CN242" s="37"/>
      <c r="CO242" s="38"/>
      <c r="CP242" s="38"/>
      <c r="CQ242" s="38"/>
      <c r="CR242" s="39">
        <f t="shared" si="289"/>
        <v>0</v>
      </c>
      <c r="CS242" s="86" t="str">
        <f t="shared" si="290"/>
        <v>غيرجدير</v>
      </c>
      <c r="CT242" s="37"/>
      <c r="CU242" s="38"/>
      <c r="CV242" s="39">
        <f t="shared" si="291"/>
        <v>0</v>
      </c>
      <c r="CW242" s="86" t="str">
        <f t="shared" si="292"/>
        <v>غيرجدير</v>
      </c>
      <c r="CX242" s="37"/>
      <c r="CY242" s="38"/>
      <c r="CZ242" s="38"/>
      <c r="DA242" s="38"/>
      <c r="DB242" s="38"/>
      <c r="DC242" s="39">
        <f t="shared" si="293"/>
        <v>0</v>
      </c>
      <c r="DD242" s="86" t="str">
        <f t="shared" si="294"/>
        <v>غيرجدير</v>
      </c>
      <c r="DE242" s="37"/>
      <c r="DF242" s="38"/>
      <c r="DG242" s="38"/>
      <c r="DH242" s="38"/>
      <c r="DI242" s="38"/>
      <c r="DJ242" s="39">
        <f t="shared" si="295"/>
        <v>0</v>
      </c>
      <c r="DK242" s="86" t="str">
        <f t="shared" si="296"/>
        <v>غيرجدير</v>
      </c>
      <c r="DL242" s="37">
        <f t="shared" si="297"/>
        <v>4</v>
      </c>
      <c r="DM242" s="39" t="str">
        <f t="shared" si="298"/>
        <v>راسب</v>
      </c>
      <c r="DN242" s="27">
        <f t="shared" si="299"/>
        <v>0</v>
      </c>
      <c r="DO242" s="37">
        <f t="shared" si="300"/>
        <v>5</v>
      </c>
      <c r="DP242" s="39" t="str">
        <f t="shared" si="301"/>
        <v>ومجموع</v>
      </c>
      <c r="DQ242" s="27" t="str">
        <f t="shared" si="302"/>
        <v>راسب</v>
      </c>
      <c r="DR242" s="37">
        <f t="shared" si="303"/>
        <v>10</v>
      </c>
      <c r="DS242" s="39" t="str">
        <f t="shared" si="304"/>
        <v>راسب</v>
      </c>
      <c r="DT242" s="40" t="str">
        <f t="shared" si="305"/>
        <v>راسب</v>
      </c>
      <c r="DU242" s="27"/>
      <c r="DV242" s="37">
        <f t="shared" si="306"/>
        <v>15</v>
      </c>
      <c r="DW242" s="38" t="str">
        <f t="shared" si="307"/>
        <v>راسب</v>
      </c>
      <c r="DX242" s="39" t="str">
        <f t="shared" si="308"/>
        <v>ودين</v>
      </c>
      <c r="DY242" s="537" t="str">
        <f t="shared" si="309"/>
        <v/>
      </c>
      <c r="DZ242" s="532" t="str">
        <f t="shared" si="310"/>
        <v/>
      </c>
      <c r="EA242" s="527" t="str">
        <f t="shared" si="311"/>
        <v/>
      </c>
      <c r="EB242" s="519" t="str">
        <f t="shared" si="312"/>
        <v/>
      </c>
      <c r="EC242" s="520" t="str">
        <f t="shared" si="313"/>
        <v/>
      </c>
      <c r="ED242" s="520" t="str">
        <f t="shared" si="314"/>
        <v/>
      </c>
      <c r="EE242" s="520" t="str">
        <f t="shared" si="315"/>
        <v/>
      </c>
      <c r="EF242" s="520" t="str">
        <f t="shared" si="316"/>
        <v/>
      </c>
      <c r="EG242" s="520" t="str">
        <f t="shared" si="317"/>
        <v/>
      </c>
      <c r="EH242" s="518" t="str">
        <f t="shared" si="318"/>
        <v/>
      </c>
      <c r="EI242" s="474" t="str">
        <f t="shared" si="319"/>
        <v/>
      </c>
      <c r="EJ242" s="475" t="str">
        <f t="shared" si="320"/>
        <v/>
      </c>
      <c r="EK242" s="475" t="str">
        <f t="shared" si="321"/>
        <v/>
      </c>
      <c r="EL242" s="475" t="str">
        <f t="shared" si="322"/>
        <v/>
      </c>
      <c r="EM242" s="476" t="str">
        <f t="shared" si="323"/>
        <v/>
      </c>
      <c r="EN242" s="498" t="str">
        <f t="shared" si="324"/>
        <v/>
      </c>
      <c r="EO242" s="499" t="str">
        <f t="shared" si="325"/>
        <v/>
      </c>
      <c r="EP242" s="499" t="str">
        <f t="shared" si="326"/>
        <v/>
      </c>
      <c r="EQ242" s="499" t="str">
        <f t="shared" si="327"/>
        <v/>
      </c>
      <c r="ER242" s="500" t="str">
        <f t="shared" si="328"/>
        <v/>
      </c>
    </row>
    <row r="243" spans="1:148" ht="34.5" x14ac:dyDescent="0.2">
      <c r="A243" s="27" t="str">
        <f>IF(O243="","",COUNTA(O$9:$O243))</f>
        <v/>
      </c>
      <c r="B243" s="28"/>
      <c r="C243" s="29" t="e">
        <f t="shared" si="248"/>
        <v>#VALUE!</v>
      </c>
      <c r="D243" s="30" t="e">
        <f t="shared" si="249"/>
        <v>#VALUE!</v>
      </c>
      <c r="E243" s="31" t="e">
        <f t="shared" si="250"/>
        <v>#VALUE!</v>
      </c>
      <c r="F243" s="29" t="str">
        <f t="shared" si="251"/>
        <v/>
      </c>
      <c r="G243" s="30" t="str">
        <f t="shared" si="252"/>
        <v/>
      </c>
      <c r="H243" s="31" t="str">
        <f t="shared" si="253"/>
        <v/>
      </c>
      <c r="I243" s="32" t="e">
        <f t="shared" si="254"/>
        <v>#VALUE!</v>
      </c>
      <c r="J243" s="33"/>
      <c r="K243" s="34"/>
      <c r="L243" s="35" t="str">
        <f t="shared" si="255"/>
        <v/>
      </c>
      <c r="M243" s="35" t="str">
        <f t="shared" si="256"/>
        <v/>
      </c>
      <c r="N243" s="34"/>
      <c r="O243" s="545"/>
      <c r="P243" s="36"/>
      <c r="Q243" s="37"/>
      <c r="R243" s="38"/>
      <c r="S243" s="38"/>
      <c r="T243" s="39">
        <f t="shared" si="257"/>
        <v>0</v>
      </c>
      <c r="U243" s="40" t="str">
        <f t="shared" si="258"/>
        <v>راسب</v>
      </c>
      <c r="V243" s="37"/>
      <c r="W243" s="38"/>
      <c r="X243" s="38"/>
      <c r="Y243" s="39">
        <f t="shared" si="259"/>
        <v>0</v>
      </c>
      <c r="Z243" s="40" t="str">
        <f t="shared" si="260"/>
        <v>راسب</v>
      </c>
      <c r="AA243" s="37"/>
      <c r="AB243" s="38"/>
      <c r="AC243" s="38"/>
      <c r="AD243" s="39">
        <f t="shared" si="261"/>
        <v>0</v>
      </c>
      <c r="AE243" s="40" t="str">
        <f t="shared" si="262"/>
        <v>راسب</v>
      </c>
      <c r="AF243" s="37"/>
      <c r="AG243" s="38"/>
      <c r="AH243" s="38"/>
      <c r="AI243" s="39">
        <f t="shared" si="263"/>
        <v>0</v>
      </c>
      <c r="AJ243" s="40" t="str">
        <f t="shared" si="264"/>
        <v>راسب</v>
      </c>
      <c r="AK243" s="37"/>
      <c r="AL243" s="38"/>
      <c r="AM243" s="38"/>
      <c r="AN243" s="39">
        <f t="shared" si="265"/>
        <v>0</v>
      </c>
      <c r="AO243" s="40" t="str">
        <f t="shared" si="266"/>
        <v>راسب</v>
      </c>
      <c r="AP243" s="27">
        <f t="shared" si="267"/>
        <v>0</v>
      </c>
      <c r="AQ243" s="37">
        <f t="shared" si="268"/>
        <v>5</v>
      </c>
      <c r="AR243" s="39" t="str">
        <f t="shared" si="269"/>
        <v>ومجموع</v>
      </c>
      <c r="AS243" s="27" t="str">
        <f t="shared" si="270"/>
        <v>راسب</v>
      </c>
      <c r="AT243" s="41">
        <f t="shared" si="271"/>
        <v>9</v>
      </c>
      <c r="AU243" s="42" t="str">
        <f t="shared" si="272"/>
        <v>راسب</v>
      </c>
      <c r="AV243" s="37"/>
      <c r="AW243" s="38"/>
      <c r="AX243" s="38"/>
      <c r="AY243" s="39">
        <f t="shared" si="273"/>
        <v>0</v>
      </c>
      <c r="AZ243" s="40" t="str">
        <f t="shared" si="274"/>
        <v>راسب</v>
      </c>
      <c r="BA243" s="37"/>
      <c r="BB243" s="38"/>
      <c r="BC243" s="38"/>
      <c r="BD243" s="39">
        <f t="shared" si="275"/>
        <v>0</v>
      </c>
      <c r="BE243" s="86" t="str">
        <f t="shared" si="276"/>
        <v>غيرجدير</v>
      </c>
      <c r="BF243" s="37"/>
      <c r="BG243" s="38"/>
      <c r="BH243" s="38"/>
      <c r="BI243" s="39">
        <f t="shared" si="277"/>
        <v>0</v>
      </c>
      <c r="BJ243" s="86" t="str">
        <f t="shared" si="278"/>
        <v>غيرجدير</v>
      </c>
      <c r="BK243" s="37"/>
      <c r="BL243" s="38"/>
      <c r="BM243" s="38"/>
      <c r="BN243" s="38"/>
      <c r="BO243" s="39"/>
      <c r="BP243" s="41">
        <f t="shared" si="279"/>
        <v>0</v>
      </c>
      <c r="BQ243" s="86" t="str">
        <f t="shared" si="280"/>
        <v>غيرجدير</v>
      </c>
      <c r="BR243" s="37"/>
      <c r="BS243" s="38"/>
      <c r="BT243" s="38"/>
      <c r="BU243" s="38"/>
      <c r="BV243" s="39">
        <f t="shared" si="281"/>
        <v>0</v>
      </c>
      <c r="BW243" s="86" t="str">
        <f t="shared" si="282"/>
        <v>غيرجدير</v>
      </c>
      <c r="BX243" s="37"/>
      <c r="BY243" s="38"/>
      <c r="BZ243" s="38"/>
      <c r="CA243" s="38"/>
      <c r="CB243" s="38"/>
      <c r="CC243" s="39">
        <f t="shared" si="283"/>
        <v>0</v>
      </c>
      <c r="CD243" s="86" t="str">
        <f t="shared" si="284"/>
        <v>غيرجدير</v>
      </c>
      <c r="CE243" s="37">
        <f t="shared" si="285"/>
        <v>5</v>
      </c>
      <c r="CF243" s="39" t="str">
        <f t="shared" si="286"/>
        <v>راسب</v>
      </c>
      <c r="CG243" s="37"/>
      <c r="CH243" s="38"/>
      <c r="CI243" s="38"/>
      <c r="CJ243" s="38"/>
      <c r="CK243" s="38"/>
      <c r="CL243" s="39">
        <f t="shared" si="287"/>
        <v>0</v>
      </c>
      <c r="CM243" s="86" t="str">
        <f t="shared" si="288"/>
        <v>غيرجدير</v>
      </c>
      <c r="CN243" s="37"/>
      <c r="CO243" s="38"/>
      <c r="CP243" s="38"/>
      <c r="CQ243" s="38"/>
      <c r="CR243" s="39">
        <f t="shared" si="289"/>
        <v>0</v>
      </c>
      <c r="CS243" s="86" t="str">
        <f t="shared" si="290"/>
        <v>غيرجدير</v>
      </c>
      <c r="CT243" s="37"/>
      <c r="CU243" s="38"/>
      <c r="CV243" s="39">
        <f t="shared" si="291"/>
        <v>0</v>
      </c>
      <c r="CW243" s="86" t="str">
        <f t="shared" si="292"/>
        <v>غيرجدير</v>
      </c>
      <c r="CX243" s="37"/>
      <c r="CY243" s="38"/>
      <c r="CZ243" s="38"/>
      <c r="DA243" s="38"/>
      <c r="DB243" s="38"/>
      <c r="DC243" s="39">
        <f t="shared" si="293"/>
        <v>0</v>
      </c>
      <c r="DD243" s="86" t="str">
        <f t="shared" si="294"/>
        <v>غيرجدير</v>
      </c>
      <c r="DE243" s="37"/>
      <c r="DF243" s="38"/>
      <c r="DG243" s="38"/>
      <c r="DH243" s="38"/>
      <c r="DI243" s="38"/>
      <c r="DJ243" s="39">
        <f t="shared" si="295"/>
        <v>0</v>
      </c>
      <c r="DK243" s="86" t="str">
        <f t="shared" si="296"/>
        <v>غيرجدير</v>
      </c>
      <c r="DL243" s="37">
        <f t="shared" si="297"/>
        <v>4</v>
      </c>
      <c r="DM243" s="39" t="str">
        <f t="shared" si="298"/>
        <v>راسب</v>
      </c>
      <c r="DN243" s="27">
        <f t="shared" si="299"/>
        <v>0</v>
      </c>
      <c r="DO243" s="37">
        <f t="shared" si="300"/>
        <v>5</v>
      </c>
      <c r="DP243" s="39" t="str">
        <f t="shared" si="301"/>
        <v>ومجموع</v>
      </c>
      <c r="DQ243" s="27" t="str">
        <f t="shared" si="302"/>
        <v>راسب</v>
      </c>
      <c r="DR243" s="37">
        <f t="shared" si="303"/>
        <v>10</v>
      </c>
      <c r="DS243" s="39" t="str">
        <f t="shared" si="304"/>
        <v>راسب</v>
      </c>
      <c r="DT243" s="40" t="str">
        <f t="shared" si="305"/>
        <v>راسب</v>
      </c>
      <c r="DU243" s="27"/>
      <c r="DV243" s="37">
        <f t="shared" si="306"/>
        <v>15</v>
      </c>
      <c r="DW243" s="38" t="str">
        <f t="shared" si="307"/>
        <v>راسب</v>
      </c>
      <c r="DX243" s="39" t="str">
        <f t="shared" si="308"/>
        <v>ودين</v>
      </c>
      <c r="DY243" s="537" t="str">
        <f t="shared" si="309"/>
        <v/>
      </c>
      <c r="DZ243" s="532" t="str">
        <f t="shared" si="310"/>
        <v/>
      </c>
      <c r="EA243" s="527" t="str">
        <f t="shared" si="311"/>
        <v/>
      </c>
      <c r="EB243" s="519" t="str">
        <f t="shared" si="312"/>
        <v/>
      </c>
      <c r="EC243" s="520" t="str">
        <f t="shared" si="313"/>
        <v/>
      </c>
      <c r="ED243" s="520" t="str">
        <f t="shared" si="314"/>
        <v/>
      </c>
      <c r="EE243" s="520" t="str">
        <f t="shared" si="315"/>
        <v/>
      </c>
      <c r="EF243" s="520" t="str">
        <f t="shared" si="316"/>
        <v/>
      </c>
      <c r="EG243" s="520" t="str">
        <f t="shared" si="317"/>
        <v/>
      </c>
      <c r="EH243" s="518" t="str">
        <f t="shared" si="318"/>
        <v/>
      </c>
      <c r="EI243" s="474" t="str">
        <f t="shared" si="319"/>
        <v/>
      </c>
      <c r="EJ243" s="475" t="str">
        <f t="shared" si="320"/>
        <v/>
      </c>
      <c r="EK243" s="475" t="str">
        <f t="shared" si="321"/>
        <v/>
      </c>
      <c r="EL243" s="475" t="str">
        <f t="shared" si="322"/>
        <v/>
      </c>
      <c r="EM243" s="476" t="str">
        <f t="shared" si="323"/>
        <v/>
      </c>
      <c r="EN243" s="498" t="str">
        <f t="shared" si="324"/>
        <v/>
      </c>
      <c r="EO243" s="499" t="str">
        <f t="shared" si="325"/>
        <v/>
      </c>
      <c r="EP243" s="499" t="str">
        <f t="shared" si="326"/>
        <v/>
      </c>
      <c r="EQ243" s="499" t="str">
        <f t="shared" si="327"/>
        <v/>
      </c>
      <c r="ER243" s="500" t="str">
        <f t="shared" si="328"/>
        <v/>
      </c>
    </row>
    <row r="244" spans="1:148" ht="34.5" x14ac:dyDescent="0.2">
      <c r="A244" s="27" t="str">
        <f>IF(O244="","",COUNTA(O$9:$O244))</f>
        <v/>
      </c>
      <c r="B244" s="28"/>
      <c r="C244" s="29" t="e">
        <f t="shared" si="248"/>
        <v>#VALUE!</v>
      </c>
      <c r="D244" s="30" t="e">
        <f t="shared" si="249"/>
        <v>#VALUE!</v>
      </c>
      <c r="E244" s="31" t="e">
        <f t="shared" si="250"/>
        <v>#VALUE!</v>
      </c>
      <c r="F244" s="29" t="str">
        <f t="shared" si="251"/>
        <v/>
      </c>
      <c r="G244" s="30" t="str">
        <f t="shared" si="252"/>
        <v/>
      </c>
      <c r="H244" s="31" t="str">
        <f t="shared" si="253"/>
        <v/>
      </c>
      <c r="I244" s="32" t="e">
        <f t="shared" si="254"/>
        <v>#VALUE!</v>
      </c>
      <c r="J244" s="33"/>
      <c r="K244" s="34"/>
      <c r="L244" s="35" t="str">
        <f t="shared" si="255"/>
        <v/>
      </c>
      <c r="M244" s="35" t="str">
        <f t="shared" si="256"/>
        <v/>
      </c>
      <c r="N244" s="34"/>
      <c r="O244" s="545"/>
      <c r="P244" s="36"/>
      <c r="Q244" s="37"/>
      <c r="R244" s="38"/>
      <c r="S244" s="38"/>
      <c r="T244" s="39">
        <f t="shared" si="257"/>
        <v>0</v>
      </c>
      <c r="U244" s="40" t="str">
        <f t="shared" si="258"/>
        <v>راسب</v>
      </c>
      <c r="V244" s="37"/>
      <c r="W244" s="38"/>
      <c r="X244" s="38"/>
      <c r="Y244" s="39">
        <f t="shared" si="259"/>
        <v>0</v>
      </c>
      <c r="Z244" s="40" t="str">
        <f t="shared" si="260"/>
        <v>راسب</v>
      </c>
      <c r="AA244" s="37"/>
      <c r="AB244" s="38"/>
      <c r="AC244" s="38"/>
      <c r="AD244" s="39">
        <f t="shared" si="261"/>
        <v>0</v>
      </c>
      <c r="AE244" s="40" t="str">
        <f t="shared" si="262"/>
        <v>راسب</v>
      </c>
      <c r="AF244" s="37"/>
      <c r="AG244" s="38"/>
      <c r="AH244" s="38"/>
      <c r="AI244" s="39">
        <f t="shared" si="263"/>
        <v>0</v>
      </c>
      <c r="AJ244" s="40" t="str">
        <f t="shared" si="264"/>
        <v>راسب</v>
      </c>
      <c r="AK244" s="37"/>
      <c r="AL244" s="38"/>
      <c r="AM244" s="38"/>
      <c r="AN244" s="39">
        <f t="shared" si="265"/>
        <v>0</v>
      </c>
      <c r="AO244" s="40" t="str">
        <f t="shared" si="266"/>
        <v>راسب</v>
      </c>
      <c r="AP244" s="27">
        <f t="shared" si="267"/>
        <v>0</v>
      </c>
      <c r="AQ244" s="37">
        <f t="shared" si="268"/>
        <v>5</v>
      </c>
      <c r="AR244" s="39" t="str">
        <f t="shared" si="269"/>
        <v>ومجموع</v>
      </c>
      <c r="AS244" s="27" t="str">
        <f t="shared" si="270"/>
        <v>راسب</v>
      </c>
      <c r="AT244" s="41">
        <f t="shared" si="271"/>
        <v>9</v>
      </c>
      <c r="AU244" s="42" t="str">
        <f t="shared" si="272"/>
        <v>راسب</v>
      </c>
      <c r="AV244" s="37"/>
      <c r="AW244" s="38"/>
      <c r="AX244" s="38"/>
      <c r="AY244" s="39">
        <f t="shared" si="273"/>
        <v>0</v>
      </c>
      <c r="AZ244" s="40" t="str">
        <f t="shared" si="274"/>
        <v>راسب</v>
      </c>
      <c r="BA244" s="37"/>
      <c r="BB244" s="38"/>
      <c r="BC244" s="38"/>
      <c r="BD244" s="39">
        <f t="shared" si="275"/>
        <v>0</v>
      </c>
      <c r="BE244" s="86" t="str">
        <f t="shared" si="276"/>
        <v>غيرجدير</v>
      </c>
      <c r="BF244" s="37"/>
      <c r="BG244" s="38"/>
      <c r="BH244" s="38"/>
      <c r="BI244" s="39">
        <f t="shared" si="277"/>
        <v>0</v>
      </c>
      <c r="BJ244" s="86" t="str">
        <f t="shared" si="278"/>
        <v>غيرجدير</v>
      </c>
      <c r="BK244" s="37"/>
      <c r="BL244" s="38"/>
      <c r="BM244" s="38"/>
      <c r="BN244" s="38"/>
      <c r="BO244" s="39"/>
      <c r="BP244" s="41">
        <f t="shared" si="279"/>
        <v>0</v>
      </c>
      <c r="BQ244" s="86" t="str">
        <f t="shared" si="280"/>
        <v>غيرجدير</v>
      </c>
      <c r="BR244" s="37"/>
      <c r="BS244" s="38"/>
      <c r="BT244" s="38"/>
      <c r="BU244" s="38"/>
      <c r="BV244" s="39">
        <f t="shared" si="281"/>
        <v>0</v>
      </c>
      <c r="BW244" s="86" t="str">
        <f t="shared" si="282"/>
        <v>غيرجدير</v>
      </c>
      <c r="BX244" s="37"/>
      <c r="BY244" s="38"/>
      <c r="BZ244" s="38"/>
      <c r="CA244" s="38"/>
      <c r="CB244" s="38"/>
      <c r="CC244" s="39">
        <f t="shared" si="283"/>
        <v>0</v>
      </c>
      <c r="CD244" s="86" t="str">
        <f t="shared" si="284"/>
        <v>غيرجدير</v>
      </c>
      <c r="CE244" s="37">
        <f t="shared" si="285"/>
        <v>5</v>
      </c>
      <c r="CF244" s="39" t="str">
        <f t="shared" si="286"/>
        <v>راسب</v>
      </c>
      <c r="CG244" s="37"/>
      <c r="CH244" s="38"/>
      <c r="CI244" s="38"/>
      <c r="CJ244" s="38"/>
      <c r="CK244" s="38"/>
      <c r="CL244" s="39">
        <f t="shared" si="287"/>
        <v>0</v>
      </c>
      <c r="CM244" s="86" t="str">
        <f t="shared" si="288"/>
        <v>غيرجدير</v>
      </c>
      <c r="CN244" s="37"/>
      <c r="CO244" s="38"/>
      <c r="CP244" s="38"/>
      <c r="CQ244" s="38"/>
      <c r="CR244" s="39">
        <f t="shared" si="289"/>
        <v>0</v>
      </c>
      <c r="CS244" s="86" t="str">
        <f t="shared" si="290"/>
        <v>غيرجدير</v>
      </c>
      <c r="CT244" s="37"/>
      <c r="CU244" s="38"/>
      <c r="CV244" s="39">
        <f t="shared" si="291"/>
        <v>0</v>
      </c>
      <c r="CW244" s="86" t="str">
        <f t="shared" si="292"/>
        <v>غيرجدير</v>
      </c>
      <c r="CX244" s="37"/>
      <c r="CY244" s="38"/>
      <c r="CZ244" s="38"/>
      <c r="DA244" s="38"/>
      <c r="DB244" s="38"/>
      <c r="DC244" s="39">
        <f t="shared" si="293"/>
        <v>0</v>
      </c>
      <c r="DD244" s="86" t="str">
        <f t="shared" si="294"/>
        <v>غيرجدير</v>
      </c>
      <c r="DE244" s="37"/>
      <c r="DF244" s="38"/>
      <c r="DG244" s="38"/>
      <c r="DH244" s="38"/>
      <c r="DI244" s="38"/>
      <c r="DJ244" s="39">
        <f t="shared" si="295"/>
        <v>0</v>
      </c>
      <c r="DK244" s="86" t="str">
        <f t="shared" si="296"/>
        <v>غيرجدير</v>
      </c>
      <c r="DL244" s="37">
        <f t="shared" si="297"/>
        <v>4</v>
      </c>
      <c r="DM244" s="39" t="str">
        <f t="shared" si="298"/>
        <v>راسب</v>
      </c>
      <c r="DN244" s="27">
        <f t="shared" si="299"/>
        <v>0</v>
      </c>
      <c r="DO244" s="37">
        <f t="shared" si="300"/>
        <v>5</v>
      </c>
      <c r="DP244" s="39" t="str">
        <f t="shared" si="301"/>
        <v>ومجموع</v>
      </c>
      <c r="DQ244" s="27" t="str">
        <f t="shared" si="302"/>
        <v>راسب</v>
      </c>
      <c r="DR244" s="37">
        <f t="shared" si="303"/>
        <v>10</v>
      </c>
      <c r="DS244" s="39" t="str">
        <f t="shared" si="304"/>
        <v>راسب</v>
      </c>
      <c r="DT244" s="40" t="str">
        <f t="shared" si="305"/>
        <v>راسب</v>
      </c>
      <c r="DU244" s="27"/>
      <c r="DV244" s="37">
        <f t="shared" si="306"/>
        <v>15</v>
      </c>
      <c r="DW244" s="38" t="str">
        <f t="shared" si="307"/>
        <v>راسب</v>
      </c>
      <c r="DX244" s="39" t="str">
        <f t="shared" si="308"/>
        <v>ودين</v>
      </c>
      <c r="DY244" s="537" t="str">
        <f t="shared" si="309"/>
        <v/>
      </c>
      <c r="DZ244" s="532" t="str">
        <f t="shared" si="310"/>
        <v/>
      </c>
      <c r="EA244" s="527" t="str">
        <f t="shared" si="311"/>
        <v/>
      </c>
      <c r="EB244" s="519" t="str">
        <f t="shared" si="312"/>
        <v/>
      </c>
      <c r="EC244" s="520" t="str">
        <f t="shared" si="313"/>
        <v/>
      </c>
      <c r="ED244" s="520" t="str">
        <f t="shared" si="314"/>
        <v/>
      </c>
      <c r="EE244" s="520" t="str">
        <f t="shared" si="315"/>
        <v/>
      </c>
      <c r="EF244" s="520" t="str">
        <f t="shared" si="316"/>
        <v/>
      </c>
      <c r="EG244" s="520" t="str">
        <f t="shared" si="317"/>
        <v/>
      </c>
      <c r="EH244" s="518" t="str">
        <f t="shared" si="318"/>
        <v/>
      </c>
      <c r="EI244" s="474" t="str">
        <f t="shared" si="319"/>
        <v/>
      </c>
      <c r="EJ244" s="475" t="str">
        <f t="shared" si="320"/>
        <v/>
      </c>
      <c r="EK244" s="475" t="str">
        <f t="shared" si="321"/>
        <v/>
      </c>
      <c r="EL244" s="475" t="str">
        <f t="shared" si="322"/>
        <v/>
      </c>
      <c r="EM244" s="476" t="str">
        <f t="shared" si="323"/>
        <v/>
      </c>
      <c r="EN244" s="498" t="str">
        <f t="shared" si="324"/>
        <v/>
      </c>
      <c r="EO244" s="499" t="str">
        <f t="shared" si="325"/>
        <v/>
      </c>
      <c r="EP244" s="499" t="str">
        <f t="shared" si="326"/>
        <v/>
      </c>
      <c r="EQ244" s="499" t="str">
        <f t="shared" si="327"/>
        <v/>
      </c>
      <c r="ER244" s="500" t="str">
        <f t="shared" si="328"/>
        <v/>
      </c>
    </row>
    <row r="245" spans="1:148" ht="34.5" x14ac:dyDescent="0.2">
      <c r="A245" s="27" t="str">
        <f>IF(O245="","",COUNTA(O$9:$O245))</f>
        <v/>
      </c>
      <c r="B245" s="28"/>
      <c r="C245" s="29" t="e">
        <f t="shared" si="248"/>
        <v>#VALUE!</v>
      </c>
      <c r="D245" s="30" t="e">
        <f t="shared" si="249"/>
        <v>#VALUE!</v>
      </c>
      <c r="E245" s="31" t="e">
        <f t="shared" si="250"/>
        <v>#VALUE!</v>
      </c>
      <c r="F245" s="29" t="str">
        <f t="shared" si="251"/>
        <v/>
      </c>
      <c r="G245" s="30" t="str">
        <f t="shared" si="252"/>
        <v/>
      </c>
      <c r="H245" s="31" t="str">
        <f t="shared" si="253"/>
        <v/>
      </c>
      <c r="I245" s="32" t="e">
        <f t="shared" si="254"/>
        <v>#VALUE!</v>
      </c>
      <c r="J245" s="33"/>
      <c r="K245" s="34"/>
      <c r="L245" s="35" t="str">
        <f t="shared" si="255"/>
        <v/>
      </c>
      <c r="M245" s="35" t="str">
        <f t="shared" si="256"/>
        <v/>
      </c>
      <c r="N245" s="34"/>
      <c r="O245" s="545"/>
      <c r="P245" s="36"/>
      <c r="Q245" s="37"/>
      <c r="R245" s="38"/>
      <c r="S245" s="38"/>
      <c r="T245" s="39">
        <f t="shared" si="257"/>
        <v>0</v>
      </c>
      <c r="U245" s="40" t="str">
        <f t="shared" si="258"/>
        <v>راسب</v>
      </c>
      <c r="V245" s="37"/>
      <c r="W245" s="38"/>
      <c r="X245" s="38"/>
      <c r="Y245" s="39">
        <f t="shared" si="259"/>
        <v>0</v>
      </c>
      <c r="Z245" s="40" t="str">
        <f t="shared" si="260"/>
        <v>راسب</v>
      </c>
      <c r="AA245" s="37"/>
      <c r="AB245" s="38"/>
      <c r="AC245" s="38"/>
      <c r="AD245" s="39">
        <f t="shared" si="261"/>
        <v>0</v>
      </c>
      <c r="AE245" s="40" t="str">
        <f t="shared" si="262"/>
        <v>راسب</v>
      </c>
      <c r="AF245" s="37"/>
      <c r="AG245" s="38"/>
      <c r="AH245" s="38"/>
      <c r="AI245" s="39">
        <f t="shared" si="263"/>
        <v>0</v>
      </c>
      <c r="AJ245" s="40" t="str">
        <f t="shared" si="264"/>
        <v>راسب</v>
      </c>
      <c r="AK245" s="37"/>
      <c r="AL245" s="38"/>
      <c r="AM245" s="38"/>
      <c r="AN245" s="39">
        <f t="shared" si="265"/>
        <v>0</v>
      </c>
      <c r="AO245" s="40" t="str">
        <f t="shared" si="266"/>
        <v>راسب</v>
      </c>
      <c r="AP245" s="27">
        <f t="shared" si="267"/>
        <v>0</v>
      </c>
      <c r="AQ245" s="37">
        <f t="shared" si="268"/>
        <v>5</v>
      </c>
      <c r="AR245" s="39" t="str">
        <f t="shared" si="269"/>
        <v>ومجموع</v>
      </c>
      <c r="AS245" s="27" t="str">
        <f t="shared" si="270"/>
        <v>راسب</v>
      </c>
      <c r="AT245" s="41">
        <f t="shared" si="271"/>
        <v>9</v>
      </c>
      <c r="AU245" s="42" t="str">
        <f t="shared" si="272"/>
        <v>راسب</v>
      </c>
      <c r="AV245" s="37"/>
      <c r="AW245" s="38"/>
      <c r="AX245" s="38"/>
      <c r="AY245" s="39">
        <f t="shared" si="273"/>
        <v>0</v>
      </c>
      <c r="AZ245" s="40" t="str">
        <f t="shared" si="274"/>
        <v>راسب</v>
      </c>
      <c r="BA245" s="37"/>
      <c r="BB245" s="38"/>
      <c r="BC245" s="38"/>
      <c r="BD245" s="39">
        <f t="shared" si="275"/>
        <v>0</v>
      </c>
      <c r="BE245" s="86" t="str">
        <f t="shared" si="276"/>
        <v>غيرجدير</v>
      </c>
      <c r="BF245" s="37"/>
      <c r="BG245" s="38"/>
      <c r="BH245" s="38"/>
      <c r="BI245" s="39">
        <f t="shared" si="277"/>
        <v>0</v>
      </c>
      <c r="BJ245" s="86" t="str">
        <f t="shared" si="278"/>
        <v>غيرجدير</v>
      </c>
      <c r="BK245" s="37"/>
      <c r="BL245" s="38"/>
      <c r="BM245" s="38"/>
      <c r="BN245" s="38"/>
      <c r="BO245" s="39"/>
      <c r="BP245" s="41">
        <f t="shared" si="279"/>
        <v>0</v>
      </c>
      <c r="BQ245" s="86" t="str">
        <f t="shared" si="280"/>
        <v>غيرجدير</v>
      </c>
      <c r="BR245" s="37"/>
      <c r="BS245" s="38"/>
      <c r="BT245" s="38"/>
      <c r="BU245" s="38"/>
      <c r="BV245" s="39">
        <f t="shared" si="281"/>
        <v>0</v>
      </c>
      <c r="BW245" s="86" t="str">
        <f t="shared" si="282"/>
        <v>غيرجدير</v>
      </c>
      <c r="BX245" s="37"/>
      <c r="BY245" s="38"/>
      <c r="BZ245" s="38"/>
      <c r="CA245" s="38"/>
      <c r="CB245" s="38"/>
      <c r="CC245" s="39">
        <f t="shared" si="283"/>
        <v>0</v>
      </c>
      <c r="CD245" s="86" t="str">
        <f t="shared" si="284"/>
        <v>غيرجدير</v>
      </c>
      <c r="CE245" s="37">
        <f t="shared" si="285"/>
        <v>5</v>
      </c>
      <c r="CF245" s="39" t="str">
        <f t="shared" si="286"/>
        <v>راسب</v>
      </c>
      <c r="CG245" s="37"/>
      <c r="CH245" s="38"/>
      <c r="CI245" s="38"/>
      <c r="CJ245" s="38"/>
      <c r="CK245" s="38"/>
      <c r="CL245" s="39">
        <f t="shared" si="287"/>
        <v>0</v>
      </c>
      <c r="CM245" s="86" t="str">
        <f t="shared" si="288"/>
        <v>غيرجدير</v>
      </c>
      <c r="CN245" s="37"/>
      <c r="CO245" s="38"/>
      <c r="CP245" s="38"/>
      <c r="CQ245" s="38"/>
      <c r="CR245" s="39">
        <f t="shared" si="289"/>
        <v>0</v>
      </c>
      <c r="CS245" s="86" t="str">
        <f t="shared" si="290"/>
        <v>غيرجدير</v>
      </c>
      <c r="CT245" s="37"/>
      <c r="CU245" s="38"/>
      <c r="CV245" s="39">
        <f t="shared" si="291"/>
        <v>0</v>
      </c>
      <c r="CW245" s="86" t="str">
        <f t="shared" si="292"/>
        <v>غيرجدير</v>
      </c>
      <c r="CX245" s="37"/>
      <c r="CY245" s="38"/>
      <c r="CZ245" s="38"/>
      <c r="DA245" s="38"/>
      <c r="DB245" s="38"/>
      <c r="DC245" s="39">
        <f t="shared" si="293"/>
        <v>0</v>
      </c>
      <c r="DD245" s="86" t="str">
        <f t="shared" si="294"/>
        <v>غيرجدير</v>
      </c>
      <c r="DE245" s="37"/>
      <c r="DF245" s="38"/>
      <c r="DG245" s="38"/>
      <c r="DH245" s="38"/>
      <c r="DI245" s="38"/>
      <c r="DJ245" s="39">
        <f t="shared" si="295"/>
        <v>0</v>
      </c>
      <c r="DK245" s="86" t="str">
        <f t="shared" si="296"/>
        <v>غيرجدير</v>
      </c>
      <c r="DL245" s="37">
        <f t="shared" si="297"/>
        <v>4</v>
      </c>
      <c r="DM245" s="39" t="str">
        <f t="shared" si="298"/>
        <v>راسب</v>
      </c>
      <c r="DN245" s="27">
        <f t="shared" si="299"/>
        <v>0</v>
      </c>
      <c r="DO245" s="37">
        <f t="shared" si="300"/>
        <v>5</v>
      </c>
      <c r="DP245" s="39" t="str">
        <f t="shared" si="301"/>
        <v>ومجموع</v>
      </c>
      <c r="DQ245" s="27" t="str">
        <f t="shared" si="302"/>
        <v>راسب</v>
      </c>
      <c r="DR245" s="37">
        <f t="shared" si="303"/>
        <v>10</v>
      </c>
      <c r="DS245" s="39" t="str">
        <f t="shared" si="304"/>
        <v>راسب</v>
      </c>
      <c r="DT245" s="40" t="str">
        <f t="shared" si="305"/>
        <v>راسب</v>
      </c>
      <c r="DU245" s="27"/>
      <c r="DV245" s="37">
        <f t="shared" si="306"/>
        <v>15</v>
      </c>
      <c r="DW245" s="38" t="str">
        <f t="shared" si="307"/>
        <v>راسب</v>
      </c>
      <c r="DX245" s="39" t="str">
        <f t="shared" si="308"/>
        <v>ودين</v>
      </c>
      <c r="DY245" s="537" t="str">
        <f t="shared" si="309"/>
        <v/>
      </c>
      <c r="DZ245" s="532" t="str">
        <f t="shared" si="310"/>
        <v/>
      </c>
      <c r="EA245" s="527" t="str">
        <f t="shared" si="311"/>
        <v/>
      </c>
      <c r="EB245" s="519" t="str">
        <f t="shared" si="312"/>
        <v/>
      </c>
      <c r="EC245" s="520" t="str">
        <f t="shared" si="313"/>
        <v/>
      </c>
      <c r="ED245" s="520" t="str">
        <f t="shared" si="314"/>
        <v/>
      </c>
      <c r="EE245" s="520" t="str">
        <f t="shared" si="315"/>
        <v/>
      </c>
      <c r="EF245" s="520" t="str">
        <f t="shared" si="316"/>
        <v/>
      </c>
      <c r="EG245" s="520" t="str">
        <f t="shared" si="317"/>
        <v/>
      </c>
      <c r="EH245" s="518" t="str">
        <f t="shared" si="318"/>
        <v/>
      </c>
      <c r="EI245" s="474" t="str">
        <f t="shared" si="319"/>
        <v/>
      </c>
      <c r="EJ245" s="475" t="str">
        <f t="shared" si="320"/>
        <v/>
      </c>
      <c r="EK245" s="475" t="str">
        <f t="shared" si="321"/>
        <v/>
      </c>
      <c r="EL245" s="475" t="str">
        <f t="shared" si="322"/>
        <v/>
      </c>
      <c r="EM245" s="476" t="str">
        <f t="shared" si="323"/>
        <v/>
      </c>
      <c r="EN245" s="498" t="str">
        <f t="shared" si="324"/>
        <v/>
      </c>
      <c r="EO245" s="499" t="str">
        <f t="shared" si="325"/>
        <v/>
      </c>
      <c r="EP245" s="499" t="str">
        <f t="shared" si="326"/>
        <v/>
      </c>
      <c r="EQ245" s="499" t="str">
        <f t="shared" si="327"/>
        <v/>
      </c>
      <c r="ER245" s="500" t="str">
        <f t="shared" si="328"/>
        <v/>
      </c>
    </row>
    <row r="246" spans="1:148" ht="34.5" x14ac:dyDescent="0.2">
      <c r="A246" s="27" t="str">
        <f>IF(O246="","",COUNTA(O$9:$O246))</f>
        <v/>
      </c>
      <c r="B246" s="28"/>
      <c r="C246" s="29" t="e">
        <f t="shared" si="248"/>
        <v>#VALUE!</v>
      </c>
      <c r="D246" s="30" t="e">
        <f t="shared" si="249"/>
        <v>#VALUE!</v>
      </c>
      <c r="E246" s="31" t="e">
        <f t="shared" si="250"/>
        <v>#VALUE!</v>
      </c>
      <c r="F246" s="29" t="str">
        <f t="shared" si="251"/>
        <v/>
      </c>
      <c r="G246" s="30" t="str">
        <f t="shared" si="252"/>
        <v/>
      </c>
      <c r="H246" s="31" t="str">
        <f t="shared" si="253"/>
        <v/>
      </c>
      <c r="I246" s="32" t="e">
        <f t="shared" si="254"/>
        <v>#VALUE!</v>
      </c>
      <c r="J246" s="33"/>
      <c r="K246" s="34"/>
      <c r="L246" s="35" t="str">
        <f t="shared" si="255"/>
        <v/>
      </c>
      <c r="M246" s="35" t="str">
        <f t="shared" si="256"/>
        <v/>
      </c>
      <c r="N246" s="34"/>
      <c r="O246" s="545"/>
      <c r="P246" s="36"/>
      <c r="Q246" s="37"/>
      <c r="R246" s="38"/>
      <c r="S246" s="38"/>
      <c r="T246" s="39">
        <f t="shared" si="257"/>
        <v>0</v>
      </c>
      <c r="U246" s="40" t="str">
        <f t="shared" si="258"/>
        <v>راسب</v>
      </c>
      <c r="V246" s="37"/>
      <c r="W246" s="38"/>
      <c r="X246" s="38"/>
      <c r="Y246" s="39">
        <f t="shared" si="259"/>
        <v>0</v>
      </c>
      <c r="Z246" s="40" t="str">
        <f t="shared" si="260"/>
        <v>راسب</v>
      </c>
      <c r="AA246" s="37"/>
      <c r="AB246" s="38"/>
      <c r="AC246" s="38"/>
      <c r="AD246" s="39">
        <f t="shared" si="261"/>
        <v>0</v>
      </c>
      <c r="AE246" s="40" t="str">
        <f t="shared" si="262"/>
        <v>راسب</v>
      </c>
      <c r="AF246" s="37"/>
      <c r="AG246" s="38"/>
      <c r="AH246" s="38"/>
      <c r="AI246" s="39">
        <f t="shared" si="263"/>
        <v>0</v>
      </c>
      <c r="AJ246" s="40" t="str">
        <f t="shared" si="264"/>
        <v>راسب</v>
      </c>
      <c r="AK246" s="37"/>
      <c r="AL246" s="38"/>
      <c r="AM246" s="38"/>
      <c r="AN246" s="39">
        <f t="shared" si="265"/>
        <v>0</v>
      </c>
      <c r="AO246" s="40" t="str">
        <f t="shared" si="266"/>
        <v>راسب</v>
      </c>
      <c r="AP246" s="27">
        <f t="shared" si="267"/>
        <v>0</v>
      </c>
      <c r="AQ246" s="37">
        <f t="shared" si="268"/>
        <v>5</v>
      </c>
      <c r="AR246" s="39" t="str">
        <f t="shared" si="269"/>
        <v>ومجموع</v>
      </c>
      <c r="AS246" s="27" t="str">
        <f t="shared" si="270"/>
        <v>راسب</v>
      </c>
      <c r="AT246" s="41">
        <f t="shared" si="271"/>
        <v>9</v>
      </c>
      <c r="AU246" s="42" t="str">
        <f t="shared" si="272"/>
        <v>راسب</v>
      </c>
      <c r="AV246" s="37"/>
      <c r="AW246" s="38"/>
      <c r="AX246" s="38"/>
      <c r="AY246" s="39">
        <f t="shared" si="273"/>
        <v>0</v>
      </c>
      <c r="AZ246" s="40" t="str">
        <f t="shared" si="274"/>
        <v>راسب</v>
      </c>
      <c r="BA246" s="37"/>
      <c r="BB246" s="38"/>
      <c r="BC246" s="38"/>
      <c r="BD246" s="39">
        <f t="shared" si="275"/>
        <v>0</v>
      </c>
      <c r="BE246" s="86" t="str">
        <f t="shared" si="276"/>
        <v>غيرجدير</v>
      </c>
      <c r="BF246" s="37"/>
      <c r="BG246" s="38"/>
      <c r="BH246" s="38"/>
      <c r="BI246" s="39">
        <f t="shared" si="277"/>
        <v>0</v>
      </c>
      <c r="BJ246" s="86" t="str">
        <f t="shared" si="278"/>
        <v>غيرجدير</v>
      </c>
      <c r="BK246" s="37"/>
      <c r="BL246" s="38"/>
      <c r="BM246" s="38"/>
      <c r="BN246" s="38"/>
      <c r="BO246" s="39"/>
      <c r="BP246" s="41">
        <f t="shared" si="279"/>
        <v>0</v>
      </c>
      <c r="BQ246" s="86" t="str">
        <f t="shared" si="280"/>
        <v>غيرجدير</v>
      </c>
      <c r="BR246" s="37"/>
      <c r="BS246" s="38"/>
      <c r="BT246" s="38"/>
      <c r="BU246" s="38"/>
      <c r="BV246" s="39">
        <f t="shared" si="281"/>
        <v>0</v>
      </c>
      <c r="BW246" s="86" t="str">
        <f t="shared" si="282"/>
        <v>غيرجدير</v>
      </c>
      <c r="BX246" s="37"/>
      <c r="BY246" s="38"/>
      <c r="BZ246" s="38"/>
      <c r="CA246" s="38"/>
      <c r="CB246" s="38"/>
      <c r="CC246" s="39">
        <f t="shared" si="283"/>
        <v>0</v>
      </c>
      <c r="CD246" s="86" t="str">
        <f t="shared" si="284"/>
        <v>غيرجدير</v>
      </c>
      <c r="CE246" s="37">
        <f t="shared" si="285"/>
        <v>5</v>
      </c>
      <c r="CF246" s="39" t="str">
        <f t="shared" si="286"/>
        <v>راسب</v>
      </c>
      <c r="CG246" s="37"/>
      <c r="CH246" s="38"/>
      <c r="CI246" s="38"/>
      <c r="CJ246" s="38"/>
      <c r="CK246" s="38"/>
      <c r="CL246" s="39">
        <f t="shared" si="287"/>
        <v>0</v>
      </c>
      <c r="CM246" s="86" t="str">
        <f t="shared" si="288"/>
        <v>غيرجدير</v>
      </c>
      <c r="CN246" s="37"/>
      <c r="CO246" s="38"/>
      <c r="CP246" s="38"/>
      <c r="CQ246" s="38"/>
      <c r="CR246" s="39">
        <f t="shared" si="289"/>
        <v>0</v>
      </c>
      <c r="CS246" s="86" t="str">
        <f t="shared" si="290"/>
        <v>غيرجدير</v>
      </c>
      <c r="CT246" s="37"/>
      <c r="CU246" s="38"/>
      <c r="CV246" s="39">
        <f t="shared" si="291"/>
        <v>0</v>
      </c>
      <c r="CW246" s="86" t="str">
        <f t="shared" si="292"/>
        <v>غيرجدير</v>
      </c>
      <c r="CX246" s="37"/>
      <c r="CY246" s="38"/>
      <c r="CZ246" s="38"/>
      <c r="DA246" s="38"/>
      <c r="DB246" s="38"/>
      <c r="DC246" s="39">
        <f t="shared" si="293"/>
        <v>0</v>
      </c>
      <c r="DD246" s="86" t="str">
        <f t="shared" si="294"/>
        <v>غيرجدير</v>
      </c>
      <c r="DE246" s="37"/>
      <c r="DF246" s="38"/>
      <c r="DG246" s="38"/>
      <c r="DH246" s="38"/>
      <c r="DI246" s="38"/>
      <c r="DJ246" s="39">
        <f t="shared" si="295"/>
        <v>0</v>
      </c>
      <c r="DK246" s="86" t="str">
        <f t="shared" si="296"/>
        <v>غيرجدير</v>
      </c>
      <c r="DL246" s="37">
        <f t="shared" si="297"/>
        <v>4</v>
      </c>
      <c r="DM246" s="39" t="str">
        <f t="shared" si="298"/>
        <v>راسب</v>
      </c>
      <c r="DN246" s="27">
        <f t="shared" si="299"/>
        <v>0</v>
      </c>
      <c r="DO246" s="37">
        <f t="shared" si="300"/>
        <v>5</v>
      </c>
      <c r="DP246" s="39" t="str">
        <f t="shared" si="301"/>
        <v>ومجموع</v>
      </c>
      <c r="DQ246" s="27" t="str">
        <f t="shared" si="302"/>
        <v>راسب</v>
      </c>
      <c r="DR246" s="37">
        <f t="shared" si="303"/>
        <v>10</v>
      </c>
      <c r="DS246" s="39" t="str">
        <f t="shared" si="304"/>
        <v>راسب</v>
      </c>
      <c r="DT246" s="40" t="str">
        <f t="shared" si="305"/>
        <v>راسب</v>
      </c>
      <c r="DU246" s="27"/>
      <c r="DV246" s="37">
        <f t="shared" si="306"/>
        <v>15</v>
      </c>
      <c r="DW246" s="38" t="str">
        <f t="shared" si="307"/>
        <v>راسب</v>
      </c>
      <c r="DX246" s="39" t="str">
        <f t="shared" si="308"/>
        <v>ودين</v>
      </c>
      <c r="DY246" s="537" t="str">
        <f t="shared" si="309"/>
        <v/>
      </c>
      <c r="DZ246" s="532" t="str">
        <f t="shared" si="310"/>
        <v/>
      </c>
      <c r="EA246" s="527" t="str">
        <f t="shared" si="311"/>
        <v/>
      </c>
      <c r="EB246" s="519" t="str">
        <f t="shared" si="312"/>
        <v/>
      </c>
      <c r="EC246" s="520" t="str">
        <f t="shared" si="313"/>
        <v/>
      </c>
      <c r="ED246" s="520" t="str">
        <f t="shared" si="314"/>
        <v/>
      </c>
      <c r="EE246" s="520" t="str">
        <f t="shared" si="315"/>
        <v/>
      </c>
      <c r="EF246" s="520" t="str">
        <f t="shared" si="316"/>
        <v/>
      </c>
      <c r="EG246" s="520" t="str">
        <f t="shared" si="317"/>
        <v/>
      </c>
      <c r="EH246" s="518" t="str">
        <f t="shared" si="318"/>
        <v/>
      </c>
      <c r="EI246" s="474" t="str">
        <f t="shared" si="319"/>
        <v/>
      </c>
      <c r="EJ246" s="475" t="str">
        <f t="shared" si="320"/>
        <v/>
      </c>
      <c r="EK246" s="475" t="str">
        <f t="shared" si="321"/>
        <v/>
      </c>
      <c r="EL246" s="475" t="str">
        <f t="shared" si="322"/>
        <v/>
      </c>
      <c r="EM246" s="476" t="str">
        <f t="shared" si="323"/>
        <v/>
      </c>
      <c r="EN246" s="498" t="str">
        <f t="shared" si="324"/>
        <v/>
      </c>
      <c r="EO246" s="499" t="str">
        <f t="shared" si="325"/>
        <v/>
      </c>
      <c r="EP246" s="499" t="str">
        <f t="shared" si="326"/>
        <v/>
      </c>
      <c r="EQ246" s="499" t="str">
        <f t="shared" si="327"/>
        <v/>
      </c>
      <c r="ER246" s="500" t="str">
        <f t="shared" si="328"/>
        <v/>
      </c>
    </row>
    <row r="247" spans="1:148" ht="34.5" x14ac:dyDescent="0.2">
      <c r="A247" s="27" t="str">
        <f>IF(O247="","",COUNTA(O$9:$O247))</f>
        <v/>
      </c>
      <c r="B247" s="28"/>
      <c r="C247" s="29" t="e">
        <f t="shared" si="248"/>
        <v>#VALUE!</v>
      </c>
      <c r="D247" s="30" t="e">
        <f t="shared" si="249"/>
        <v>#VALUE!</v>
      </c>
      <c r="E247" s="31" t="e">
        <f t="shared" si="250"/>
        <v>#VALUE!</v>
      </c>
      <c r="F247" s="29" t="str">
        <f t="shared" si="251"/>
        <v/>
      </c>
      <c r="G247" s="30" t="str">
        <f t="shared" si="252"/>
        <v/>
      </c>
      <c r="H247" s="31" t="str">
        <f t="shared" si="253"/>
        <v/>
      </c>
      <c r="I247" s="32" t="e">
        <f t="shared" si="254"/>
        <v>#VALUE!</v>
      </c>
      <c r="J247" s="33"/>
      <c r="K247" s="34"/>
      <c r="L247" s="35" t="str">
        <f t="shared" si="255"/>
        <v/>
      </c>
      <c r="M247" s="35" t="str">
        <f t="shared" si="256"/>
        <v/>
      </c>
      <c r="N247" s="34"/>
      <c r="O247" s="545"/>
      <c r="P247" s="36"/>
      <c r="Q247" s="37"/>
      <c r="R247" s="38"/>
      <c r="S247" s="38"/>
      <c r="T247" s="39">
        <f t="shared" si="257"/>
        <v>0</v>
      </c>
      <c r="U247" s="40" t="str">
        <f t="shared" si="258"/>
        <v>راسب</v>
      </c>
      <c r="V247" s="37"/>
      <c r="W247" s="38"/>
      <c r="X247" s="38"/>
      <c r="Y247" s="39">
        <f t="shared" si="259"/>
        <v>0</v>
      </c>
      <c r="Z247" s="40" t="str">
        <f t="shared" si="260"/>
        <v>راسب</v>
      </c>
      <c r="AA247" s="37"/>
      <c r="AB247" s="38"/>
      <c r="AC247" s="38"/>
      <c r="AD247" s="39">
        <f t="shared" si="261"/>
        <v>0</v>
      </c>
      <c r="AE247" s="40" t="str">
        <f t="shared" si="262"/>
        <v>راسب</v>
      </c>
      <c r="AF247" s="37"/>
      <c r="AG247" s="38"/>
      <c r="AH247" s="38"/>
      <c r="AI247" s="39">
        <f t="shared" si="263"/>
        <v>0</v>
      </c>
      <c r="AJ247" s="40" t="str">
        <f t="shared" si="264"/>
        <v>راسب</v>
      </c>
      <c r="AK247" s="37"/>
      <c r="AL247" s="38"/>
      <c r="AM247" s="38"/>
      <c r="AN247" s="39">
        <f t="shared" si="265"/>
        <v>0</v>
      </c>
      <c r="AO247" s="40" t="str">
        <f t="shared" si="266"/>
        <v>راسب</v>
      </c>
      <c r="AP247" s="27">
        <f t="shared" si="267"/>
        <v>0</v>
      </c>
      <c r="AQ247" s="37">
        <f t="shared" si="268"/>
        <v>5</v>
      </c>
      <c r="AR247" s="39" t="str">
        <f t="shared" si="269"/>
        <v>ومجموع</v>
      </c>
      <c r="AS247" s="27" t="str">
        <f t="shared" si="270"/>
        <v>راسب</v>
      </c>
      <c r="AT247" s="41">
        <f t="shared" si="271"/>
        <v>9</v>
      </c>
      <c r="AU247" s="42" t="str">
        <f t="shared" si="272"/>
        <v>راسب</v>
      </c>
      <c r="AV247" s="37"/>
      <c r="AW247" s="38"/>
      <c r="AX247" s="38"/>
      <c r="AY247" s="39">
        <f t="shared" si="273"/>
        <v>0</v>
      </c>
      <c r="AZ247" s="40" t="str">
        <f t="shared" si="274"/>
        <v>راسب</v>
      </c>
      <c r="BA247" s="37"/>
      <c r="BB247" s="38"/>
      <c r="BC247" s="38"/>
      <c r="BD247" s="39">
        <f t="shared" si="275"/>
        <v>0</v>
      </c>
      <c r="BE247" s="86" t="str">
        <f t="shared" si="276"/>
        <v>غيرجدير</v>
      </c>
      <c r="BF247" s="37"/>
      <c r="BG247" s="38"/>
      <c r="BH247" s="38"/>
      <c r="BI247" s="39">
        <f t="shared" si="277"/>
        <v>0</v>
      </c>
      <c r="BJ247" s="86" t="str">
        <f t="shared" si="278"/>
        <v>غيرجدير</v>
      </c>
      <c r="BK247" s="37"/>
      <c r="BL247" s="38"/>
      <c r="BM247" s="38"/>
      <c r="BN247" s="38"/>
      <c r="BO247" s="39"/>
      <c r="BP247" s="41">
        <f t="shared" si="279"/>
        <v>0</v>
      </c>
      <c r="BQ247" s="86" t="str">
        <f t="shared" si="280"/>
        <v>غيرجدير</v>
      </c>
      <c r="BR247" s="37"/>
      <c r="BS247" s="38"/>
      <c r="BT247" s="38"/>
      <c r="BU247" s="38"/>
      <c r="BV247" s="39">
        <f t="shared" si="281"/>
        <v>0</v>
      </c>
      <c r="BW247" s="86" t="str">
        <f t="shared" si="282"/>
        <v>غيرجدير</v>
      </c>
      <c r="BX247" s="37"/>
      <c r="BY247" s="38"/>
      <c r="BZ247" s="38"/>
      <c r="CA247" s="38"/>
      <c r="CB247" s="38"/>
      <c r="CC247" s="39">
        <f t="shared" si="283"/>
        <v>0</v>
      </c>
      <c r="CD247" s="86" t="str">
        <f t="shared" si="284"/>
        <v>غيرجدير</v>
      </c>
      <c r="CE247" s="37">
        <f t="shared" si="285"/>
        <v>5</v>
      </c>
      <c r="CF247" s="39" t="str">
        <f t="shared" si="286"/>
        <v>راسب</v>
      </c>
      <c r="CG247" s="37"/>
      <c r="CH247" s="38"/>
      <c r="CI247" s="38"/>
      <c r="CJ247" s="38"/>
      <c r="CK247" s="38"/>
      <c r="CL247" s="39">
        <f t="shared" si="287"/>
        <v>0</v>
      </c>
      <c r="CM247" s="86" t="str">
        <f t="shared" si="288"/>
        <v>غيرجدير</v>
      </c>
      <c r="CN247" s="37"/>
      <c r="CO247" s="38"/>
      <c r="CP247" s="38"/>
      <c r="CQ247" s="38"/>
      <c r="CR247" s="39">
        <f t="shared" si="289"/>
        <v>0</v>
      </c>
      <c r="CS247" s="86" t="str">
        <f t="shared" si="290"/>
        <v>غيرجدير</v>
      </c>
      <c r="CT247" s="37"/>
      <c r="CU247" s="38"/>
      <c r="CV247" s="39">
        <f t="shared" si="291"/>
        <v>0</v>
      </c>
      <c r="CW247" s="86" t="str">
        <f t="shared" si="292"/>
        <v>غيرجدير</v>
      </c>
      <c r="CX247" s="37"/>
      <c r="CY247" s="38"/>
      <c r="CZ247" s="38"/>
      <c r="DA247" s="38"/>
      <c r="DB247" s="38"/>
      <c r="DC247" s="39">
        <f t="shared" si="293"/>
        <v>0</v>
      </c>
      <c r="DD247" s="86" t="str">
        <f t="shared" si="294"/>
        <v>غيرجدير</v>
      </c>
      <c r="DE247" s="37"/>
      <c r="DF247" s="38"/>
      <c r="DG247" s="38"/>
      <c r="DH247" s="38"/>
      <c r="DI247" s="38"/>
      <c r="DJ247" s="39">
        <f t="shared" si="295"/>
        <v>0</v>
      </c>
      <c r="DK247" s="86" t="str">
        <f t="shared" si="296"/>
        <v>غيرجدير</v>
      </c>
      <c r="DL247" s="37">
        <f t="shared" si="297"/>
        <v>4</v>
      </c>
      <c r="DM247" s="39" t="str">
        <f t="shared" si="298"/>
        <v>راسب</v>
      </c>
      <c r="DN247" s="27">
        <f t="shared" si="299"/>
        <v>0</v>
      </c>
      <c r="DO247" s="37">
        <f t="shared" si="300"/>
        <v>5</v>
      </c>
      <c r="DP247" s="39" t="str">
        <f t="shared" si="301"/>
        <v>ومجموع</v>
      </c>
      <c r="DQ247" s="27" t="str">
        <f t="shared" si="302"/>
        <v>راسب</v>
      </c>
      <c r="DR247" s="37">
        <f t="shared" si="303"/>
        <v>10</v>
      </c>
      <c r="DS247" s="39" t="str">
        <f t="shared" si="304"/>
        <v>راسب</v>
      </c>
      <c r="DT247" s="40" t="str">
        <f t="shared" si="305"/>
        <v>راسب</v>
      </c>
      <c r="DU247" s="27"/>
      <c r="DV247" s="37">
        <f t="shared" si="306"/>
        <v>15</v>
      </c>
      <c r="DW247" s="38" t="str">
        <f t="shared" si="307"/>
        <v>راسب</v>
      </c>
      <c r="DX247" s="39" t="str">
        <f t="shared" si="308"/>
        <v>ودين</v>
      </c>
      <c r="DY247" s="537" t="str">
        <f t="shared" si="309"/>
        <v/>
      </c>
      <c r="DZ247" s="532" t="str">
        <f t="shared" si="310"/>
        <v/>
      </c>
      <c r="EA247" s="527" t="str">
        <f t="shared" si="311"/>
        <v/>
      </c>
      <c r="EB247" s="519" t="str">
        <f t="shared" si="312"/>
        <v/>
      </c>
      <c r="EC247" s="520" t="str">
        <f t="shared" si="313"/>
        <v/>
      </c>
      <c r="ED247" s="520" t="str">
        <f t="shared" si="314"/>
        <v/>
      </c>
      <c r="EE247" s="520" t="str">
        <f t="shared" si="315"/>
        <v/>
      </c>
      <c r="EF247" s="520" t="str">
        <f t="shared" si="316"/>
        <v/>
      </c>
      <c r="EG247" s="520" t="str">
        <f t="shared" si="317"/>
        <v/>
      </c>
      <c r="EH247" s="518" t="str">
        <f t="shared" si="318"/>
        <v/>
      </c>
      <c r="EI247" s="474" t="str">
        <f t="shared" si="319"/>
        <v/>
      </c>
      <c r="EJ247" s="475" t="str">
        <f t="shared" si="320"/>
        <v/>
      </c>
      <c r="EK247" s="475" t="str">
        <f t="shared" si="321"/>
        <v/>
      </c>
      <c r="EL247" s="475" t="str">
        <f t="shared" si="322"/>
        <v/>
      </c>
      <c r="EM247" s="476" t="str">
        <f t="shared" si="323"/>
        <v/>
      </c>
      <c r="EN247" s="498" t="str">
        <f t="shared" si="324"/>
        <v/>
      </c>
      <c r="EO247" s="499" t="str">
        <f t="shared" si="325"/>
        <v/>
      </c>
      <c r="EP247" s="499" t="str">
        <f t="shared" si="326"/>
        <v/>
      </c>
      <c r="EQ247" s="499" t="str">
        <f t="shared" si="327"/>
        <v/>
      </c>
      <c r="ER247" s="500" t="str">
        <f t="shared" si="328"/>
        <v/>
      </c>
    </row>
    <row r="248" spans="1:148" ht="34.5" x14ac:dyDescent="0.2">
      <c r="A248" s="27" t="str">
        <f>IF(O248="","",COUNTA(O$9:$O248))</f>
        <v/>
      </c>
      <c r="B248" s="28"/>
      <c r="C248" s="29" t="e">
        <f t="shared" si="248"/>
        <v>#VALUE!</v>
      </c>
      <c r="D248" s="30" t="e">
        <f t="shared" si="249"/>
        <v>#VALUE!</v>
      </c>
      <c r="E248" s="31" t="e">
        <f t="shared" si="250"/>
        <v>#VALUE!</v>
      </c>
      <c r="F248" s="29" t="str">
        <f t="shared" si="251"/>
        <v/>
      </c>
      <c r="G248" s="30" t="str">
        <f t="shared" si="252"/>
        <v/>
      </c>
      <c r="H248" s="31" t="str">
        <f t="shared" si="253"/>
        <v/>
      </c>
      <c r="I248" s="32" t="e">
        <f t="shared" si="254"/>
        <v>#VALUE!</v>
      </c>
      <c r="J248" s="33"/>
      <c r="K248" s="34"/>
      <c r="L248" s="35" t="str">
        <f t="shared" si="255"/>
        <v/>
      </c>
      <c r="M248" s="35" t="str">
        <f t="shared" si="256"/>
        <v/>
      </c>
      <c r="N248" s="34"/>
      <c r="O248" s="545"/>
      <c r="P248" s="36"/>
      <c r="Q248" s="37"/>
      <c r="R248" s="38"/>
      <c r="S248" s="38"/>
      <c r="T248" s="39">
        <f t="shared" si="257"/>
        <v>0</v>
      </c>
      <c r="U248" s="40" t="str">
        <f t="shared" si="258"/>
        <v>راسب</v>
      </c>
      <c r="V248" s="37"/>
      <c r="W248" s="38"/>
      <c r="X248" s="38"/>
      <c r="Y248" s="39">
        <f t="shared" si="259"/>
        <v>0</v>
      </c>
      <c r="Z248" s="40" t="str">
        <f t="shared" si="260"/>
        <v>راسب</v>
      </c>
      <c r="AA248" s="37"/>
      <c r="AB248" s="38"/>
      <c r="AC248" s="38"/>
      <c r="AD248" s="39">
        <f t="shared" si="261"/>
        <v>0</v>
      </c>
      <c r="AE248" s="40" t="str">
        <f t="shared" si="262"/>
        <v>راسب</v>
      </c>
      <c r="AF248" s="37"/>
      <c r="AG248" s="38"/>
      <c r="AH248" s="38"/>
      <c r="AI248" s="39">
        <f t="shared" si="263"/>
        <v>0</v>
      </c>
      <c r="AJ248" s="40" t="str">
        <f t="shared" si="264"/>
        <v>راسب</v>
      </c>
      <c r="AK248" s="37"/>
      <c r="AL248" s="38"/>
      <c r="AM248" s="38"/>
      <c r="AN248" s="39">
        <f t="shared" si="265"/>
        <v>0</v>
      </c>
      <c r="AO248" s="40" t="str">
        <f t="shared" si="266"/>
        <v>راسب</v>
      </c>
      <c r="AP248" s="27">
        <f t="shared" si="267"/>
        <v>0</v>
      </c>
      <c r="AQ248" s="37">
        <f t="shared" si="268"/>
        <v>5</v>
      </c>
      <c r="AR248" s="39" t="str">
        <f t="shared" si="269"/>
        <v>ومجموع</v>
      </c>
      <c r="AS248" s="27" t="str">
        <f t="shared" si="270"/>
        <v>راسب</v>
      </c>
      <c r="AT248" s="41">
        <f t="shared" si="271"/>
        <v>9</v>
      </c>
      <c r="AU248" s="42" t="str">
        <f t="shared" si="272"/>
        <v>راسب</v>
      </c>
      <c r="AV248" s="37"/>
      <c r="AW248" s="38"/>
      <c r="AX248" s="38"/>
      <c r="AY248" s="39">
        <f t="shared" si="273"/>
        <v>0</v>
      </c>
      <c r="AZ248" s="40" t="str">
        <f t="shared" si="274"/>
        <v>راسب</v>
      </c>
      <c r="BA248" s="37"/>
      <c r="BB248" s="38"/>
      <c r="BC248" s="38"/>
      <c r="BD248" s="39">
        <f t="shared" si="275"/>
        <v>0</v>
      </c>
      <c r="BE248" s="86" t="str">
        <f t="shared" si="276"/>
        <v>غيرجدير</v>
      </c>
      <c r="BF248" s="37"/>
      <c r="BG248" s="38"/>
      <c r="BH248" s="38"/>
      <c r="BI248" s="39">
        <f t="shared" si="277"/>
        <v>0</v>
      </c>
      <c r="BJ248" s="86" t="str">
        <f t="shared" si="278"/>
        <v>غيرجدير</v>
      </c>
      <c r="BK248" s="37"/>
      <c r="BL248" s="38"/>
      <c r="BM248" s="38"/>
      <c r="BN248" s="38"/>
      <c r="BO248" s="39"/>
      <c r="BP248" s="41">
        <f t="shared" si="279"/>
        <v>0</v>
      </c>
      <c r="BQ248" s="86" t="str">
        <f t="shared" si="280"/>
        <v>غيرجدير</v>
      </c>
      <c r="BR248" s="37"/>
      <c r="BS248" s="38"/>
      <c r="BT248" s="38"/>
      <c r="BU248" s="38"/>
      <c r="BV248" s="39">
        <f t="shared" si="281"/>
        <v>0</v>
      </c>
      <c r="BW248" s="86" t="str">
        <f t="shared" si="282"/>
        <v>غيرجدير</v>
      </c>
      <c r="BX248" s="37"/>
      <c r="BY248" s="38"/>
      <c r="BZ248" s="38"/>
      <c r="CA248" s="38"/>
      <c r="CB248" s="38"/>
      <c r="CC248" s="39">
        <f t="shared" si="283"/>
        <v>0</v>
      </c>
      <c r="CD248" s="86" t="str">
        <f t="shared" si="284"/>
        <v>غيرجدير</v>
      </c>
      <c r="CE248" s="37">
        <f t="shared" si="285"/>
        <v>5</v>
      </c>
      <c r="CF248" s="39" t="str">
        <f t="shared" si="286"/>
        <v>راسب</v>
      </c>
      <c r="CG248" s="37"/>
      <c r="CH248" s="38"/>
      <c r="CI248" s="38"/>
      <c r="CJ248" s="38"/>
      <c r="CK248" s="38"/>
      <c r="CL248" s="39">
        <f t="shared" si="287"/>
        <v>0</v>
      </c>
      <c r="CM248" s="86" t="str">
        <f t="shared" si="288"/>
        <v>غيرجدير</v>
      </c>
      <c r="CN248" s="37"/>
      <c r="CO248" s="38"/>
      <c r="CP248" s="38"/>
      <c r="CQ248" s="38"/>
      <c r="CR248" s="39">
        <f t="shared" si="289"/>
        <v>0</v>
      </c>
      <c r="CS248" s="86" t="str">
        <f t="shared" si="290"/>
        <v>غيرجدير</v>
      </c>
      <c r="CT248" s="37"/>
      <c r="CU248" s="38"/>
      <c r="CV248" s="39">
        <f t="shared" si="291"/>
        <v>0</v>
      </c>
      <c r="CW248" s="86" t="str">
        <f t="shared" si="292"/>
        <v>غيرجدير</v>
      </c>
      <c r="CX248" s="37"/>
      <c r="CY248" s="38"/>
      <c r="CZ248" s="38"/>
      <c r="DA248" s="38"/>
      <c r="DB248" s="38"/>
      <c r="DC248" s="39">
        <f t="shared" si="293"/>
        <v>0</v>
      </c>
      <c r="DD248" s="86" t="str">
        <f t="shared" si="294"/>
        <v>غيرجدير</v>
      </c>
      <c r="DE248" s="37"/>
      <c r="DF248" s="38"/>
      <c r="DG248" s="38"/>
      <c r="DH248" s="38"/>
      <c r="DI248" s="38"/>
      <c r="DJ248" s="39">
        <f t="shared" si="295"/>
        <v>0</v>
      </c>
      <c r="DK248" s="86" t="str">
        <f t="shared" si="296"/>
        <v>غيرجدير</v>
      </c>
      <c r="DL248" s="37">
        <f t="shared" si="297"/>
        <v>4</v>
      </c>
      <c r="DM248" s="39" t="str">
        <f t="shared" si="298"/>
        <v>راسب</v>
      </c>
      <c r="DN248" s="27">
        <f t="shared" si="299"/>
        <v>0</v>
      </c>
      <c r="DO248" s="37">
        <f t="shared" si="300"/>
        <v>5</v>
      </c>
      <c r="DP248" s="39" t="str">
        <f t="shared" si="301"/>
        <v>ومجموع</v>
      </c>
      <c r="DQ248" s="27" t="str">
        <f t="shared" si="302"/>
        <v>راسب</v>
      </c>
      <c r="DR248" s="37">
        <f t="shared" si="303"/>
        <v>10</v>
      </c>
      <c r="DS248" s="39" t="str">
        <f t="shared" si="304"/>
        <v>راسب</v>
      </c>
      <c r="DT248" s="40" t="str">
        <f t="shared" si="305"/>
        <v>راسب</v>
      </c>
      <c r="DU248" s="27"/>
      <c r="DV248" s="37">
        <f t="shared" si="306"/>
        <v>15</v>
      </c>
      <c r="DW248" s="38" t="str">
        <f t="shared" si="307"/>
        <v>راسب</v>
      </c>
      <c r="DX248" s="39" t="str">
        <f t="shared" si="308"/>
        <v>ودين</v>
      </c>
      <c r="DY248" s="537" t="str">
        <f t="shared" si="309"/>
        <v/>
      </c>
      <c r="DZ248" s="532" t="str">
        <f t="shared" si="310"/>
        <v/>
      </c>
      <c r="EA248" s="527" t="str">
        <f t="shared" si="311"/>
        <v/>
      </c>
      <c r="EB248" s="519" t="str">
        <f t="shared" si="312"/>
        <v/>
      </c>
      <c r="EC248" s="520" t="str">
        <f t="shared" si="313"/>
        <v/>
      </c>
      <c r="ED248" s="520" t="str">
        <f t="shared" si="314"/>
        <v/>
      </c>
      <c r="EE248" s="520" t="str">
        <f t="shared" si="315"/>
        <v/>
      </c>
      <c r="EF248" s="520" t="str">
        <f t="shared" si="316"/>
        <v/>
      </c>
      <c r="EG248" s="520" t="str">
        <f t="shared" si="317"/>
        <v/>
      </c>
      <c r="EH248" s="518" t="str">
        <f t="shared" si="318"/>
        <v/>
      </c>
      <c r="EI248" s="474" t="str">
        <f t="shared" si="319"/>
        <v/>
      </c>
      <c r="EJ248" s="475" t="str">
        <f t="shared" si="320"/>
        <v/>
      </c>
      <c r="EK248" s="475" t="str">
        <f t="shared" si="321"/>
        <v/>
      </c>
      <c r="EL248" s="475" t="str">
        <f t="shared" si="322"/>
        <v/>
      </c>
      <c r="EM248" s="476" t="str">
        <f t="shared" si="323"/>
        <v/>
      </c>
      <c r="EN248" s="498" t="str">
        <f t="shared" si="324"/>
        <v/>
      </c>
      <c r="EO248" s="499" t="str">
        <f t="shared" si="325"/>
        <v/>
      </c>
      <c r="EP248" s="499" t="str">
        <f t="shared" si="326"/>
        <v/>
      </c>
      <c r="EQ248" s="499" t="str">
        <f t="shared" si="327"/>
        <v/>
      </c>
      <c r="ER248" s="500" t="str">
        <f t="shared" si="328"/>
        <v/>
      </c>
    </row>
    <row r="249" spans="1:148" ht="34.5" x14ac:dyDescent="0.2">
      <c r="A249" s="27" t="str">
        <f>IF(O249="","",COUNTA(O$9:$O249))</f>
        <v/>
      </c>
      <c r="B249" s="28"/>
      <c r="C249" s="29" t="e">
        <f t="shared" si="248"/>
        <v>#VALUE!</v>
      </c>
      <c r="D249" s="30" t="e">
        <f t="shared" si="249"/>
        <v>#VALUE!</v>
      </c>
      <c r="E249" s="31" t="e">
        <f t="shared" si="250"/>
        <v>#VALUE!</v>
      </c>
      <c r="F249" s="29" t="str">
        <f t="shared" si="251"/>
        <v/>
      </c>
      <c r="G249" s="30" t="str">
        <f t="shared" si="252"/>
        <v/>
      </c>
      <c r="H249" s="31" t="str">
        <f t="shared" si="253"/>
        <v/>
      </c>
      <c r="I249" s="32" t="e">
        <f t="shared" si="254"/>
        <v>#VALUE!</v>
      </c>
      <c r="J249" s="33"/>
      <c r="K249" s="34"/>
      <c r="L249" s="35" t="str">
        <f t="shared" si="255"/>
        <v/>
      </c>
      <c r="M249" s="35" t="str">
        <f t="shared" si="256"/>
        <v/>
      </c>
      <c r="N249" s="34"/>
      <c r="O249" s="545"/>
      <c r="P249" s="36"/>
      <c r="Q249" s="37"/>
      <c r="R249" s="38"/>
      <c r="S249" s="38"/>
      <c r="T249" s="39">
        <f t="shared" si="257"/>
        <v>0</v>
      </c>
      <c r="U249" s="40" t="str">
        <f t="shared" si="258"/>
        <v>راسب</v>
      </c>
      <c r="V249" s="37"/>
      <c r="W249" s="38"/>
      <c r="X249" s="38"/>
      <c r="Y249" s="39">
        <f t="shared" si="259"/>
        <v>0</v>
      </c>
      <c r="Z249" s="40" t="str">
        <f t="shared" si="260"/>
        <v>راسب</v>
      </c>
      <c r="AA249" s="37"/>
      <c r="AB249" s="38"/>
      <c r="AC249" s="38"/>
      <c r="AD249" s="39">
        <f t="shared" si="261"/>
        <v>0</v>
      </c>
      <c r="AE249" s="40" t="str">
        <f t="shared" si="262"/>
        <v>راسب</v>
      </c>
      <c r="AF249" s="37"/>
      <c r="AG249" s="38"/>
      <c r="AH249" s="38"/>
      <c r="AI249" s="39">
        <f t="shared" si="263"/>
        <v>0</v>
      </c>
      <c r="AJ249" s="40" t="str">
        <f t="shared" si="264"/>
        <v>راسب</v>
      </c>
      <c r="AK249" s="37"/>
      <c r="AL249" s="38"/>
      <c r="AM249" s="38"/>
      <c r="AN249" s="39">
        <f t="shared" si="265"/>
        <v>0</v>
      </c>
      <c r="AO249" s="40" t="str">
        <f t="shared" si="266"/>
        <v>راسب</v>
      </c>
      <c r="AP249" s="27">
        <f t="shared" si="267"/>
        <v>0</v>
      </c>
      <c r="AQ249" s="37">
        <f t="shared" si="268"/>
        <v>5</v>
      </c>
      <c r="AR249" s="39" t="str">
        <f t="shared" si="269"/>
        <v>ومجموع</v>
      </c>
      <c r="AS249" s="27" t="str">
        <f t="shared" si="270"/>
        <v>راسب</v>
      </c>
      <c r="AT249" s="41">
        <f t="shared" si="271"/>
        <v>9</v>
      </c>
      <c r="AU249" s="42" t="str">
        <f t="shared" si="272"/>
        <v>راسب</v>
      </c>
      <c r="AV249" s="37"/>
      <c r="AW249" s="38"/>
      <c r="AX249" s="38"/>
      <c r="AY249" s="39">
        <f t="shared" si="273"/>
        <v>0</v>
      </c>
      <c r="AZ249" s="40" t="str">
        <f t="shared" si="274"/>
        <v>راسب</v>
      </c>
      <c r="BA249" s="37"/>
      <c r="BB249" s="38"/>
      <c r="BC249" s="38"/>
      <c r="BD249" s="39">
        <f t="shared" si="275"/>
        <v>0</v>
      </c>
      <c r="BE249" s="86" t="str">
        <f t="shared" si="276"/>
        <v>غيرجدير</v>
      </c>
      <c r="BF249" s="37"/>
      <c r="BG249" s="38"/>
      <c r="BH249" s="38"/>
      <c r="BI249" s="39">
        <f t="shared" si="277"/>
        <v>0</v>
      </c>
      <c r="BJ249" s="86" t="str">
        <f t="shared" si="278"/>
        <v>غيرجدير</v>
      </c>
      <c r="BK249" s="37"/>
      <c r="BL249" s="38"/>
      <c r="BM249" s="38"/>
      <c r="BN249" s="38"/>
      <c r="BO249" s="39"/>
      <c r="BP249" s="41">
        <f t="shared" si="279"/>
        <v>0</v>
      </c>
      <c r="BQ249" s="86" t="str">
        <f t="shared" si="280"/>
        <v>غيرجدير</v>
      </c>
      <c r="BR249" s="37"/>
      <c r="BS249" s="38"/>
      <c r="BT249" s="38"/>
      <c r="BU249" s="38"/>
      <c r="BV249" s="39">
        <f t="shared" si="281"/>
        <v>0</v>
      </c>
      <c r="BW249" s="86" t="str">
        <f t="shared" si="282"/>
        <v>غيرجدير</v>
      </c>
      <c r="BX249" s="37"/>
      <c r="BY249" s="38"/>
      <c r="BZ249" s="38"/>
      <c r="CA249" s="38"/>
      <c r="CB249" s="38"/>
      <c r="CC249" s="39">
        <f t="shared" si="283"/>
        <v>0</v>
      </c>
      <c r="CD249" s="86" t="str">
        <f t="shared" si="284"/>
        <v>غيرجدير</v>
      </c>
      <c r="CE249" s="37">
        <f t="shared" si="285"/>
        <v>5</v>
      </c>
      <c r="CF249" s="39" t="str">
        <f t="shared" si="286"/>
        <v>راسب</v>
      </c>
      <c r="CG249" s="37"/>
      <c r="CH249" s="38"/>
      <c r="CI249" s="38"/>
      <c r="CJ249" s="38"/>
      <c r="CK249" s="38"/>
      <c r="CL249" s="39">
        <f t="shared" si="287"/>
        <v>0</v>
      </c>
      <c r="CM249" s="86" t="str">
        <f t="shared" si="288"/>
        <v>غيرجدير</v>
      </c>
      <c r="CN249" s="37"/>
      <c r="CO249" s="38"/>
      <c r="CP249" s="38"/>
      <c r="CQ249" s="38"/>
      <c r="CR249" s="39">
        <f t="shared" si="289"/>
        <v>0</v>
      </c>
      <c r="CS249" s="86" t="str">
        <f t="shared" si="290"/>
        <v>غيرجدير</v>
      </c>
      <c r="CT249" s="37"/>
      <c r="CU249" s="38"/>
      <c r="CV249" s="39">
        <f t="shared" si="291"/>
        <v>0</v>
      </c>
      <c r="CW249" s="86" t="str">
        <f t="shared" si="292"/>
        <v>غيرجدير</v>
      </c>
      <c r="CX249" s="37"/>
      <c r="CY249" s="38"/>
      <c r="CZ249" s="38"/>
      <c r="DA249" s="38"/>
      <c r="DB249" s="38"/>
      <c r="DC249" s="39">
        <f t="shared" si="293"/>
        <v>0</v>
      </c>
      <c r="DD249" s="86" t="str">
        <f t="shared" si="294"/>
        <v>غيرجدير</v>
      </c>
      <c r="DE249" s="37"/>
      <c r="DF249" s="38"/>
      <c r="DG249" s="38"/>
      <c r="DH249" s="38"/>
      <c r="DI249" s="38"/>
      <c r="DJ249" s="39">
        <f t="shared" si="295"/>
        <v>0</v>
      </c>
      <c r="DK249" s="86" t="str">
        <f t="shared" si="296"/>
        <v>غيرجدير</v>
      </c>
      <c r="DL249" s="37">
        <f t="shared" si="297"/>
        <v>4</v>
      </c>
      <c r="DM249" s="39" t="str">
        <f t="shared" si="298"/>
        <v>راسب</v>
      </c>
      <c r="DN249" s="27">
        <f t="shared" si="299"/>
        <v>0</v>
      </c>
      <c r="DO249" s="37">
        <f t="shared" si="300"/>
        <v>5</v>
      </c>
      <c r="DP249" s="39" t="str">
        <f t="shared" si="301"/>
        <v>ومجموع</v>
      </c>
      <c r="DQ249" s="27" t="str">
        <f t="shared" si="302"/>
        <v>راسب</v>
      </c>
      <c r="DR249" s="37">
        <f t="shared" si="303"/>
        <v>10</v>
      </c>
      <c r="DS249" s="39" t="str">
        <f t="shared" si="304"/>
        <v>راسب</v>
      </c>
      <c r="DT249" s="40" t="str">
        <f t="shared" si="305"/>
        <v>راسب</v>
      </c>
      <c r="DU249" s="27"/>
      <c r="DV249" s="37">
        <f t="shared" si="306"/>
        <v>15</v>
      </c>
      <c r="DW249" s="38" t="str">
        <f t="shared" si="307"/>
        <v>راسب</v>
      </c>
      <c r="DX249" s="39" t="str">
        <f t="shared" si="308"/>
        <v>ودين</v>
      </c>
      <c r="DY249" s="537" t="str">
        <f t="shared" si="309"/>
        <v/>
      </c>
      <c r="DZ249" s="532" t="str">
        <f t="shared" si="310"/>
        <v/>
      </c>
      <c r="EA249" s="527" t="str">
        <f t="shared" si="311"/>
        <v/>
      </c>
      <c r="EB249" s="519" t="str">
        <f t="shared" si="312"/>
        <v/>
      </c>
      <c r="EC249" s="520" t="str">
        <f t="shared" si="313"/>
        <v/>
      </c>
      <c r="ED249" s="520" t="str">
        <f t="shared" si="314"/>
        <v/>
      </c>
      <c r="EE249" s="520" t="str">
        <f t="shared" si="315"/>
        <v/>
      </c>
      <c r="EF249" s="520" t="str">
        <f t="shared" si="316"/>
        <v/>
      </c>
      <c r="EG249" s="520" t="str">
        <f t="shared" si="317"/>
        <v/>
      </c>
      <c r="EH249" s="518" t="str">
        <f t="shared" si="318"/>
        <v/>
      </c>
      <c r="EI249" s="474" t="str">
        <f t="shared" si="319"/>
        <v/>
      </c>
      <c r="EJ249" s="475" t="str">
        <f t="shared" si="320"/>
        <v/>
      </c>
      <c r="EK249" s="475" t="str">
        <f t="shared" si="321"/>
        <v/>
      </c>
      <c r="EL249" s="475" t="str">
        <f t="shared" si="322"/>
        <v/>
      </c>
      <c r="EM249" s="476" t="str">
        <f t="shared" si="323"/>
        <v/>
      </c>
      <c r="EN249" s="498" t="str">
        <f t="shared" si="324"/>
        <v/>
      </c>
      <c r="EO249" s="499" t="str">
        <f t="shared" si="325"/>
        <v/>
      </c>
      <c r="EP249" s="499" t="str">
        <f t="shared" si="326"/>
        <v/>
      </c>
      <c r="EQ249" s="499" t="str">
        <f t="shared" si="327"/>
        <v/>
      </c>
      <c r="ER249" s="500" t="str">
        <f t="shared" si="328"/>
        <v/>
      </c>
    </row>
    <row r="250" spans="1:148" ht="34.5" x14ac:dyDescent="0.2">
      <c r="A250" s="27" t="str">
        <f>IF(O250="","",COUNTA(O$9:$O250))</f>
        <v/>
      </c>
      <c r="B250" s="28"/>
      <c r="C250" s="29" t="e">
        <f t="shared" si="248"/>
        <v>#VALUE!</v>
      </c>
      <c r="D250" s="30" t="e">
        <f t="shared" si="249"/>
        <v>#VALUE!</v>
      </c>
      <c r="E250" s="31" t="e">
        <f t="shared" si="250"/>
        <v>#VALUE!</v>
      </c>
      <c r="F250" s="29" t="str">
        <f t="shared" si="251"/>
        <v/>
      </c>
      <c r="G250" s="30" t="str">
        <f t="shared" si="252"/>
        <v/>
      </c>
      <c r="H250" s="31" t="str">
        <f t="shared" si="253"/>
        <v/>
      </c>
      <c r="I250" s="32" t="e">
        <f t="shared" si="254"/>
        <v>#VALUE!</v>
      </c>
      <c r="J250" s="33"/>
      <c r="K250" s="34"/>
      <c r="L250" s="35" t="str">
        <f t="shared" si="255"/>
        <v/>
      </c>
      <c r="M250" s="35" t="str">
        <f t="shared" si="256"/>
        <v/>
      </c>
      <c r="N250" s="34"/>
      <c r="O250" s="545"/>
      <c r="P250" s="36"/>
      <c r="Q250" s="37"/>
      <c r="R250" s="38"/>
      <c r="S250" s="38"/>
      <c r="T250" s="39">
        <f t="shared" si="257"/>
        <v>0</v>
      </c>
      <c r="U250" s="40" t="str">
        <f t="shared" si="258"/>
        <v>راسب</v>
      </c>
      <c r="V250" s="37"/>
      <c r="W250" s="38"/>
      <c r="X250" s="38"/>
      <c r="Y250" s="39">
        <f t="shared" si="259"/>
        <v>0</v>
      </c>
      <c r="Z250" s="40" t="str">
        <f t="shared" si="260"/>
        <v>راسب</v>
      </c>
      <c r="AA250" s="37"/>
      <c r="AB250" s="38"/>
      <c r="AC250" s="38"/>
      <c r="AD250" s="39">
        <f t="shared" si="261"/>
        <v>0</v>
      </c>
      <c r="AE250" s="40" t="str">
        <f t="shared" si="262"/>
        <v>راسب</v>
      </c>
      <c r="AF250" s="37"/>
      <c r="AG250" s="38"/>
      <c r="AH250" s="38"/>
      <c r="AI250" s="39">
        <f t="shared" si="263"/>
        <v>0</v>
      </c>
      <c r="AJ250" s="40" t="str">
        <f t="shared" si="264"/>
        <v>راسب</v>
      </c>
      <c r="AK250" s="37"/>
      <c r="AL250" s="38"/>
      <c r="AM250" s="38"/>
      <c r="AN250" s="39">
        <f t="shared" si="265"/>
        <v>0</v>
      </c>
      <c r="AO250" s="40" t="str">
        <f t="shared" si="266"/>
        <v>راسب</v>
      </c>
      <c r="AP250" s="27">
        <f t="shared" si="267"/>
        <v>0</v>
      </c>
      <c r="AQ250" s="37">
        <f t="shared" si="268"/>
        <v>5</v>
      </c>
      <c r="AR250" s="39" t="str">
        <f t="shared" si="269"/>
        <v>ومجموع</v>
      </c>
      <c r="AS250" s="27" t="str">
        <f t="shared" si="270"/>
        <v>راسب</v>
      </c>
      <c r="AT250" s="41">
        <f t="shared" si="271"/>
        <v>9</v>
      </c>
      <c r="AU250" s="42" t="str">
        <f t="shared" si="272"/>
        <v>راسب</v>
      </c>
      <c r="AV250" s="37"/>
      <c r="AW250" s="38"/>
      <c r="AX250" s="38"/>
      <c r="AY250" s="39">
        <f t="shared" si="273"/>
        <v>0</v>
      </c>
      <c r="AZ250" s="40" t="str">
        <f t="shared" si="274"/>
        <v>راسب</v>
      </c>
      <c r="BA250" s="37"/>
      <c r="BB250" s="38"/>
      <c r="BC250" s="38"/>
      <c r="BD250" s="39">
        <f t="shared" si="275"/>
        <v>0</v>
      </c>
      <c r="BE250" s="86" t="str">
        <f t="shared" si="276"/>
        <v>غيرجدير</v>
      </c>
      <c r="BF250" s="37"/>
      <c r="BG250" s="38"/>
      <c r="BH250" s="38"/>
      <c r="BI250" s="39">
        <f t="shared" si="277"/>
        <v>0</v>
      </c>
      <c r="BJ250" s="86" t="str">
        <f t="shared" si="278"/>
        <v>غيرجدير</v>
      </c>
      <c r="BK250" s="37"/>
      <c r="BL250" s="38"/>
      <c r="BM250" s="38"/>
      <c r="BN250" s="38"/>
      <c r="BO250" s="39"/>
      <c r="BP250" s="41">
        <f t="shared" si="279"/>
        <v>0</v>
      </c>
      <c r="BQ250" s="86" t="str">
        <f t="shared" si="280"/>
        <v>غيرجدير</v>
      </c>
      <c r="BR250" s="37"/>
      <c r="BS250" s="38"/>
      <c r="BT250" s="38"/>
      <c r="BU250" s="38"/>
      <c r="BV250" s="39">
        <f t="shared" si="281"/>
        <v>0</v>
      </c>
      <c r="BW250" s="86" t="str">
        <f t="shared" si="282"/>
        <v>غيرجدير</v>
      </c>
      <c r="BX250" s="37"/>
      <c r="BY250" s="38"/>
      <c r="BZ250" s="38"/>
      <c r="CA250" s="38"/>
      <c r="CB250" s="38"/>
      <c r="CC250" s="39">
        <f t="shared" si="283"/>
        <v>0</v>
      </c>
      <c r="CD250" s="86" t="str">
        <f t="shared" si="284"/>
        <v>غيرجدير</v>
      </c>
      <c r="CE250" s="37">
        <f t="shared" si="285"/>
        <v>5</v>
      </c>
      <c r="CF250" s="39" t="str">
        <f t="shared" si="286"/>
        <v>راسب</v>
      </c>
      <c r="CG250" s="37"/>
      <c r="CH250" s="38"/>
      <c r="CI250" s="38"/>
      <c r="CJ250" s="38"/>
      <c r="CK250" s="38"/>
      <c r="CL250" s="39">
        <f t="shared" si="287"/>
        <v>0</v>
      </c>
      <c r="CM250" s="86" t="str">
        <f t="shared" si="288"/>
        <v>غيرجدير</v>
      </c>
      <c r="CN250" s="37"/>
      <c r="CO250" s="38"/>
      <c r="CP250" s="38"/>
      <c r="CQ250" s="38"/>
      <c r="CR250" s="39">
        <f t="shared" si="289"/>
        <v>0</v>
      </c>
      <c r="CS250" s="86" t="str">
        <f t="shared" si="290"/>
        <v>غيرجدير</v>
      </c>
      <c r="CT250" s="37"/>
      <c r="CU250" s="38"/>
      <c r="CV250" s="39">
        <f t="shared" si="291"/>
        <v>0</v>
      </c>
      <c r="CW250" s="86" t="str">
        <f t="shared" si="292"/>
        <v>غيرجدير</v>
      </c>
      <c r="CX250" s="37"/>
      <c r="CY250" s="38"/>
      <c r="CZ250" s="38"/>
      <c r="DA250" s="38"/>
      <c r="DB250" s="38"/>
      <c r="DC250" s="39">
        <f t="shared" si="293"/>
        <v>0</v>
      </c>
      <c r="DD250" s="86" t="str">
        <f t="shared" si="294"/>
        <v>غيرجدير</v>
      </c>
      <c r="DE250" s="37"/>
      <c r="DF250" s="38"/>
      <c r="DG250" s="38"/>
      <c r="DH250" s="38"/>
      <c r="DI250" s="38"/>
      <c r="DJ250" s="39">
        <f t="shared" si="295"/>
        <v>0</v>
      </c>
      <c r="DK250" s="86" t="str">
        <f t="shared" si="296"/>
        <v>غيرجدير</v>
      </c>
      <c r="DL250" s="37">
        <f t="shared" si="297"/>
        <v>4</v>
      </c>
      <c r="DM250" s="39" t="str">
        <f t="shared" si="298"/>
        <v>راسب</v>
      </c>
      <c r="DN250" s="27">
        <f t="shared" si="299"/>
        <v>0</v>
      </c>
      <c r="DO250" s="37">
        <f t="shared" si="300"/>
        <v>5</v>
      </c>
      <c r="DP250" s="39" t="str">
        <f t="shared" si="301"/>
        <v>ومجموع</v>
      </c>
      <c r="DQ250" s="27" t="str">
        <f t="shared" si="302"/>
        <v>راسب</v>
      </c>
      <c r="DR250" s="37">
        <f t="shared" si="303"/>
        <v>10</v>
      </c>
      <c r="DS250" s="39" t="str">
        <f t="shared" si="304"/>
        <v>راسب</v>
      </c>
      <c r="DT250" s="40" t="str">
        <f t="shared" si="305"/>
        <v>راسب</v>
      </c>
      <c r="DU250" s="27"/>
      <c r="DV250" s="37">
        <f t="shared" si="306"/>
        <v>15</v>
      </c>
      <c r="DW250" s="38" t="str">
        <f t="shared" si="307"/>
        <v>راسب</v>
      </c>
      <c r="DX250" s="39" t="str">
        <f t="shared" si="308"/>
        <v>ودين</v>
      </c>
      <c r="DY250" s="537" t="str">
        <f t="shared" si="309"/>
        <v/>
      </c>
      <c r="DZ250" s="532" t="str">
        <f t="shared" si="310"/>
        <v/>
      </c>
      <c r="EA250" s="527" t="str">
        <f t="shared" si="311"/>
        <v/>
      </c>
      <c r="EB250" s="519" t="str">
        <f t="shared" si="312"/>
        <v/>
      </c>
      <c r="EC250" s="520" t="str">
        <f t="shared" si="313"/>
        <v/>
      </c>
      <c r="ED250" s="520" t="str">
        <f t="shared" si="314"/>
        <v/>
      </c>
      <c r="EE250" s="520" t="str">
        <f t="shared" si="315"/>
        <v/>
      </c>
      <c r="EF250" s="520" t="str">
        <f t="shared" si="316"/>
        <v/>
      </c>
      <c r="EG250" s="520" t="str">
        <f t="shared" si="317"/>
        <v/>
      </c>
      <c r="EH250" s="518" t="str">
        <f t="shared" si="318"/>
        <v/>
      </c>
      <c r="EI250" s="474" t="str">
        <f t="shared" si="319"/>
        <v/>
      </c>
      <c r="EJ250" s="475" t="str">
        <f t="shared" si="320"/>
        <v/>
      </c>
      <c r="EK250" s="475" t="str">
        <f t="shared" si="321"/>
        <v/>
      </c>
      <c r="EL250" s="475" t="str">
        <f t="shared" si="322"/>
        <v/>
      </c>
      <c r="EM250" s="476" t="str">
        <f t="shared" si="323"/>
        <v/>
      </c>
      <c r="EN250" s="498" t="str">
        <f t="shared" si="324"/>
        <v/>
      </c>
      <c r="EO250" s="499" t="str">
        <f t="shared" si="325"/>
        <v/>
      </c>
      <c r="EP250" s="499" t="str">
        <f t="shared" si="326"/>
        <v/>
      </c>
      <c r="EQ250" s="499" t="str">
        <f t="shared" si="327"/>
        <v/>
      </c>
      <c r="ER250" s="500" t="str">
        <f t="shared" si="328"/>
        <v/>
      </c>
    </row>
    <row r="251" spans="1:148" ht="34.5" x14ac:dyDescent="0.2">
      <c r="A251" s="27" t="str">
        <f>IF(O251="","",COUNTA(O$9:$O251))</f>
        <v/>
      </c>
      <c r="B251" s="28"/>
      <c r="C251" s="29" t="e">
        <f t="shared" si="248"/>
        <v>#VALUE!</v>
      </c>
      <c r="D251" s="30" t="e">
        <f t="shared" si="249"/>
        <v>#VALUE!</v>
      </c>
      <c r="E251" s="31" t="e">
        <f t="shared" si="250"/>
        <v>#VALUE!</v>
      </c>
      <c r="F251" s="29" t="str">
        <f t="shared" si="251"/>
        <v/>
      </c>
      <c r="G251" s="30" t="str">
        <f t="shared" si="252"/>
        <v/>
      </c>
      <c r="H251" s="31" t="str">
        <f t="shared" si="253"/>
        <v/>
      </c>
      <c r="I251" s="32" t="e">
        <f t="shared" si="254"/>
        <v>#VALUE!</v>
      </c>
      <c r="J251" s="33"/>
      <c r="K251" s="34"/>
      <c r="L251" s="35" t="str">
        <f t="shared" si="255"/>
        <v/>
      </c>
      <c r="M251" s="35" t="str">
        <f t="shared" si="256"/>
        <v/>
      </c>
      <c r="N251" s="34"/>
      <c r="O251" s="545"/>
      <c r="P251" s="36"/>
      <c r="Q251" s="37"/>
      <c r="R251" s="38"/>
      <c r="S251" s="38"/>
      <c r="T251" s="39">
        <f t="shared" si="257"/>
        <v>0</v>
      </c>
      <c r="U251" s="40" t="str">
        <f t="shared" si="258"/>
        <v>راسب</v>
      </c>
      <c r="V251" s="37"/>
      <c r="W251" s="38"/>
      <c r="X251" s="38"/>
      <c r="Y251" s="39">
        <f t="shared" si="259"/>
        <v>0</v>
      </c>
      <c r="Z251" s="40" t="str">
        <f t="shared" si="260"/>
        <v>راسب</v>
      </c>
      <c r="AA251" s="37"/>
      <c r="AB251" s="38"/>
      <c r="AC251" s="38"/>
      <c r="AD251" s="39">
        <f t="shared" si="261"/>
        <v>0</v>
      </c>
      <c r="AE251" s="40" t="str">
        <f t="shared" si="262"/>
        <v>راسب</v>
      </c>
      <c r="AF251" s="37"/>
      <c r="AG251" s="38"/>
      <c r="AH251" s="38"/>
      <c r="AI251" s="39">
        <f t="shared" si="263"/>
        <v>0</v>
      </c>
      <c r="AJ251" s="40" t="str">
        <f t="shared" si="264"/>
        <v>راسب</v>
      </c>
      <c r="AK251" s="37"/>
      <c r="AL251" s="38"/>
      <c r="AM251" s="38"/>
      <c r="AN251" s="39">
        <f t="shared" si="265"/>
        <v>0</v>
      </c>
      <c r="AO251" s="40" t="str">
        <f t="shared" si="266"/>
        <v>راسب</v>
      </c>
      <c r="AP251" s="27">
        <f t="shared" si="267"/>
        <v>0</v>
      </c>
      <c r="AQ251" s="37">
        <f t="shared" si="268"/>
        <v>5</v>
      </c>
      <c r="AR251" s="39" t="str">
        <f t="shared" si="269"/>
        <v>ومجموع</v>
      </c>
      <c r="AS251" s="27" t="str">
        <f t="shared" si="270"/>
        <v>راسب</v>
      </c>
      <c r="AT251" s="41">
        <f t="shared" si="271"/>
        <v>9</v>
      </c>
      <c r="AU251" s="42" t="str">
        <f t="shared" si="272"/>
        <v>راسب</v>
      </c>
      <c r="AV251" s="37"/>
      <c r="AW251" s="38"/>
      <c r="AX251" s="38"/>
      <c r="AY251" s="39">
        <f t="shared" si="273"/>
        <v>0</v>
      </c>
      <c r="AZ251" s="40" t="str">
        <f t="shared" si="274"/>
        <v>راسب</v>
      </c>
      <c r="BA251" s="37"/>
      <c r="BB251" s="38"/>
      <c r="BC251" s="38"/>
      <c r="BD251" s="39">
        <f t="shared" si="275"/>
        <v>0</v>
      </c>
      <c r="BE251" s="86" t="str">
        <f t="shared" si="276"/>
        <v>غيرجدير</v>
      </c>
      <c r="BF251" s="37"/>
      <c r="BG251" s="38"/>
      <c r="BH251" s="38"/>
      <c r="BI251" s="39">
        <f t="shared" si="277"/>
        <v>0</v>
      </c>
      <c r="BJ251" s="86" t="str">
        <f t="shared" si="278"/>
        <v>غيرجدير</v>
      </c>
      <c r="BK251" s="37"/>
      <c r="BL251" s="38"/>
      <c r="BM251" s="38"/>
      <c r="BN251" s="38"/>
      <c r="BO251" s="39"/>
      <c r="BP251" s="41">
        <f t="shared" si="279"/>
        <v>0</v>
      </c>
      <c r="BQ251" s="86" t="str">
        <f t="shared" si="280"/>
        <v>غيرجدير</v>
      </c>
      <c r="BR251" s="37"/>
      <c r="BS251" s="38"/>
      <c r="BT251" s="38"/>
      <c r="BU251" s="38"/>
      <c r="BV251" s="39">
        <f t="shared" si="281"/>
        <v>0</v>
      </c>
      <c r="BW251" s="86" t="str">
        <f t="shared" si="282"/>
        <v>غيرجدير</v>
      </c>
      <c r="BX251" s="37"/>
      <c r="BY251" s="38"/>
      <c r="BZ251" s="38"/>
      <c r="CA251" s="38"/>
      <c r="CB251" s="38"/>
      <c r="CC251" s="39">
        <f t="shared" si="283"/>
        <v>0</v>
      </c>
      <c r="CD251" s="86" t="str">
        <f t="shared" si="284"/>
        <v>غيرجدير</v>
      </c>
      <c r="CE251" s="37">
        <f t="shared" si="285"/>
        <v>5</v>
      </c>
      <c r="CF251" s="39" t="str">
        <f t="shared" si="286"/>
        <v>راسب</v>
      </c>
      <c r="CG251" s="37"/>
      <c r="CH251" s="38"/>
      <c r="CI251" s="38"/>
      <c r="CJ251" s="38"/>
      <c r="CK251" s="38"/>
      <c r="CL251" s="39">
        <f t="shared" si="287"/>
        <v>0</v>
      </c>
      <c r="CM251" s="86" t="str">
        <f t="shared" si="288"/>
        <v>غيرجدير</v>
      </c>
      <c r="CN251" s="37"/>
      <c r="CO251" s="38"/>
      <c r="CP251" s="38"/>
      <c r="CQ251" s="38"/>
      <c r="CR251" s="39">
        <f t="shared" si="289"/>
        <v>0</v>
      </c>
      <c r="CS251" s="86" t="str">
        <f t="shared" si="290"/>
        <v>غيرجدير</v>
      </c>
      <c r="CT251" s="37"/>
      <c r="CU251" s="38"/>
      <c r="CV251" s="39">
        <f t="shared" si="291"/>
        <v>0</v>
      </c>
      <c r="CW251" s="86" t="str">
        <f t="shared" si="292"/>
        <v>غيرجدير</v>
      </c>
      <c r="CX251" s="37"/>
      <c r="CY251" s="38"/>
      <c r="CZ251" s="38"/>
      <c r="DA251" s="38"/>
      <c r="DB251" s="38"/>
      <c r="DC251" s="39">
        <f t="shared" si="293"/>
        <v>0</v>
      </c>
      <c r="DD251" s="86" t="str">
        <f t="shared" si="294"/>
        <v>غيرجدير</v>
      </c>
      <c r="DE251" s="37"/>
      <c r="DF251" s="38"/>
      <c r="DG251" s="38"/>
      <c r="DH251" s="38"/>
      <c r="DI251" s="38"/>
      <c r="DJ251" s="39">
        <f t="shared" si="295"/>
        <v>0</v>
      </c>
      <c r="DK251" s="86" t="str">
        <f t="shared" si="296"/>
        <v>غيرجدير</v>
      </c>
      <c r="DL251" s="37">
        <f t="shared" si="297"/>
        <v>4</v>
      </c>
      <c r="DM251" s="39" t="str">
        <f t="shared" si="298"/>
        <v>راسب</v>
      </c>
      <c r="DN251" s="27">
        <f t="shared" si="299"/>
        <v>0</v>
      </c>
      <c r="DO251" s="37">
        <f t="shared" si="300"/>
        <v>5</v>
      </c>
      <c r="DP251" s="39" t="str">
        <f t="shared" si="301"/>
        <v>ومجموع</v>
      </c>
      <c r="DQ251" s="27" t="str">
        <f t="shared" si="302"/>
        <v>راسب</v>
      </c>
      <c r="DR251" s="37">
        <f t="shared" si="303"/>
        <v>10</v>
      </c>
      <c r="DS251" s="39" t="str">
        <f t="shared" si="304"/>
        <v>راسب</v>
      </c>
      <c r="DT251" s="40" t="str">
        <f t="shared" si="305"/>
        <v>راسب</v>
      </c>
      <c r="DU251" s="27"/>
      <c r="DV251" s="37">
        <f t="shared" si="306"/>
        <v>15</v>
      </c>
      <c r="DW251" s="38" t="str">
        <f t="shared" si="307"/>
        <v>راسب</v>
      </c>
      <c r="DX251" s="39" t="str">
        <f t="shared" si="308"/>
        <v>ودين</v>
      </c>
      <c r="DY251" s="537" t="str">
        <f t="shared" si="309"/>
        <v/>
      </c>
      <c r="DZ251" s="532" t="str">
        <f t="shared" si="310"/>
        <v/>
      </c>
      <c r="EA251" s="527" t="str">
        <f t="shared" si="311"/>
        <v/>
      </c>
      <c r="EB251" s="519" t="str">
        <f t="shared" si="312"/>
        <v/>
      </c>
      <c r="EC251" s="520" t="str">
        <f t="shared" si="313"/>
        <v/>
      </c>
      <c r="ED251" s="520" t="str">
        <f t="shared" si="314"/>
        <v/>
      </c>
      <c r="EE251" s="520" t="str">
        <f t="shared" si="315"/>
        <v/>
      </c>
      <c r="EF251" s="520" t="str">
        <f t="shared" si="316"/>
        <v/>
      </c>
      <c r="EG251" s="520" t="str">
        <f t="shared" si="317"/>
        <v/>
      </c>
      <c r="EH251" s="518" t="str">
        <f t="shared" si="318"/>
        <v/>
      </c>
      <c r="EI251" s="474" t="str">
        <f t="shared" si="319"/>
        <v/>
      </c>
      <c r="EJ251" s="475" t="str">
        <f t="shared" si="320"/>
        <v/>
      </c>
      <c r="EK251" s="475" t="str">
        <f t="shared" si="321"/>
        <v/>
      </c>
      <c r="EL251" s="475" t="str">
        <f t="shared" si="322"/>
        <v/>
      </c>
      <c r="EM251" s="476" t="str">
        <f t="shared" si="323"/>
        <v/>
      </c>
      <c r="EN251" s="498" t="str">
        <f t="shared" si="324"/>
        <v/>
      </c>
      <c r="EO251" s="499" t="str">
        <f t="shared" si="325"/>
        <v/>
      </c>
      <c r="EP251" s="499" t="str">
        <f t="shared" si="326"/>
        <v/>
      </c>
      <c r="EQ251" s="499" t="str">
        <f t="shared" si="327"/>
        <v/>
      </c>
      <c r="ER251" s="500" t="str">
        <f t="shared" si="328"/>
        <v/>
      </c>
    </row>
    <row r="252" spans="1:148" ht="34.5" x14ac:dyDescent="0.2">
      <c r="A252" s="27" t="str">
        <f>IF(O252="","",COUNTA(O$9:$O252))</f>
        <v/>
      </c>
      <c r="B252" s="28"/>
      <c r="C252" s="29" t="e">
        <f t="shared" si="248"/>
        <v>#VALUE!</v>
      </c>
      <c r="D252" s="30" t="e">
        <f t="shared" si="249"/>
        <v>#VALUE!</v>
      </c>
      <c r="E252" s="31" t="e">
        <f t="shared" si="250"/>
        <v>#VALUE!</v>
      </c>
      <c r="F252" s="29" t="str">
        <f t="shared" si="251"/>
        <v/>
      </c>
      <c r="G252" s="30" t="str">
        <f t="shared" si="252"/>
        <v/>
      </c>
      <c r="H252" s="31" t="str">
        <f t="shared" si="253"/>
        <v/>
      </c>
      <c r="I252" s="32" t="e">
        <f t="shared" si="254"/>
        <v>#VALUE!</v>
      </c>
      <c r="J252" s="33"/>
      <c r="K252" s="34"/>
      <c r="L252" s="35" t="str">
        <f t="shared" si="255"/>
        <v/>
      </c>
      <c r="M252" s="35" t="str">
        <f t="shared" si="256"/>
        <v/>
      </c>
      <c r="N252" s="34"/>
      <c r="O252" s="545"/>
      <c r="P252" s="36"/>
      <c r="Q252" s="37"/>
      <c r="R252" s="38"/>
      <c r="S252" s="38"/>
      <c r="T252" s="39">
        <f t="shared" si="257"/>
        <v>0</v>
      </c>
      <c r="U252" s="40" t="str">
        <f t="shared" si="258"/>
        <v>راسب</v>
      </c>
      <c r="V252" s="37"/>
      <c r="W252" s="38"/>
      <c r="X252" s="38"/>
      <c r="Y252" s="39">
        <f t="shared" si="259"/>
        <v>0</v>
      </c>
      <c r="Z252" s="40" t="str">
        <f t="shared" si="260"/>
        <v>راسب</v>
      </c>
      <c r="AA252" s="37"/>
      <c r="AB252" s="38"/>
      <c r="AC252" s="38"/>
      <c r="AD252" s="39">
        <f t="shared" si="261"/>
        <v>0</v>
      </c>
      <c r="AE252" s="40" t="str">
        <f t="shared" si="262"/>
        <v>راسب</v>
      </c>
      <c r="AF252" s="37"/>
      <c r="AG252" s="38"/>
      <c r="AH252" s="38"/>
      <c r="AI252" s="39">
        <f t="shared" si="263"/>
        <v>0</v>
      </c>
      <c r="AJ252" s="40" t="str">
        <f t="shared" si="264"/>
        <v>راسب</v>
      </c>
      <c r="AK252" s="37"/>
      <c r="AL252" s="38"/>
      <c r="AM252" s="38"/>
      <c r="AN252" s="39">
        <f t="shared" si="265"/>
        <v>0</v>
      </c>
      <c r="AO252" s="40" t="str">
        <f t="shared" si="266"/>
        <v>راسب</v>
      </c>
      <c r="AP252" s="27">
        <f t="shared" si="267"/>
        <v>0</v>
      </c>
      <c r="AQ252" s="37">
        <f t="shared" si="268"/>
        <v>5</v>
      </c>
      <c r="AR252" s="39" t="str">
        <f t="shared" si="269"/>
        <v>ومجموع</v>
      </c>
      <c r="AS252" s="27" t="str">
        <f t="shared" si="270"/>
        <v>راسب</v>
      </c>
      <c r="AT252" s="41">
        <f t="shared" si="271"/>
        <v>9</v>
      </c>
      <c r="AU252" s="42" t="str">
        <f t="shared" si="272"/>
        <v>راسب</v>
      </c>
      <c r="AV252" s="37"/>
      <c r="AW252" s="38"/>
      <c r="AX252" s="38"/>
      <c r="AY252" s="39">
        <f t="shared" si="273"/>
        <v>0</v>
      </c>
      <c r="AZ252" s="40" t="str">
        <f t="shared" si="274"/>
        <v>راسب</v>
      </c>
      <c r="BA252" s="37"/>
      <c r="BB252" s="38"/>
      <c r="BC252" s="38"/>
      <c r="BD252" s="39">
        <f t="shared" si="275"/>
        <v>0</v>
      </c>
      <c r="BE252" s="86" t="str">
        <f t="shared" si="276"/>
        <v>غيرجدير</v>
      </c>
      <c r="BF252" s="37"/>
      <c r="BG252" s="38"/>
      <c r="BH252" s="38"/>
      <c r="BI252" s="39">
        <f t="shared" si="277"/>
        <v>0</v>
      </c>
      <c r="BJ252" s="86" t="str">
        <f t="shared" si="278"/>
        <v>غيرجدير</v>
      </c>
      <c r="BK252" s="37"/>
      <c r="BL252" s="38"/>
      <c r="BM252" s="38"/>
      <c r="BN252" s="38"/>
      <c r="BO252" s="39"/>
      <c r="BP252" s="41">
        <f t="shared" si="279"/>
        <v>0</v>
      </c>
      <c r="BQ252" s="86" t="str">
        <f t="shared" si="280"/>
        <v>غيرجدير</v>
      </c>
      <c r="BR252" s="37"/>
      <c r="BS252" s="38"/>
      <c r="BT252" s="38"/>
      <c r="BU252" s="38"/>
      <c r="BV252" s="39">
        <f t="shared" si="281"/>
        <v>0</v>
      </c>
      <c r="BW252" s="86" t="str">
        <f t="shared" si="282"/>
        <v>غيرجدير</v>
      </c>
      <c r="BX252" s="37"/>
      <c r="BY252" s="38"/>
      <c r="BZ252" s="38"/>
      <c r="CA252" s="38"/>
      <c r="CB252" s="38"/>
      <c r="CC252" s="39">
        <f t="shared" si="283"/>
        <v>0</v>
      </c>
      <c r="CD252" s="86" t="str">
        <f t="shared" si="284"/>
        <v>غيرجدير</v>
      </c>
      <c r="CE252" s="37">
        <f t="shared" si="285"/>
        <v>5</v>
      </c>
      <c r="CF252" s="39" t="str">
        <f t="shared" si="286"/>
        <v>راسب</v>
      </c>
      <c r="CG252" s="37"/>
      <c r="CH252" s="38"/>
      <c r="CI252" s="38"/>
      <c r="CJ252" s="38"/>
      <c r="CK252" s="38"/>
      <c r="CL252" s="39">
        <f t="shared" si="287"/>
        <v>0</v>
      </c>
      <c r="CM252" s="86" t="str">
        <f t="shared" si="288"/>
        <v>غيرجدير</v>
      </c>
      <c r="CN252" s="37"/>
      <c r="CO252" s="38"/>
      <c r="CP252" s="38"/>
      <c r="CQ252" s="38"/>
      <c r="CR252" s="39">
        <f t="shared" si="289"/>
        <v>0</v>
      </c>
      <c r="CS252" s="86" t="str">
        <f t="shared" si="290"/>
        <v>غيرجدير</v>
      </c>
      <c r="CT252" s="37"/>
      <c r="CU252" s="38"/>
      <c r="CV252" s="39">
        <f t="shared" si="291"/>
        <v>0</v>
      </c>
      <c r="CW252" s="86" t="str">
        <f t="shared" si="292"/>
        <v>غيرجدير</v>
      </c>
      <c r="CX252" s="37"/>
      <c r="CY252" s="38"/>
      <c r="CZ252" s="38"/>
      <c r="DA252" s="38"/>
      <c r="DB252" s="38"/>
      <c r="DC252" s="39">
        <f t="shared" si="293"/>
        <v>0</v>
      </c>
      <c r="DD252" s="86" t="str">
        <f t="shared" si="294"/>
        <v>غيرجدير</v>
      </c>
      <c r="DE252" s="37"/>
      <c r="DF252" s="38"/>
      <c r="DG252" s="38"/>
      <c r="DH252" s="38"/>
      <c r="DI252" s="38"/>
      <c r="DJ252" s="39">
        <f t="shared" si="295"/>
        <v>0</v>
      </c>
      <c r="DK252" s="86" t="str">
        <f t="shared" si="296"/>
        <v>غيرجدير</v>
      </c>
      <c r="DL252" s="37">
        <f t="shared" si="297"/>
        <v>4</v>
      </c>
      <c r="DM252" s="39" t="str">
        <f t="shared" si="298"/>
        <v>راسب</v>
      </c>
      <c r="DN252" s="27">
        <f t="shared" si="299"/>
        <v>0</v>
      </c>
      <c r="DO252" s="37">
        <f t="shared" si="300"/>
        <v>5</v>
      </c>
      <c r="DP252" s="39" t="str">
        <f t="shared" si="301"/>
        <v>ومجموع</v>
      </c>
      <c r="DQ252" s="27" t="str">
        <f t="shared" si="302"/>
        <v>راسب</v>
      </c>
      <c r="DR252" s="37">
        <f t="shared" si="303"/>
        <v>10</v>
      </c>
      <c r="DS252" s="39" t="str">
        <f t="shared" si="304"/>
        <v>راسب</v>
      </c>
      <c r="DT252" s="40" t="str">
        <f t="shared" si="305"/>
        <v>راسب</v>
      </c>
      <c r="DU252" s="27"/>
      <c r="DV252" s="37">
        <f t="shared" si="306"/>
        <v>15</v>
      </c>
      <c r="DW252" s="38" t="str">
        <f t="shared" si="307"/>
        <v>راسب</v>
      </c>
      <c r="DX252" s="39" t="str">
        <f t="shared" si="308"/>
        <v>ودين</v>
      </c>
      <c r="DY252" s="537" t="str">
        <f t="shared" si="309"/>
        <v/>
      </c>
      <c r="DZ252" s="532" t="str">
        <f t="shared" si="310"/>
        <v/>
      </c>
      <c r="EA252" s="527" t="str">
        <f t="shared" si="311"/>
        <v/>
      </c>
      <c r="EB252" s="519" t="str">
        <f t="shared" si="312"/>
        <v/>
      </c>
      <c r="EC252" s="520" t="str">
        <f t="shared" si="313"/>
        <v/>
      </c>
      <c r="ED252" s="520" t="str">
        <f t="shared" si="314"/>
        <v/>
      </c>
      <c r="EE252" s="520" t="str">
        <f t="shared" si="315"/>
        <v/>
      </c>
      <c r="EF252" s="520" t="str">
        <f t="shared" si="316"/>
        <v/>
      </c>
      <c r="EG252" s="520" t="str">
        <f t="shared" si="317"/>
        <v/>
      </c>
      <c r="EH252" s="518" t="str">
        <f t="shared" si="318"/>
        <v/>
      </c>
      <c r="EI252" s="474" t="str">
        <f t="shared" si="319"/>
        <v/>
      </c>
      <c r="EJ252" s="475" t="str">
        <f t="shared" si="320"/>
        <v/>
      </c>
      <c r="EK252" s="475" t="str">
        <f t="shared" si="321"/>
        <v/>
      </c>
      <c r="EL252" s="475" t="str">
        <f t="shared" si="322"/>
        <v/>
      </c>
      <c r="EM252" s="476" t="str">
        <f t="shared" si="323"/>
        <v/>
      </c>
      <c r="EN252" s="498" t="str">
        <f t="shared" si="324"/>
        <v/>
      </c>
      <c r="EO252" s="499" t="str">
        <f t="shared" si="325"/>
        <v/>
      </c>
      <c r="EP252" s="499" t="str">
        <f t="shared" si="326"/>
        <v/>
      </c>
      <c r="EQ252" s="499" t="str">
        <f t="shared" si="327"/>
        <v/>
      </c>
      <c r="ER252" s="500" t="str">
        <f t="shared" si="328"/>
        <v/>
      </c>
    </row>
    <row r="253" spans="1:148" ht="34.5" x14ac:dyDescent="0.2">
      <c r="A253" s="27" t="str">
        <f>IF(O253="","",COUNTA(O$9:$O253))</f>
        <v/>
      </c>
      <c r="B253" s="28"/>
      <c r="C253" s="29" t="e">
        <f t="shared" si="248"/>
        <v>#VALUE!</v>
      </c>
      <c r="D253" s="30" t="e">
        <f t="shared" si="249"/>
        <v>#VALUE!</v>
      </c>
      <c r="E253" s="31" t="e">
        <f t="shared" si="250"/>
        <v>#VALUE!</v>
      </c>
      <c r="F253" s="29" t="str">
        <f t="shared" si="251"/>
        <v/>
      </c>
      <c r="G253" s="30" t="str">
        <f t="shared" si="252"/>
        <v/>
      </c>
      <c r="H253" s="31" t="str">
        <f t="shared" si="253"/>
        <v/>
      </c>
      <c r="I253" s="32" t="e">
        <f t="shared" si="254"/>
        <v>#VALUE!</v>
      </c>
      <c r="J253" s="33"/>
      <c r="K253" s="34"/>
      <c r="L253" s="35" t="str">
        <f t="shared" si="255"/>
        <v/>
      </c>
      <c r="M253" s="35" t="str">
        <f t="shared" si="256"/>
        <v/>
      </c>
      <c r="N253" s="34"/>
      <c r="O253" s="545"/>
      <c r="P253" s="36"/>
      <c r="Q253" s="37"/>
      <c r="R253" s="38"/>
      <c r="S253" s="38"/>
      <c r="T253" s="39">
        <f t="shared" si="257"/>
        <v>0</v>
      </c>
      <c r="U253" s="40" t="str">
        <f t="shared" si="258"/>
        <v>راسب</v>
      </c>
      <c r="V253" s="37"/>
      <c r="W253" s="38"/>
      <c r="X253" s="38"/>
      <c r="Y253" s="39">
        <f t="shared" si="259"/>
        <v>0</v>
      </c>
      <c r="Z253" s="40" t="str">
        <f t="shared" si="260"/>
        <v>راسب</v>
      </c>
      <c r="AA253" s="37"/>
      <c r="AB253" s="38"/>
      <c r="AC253" s="38"/>
      <c r="AD253" s="39">
        <f t="shared" si="261"/>
        <v>0</v>
      </c>
      <c r="AE253" s="40" t="str">
        <f t="shared" si="262"/>
        <v>راسب</v>
      </c>
      <c r="AF253" s="37"/>
      <c r="AG253" s="38"/>
      <c r="AH253" s="38"/>
      <c r="AI253" s="39">
        <f t="shared" si="263"/>
        <v>0</v>
      </c>
      <c r="AJ253" s="40" t="str">
        <f t="shared" si="264"/>
        <v>راسب</v>
      </c>
      <c r="AK253" s="37"/>
      <c r="AL253" s="38"/>
      <c r="AM253" s="38"/>
      <c r="AN253" s="39">
        <f t="shared" si="265"/>
        <v>0</v>
      </c>
      <c r="AO253" s="40" t="str">
        <f t="shared" si="266"/>
        <v>راسب</v>
      </c>
      <c r="AP253" s="27">
        <f t="shared" si="267"/>
        <v>0</v>
      </c>
      <c r="AQ253" s="37">
        <f t="shared" si="268"/>
        <v>5</v>
      </c>
      <c r="AR253" s="39" t="str">
        <f t="shared" si="269"/>
        <v>ومجموع</v>
      </c>
      <c r="AS253" s="27" t="str">
        <f t="shared" si="270"/>
        <v>راسب</v>
      </c>
      <c r="AT253" s="41">
        <f t="shared" si="271"/>
        <v>9</v>
      </c>
      <c r="AU253" s="42" t="str">
        <f t="shared" si="272"/>
        <v>راسب</v>
      </c>
      <c r="AV253" s="37"/>
      <c r="AW253" s="38"/>
      <c r="AX253" s="38"/>
      <c r="AY253" s="39">
        <f t="shared" si="273"/>
        <v>0</v>
      </c>
      <c r="AZ253" s="40" t="str">
        <f t="shared" si="274"/>
        <v>راسب</v>
      </c>
      <c r="BA253" s="37"/>
      <c r="BB253" s="38"/>
      <c r="BC253" s="38"/>
      <c r="BD253" s="39">
        <f t="shared" si="275"/>
        <v>0</v>
      </c>
      <c r="BE253" s="86" t="str">
        <f t="shared" si="276"/>
        <v>غيرجدير</v>
      </c>
      <c r="BF253" s="37"/>
      <c r="BG253" s="38"/>
      <c r="BH253" s="38"/>
      <c r="BI253" s="39">
        <f t="shared" si="277"/>
        <v>0</v>
      </c>
      <c r="BJ253" s="86" t="str">
        <f t="shared" si="278"/>
        <v>غيرجدير</v>
      </c>
      <c r="BK253" s="37"/>
      <c r="BL253" s="38"/>
      <c r="BM253" s="38"/>
      <c r="BN253" s="38"/>
      <c r="BO253" s="39"/>
      <c r="BP253" s="41">
        <f t="shared" si="279"/>
        <v>0</v>
      </c>
      <c r="BQ253" s="86" t="str">
        <f t="shared" si="280"/>
        <v>غيرجدير</v>
      </c>
      <c r="BR253" s="37"/>
      <c r="BS253" s="38"/>
      <c r="BT253" s="38"/>
      <c r="BU253" s="38"/>
      <c r="BV253" s="39">
        <f t="shared" si="281"/>
        <v>0</v>
      </c>
      <c r="BW253" s="86" t="str">
        <f t="shared" si="282"/>
        <v>غيرجدير</v>
      </c>
      <c r="BX253" s="37"/>
      <c r="BY253" s="38"/>
      <c r="BZ253" s="38"/>
      <c r="CA253" s="38"/>
      <c r="CB253" s="38"/>
      <c r="CC253" s="39">
        <f t="shared" si="283"/>
        <v>0</v>
      </c>
      <c r="CD253" s="86" t="str">
        <f t="shared" si="284"/>
        <v>غيرجدير</v>
      </c>
      <c r="CE253" s="37">
        <f t="shared" si="285"/>
        <v>5</v>
      </c>
      <c r="CF253" s="39" t="str">
        <f t="shared" si="286"/>
        <v>راسب</v>
      </c>
      <c r="CG253" s="37"/>
      <c r="CH253" s="38"/>
      <c r="CI253" s="38"/>
      <c r="CJ253" s="38"/>
      <c r="CK253" s="38"/>
      <c r="CL253" s="39">
        <f t="shared" si="287"/>
        <v>0</v>
      </c>
      <c r="CM253" s="86" t="str">
        <f t="shared" si="288"/>
        <v>غيرجدير</v>
      </c>
      <c r="CN253" s="37"/>
      <c r="CO253" s="38"/>
      <c r="CP253" s="38"/>
      <c r="CQ253" s="38"/>
      <c r="CR253" s="39">
        <f t="shared" si="289"/>
        <v>0</v>
      </c>
      <c r="CS253" s="86" t="str">
        <f t="shared" si="290"/>
        <v>غيرجدير</v>
      </c>
      <c r="CT253" s="37"/>
      <c r="CU253" s="38"/>
      <c r="CV253" s="39">
        <f t="shared" si="291"/>
        <v>0</v>
      </c>
      <c r="CW253" s="86" t="str">
        <f t="shared" si="292"/>
        <v>غيرجدير</v>
      </c>
      <c r="CX253" s="37"/>
      <c r="CY253" s="38"/>
      <c r="CZ253" s="38"/>
      <c r="DA253" s="38"/>
      <c r="DB253" s="38"/>
      <c r="DC253" s="39">
        <f t="shared" si="293"/>
        <v>0</v>
      </c>
      <c r="DD253" s="86" t="str">
        <f t="shared" si="294"/>
        <v>غيرجدير</v>
      </c>
      <c r="DE253" s="37"/>
      <c r="DF253" s="38"/>
      <c r="DG253" s="38"/>
      <c r="DH253" s="38"/>
      <c r="DI253" s="38"/>
      <c r="DJ253" s="39">
        <f t="shared" si="295"/>
        <v>0</v>
      </c>
      <c r="DK253" s="86" t="str">
        <f t="shared" si="296"/>
        <v>غيرجدير</v>
      </c>
      <c r="DL253" s="37">
        <f t="shared" si="297"/>
        <v>4</v>
      </c>
      <c r="DM253" s="39" t="str">
        <f t="shared" si="298"/>
        <v>راسب</v>
      </c>
      <c r="DN253" s="27">
        <f t="shared" si="299"/>
        <v>0</v>
      </c>
      <c r="DO253" s="37">
        <f t="shared" si="300"/>
        <v>5</v>
      </c>
      <c r="DP253" s="39" t="str">
        <f t="shared" si="301"/>
        <v>ومجموع</v>
      </c>
      <c r="DQ253" s="27" t="str">
        <f t="shared" si="302"/>
        <v>راسب</v>
      </c>
      <c r="DR253" s="37">
        <f t="shared" si="303"/>
        <v>10</v>
      </c>
      <c r="DS253" s="39" t="str">
        <f t="shared" si="304"/>
        <v>راسب</v>
      </c>
      <c r="DT253" s="40" t="str">
        <f t="shared" si="305"/>
        <v>راسب</v>
      </c>
      <c r="DU253" s="27"/>
      <c r="DV253" s="37">
        <f t="shared" si="306"/>
        <v>15</v>
      </c>
      <c r="DW253" s="38" t="str">
        <f t="shared" si="307"/>
        <v>راسب</v>
      </c>
      <c r="DX253" s="39" t="str">
        <f t="shared" si="308"/>
        <v>ودين</v>
      </c>
      <c r="DY253" s="537" t="str">
        <f t="shared" si="309"/>
        <v/>
      </c>
      <c r="DZ253" s="532" t="str">
        <f t="shared" si="310"/>
        <v/>
      </c>
      <c r="EA253" s="527" t="str">
        <f t="shared" si="311"/>
        <v/>
      </c>
      <c r="EB253" s="519" t="str">
        <f t="shared" si="312"/>
        <v/>
      </c>
      <c r="EC253" s="520" t="str">
        <f t="shared" si="313"/>
        <v/>
      </c>
      <c r="ED253" s="520" t="str">
        <f t="shared" si="314"/>
        <v/>
      </c>
      <c r="EE253" s="520" t="str">
        <f t="shared" si="315"/>
        <v/>
      </c>
      <c r="EF253" s="520" t="str">
        <f t="shared" si="316"/>
        <v/>
      </c>
      <c r="EG253" s="520" t="str">
        <f t="shared" si="317"/>
        <v/>
      </c>
      <c r="EH253" s="518" t="str">
        <f t="shared" si="318"/>
        <v/>
      </c>
      <c r="EI253" s="474" t="str">
        <f t="shared" si="319"/>
        <v/>
      </c>
      <c r="EJ253" s="475" t="str">
        <f t="shared" si="320"/>
        <v/>
      </c>
      <c r="EK253" s="475" t="str">
        <f t="shared" si="321"/>
        <v/>
      </c>
      <c r="EL253" s="475" t="str">
        <f t="shared" si="322"/>
        <v/>
      </c>
      <c r="EM253" s="476" t="str">
        <f t="shared" si="323"/>
        <v/>
      </c>
      <c r="EN253" s="498" t="str">
        <f t="shared" si="324"/>
        <v/>
      </c>
      <c r="EO253" s="499" t="str">
        <f t="shared" si="325"/>
        <v/>
      </c>
      <c r="EP253" s="499" t="str">
        <f t="shared" si="326"/>
        <v/>
      </c>
      <c r="EQ253" s="499" t="str">
        <f t="shared" si="327"/>
        <v/>
      </c>
      <c r="ER253" s="500" t="str">
        <f t="shared" si="328"/>
        <v/>
      </c>
    </row>
    <row r="254" spans="1:148" ht="34.5" x14ac:dyDescent="0.2">
      <c r="A254" s="27" t="str">
        <f>IF(O254="","",COUNTA(O$9:$O254))</f>
        <v/>
      </c>
      <c r="B254" s="28"/>
      <c r="C254" s="29" t="e">
        <f t="shared" si="248"/>
        <v>#VALUE!</v>
      </c>
      <c r="D254" s="30" t="e">
        <f t="shared" si="249"/>
        <v>#VALUE!</v>
      </c>
      <c r="E254" s="31" t="e">
        <f t="shared" si="250"/>
        <v>#VALUE!</v>
      </c>
      <c r="F254" s="29" t="str">
        <f t="shared" si="251"/>
        <v/>
      </c>
      <c r="G254" s="30" t="str">
        <f t="shared" si="252"/>
        <v/>
      </c>
      <c r="H254" s="31" t="str">
        <f t="shared" si="253"/>
        <v/>
      </c>
      <c r="I254" s="32" t="e">
        <f t="shared" si="254"/>
        <v>#VALUE!</v>
      </c>
      <c r="J254" s="33"/>
      <c r="K254" s="34"/>
      <c r="L254" s="35" t="str">
        <f t="shared" si="255"/>
        <v/>
      </c>
      <c r="M254" s="35" t="str">
        <f t="shared" si="256"/>
        <v/>
      </c>
      <c r="N254" s="34"/>
      <c r="O254" s="545"/>
      <c r="P254" s="36"/>
      <c r="Q254" s="37"/>
      <c r="R254" s="38"/>
      <c r="S254" s="38"/>
      <c r="T254" s="39">
        <f t="shared" si="257"/>
        <v>0</v>
      </c>
      <c r="U254" s="40" t="str">
        <f t="shared" si="258"/>
        <v>راسب</v>
      </c>
      <c r="V254" s="37"/>
      <c r="W254" s="38"/>
      <c r="X254" s="38"/>
      <c r="Y254" s="39">
        <f t="shared" si="259"/>
        <v>0</v>
      </c>
      <c r="Z254" s="40" t="str">
        <f t="shared" si="260"/>
        <v>راسب</v>
      </c>
      <c r="AA254" s="37"/>
      <c r="AB254" s="38"/>
      <c r="AC254" s="38"/>
      <c r="AD254" s="39">
        <f t="shared" si="261"/>
        <v>0</v>
      </c>
      <c r="AE254" s="40" t="str">
        <f t="shared" si="262"/>
        <v>راسب</v>
      </c>
      <c r="AF254" s="37"/>
      <c r="AG254" s="38"/>
      <c r="AH254" s="38"/>
      <c r="AI254" s="39">
        <f t="shared" si="263"/>
        <v>0</v>
      </c>
      <c r="AJ254" s="40" t="str">
        <f t="shared" si="264"/>
        <v>راسب</v>
      </c>
      <c r="AK254" s="37"/>
      <c r="AL254" s="38"/>
      <c r="AM254" s="38"/>
      <c r="AN254" s="39">
        <f t="shared" si="265"/>
        <v>0</v>
      </c>
      <c r="AO254" s="40" t="str">
        <f t="shared" si="266"/>
        <v>راسب</v>
      </c>
      <c r="AP254" s="27">
        <f t="shared" si="267"/>
        <v>0</v>
      </c>
      <c r="AQ254" s="37">
        <f t="shared" si="268"/>
        <v>5</v>
      </c>
      <c r="AR254" s="39" t="str">
        <f t="shared" si="269"/>
        <v>ومجموع</v>
      </c>
      <c r="AS254" s="27" t="str">
        <f t="shared" si="270"/>
        <v>راسب</v>
      </c>
      <c r="AT254" s="41">
        <f t="shared" si="271"/>
        <v>9</v>
      </c>
      <c r="AU254" s="42" t="str">
        <f t="shared" si="272"/>
        <v>راسب</v>
      </c>
      <c r="AV254" s="37"/>
      <c r="AW254" s="38"/>
      <c r="AX254" s="38"/>
      <c r="AY254" s="39">
        <f t="shared" si="273"/>
        <v>0</v>
      </c>
      <c r="AZ254" s="40" t="str">
        <f t="shared" si="274"/>
        <v>راسب</v>
      </c>
      <c r="BA254" s="37"/>
      <c r="BB254" s="38"/>
      <c r="BC254" s="38"/>
      <c r="BD254" s="39">
        <f t="shared" si="275"/>
        <v>0</v>
      </c>
      <c r="BE254" s="86" t="str">
        <f t="shared" si="276"/>
        <v>غيرجدير</v>
      </c>
      <c r="BF254" s="37"/>
      <c r="BG254" s="38"/>
      <c r="BH254" s="38"/>
      <c r="BI254" s="39">
        <f t="shared" si="277"/>
        <v>0</v>
      </c>
      <c r="BJ254" s="86" t="str">
        <f t="shared" si="278"/>
        <v>غيرجدير</v>
      </c>
      <c r="BK254" s="37"/>
      <c r="BL254" s="38"/>
      <c r="BM254" s="38"/>
      <c r="BN254" s="38"/>
      <c r="BO254" s="39"/>
      <c r="BP254" s="41">
        <f t="shared" si="279"/>
        <v>0</v>
      </c>
      <c r="BQ254" s="86" t="str">
        <f t="shared" si="280"/>
        <v>غيرجدير</v>
      </c>
      <c r="BR254" s="37"/>
      <c r="BS254" s="38"/>
      <c r="BT254" s="38"/>
      <c r="BU254" s="38"/>
      <c r="BV254" s="39">
        <f t="shared" si="281"/>
        <v>0</v>
      </c>
      <c r="BW254" s="86" t="str">
        <f t="shared" si="282"/>
        <v>غيرجدير</v>
      </c>
      <c r="BX254" s="37"/>
      <c r="BY254" s="38"/>
      <c r="BZ254" s="38"/>
      <c r="CA254" s="38"/>
      <c r="CB254" s="38"/>
      <c r="CC254" s="39">
        <f t="shared" si="283"/>
        <v>0</v>
      </c>
      <c r="CD254" s="86" t="str">
        <f t="shared" si="284"/>
        <v>غيرجدير</v>
      </c>
      <c r="CE254" s="37">
        <f t="shared" si="285"/>
        <v>5</v>
      </c>
      <c r="CF254" s="39" t="str">
        <f t="shared" si="286"/>
        <v>راسب</v>
      </c>
      <c r="CG254" s="37"/>
      <c r="CH254" s="38"/>
      <c r="CI254" s="38"/>
      <c r="CJ254" s="38"/>
      <c r="CK254" s="38"/>
      <c r="CL254" s="39">
        <f t="shared" si="287"/>
        <v>0</v>
      </c>
      <c r="CM254" s="86" t="str">
        <f t="shared" si="288"/>
        <v>غيرجدير</v>
      </c>
      <c r="CN254" s="37"/>
      <c r="CO254" s="38"/>
      <c r="CP254" s="38"/>
      <c r="CQ254" s="38"/>
      <c r="CR254" s="39">
        <f t="shared" si="289"/>
        <v>0</v>
      </c>
      <c r="CS254" s="86" t="str">
        <f t="shared" si="290"/>
        <v>غيرجدير</v>
      </c>
      <c r="CT254" s="37"/>
      <c r="CU254" s="38"/>
      <c r="CV254" s="39">
        <f t="shared" si="291"/>
        <v>0</v>
      </c>
      <c r="CW254" s="86" t="str">
        <f t="shared" si="292"/>
        <v>غيرجدير</v>
      </c>
      <c r="CX254" s="37"/>
      <c r="CY254" s="38"/>
      <c r="CZ254" s="38"/>
      <c r="DA254" s="38"/>
      <c r="DB254" s="38"/>
      <c r="DC254" s="39">
        <f t="shared" si="293"/>
        <v>0</v>
      </c>
      <c r="DD254" s="86" t="str">
        <f t="shared" si="294"/>
        <v>غيرجدير</v>
      </c>
      <c r="DE254" s="37"/>
      <c r="DF254" s="38"/>
      <c r="DG254" s="38"/>
      <c r="DH254" s="38"/>
      <c r="DI254" s="38"/>
      <c r="DJ254" s="39">
        <f t="shared" si="295"/>
        <v>0</v>
      </c>
      <c r="DK254" s="86" t="str">
        <f t="shared" si="296"/>
        <v>غيرجدير</v>
      </c>
      <c r="DL254" s="37">
        <f t="shared" si="297"/>
        <v>4</v>
      </c>
      <c r="DM254" s="39" t="str">
        <f t="shared" si="298"/>
        <v>راسب</v>
      </c>
      <c r="DN254" s="27">
        <f t="shared" si="299"/>
        <v>0</v>
      </c>
      <c r="DO254" s="37">
        <f t="shared" si="300"/>
        <v>5</v>
      </c>
      <c r="DP254" s="39" t="str">
        <f t="shared" si="301"/>
        <v>ومجموع</v>
      </c>
      <c r="DQ254" s="27" t="str">
        <f t="shared" si="302"/>
        <v>راسب</v>
      </c>
      <c r="DR254" s="37">
        <f t="shared" si="303"/>
        <v>10</v>
      </c>
      <c r="DS254" s="39" t="str">
        <f t="shared" si="304"/>
        <v>راسب</v>
      </c>
      <c r="DT254" s="40" t="str">
        <f t="shared" si="305"/>
        <v>راسب</v>
      </c>
      <c r="DU254" s="27"/>
      <c r="DV254" s="37">
        <f t="shared" si="306"/>
        <v>15</v>
      </c>
      <c r="DW254" s="38" t="str">
        <f t="shared" si="307"/>
        <v>راسب</v>
      </c>
      <c r="DX254" s="39" t="str">
        <f t="shared" si="308"/>
        <v>ودين</v>
      </c>
      <c r="DY254" s="537" t="str">
        <f t="shared" si="309"/>
        <v/>
      </c>
      <c r="DZ254" s="532" t="str">
        <f t="shared" si="310"/>
        <v/>
      </c>
      <c r="EA254" s="527" t="str">
        <f t="shared" si="311"/>
        <v/>
      </c>
      <c r="EB254" s="519" t="str">
        <f t="shared" si="312"/>
        <v/>
      </c>
      <c r="EC254" s="520" t="str">
        <f t="shared" si="313"/>
        <v/>
      </c>
      <c r="ED254" s="520" t="str">
        <f t="shared" si="314"/>
        <v/>
      </c>
      <c r="EE254" s="520" t="str">
        <f t="shared" si="315"/>
        <v/>
      </c>
      <c r="EF254" s="520" t="str">
        <f t="shared" si="316"/>
        <v/>
      </c>
      <c r="EG254" s="520" t="str">
        <f t="shared" si="317"/>
        <v/>
      </c>
      <c r="EH254" s="518" t="str">
        <f t="shared" si="318"/>
        <v/>
      </c>
      <c r="EI254" s="474" t="str">
        <f t="shared" si="319"/>
        <v/>
      </c>
      <c r="EJ254" s="475" t="str">
        <f t="shared" si="320"/>
        <v/>
      </c>
      <c r="EK254" s="475" t="str">
        <f t="shared" si="321"/>
        <v/>
      </c>
      <c r="EL254" s="475" t="str">
        <f t="shared" si="322"/>
        <v/>
      </c>
      <c r="EM254" s="476" t="str">
        <f t="shared" si="323"/>
        <v/>
      </c>
      <c r="EN254" s="498" t="str">
        <f t="shared" si="324"/>
        <v/>
      </c>
      <c r="EO254" s="499" t="str">
        <f t="shared" si="325"/>
        <v/>
      </c>
      <c r="EP254" s="499" t="str">
        <f t="shared" si="326"/>
        <v/>
      </c>
      <c r="EQ254" s="499" t="str">
        <f t="shared" si="327"/>
        <v/>
      </c>
      <c r="ER254" s="500" t="str">
        <f t="shared" si="328"/>
        <v/>
      </c>
    </row>
    <row r="255" spans="1:148" ht="34.5" x14ac:dyDescent="0.2">
      <c r="A255" s="27" t="str">
        <f>IF(O255="","",COUNTA(O$9:$O255))</f>
        <v/>
      </c>
      <c r="B255" s="28"/>
      <c r="C255" s="29" t="e">
        <f t="shared" si="248"/>
        <v>#VALUE!</v>
      </c>
      <c r="D255" s="30" t="e">
        <f t="shared" si="249"/>
        <v>#VALUE!</v>
      </c>
      <c r="E255" s="31" t="e">
        <f t="shared" si="250"/>
        <v>#VALUE!</v>
      </c>
      <c r="F255" s="29" t="str">
        <f t="shared" si="251"/>
        <v/>
      </c>
      <c r="G255" s="30" t="str">
        <f t="shared" si="252"/>
        <v/>
      </c>
      <c r="H255" s="31" t="str">
        <f t="shared" si="253"/>
        <v/>
      </c>
      <c r="I255" s="32" t="e">
        <f t="shared" si="254"/>
        <v>#VALUE!</v>
      </c>
      <c r="J255" s="33"/>
      <c r="K255" s="34"/>
      <c r="L255" s="35" t="str">
        <f t="shared" si="255"/>
        <v/>
      </c>
      <c r="M255" s="35" t="str">
        <f t="shared" si="256"/>
        <v/>
      </c>
      <c r="N255" s="34"/>
      <c r="O255" s="545"/>
      <c r="P255" s="36"/>
      <c r="Q255" s="37"/>
      <c r="R255" s="38"/>
      <c r="S255" s="38"/>
      <c r="T255" s="39">
        <f t="shared" si="257"/>
        <v>0</v>
      </c>
      <c r="U255" s="40" t="str">
        <f t="shared" si="258"/>
        <v>راسب</v>
      </c>
      <c r="V255" s="37"/>
      <c r="W255" s="38"/>
      <c r="X255" s="38"/>
      <c r="Y255" s="39">
        <f t="shared" si="259"/>
        <v>0</v>
      </c>
      <c r="Z255" s="40" t="str">
        <f t="shared" si="260"/>
        <v>راسب</v>
      </c>
      <c r="AA255" s="37"/>
      <c r="AB255" s="38"/>
      <c r="AC255" s="38"/>
      <c r="AD255" s="39">
        <f t="shared" si="261"/>
        <v>0</v>
      </c>
      <c r="AE255" s="40" t="str">
        <f t="shared" si="262"/>
        <v>راسب</v>
      </c>
      <c r="AF255" s="37"/>
      <c r="AG255" s="38"/>
      <c r="AH255" s="38"/>
      <c r="AI255" s="39">
        <f t="shared" si="263"/>
        <v>0</v>
      </c>
      <c r="AJ255" s="40" t="str">
        <f t="shared" si="264"/>
        <v>راسب</v>
      </c>
      <c r="AK255" s="37"/>
      <c r="AL255" s="38"/>
      <c r="AM255" s="38"/>
      <c r="AN255" s="39">
        <f t="shared" si="265"/>
        <v>0</v>
      </c>
      <c r="AO255" s="40" t="str">
        <f t="shared" si="266"/>
        <v>راسب</v>
      </c>
      <c r="AP255" s="27">
        <f t="shared" si="267"/>
        <v>0</v>
      </c>
      <c r="AQ255" s="37">
        <f t="shared" si="268"/>
        <v>5</v>
      </c>
      <c r="AR255" s="39" t="str">
        <f t="shared" si="269"/>
        <v>ومجموع</v>
      </c>
      <c r="AS255" s="27" t="str">
        <f t="shared" si="270"/>
        <v>راسب</v>
      </c>
      <c r="AT255" s="41">
        <f t="shared" si="271"/>
        <v>9</v>
      </c>
      <c r="AU255" s="42" t="str">
        <f t="shared" si="272"/>
        <v>راسب</v>
      </c>
      <c r="AV255" s="37"/>
      <c r="AW255" s="38"/>
      <c r="AX255" s="38"/>
      <c r="AY255" s="39">
        <f t="shared" si="273"/>
        <v>0</v>
      </c>
      <c r="AZ255" s="40" t="str">
        <f t="shared" si="274"/>
        <v>راسب</v>
      </c>
      <c r="BA255" s="37"/>
      <c r="BB255" s="38"/>
      <c r="BC255" s="38"/>
      <c r="BD255" s="39">
        <f t="shared" si="275"/>
        <v>0</v>
      </c>
      <c r="BE255" s="86" t="str">
        <f t="shared" si="276"/>
        <v>غيرجدير</v>
      </c>
      <c r="BF255" s="37"/>
      <c r="BG255" s="38"/>
      <c r="BH255" s="38"/>
      <c r="BI255" s="39">
        <f t="shared" si="277"/>
        <v>0</v>
      </c>
      <c r="BJ255" s="86" t="str">
        <f t="shared" si="278"/>
        <v>غيرجدير</v>
      </c>
      <c r="BK255" s="37"/>
      <c r="BL255" s="38"/>
      <c r="BM255" s="38"/>
      <c r="BN255" s="38"/>
      <c r="BO255" s="39"/>
      <c r="BP255" s="41">
        <f t="shared" si="279"/>
        <v>0</v>
      </c>
      <c r="BQ255" s="86" t="str">
        <f t="shared" si="280"/>
        <v>غيرجدير</v>
      </c>
      <c r="BR255" s="37"/>
      <c r="BS255" s="38"/>
      <c r="BT255" s="38"/>
      <c r="BU255" s="38"/>
      <c r="BV255" s="39">
        <f t="shared" si="281"/>
        <v>0</v>
      </c>
      <c r="BW255" s="86" t="str">
        <f t="shared" si="282"/>
        <v>غيرجدير</v>
      </c>
      <c r="BX255" s="37"/>
      <c r="BY255" s="38"/>
      <c r="BZ255" s="38"/>
      <c r="CA255" s="38"/>
      <c r="CB255" s="38"/>
      <c r="CC255" s="39">
        <f t="shared" si="283"/>
        <v>0</v>
      </c>
      <c r="CD255" s="86" t="str">
        <f t="shared" si="284"/>
        <v>غيرجدير</v>
      </c>
      <c r="CE255" s="37">
        <f t="shared" si="285"/>
        <v>5</v>
      </c>
      <c r="CF255" s="39" t="str">
        <f t="shared" si="286"/>
        <v>راسب</v>
      </c>
      <c r="CG255" s="37"/>
      <c r="CH255" s="38"/>
      <c r="CI255" s="38"/>
      <c r="CJ255" s="38"/>
      <c r="CK255" s="38"/>
      <c r="CL255" s="39">
        <f t="shared" si="287"/>
        <v>0</v>
      </c>
      <c r="CM255" s="86" t="str">
        <f t="shared" si="288"/>
        <v>غيرجدير</v>
      </c>
      <c r="CN255" s="37"/>
      <c r="CO255" s="38"/>
      <c r="CP255" s="38"/>
      <c r="CQ255" s="38"/>
      <c r="CR255" s="39">
        <f t="shared" si="289"/>
        <v>0</v>
      </c>
      <c r="CS255" s="86" t="str">
        <f t="shared" si="290"/>
        <v>غيرجدير</v>
      </c>
      <c r="CT255" s="37"/>
      <c r="CU255" s="38"/>
      <c r="CV255" s="39">
        <f t="shared" si="291"/>
        <v>0</v>
      </c>
      <c r="CW255" s="86" t="str">
        <f t="shared" si="292"/>
        <v>غيرجدير</v>
      </c>
      <c r="CX255" s="37"/>
      <c r="CY255" s="38"/>
      <c r="CZ255" s="38"/>
      <c r="DA255" s="38"/>
      <c r="DB255" s="38"/>
      <c r="DC255" s="39">
        <f t="shared" si="293"/>
        <v>0</v>
      </c>
      <c r="DD255" s="86" t="str">
        <f t="shared" si="294"/>
        <v>غيرجدير</v>
      </c>
      <c r="DE255" s="37"/>
      <c r="DF255" s="38"/>
      <c r="DG255" s="38"/>
      <c r="DH255" s="38"/>
      <c r="DI255" s="38"/>
      <c r="DJ255" s="39">
        <f t="shared" si="295"/>
        <v>0</v>
      </c>
      <c r="DK255" s="86" t="str">
        <f t="shared" si="296"/>
        <v>غيرجدير</v>
      </c>
      <c r="DL255" s="37">
        <f t="shared" si="297"/>
        <v>4</v>
      </c>
      <c r="DM255" s="39" t="str">
        <f t="shared" si="298"/>
        <v>راسب</v>
      </c>
      <c r="DN255" s="27">
        <f t="shared" si="299"/>
        <v>0</v>
      </c>
      <c r="DO255" s="37">
        <f t="shared" si="300"/>
        <v>5</v>
      </c>
      <c r="DP255" s="39" t="str">
        <f t="shared" si="301"/>
        <v>ومجموع</v>
      </c>
      <c r="DQ255" s="27" t="str">
        <f t="shared" si="302"/>
        <v>راسب</v>
      </c>
      <c r="DR255" s="37">
        <f t="shared" si="303"/>
        <v>10</v>
      </c>
      <c r="DS255" s="39" t="str">
        <f t="shared" si="304"/>
        <v>راسب</v>
      </c>
      <c r="DT255" s="40" t="str">
        <f t="shared" si="305"/>
        <v>راسب</v>
      </c>
      <c r="DU255" s="27"/>
      <c r="DV255" s="37">
        <f t="shared" si="306"/>
        <v>15</v>
      </c>
      <c r="DW255" s="38" t="str">
        <f t="shared" si="307"/>
        <v>راسب</v>
      </c>
      <c r="DX255" s="39" t="str">
        <f t="shared" si="308"/>
        <v>ودين</v>
      </c>
      <c r="DY255" s="537" t="str">
        <f t="shared" si="309"/>
        <v/>
      </c>
      <c r="DZ255" s="532" t="str">
        <f t="shared" si="310"/>
        <v/>
      </c>
      <c r="EA255" s="527" t="str">
        <f t="shared" si="311"/>
        <v/>
      </c>
      <c r="EB255" s="519" t="str">
        <f t="shared" si="312"/>
        <v/>
      </c>
      <c r="EC255" s="520" t="str">
        <f t="shared" si="313"/>
        <v/>
      </c>
      <c r="ED255" s="520" t="str">
        <f t="shared" si="314"/>
        <v/>
      </c>
      <c r="EE255" s="520" t="str">
        <f t="shared" si="315"/>
        <v/>
      </c>
      <c r="EF255" s="520" t="str">
        <f t="shared" si="316"/>
        <v/>
      </c>
      <c r="EG255" s="520" t="str">
        <f t="shared" si="317"/>
        <v/>
      </c>
      <c r="EH255" s="518" t="str">
        <f t="shared" si="318"/>
        <v/>
      </c>
      <c r="EI255" s="474" t="str">
        <f t="shared" si="319"/>
        <v/>
      </c>
      <c r="EJ255" s="475" t="str">
        <f t="shared" si="320"/>
        <v/>
      </c>
      <c r="EK255" s="475" t="str">
        <f t="shared" si="321"/>
        <v/>
      </c>
      <c r="EL255" s="475" t="str">
        <f t="shared" si="322"/>
        <v/>
      </c>
      <c r="EM255" s="476" t="str">
        <f t="shared" si="323"/>
        <v/>
      </c>
      <c r="EN255" s="498" t="str">
        <f t="shared" si="324"/>
        <v/>
      </c>
      <c r="EO255" s="499" t="str">
        <f t="shared" si="325"/>
        <v/>
      </c>
      <c r="EP255" s="499" t="str">
        <f t="shared" si="326"/>
        <v/>
      </c>
      <c r="EQ255" s="499" t="str">
        <f t="shared" si="327"/>
        <v/>
      </c>
      <c r="ER255" s="500" t="str">
        <f t="shared" si="328"/>
        <v/>
      </c>
    </row>
    <row r="256" spans="1:148" ht="34.5" x14ac:dyDescent="0.2">
      <c r="A256" s="27" t="str">
        <f>IF(O256="","",COUNTA(O$9:$O256))</f>
        <v/>
      </c>
      <c r="B256" s="28"/>
      <c r="C256" s="29" t="e">
        <f t="shared" si="248"/>
        <v>#VALUE!</v>
      </c>
      <c r="D256" s="30" t="e">
        <f t="shared" si="249"/>
        <v>#VALUE!</v>
      </c>
      <c r="E256" s="31" t="e">
        <f t="shared" si="250"/>
        <v>#VALUE!</v>
      </c>
      <c r="F256" s="29" t="str">
        <f t="shared" si="251"/>
        <v/>
      </c>
      <c r="G256" s="30" t="str">
        <f t="shared" si="252"/>
        <v/>
      </c>
      <c r="H256" s="31" t="str">
        <f t="shared" si="253"/>
        <v/>
      </c>
      <c r="I256" s="32" t="e">
        <f t="shared" si="254"/>
        <v>#VALUE!</v>
      </c>
      <c r="J256" s="33"/>
      <c r="K256" s="34"/>
      <c r="L256" s="35" t="str">
        <f t="shared" si="255"/>
        <v/>
      </c>
      <c r="M256" s="35" t="str">
        <f t="shared" si="256"/>
        <v/>
      </c>
      <c r="N256" s="34"/>
      <c r="O256" s="545"/>
      <c r="P256" s="36"/>
      <c r="Q256" s="37"/>
      <c r="R256" s="38"/>
      <c r="S256" s="38"/>
      <c r="T256" s="39">
        <f t="shared" si="257"/>
        <v>0</v>
      </c>
      <c r="U256" s="40" t="str">
        <f t="shared" si="258"/>
        <v>راسب</v>
      </c>
      <c r="V256" s="37"/>
      <c r="W256" s="38"/>
      <c r="X256" s="38"/>
      <c r="Y256" s="39">
        <f t="shared" si="259"/>
        <v>0</v>
      </c>
      <c r="Z256" s="40" t="str">
        <f t="shared" si="260"/>
        <v>راسب</v>
      </c>
      <c r="AA256" s="37"/>
      <c r="AB256" s="38"/>
      <c r="AC256" s="38"/>
      <c r="AD256" s="39">
        <f t="shared" si="261"/>
        <v>0</v>
      </c>
      <c r="AE256" s="40" t="str">
        <f t="shared" si="262"/>
        <v>راسب</v>
      </c>
      <c r="AF256" s="37"/>
      <c r="AG256" s="38"/>
      <c r="AH256" s="38"/>
      <c r="AI256" s="39">
        <f t="shared" si="263"/>
        <v>0</v>
      </c>
      <c r="AJ256" s="40" t="str">
        <f t="shared" si="264"/>
        <v>راسب</v>
      </c>
      <c r="AK256" s="37"/>
      <c r="AL256" s="38"/>
      <c r="AM256" s="38"/>
      <c r="AN256" s="39">
        <f t="shared" si="265"/>
        <v>0</v>
      </c>
      <c r="AO256" s="40" t="str">
        <f t="shared" si="266"/>
        <v>راسب</v>
      </c>
      <c r="AP256" s="27">
        <f t="shared" si="267"/>
        <v>0</v>
      </c>
      <c r="AQ256" s="37">
        <f t="shared" si="268"/>
        <v>5</v>
      </c>
      <c r="AR256" s="39" t="str">
        <f t="shared" si="269"/>
        <v>ومجموع</v>
      </c>
      <c r="AS256" s="27" t="str">
        <f t="shared" si="270"/>
        <v>راسب</v>
      </c>
      <c r="AT256" s="41">
        <f t="shared" si="271"/>
        <v>9</v>
      </c>
      <c r="AU256" s="42" t="str">
        <f t="shared" si="272"/>
        <v>راسب</v>
      </c>
      <c r="AV256" s="37"/>
      <c r="AW256" s="38"/>
      <c r="AX256" s="38"/>
      <c r="AY256" s="39">
        <f t="shared" si="273"/>
        <v>0</v>
      </c>
      <c r="AZ256" s="40" t="str">
        <f t="shared" si="274"/>
        <v>راسب</v>
      </c>
      <c r="BA256" s="37"/>
      <c r="BB256" s="38"/>
      <c r="BC256" s="38"/>
      <c r="BD256" s="39">
        <f t="shared" si="275"/>
        <v>0</v>
      </c>
      <c r="BE256" s="86" t="str">
        <f t="shared" si="276"/>
        <v>غيرجدير</v>
      </c>
      <c r="BF256" s="37"/>
      <c r="BG256" s="38"/>
      <c r="BH256" s="38"/>
      <c r="BI256" s="39">
        <f t="shared" si="277"/>
        <v>0</v>
      </c>
      <c r="BJ256" s="86" t="str">
        <f t="shared" si="278"/>
        <v>غيرجدير</v>
      </c>
      <c r="BK256" s="37"/>
      <c r="BL256" s="38"/>
      <c r="BM256" s="38"/>
      <c r="BN256" s="38"/>
      <c r="BO256" s="39"/>
      <c r="BP256" s="41">
        <f t="shared" si="279"/>
        <v>0</v>
      </c>
      <c r="BQ256" s="86" t="str">
        <f t="shared" si="280"/>
        <v>غيرجدير</v>
      </c>
      <c r="BR256" s="37"/>
      <c r="BS256" s="38"/>
      <c r="BT256" s="38"/>
      <c r="BU256" s="38"/>
      <c r="BV256" s="39">
        <f t="shared" si="281"/>
        <v>0</v>
      </c>
      <c r="BW256" s="86" t="str">
        <f t="shared" si="282"/>
        <v>غيرجدير</v>
      </c>
      <c r="BX256" s="37"/>
      <c r="BY256" s="38"/>
      <c r="BZ256" s="38"/>
      <c r="CA256" s="38"/>
      <c r="CB256" s="38"/>
      <c r="CC256" s="39">
        <f t="shared" si="283"/>
        <v>0</v>
      </c>
      <c r="CD256" s="86" t="str">
        <f t="shared" si="284"/>
        <v>غيرجدير</v>
      </c>
      <c r="CE256" s="37">
        <f t="shared" si="285"/>
        <v>5</v>
      </c>
      <c r="CF256" s="39" t="str">
        <f t="shared" si="286"/>
        <v>راسب</v>
      </c>
      <c r="CG256" s="37"/>
      <c r="CH256" s="38"/>
      <c r="CI256" s="38"/>
      <c r="CJ256" s="38"/>
      <c r="CK256" s="38"/>
      <c r="CL256" s="39">
        <f t="shared" si="287"/>
        <v>0</v>
      </c>
      <c r="CM256" s="86" t="str">
        <f t="shared" si="288"/>
        <v>غيرجدير</v>
      </c>
      <c r="CN256" s="37"/>
      <c r="CO256" s="38"/>
      <c r="CP256" s="38"/>
      <c r="CQ256" s="38"/>
      <c r="CR256" s="39">
        <f t="shared" si="289"/>
        <v>0</v>
      </c>
      <c r="CS256" s="86" t="str">
        <f t="shared" si="290"/>
        <v>غيرجدير</v>
      </c>
      <c r="CT256" s="37"/>
      <c r="CU256" s="38"/>
      <c r="CV256" s="39">
        <f t="shared" si="291"/>
        <v>0</v>
      </c>
      <c r="CW256" s="86" t="str">
        <f t="shared" si="292"/>
        <v>غيرجدير</v>
      </c>
      <c r="CX256" s="37"/>
      <c r="CY256" s="38"/>
      <c r="CZ256" s="38"/>
      <c r="DA256" s="38"/>
      <c r="DB256" s="38"/>
      <c r="DC256" s="39">
        <f t="shared" si="293"/>
        <v>0</v>
      </c>
      <c r="DD256" s="86" t="str">
        <f t="shared" si="294"/>
        <v>غيرجدير</v>
      </c>
      <c r="DE256" s="37"/>
      <c r="DF256" s="38"/>
      <c r="DG256" s="38"/>
      <c r="DH256" s="38"/>
      <c r="DI256" s="38"/>
      <c r="DJ256" s="39">
        <f t="shared" si="295"/>
        <v>0</v>
      </c>
      <c r="DK256" s="86" t="str">
        <f t="shared" si="296"/>
        <v>غيرجدير</v>
      </c>
      <c r="DL256" s="37">
        <f t="shared" si="297"/>
        <v>4</v>
      </c>
      <c r="DM256" s="39" t="str">
        <f t="shared" si="298"/>
        <v>راسب</v>
      </c>
      <c r="DN256" s="27">
        <f t="shared" si="299"/>
        <v>0</v>
      </c>
      <c r="DO256" s="37">
        <f t="shared" si="300"/>
        <v>5</v>
      </c>
      <c r="DP256" s="39" t="str">
        <f t="shared" si="301"/>
        <v>ومجموع</v>
      </c>
      <c r="DQ256" s="27" t="str">
        <f t="shared" si="302"/>
        <v>راسب</v>
      </c>
      <c r="DR256" s="37">
        <f t="shared" si="303"/>
        <v>10</v>
      </c>
      <c r="DS256" s="39" t="str">
        <f t="shared" si="304"/>
        <v>راسب</v>
      </c>
      <c r="DT256" s="40" t="str">
        <f t="shared" si="305"/>
        <v>راسب</v>
      </c>
      <c r="DU256" s="27"/>
      <c r="DV256" s="37">
        <f t="shared" si="306"/>
        <v>15</v>
      </c>
      <c r="DW256" s="38" t="str">
        <f t="shared" si="307"/>
        <v>راسب</v>
      </c>
      <c r="DX256" s="39" t="str">
        <f t="shared" si="308"/>
        <v>ودين</v>
      </c>
      <c r="DY256" s="537" t="str">
        <f t="shared" si="309"/>
        <v/>
      </c>
      <c r="DZ256" s="532" t="str">
        <f t="shared" si="310"/>
        <v/>
      </c>
      <c r="EA256" s="527" t="str">
        <f t="shared" si="311"/>
        <v/>
      </c>
      <c r="EB256" s="519" t="str">
        <f t="shared" si="312"/>
        <v/>
      </c>
      <c r="EC256" s="520" t="str">
        <f t="shared" si="313"/>
        <v/>
      </c>
      <c r="ED256" s="520" t="str">
        <f t="shared" si="314"/>
        <v/>
      </c>
      <c r="EE256" s="520" t="str">
        <f t="shared" si="315"/>
        <v/>
      </c>
      <c r="EF256" s="520" t="str">
        <f t="shared" si="316"/>
        <v/>
      </c>
      <c r="EG256" s="520" t="str">
        <f t="shared" si="317"/>
        <v/>
      </c>
      <c r="EH256" s="518" t="str">
        <f t="shared" si="318"/>
        <v/>
      </c>
      <c r="EI256" s="474" t="str">
        <f t="shared" si="319"/>
        <v/>
      </c>
      <c r="EJ256" s="475" t="str">
        <f t="shared" si="320"/>
        <v/>
      </c>
      <c r="EK256" s="475" t="str">
        <f t="shared" si="321"/>
        <v/>
      </c>
      <c r="EL256" s="475" t="str">
        <f t="shared" si="322"/>
        <v/>
      </c>
      <c r="EM256" s="476" t="str">
        <f t="shared" si="323"/>
        <v/>
      </c>
      <c r="EN256" s="498" t="str">
        <f t="shared" si="324"/>
        <v/>
      </c>
      <c r="EO256" s="499" t="str">
        <f t="shared" si="325"/>
        <v/>
      </c>
      <c r="EP256" s="499" t="str">
        <f t="shared" si="326"/>
        <v/>
      </c>
      <c r="EQ256" s="499" t="str">
        <f t="shared" si="327"/>
        <v/>
      </c>
      <c r="ER256" s="500" t="str">
        <f t="shared" si="328"/>
        <v/>
      </c>
    </row>
    <row r="257" spans="1:148" ht="34.5" x14ac:dyDescent="0.2">
      <c r="A257" s="27" t="str">
        <f>IF(O257="","",COUNTA(O$9:$O257))</f>
        <v/>
      </c>
      <c r="B257" s="28"/>
      <c r="C257" s="29" t="e">
        <f t="shared" si="248"/>
        <v>#VALUE!</v>
      </c>
      <c r="D257" s="30" t="e">
        <f t="shared" si="249"/>
        <v>#VALUE!</v>
      </c>
      <c r="E257" s="31" t="e">
        <f t="shared" si="250"/>
        <v>#VALUE!</v>
      </c>
      <c r="F257" s="29" t="str">
        <f t="shared" si="251"/>
        <v/>
      </c>
      <c r="G257" s="30" t="str">
        <f t="shared" si="252"/>
        <v/>
      </c>
      <c r="H257" s="31" t="str">
        <f t="shared" si="253"/>
        <v/>
      </c>
      <c r="I257" s="32" t="e">
        <f t="shared" si="254"/>
        <v>#VALUE!</v>
      </c>
      <c r="J257" s="33"/>
      <c r="K257" s="34"/>
      <c r="L257" s="35" t="str">
        <f t="shared" si="255"/>
        <v/>
      </c>
      <c r="M257" s="35" t="str">
        <f t="shared" si="256"/>
        <v/>
      </c>
      <c r="N257" s="34"/>
      <c r="O257" s="545"/>
      <c r="P257" s="36"/>
      <c r="Q257" s="37"/>
      <c r="R257" s="38"/>
      <c r="S257" s="38"/>
      <c r="T257" s="39">
        <f t="shared" si="257"/>
        <v>0</v>
      </c>
      <c r="U257" s="40" t="str">
        <f t="shared" si="258"/>
        <v>راسب</v>
      </c>
      <c r="V257" s="37"/>
      <c r="W257" s="38"/>
      <c r="X257" s="38"/>
      <c r="Y257" s="39">
        <f t="shared" si="259"/>
        <v>0</v>
      </c>
      <c r="Z257" s="40" t="str">
        <f t="shared" si="260"/>
        <v>راسب</v>
      </c>
      <c r="AA257" s="37"/>
      <c r="AB257" s="38"/>
      <c r="AC257" s="38"/>
      <c r="AD257" s="39">
        <f t="shared" si="261"/>
        <v>0</v>
      </c>
      <c r="AE257" s="40" t="str">
        <f t="shared" si="262"/>
        <v>راسب</v>
      </c>
      <c r="AF257" s="37"/>
      <c r="AG257" s="38"/>
      <c r="AH257" s="38"/>
      <c r="AI257" s="39">
        <f t="shared" si="263"/>
        <v>0</v>
      </c>
      <c r="AJ257" s="40" t="str">
        <f t="shared" si="264"/>
        <v>راسب</v>
      </c>
      <c r="AK257" s="37"/>
      <c r="AL257" s="38"/>
      <c r="AM257" s="38"/>
      <c r="AN257" s="39">
        <f t="shared" si="265"/>
        <v>0</v>
      </c>
      <c r="AO257" s="40" t="str">
        <f t="shared" si="266"/>
        <v>راسب</v>
      </c>
      <c r="AP257" s="27">
        <f t="shared" si="267"/>
        <v>0</v>
      </c>
      <c r="AQ257" s="37">
        <f t="shared" si="268"/>
        <v>5</v>
      </c>
      <c r="AR257" s="39" t="str">
        <f t="shared" si="269"/>
        <v>ومجموع</v>
      </c>
      <c r="AS257" s="27" t="str">
        <f t="shared" si="270"/>
        <v>راسب</v>
      </c>
      <c r="AT257" s="41">
        <f t="shared" si="271"/>
        <v>9</v>
      </c>
      <c r="AU257" s="42" t="str">
        <f t="shared" si="272"/>
        <v>راسب</v>
      </c>
      <c r="AV257" s="37"/>
      <c r="AW257" s="38"/>
      <c r="AX257" s="38"/>
      <c r="AY257" s="39">
        <f t="shared" si="273"/>
        <v>0</v>
      </c>
      <c r="AZ257" s="40" t="str">
        <f t="shared" si="274"/>
        <v>راسب</v>
      </c>
      <c r="BA257" s="37"/>
      <c r="BB257" s="38"/>
      <c r="BC257" s="38"/>
      <c r="BD257" s="39">
        <f t="shared" si="275"/>
        <v>0</v>
      </c>
      <c r="BE257" s="86" t="str">
        <f t="shared" si="276"/>
        <v>غيرجدير</v>
      </c>
      <c r="BF257" s="37"/>
      <c r="BG257" s="38"/>
      <c r="BH257" s="38"/>
      <c r="BI257" s="39">
        <f t="shared" si="277"/>
        <v>0</v>
      </c>
      <c r="BJ257" s="86" t="str">
        <f t="shared" si="278"/>
        <v>غيرجدير</v>
      </c>
      <c r="BK257" s="37"/>
      <c r="BL257" s="38"/>
      <c r="BM257" s="38"/>
      <c r="BN257" s="38"/>
      <c r="BO257" s="39"/>
      <c r="BP257" s="41">
        <f t="shared" si="279"/>
        <v>0</v>
      </c>
      <c r="BQ257" s="86" t="str">
        <f t="shared" si="280"/>
        <v>غيرجدير</v>
      </c>
      <c r="BR257" s="37"/>
      <c r="BS257" s="38"/>
      <c r="BT257" s="38"/>
      <c r="BU257" s="38"/>
      <c r="BV257" s="39">
        <f t="shared" si="281"/>
        <v>0</v>
      </c>
      <c r="BW257" s="86" t="str">
        <f t="shared" si="282"/>
        <v>غيرجدير</v>
      </c>
      <c r="BX257" s="37"/>
      <c r="BY257" s="38"/>
      <c r="BZ257" s="38"/>
      <c r="CA257" s="38"/>
      <c r="CB257" s="38"/>
      <c r="CC257" s="39">
        <f t="shared" si="283"/>
        <v>0</v>
      </c>
      <c r="CD257" s="86" t="str">
        <f t="shared" si="284"/>
        <v>غيرجدير</v>
      </c>
      <c r="CE257" s="37">
        <f t="shared" si="285"/>
        <v>5</v>
      </c>
      <c r="CF257" s="39" t="str">
        <f t="shared" si="286"/>
        <v>راسب</v>
      </c>
      <c r="CG257" s="37"/>
      <c r="CH257" s="38"/>
      <c r="CI257" s="38"/>
      <c r="CJ257" s="38"/>
      <c r="CK257" s="38"/>
      <c r="CL257" s="39">
        <f t="shared" si="287"/>
        <v>0</v>
      </c>
      <c r="CM257" s="86" t="str">
        <f t="shared" si="288"/>
        <v>غيرجدير</v>
      </c>
      <c r="CN257" s="37"/>
      <c r="CO257" s="38"/>
      <c r="CP257" s="38"/>
      <c r="CQ257" s="38"/>
      <c r="CR257" s="39">
        <f t="shared" si="289"/>
        <v>0</v>
      </c>
      <c r="CS257" s="86" t="str">
        <f t="shared" si="290"/>
        <v>غيرجدير</v>
      </c>
      <c r="CT257" s="37"/>
      <c r="CU257" s="38"/>
      <c r="CV257" s="39">
        <f t="shared" si="291"/>
        <v>0</v>
      </c>
      <c r="CW257" s="86" t="str">
        <f t="shared" si="292"/>
        <v>غيرجدير</v>
      </c>
      <c r="CX257" s="37"/>
      <c r="CY257" s="38"/>
      <c r="CZ257" s="38"/>
      <c r="DA257" s="38"/>
      <c r="DB257" s="38"/>
      <c r="DC257" s="39">
        <f t="shared" si="293"/>
        <v>0</v>
      </c>
      <c r="DD257" s="86" t="str">
        <f t="shared" si="294"/>
        <v>غيرجدير</v>
      </c>
      <c r="DE257" s="37"/>
      <c r="DF257" s="38"/>
      <c r="DG257" s="38"/>
      <c r="DH257" s="38"/>
      <c r="DI257" s="38"/>
      <c r="DJ257" s="39">
        <f t="shared" si="295"/>
        <v>0</v>
      </c>
      <c r="DK257" s="86" t="str">
        <f t="shared" si="296"/>
        <v>غيرجدير</v>
      </c>
      <c r="DL257" s="37">
        <f t="shared" si="297"/>
        <v>4</v>
      </c>
      <c r="DM257" s="39" t="str">
        <f t="shared" si="298"/>
        <v>راسب</v>
      </c>
      <c r="DN257" s="27">
        <f t="shared" si="299"/>
        <v>0</v>
      </c>
      <c r="DO257" s="37">
        <f t="shared" si="300"/>
        <v>5</v>
      </c>
      <c r="DP257" s="39" t="str">
        <f t="shared" si="301"/>
        <v>ومجموع</v>
      </c>
      <c r="DQ257" s="27" t="str">
        <f t="shared" si="302"/>
        <v>راسب</v>
      </c>
      <c r="DR257" s="37">
        <f t="shared" si="303"/>
        <v>10</v>
      </c>
      <c r="DS257" s="39" t="str">
        <f t="shared" si="304"/>
        <v>راسب</v>
      </c>
      <c r="DT257" s="40" t="str">
        <f t="shared" si="305"/>
        <v>راسب</v>
      </c>
      <c r="DU257" s="27"/>
      <c r="DV257" s="37">
        <f t="shared" si="306"/>
        <v>15</v>
      </c>
      <c r="DW257" s="38" t="str">
        <f t="shared" si="307"/>
        <v>راسب</v>
      </c>
      <c r="DX257" s="39" t="str">
        <f t="shared" si="308"/>
        <v>ودين</v>
      </c>
      <c r="DY257" s="537" t="str">
        <f t="shared" si="309"/>
        <v/>
      </c>
      <c r="DZ257" s="532" t="str">
        <f t="shared" si="310"/>
        <v/>
      </c>
      <c r="EA257" s="527" t="str">
        <f t="shared" si="311"/>
        <v/>
      </c>
      <c r="EB257" s="519" t="str">
        <f t="shared" si="312"/>
        <v/>
      </c>
      <c r="EC257" s="520" t="str">
        <f t="shared" si="313"/>
        <v/>
      </c>
      <c r="ED257" s="520" t="str">
        <f t="shared" si="314"/>
        <v/>
      </c>
      <c r="EE257" s="520" t="str">
        <f t="shared" si="315"/>
        <v/>
      </c>
      <c r="EF257" s="520" t="str">
        <f t="shared" si="316"/>
        <v/>
      </c>
      <c r="EG257" s="520" t="str">
        <f t="shared" si="317"/>
        <v/>
      </c>
      <c r="EH257" s="518" t="str">
        <f t="shared" si="318"/>
        <v/>
      </c>
      <c r="EI257" s="474" t="str">
        <f t="shared" si="319"/>
        <v/>
      </c>
      <c r="EJ257" s="475" t="str">
        <f t="shared" si="320"/>
        <v/>
      </c>
      <c r="EK257" s="475" t="str">
        <f t="shared" si="321"/>
        <v/>
      </c>
      <c r="EL257" s="475" t="str">
        <f t="shared" si="322"/>
        <v/>
      </c>
      <c r="EM257" s="476" t="str">
        <f t="shared" si="323"/>
        <v/>
      </c>
      <c r="EN257" s="498" t="str">
        <f t="shared" si="324"/>
        <v/>
      </c>
      <c r="EO257" s="499" t="str">
        <f t="shared" si="325"/>
        <v/>
      </c>
      <c r="EP257" s="499" t="str">
        <f t="shared" si="326"/>
        <v/>
      </c>
      <c r="EQ257" s="499" t="str">
        <f t="shared" si="327"/>
        <v/>
      </c>
      <c r="ER257" s="500" t="str">
        <f t="shared" si="328"/>
        <v/>
      </c>
    </row>
    <row r="258" spans="1:148" ht="34.5" x14ac:dyDescent="0.2">
      <c r="A258" s="27" t="str">
        <f>IF(O258="","",COUNTA(O$9:$O258))</f>
        <v/>
      </c>
      <c r="B258" s="28"/>
      <c r="C258" s="29" t="e">
        <f t="shared" si="248"/>
        <v>#VALUE!</v>
      </c>
      <c r="D258" s="30" t="e">
        <f t="shared" si="249"/>
        <v>#VALUE!</v>
      </c>
      <c r="E258" s="31" t="e">
        <f t="shared" si="250"/>
        <v>#VALUE!</v>
      </c>
      <c r="F258" s="29" t="str">
        <f t="shared" si="251"/>
        <v/>
      </c>
      <c r="G258" s="30" t="str">
        <f t="shared" si="252"/>
        <v/>
      </c>
      <c r="H258" s="31" t="str">
        <f t="shared" si="253"/>
        <v/>
      </c>
      <c r="I258" s="32" t="e">
        <f t="shared" si="254"/>
        <v>#VALUE!</v>
      </c>
      <c r="J258" s="33"/>
      <c r="K258" s="34"/>
      <c r="L258" s="35" t="str">
        <f t="shared" si="255"/>
        <v/>
      </c>
      <c r="M258" s="35" t="str">
        <f t="shared" si="256"/>
        <v/>
      </c>
      <c r="N258" s="34"/>
      <c r="O258" s="545"/>
      <c r="P258" s="36"/>
      <c r="Q258" s="37"/>
      <c r="R258" s="38"/>
      <c r="S258" s="38"/>
      <c r="T258" s="39">
        <f t="shared" si="257"/>
        <v>0</v>
      </c>
      <c r="U258" s="40" t="str">
        <f t="shared" si="258"/>
        <v>راسب</v>
      </c>
      <c r="V258" s="37"/>
      <c r="W258" s="38"/>
      <c r="X258" s="38"/>
      <c r="Y258" s="39">
        <f t="shared" si="259"/>
        <v>0</v>
      </c>
      <c r="Z258" s="40" t="str">
        <f t="shared" si="260"/>
        <v>راسب</v>
      </c>
      <c r="AA258" s="37"/>
      <c r="AB258" s="38"/>
      <c r="AC258" s="38"/>
      <c r="AD258" s="39">
        <f t="shared" si="261"/>
        <v>0</v>
      </c>
      <c r="AE258" s="40" t="str">
        <f t="shared" si="262"/>
        <v>راسب</v>
      </c>
      <c r="AF258" s="37"/>
      <c r="AG258" s="38"/>
      <c r="AH258" s="38"/>
      <c r="AI258" s="39">
        <f t="shared" si="263"/>
        <v>0</v>
      </c>
      <c r="AJ258" s="40" t="str">
        <f t="shared" si="264"/>
        <v>راسب</v>
      </c>
      <c r="AK258" s="37"/>
      <c r="AL258" s="38"/>
      <c r="AM258" s="38"/>
      <c r="AN258" s="39">
        <f t="shared" si="265"/>
        <v>0</v>
      </c>
      <c r="AO258" s="40" t="str">
        <f t="shared" si="266"/>
        <v>راسب</v>
      </c>
      <c r="AP258" s="27">
        <f t="shared" si="267"/>
        <v>0</v>
      </c>
      <c r="AQ258" s="37">
        <f t="shared" si="268"/>
        <v>5</v>
      </c>
      <c r="AR258" s="39" t="str">
        <f t="shared" si="269"/>
        <v>ومجموع</v>
      </c>
      <c r="AS258" s="27" t="str">
        <f t="shared" si="270"/>
        <v>راسب</v>
      </c>
      <c r="AT258" s="41">
        <f t="shared" si="271"/>
        <v>9</v>
      </c>
      <c r="AU258" s="42" t="str">
        <f t="shared" si="272"/>
        <v>راسب</v>
      </c>
      <c r="AV258" s="37"/>
      <c r="AW258" s="38"/>
      <c r="AX258" s="38"/>
      <c r="AY258" s="39">
        <f t="shared" si="273"/>
        <v>0</v>
      </c>
      <c r="AZ258" s="40" t="str">
        <f t="shared" si="274"/>
        <v>راسب</v>
      </c>
      <c r="BA258" s="37"/>
      <c r="BB258" s="38"/>
      <c r="BC258" s="38"/>
      <c r="BD258" s="39">
        <f t="shared" si="275"/>
        <v>0</v>
      </c>
      <c r="BE258" s="86" t="str">
        <f t="shared" si="276"/>
        <v>غيرجدير</v>
      </c>
      <c r="BF258" s="37"/>
      <c r="BG258" s="38"/>
      <c r="BH258" s="38"/>
      <c r="BI258" s="39">
        <f t="shared" si="277"/>
        <v>0</v>
      </c>
      <c r="BJ258" s="86" t="str">
        <f t="shared" si="278"/>
        <v>غيرجدير</v>
      </c>
      <c r="BK258" s="37"/>
      <c r="BL258" s="38"/>
      <c r="BM258" s="38"/>
      <c r="BN258" s="38"/>
      <c r="BO258" s="39"/>
      <c r="BP258" s="41">
        <f t="shared" si="279"/>
        <v>0</v>
      </c>
      <c r="BQ258" s="86" t="str">
        <f t="shared" si="280"/>
        <v>غيرجدير</v>
      </c>
      <c r="BR258" s="37"/>
      <c r="BS258" s="38"/>
      <c r="BT258" s="38"/>
      <c r="BU258" s="38"/>
      <c r="BV258" s="39">
        <f t="shared" si="281"/>
        <v>0</v>
      </c>
      <c r="BW258" s="86" t="str">
        <f t="shared" si="282"/>
        <v>غيرجدير</v>
      </c>
      <c r="BX258" s="37"/>
      <c r="BY258" s="38"/>
      <c r="BZ258" s="38"/>
      <c r="CA258" s="38"/>
      <c r="CB258" s="38"/>
      <c r="CC258" s="39">
        <f t="shared" si="283"/>
        <v>0</v>
      </c>
      <c r="CD258" s="86" t="str">
        <f t="shared" si="284"/>
        <v>غيرجدير</v>
      </c>
      <c r="CE258" s="37">
        <f t="shared" si="285"/>
        <v>5</v>
      </c>
      <c r="CF258" s="39" t="str">
        <f t="shared" si="286"/>
        <v>راسب</v>
      </c>
      <c r="CG258" s="37"/>
      <c r="CH258" s="38"/>
      <c r="CI258" s="38"/>
      <c r="CJ258" s="38"/>
      <c r="CK258" s="38"/>
      <c r="CL258" s="39">
        <f t="shared" si="287"/>
        <v>0</v>
      </c>
      <c r="CM258" s="86" t="str">
        <f t="shared" si="288"/>
        <v>غيرجدير</v>
      </c>
      <c r="CN258" s="37"/>
      <c r="CO258" s="38"/>
      <c r="CP258" s="38"/>
      <c r="CQ258" s="38"/>
      <c r="CR258" s="39">
        <f t="shared" si="289"/>
        <v>0</v>
      </c>
      <c r="CS258" s="86" t="str">
        <f t="shared" si="290"/>
        <v>غيرجدير</v>
      </c>
      <c r="CT258" s="37"/>
      <c r="CU258" s="38"/>
      <c r="CV258" s="39">
        <f t="shared" si="291"/>
        <v>0</v>
      </c>
      <c r="CW258" s="86" t="str">
        <f t="shared" si="292"/>
        <v>غيرجدير</v>
      </c>
      <c r="CX258" s="37"/>
      <c r="CY258" s="38"/>
      <c r="CZ258" s="38"/>
      <c r="DA258" s="38"/>
      <c r="DB258" s="38"/>
      <c r="DC258" s="39">
        <f t="shared" si="293"/>
        <v>0</v>
      </c>
      <c r="DD258" s="86" t="str">
        <f t="shared" si="294"/>
        <v>غيرجدير</v>
      </c>
      <c r="DE258" s="37"/>
      <c r="DF258" s="38"/>
      <c r="DG258" s="38"/>
      <c r="DH258" s="38"/>
      <c r="DI258" s="38"/>
      <c r="DJ258" s="39">
        <f t="shared" si="295"/>
        <v>0</v>
      </c>
      <c r="DK258" s="86" t="str">
        <f t="shared" si="296"/>
        <v>غيرجدير</v>
      </c>
      <c r="DL258" s="37">
        <f t="shared" si="297"/>
        <v>4</v>
      </c>
      <c r="DM258" s="39" t="str">
        <f t="shared" si="298"/>
        <v>راسب</v>
      </c>
      <c r="DN258" s="27">
        <f t="shared" si="299"/>
        <v>0</v>
      </c>
      <c r="DO258" s="37">
        <f t="shared" si="300"/>
        <v>5</v>
      </c>
      <c r="DP258" s="39" t="str">
        <f t="shared" si="301"/>
        <v>ومجموع</v>
      </c>
      <c r="DQ258" s="27" t="str">
        <f t="shared" si="302"/>
        <v>راسب</v>
      </c>
      <c r="DR258" s="37">
        <f t="shared" si="303"/>
        <v>10</v>
      </c>
      <c r="DS258" s="39" t="str">
        <f t="shared" si="304"/>
        <v>راسب</v>
      </c>
      <c r="DT258" s="40" t="str">
        <f t="shared" si="305"/>
        <v>راسب</v>
      </c>
      <c r="DU258" s="27"/>
      <c r="DV258" s="37">
        <f t="shared" si="306"/>
        <v>15</v>
      </c>
      <c r="DW258" s="38" t="str">
        <f t="shared" si="307"/>
        <v>راسب</v>
      </c>
      <c r="DX258" s="39" t="str">
        <f t="shared" si="308"/>
        <v>ودين</v>
      </c>
      <c r="DY258" s="537" t="str">
        <f t="shared" si="309"/>
        <v/>
      </c>
      <c r="DZ258" s="532" t="str">
        <f t="shared" si="310"/>
        <v/>
      </c>
      <c r="EA258" s="527" t="str">
        <f t="shared" si="311"/>
        <v/>
      </c>
      <c r="EB258" s="519" t="str">
        <f t="shared" si="312"/>
        <v/>
      </c>
      <c r="EC258" s="520" t="str">
        <f t="shared" si="313"/>
        <v/>
      </c>
      <c r="ED258" s="520" t="str">
        <f t="shared" si="314"/>
        <v/>
      </c>
      <c r="EE258" s="520" t="str">
        <f t="shared" si="315"/>
        <v/>
      </c>
      <c r="EF258" s="520" t="str">
        <f t="shared" si="316"/>
        <v/>
      </c>
      <c r="EG258" s="520" t="str">
        <f t="shared" si="317"/>
        <v/>
      </c>
      <c r="EH258" s="518" t="str">
        <f t="shared" si="318"/>
        <v/>
      </c>
      <c r="EI258" s="474" t="str">
        <f t="shared" si="319"/>
        <v/>
      </c>
      <c r="EJ258" s="475" t="str">
        <f t="shared" si="320"/>
        <v/>
      </c>
      <c r="EK258" s="475" t="str">
        <f t="shared" si="321"/>
        <v/>
      </c>
      <c r="EL258" s="475" t="str">
        <f t="shared" si="322"/>
        <v/>
      </c>
      <c r="EM258" s="476" t="str">
        <f t="shared" si="323"/>
        <v/>
      </c>
      <c r="EN258" s="498" t="str">
        <f t="shared" si="324"/>
        <v/>
      </c>
      <c r="EO258" s="499" t="str">
        <f t="shared" si="325"/>
        <v/>
      </c>
      <c r="EP258" s="499" t="str">
        <f t="shared" si="326"/>
        <v/>
      </c>
      <c r="EQ258" s="499" t="str">
        <f t="shared" si="327"/>
        <v/>
      </c>
      <c r="ER258" s="500" t="str">
        <f t="shared" si="328"/>
        <v/>
      </c>
    </row>
    <row r="259" spans="1:148" ht="34.5" x14ac:dyDescent="0.2">
      <c r="A259" s="27" t="str">
        <f>IF(O259="","",COUNTA(O$9:$O259))</f>
        <v/>
      </c>
      <c r="B259" s="28"/>
      <c r="C259" s="29" t="e">
        <f t="shared" si="248"/>
        <v>#VALUE!</v>
      </c>
      <c r="D259" s="30" t="e">
        <f t="shared" si="249"/>
        <v>#VALUE!</v>
      </c>
      <c r="E259" s="31" t="e">
        <f t="shared" si="250"/>
        <v>#VALUE!</v>
      </c>
      <c r="F259" s="29" t="str">
        <f t="shared" si="251"/>
        <v/>
      </c>
      <c r="G259" s="30" t="str">
        <f t="shared" si="252"/>
        <v/>
      </c>
      <c r="H259" s="31" t="str">
        <f t="shared" si="253"/>
        <v/>
      </c>
      <c r="I259" s="32" t="e">
        <f t="shared" si="254"/>
        <v>#VALUE!</v>
      </c>
      <c r="J259" s="33"/>
      <c r="K259" s="34"/>
      <c r="L259" s="35" t="str">
        <f t="shared" si="255"/>
        <v/>
      </c>
      <c r="M259" s="35" t="str">
        <f t="shared" si="256"/>
        <v/>
      </c>
      <c r="N259" s="34"/>
      <c r="O259" s="545"/>
      <c r="P259" s="36"/>
      <c r="Q259" s="37"/>
      <c r="R259" s="38"/>
      <c r="S259" s="38"/>
      <c r="T259" s="39">
        <f t="shared" si="257"/>
        <v>0</v>
      </c>
      <c r="U259" s="40" t="str">
        <f t="shared" si="258"/>
        <v>راسب</v>
      </c>
      <c r="V259" s="37"/>
      <c r="W259" s="38"/>
      <c r="X259" s="38"/>
      <c r="Y259" s="39">
        <f t="shared" si="259"/>
        <v>0</v>
      </c>
      <c r="Z259" s="40" t="str">
        <f t="shared" si="260"/>
        <v>راسب</v>
      </c>
      <c r="AA259" s="37"/>
      <c r="AB259" s="38"/>
      <c r="AC259" s="38"/>
      <c r="AD259" s="39">
        <f t="shared" si="261"/>
        <v>0</v>
      </c>
      <c r="AE259" s="40" t="str">
        <f t="shared" si="262"/>
        <v>راسب</v>
      </c>
      <c r="AF259" s="37"/>
      <c r="AG259" s="38"/>
      <c r="AH259" s="38"/>
      <c r="AI259" s="39">
        <f t="shared" si="263"/>
        <v>0</v>
      </c>
      <c r="AJ259" s="40" t="str">
        <f t="shared" si="264"/>
        <v>راسب</v>
      </c>
      <c r="AK259" s="37"/>
      <c r="AL259" s="38"/>
      <c r="AM259" s="38"/>
      <c r="AN259" s="39">
        <f t="shared" si="265"/>
        <v>0</v>
      </c>
      <c r="AO259" s="40" t="str">
        <f t="shared" si="266"/>
        <v>راسب</v>
      </c>
      <c r="AP259" s="27">
        <f t="shared" si="267"/>
        <v>0</v>
      </c>
      <c r="AQ259" s="37">
        <f t="shared" si="268"/>
        <v>5</v>
      </c>
      <c r="AR259" s="39" t="str">
        <f t="shared" si="269"/>
        <v>ومجموع</v>
      </c>
      <c r="AS259" s="27" t="str">
        <f t="shared" si="270"/>
        <v>راسب</v>
      </c>
      <c r="AT259" s="41">
        <f t="shared" si="271"/>
        <v>9</v>
      </c>
      <c r="AU259" s="42" t="str">
        <f t="shared" si="272"/>
        <v>راسب</v>
      </c>
      <c r="AV259" s="37"/>
      <c r="AW259" s="38"/>
      <c r="AX259" s="38"/>
      <c r="AY259" s="39">
        <f t="shared" si="273"/>
        <v>0</v>
      </c>
      <c r="AZ259" s="40" t="str">
        <f t="shared" si="274"/>
        <v>راسب</v>
      </c>
      <c r="BA259" s="37"/>
      <c r="BB259" s="38"/>
      <c r="BC259" s="38"/>
      <c r="BD259" s="39">
        <f t="shared" si="275"/>
        <v>0</v>
      </c>
      <c r="BE259" s="86" t="str">
        <f t="shared" si="276"/>
        <v>غيرجدير</v>
      </c>
      <c r="BF259" s="37"/>
      <c r="BG259" s="38"/>
      <c r="BH259" s="38"/>
      <c r="BI259" s="39">
        <f t="shared" si="277"/>
        <v>0</v>
      </c>
      <c r="BJ259" s="86" t="str">
        <f t="shared" si="278"/>
        <v>غيرجدير</v>
      </c>
      <c r="BK259" s="37"/>
      <c r="BL259" s="38"/>
      <c r="BM259" s="38"/>
      <c r="BN259" s="38"/>
      <c r="BO259" s="39"/>
      <c r="BP259" s="41">
        <f t="shared" si="279"/>
        <v>0</v>
      </c>
      <c r="BQ259" s="86" t="str">
        <f t="shared" si="280"/>
        <v>غيرجدير</v>
      </c>
      <c r="BR259" s="37"/>
      <c r="BS259" s="38"/>
      <c r="BT259" s="38"/>
      <c r="BU259" s="38"/>
      <c r="BV259" s="39">
        <f t="shared" si="281"/>
        <v>0</v>
      </c>
      <c r="BW259" s="86" t="str">
        <f t="shared" si="282"/>
        <v>غيرجدير</v>
      </c>
      <c r="BX259" s="37"/>
      <c r="BY259" s="38"/>
      <c r="BZ259" s="38"/>
      <c r="CA259" s="38"/>
      <c r="CB259" s="38"/>
      <c r="CC259" s="39">
        <f t="shared" si="283"/>
        <v>0</v>
      </c>
      <c r="CD259" s="86" t="str">
        <f t="shared" si="284"/>
        <v>غيرجدير</v>
      </c>
      <c r="CE259" s="37">
        <f t="shared" si="285"/>
        <v>5</v>
      </c>
      <c r="CF259" s="39" t="str">
        <f t="shared" si="286"/>
        <v>راسب</v>
      </c>
      <c r="CG259" s="37"/>
      <c r="CH259" s="38"/>
      <c r="CI259" s="38"/>
      <c r="CJ259" s="38"/>
      <c r="CK259" s="38"/>
      <c r="CL259" s="39">
        <f t="shared" si="287"/>
        <v>0</v>
      </c>
      <c r="CM259" s="86" t="str">
        <f t="shared" si="288"/>
        <v>غيرجدير</v>
      </c>
      <c r="CN259" s="37"/>
      <c r="CO259" s="38"/>
      <c r="CP259" s="38"/>
      <c r="CQ259" s="38"/>
      <c r="CR259" s="39">
        <f t="shared" si="289"/>
        <v>0</v>
      </c>
      <c r="CS259" s="86" t="str">
        <f t="shared" si="290"/>
        <v>غيرجدير</v>
      </c>
      <c r="CT259" s="37"/>
      <c r="CU259" s="38"/>
      <c r="CV259" s="39">
        <f t="shared" si="291"/>
        <v>0</v>
      </c>
      <c r="CW259" s="86" t="str">
        <f t="shared" si="292"/>
        <v>غيرجدير</v>
      </c>
      <c r="CX259" s="37"/>
      <c r="CY259" s="38"/>
      <c r="CZ259" s="38"/>
      <c r="DA259" s="38"/>
      <c r="DB259" s="38"/>
      <c r="DC259" s="39">
        <f t="shared" si="293"/>
        <v>0</v>
      </c>
      <c r="DD259" s="86" t="str">
        <f t="shared" si="294"/>
        <v>غيرجدير</v>
      </c>
      <c r="DE259" s="37"/>
      <c r="DF259" s="38"/>
      <c r="DG259" s="38"/>
      <c r="DH259" s="38"/>
      <c r="DI259" s="38"/>
      <c r="DJ259" s="39">
        <f t="shared" si="295"/>
        <v>0</v>
      </c>
      <c r="DK259" s="86" t="str">
        <f t="shared" si="296"/>
        <v>غيرجدير</v>
      </c>
      <c r="DL259" s="37">
        <f t="shared" si="297"/>
        <v>4</v>
      </c>
      <c r="DM259" s="39" t="str">
        <f t="shared" si="298"/>
        <v>راسب</v>
      </c>
      <c r="DN259" s="27">
        <f t="shared" si="299"/>
        <v>0</v>
      </c>
      <c r="DO259" s="37">
        <f t="shared" si="300"/>
        <v>5</v>
      </c>
      <c r="DP259" s="39" t="str">
        <f t="shared" si="301"/>
        <v>ومجموع</v>
      </c>
      <c r="DQ259" s="27" t="str">
        <f t="shared" si="302"/>
        <v>راسب</v>
      </c>
      <c r="DR259" s="37">
        <f t="shared" si="303"/>
        <v>10</v>
      </c>
      <c r="DS259" s="39" t="str">
        <f t="shared" si="304"/>
        <v>راسب</v>
      </c>
      <c r="DT259" s="40" t="str">
        <f t="shared" si="305"/>
        <v>راسب</v>
      </c>
      <c r="DU259" s="27"/>
      <c r="DV259" s="37">
        <f t="shared" si="306"/>
        <v>15</v>
      </c>
      <c r="DW259" s="38" t="str">
        <f t="shared" si="307"/>
        <v>راسب</v>
      </c>
      <c r="DX259" s="39" t="str">
        <f t="shared" si="308"/>
        <v>ودين</v>
      </c>
      <c r="DY259" s="537" t="str">
        <f t="shared" si="309"/>
        <v/>
      </c>
      <c r="DZ259" s="532" t="str">
        <f t="shared" si="310"/>
        <v/>
      </c>
      <c r="EA259" s="527" t="str">
        <f t="shared" si="311"/>
        <v/>
      </c>
      <c r="EB259" s="519" t="str">
        <f t="shared" si="312"/>
        <v/>
      </c>
      <c r="EC259" s="520" t="str">
        <f t="shared" si="313"/>
        <v/>
      </c>
      <c r="ED259" s="520" t="str">
        <f t="shared" si="314"/>
        <v/>
      </c>
      <c r="EE259" s="520" t="str">
        <f t="shared" si="315"/>
        <v/>
      </c>
      <c r="EF259" s="520" t="str">
        <f t="shared" si="316"/>
        <v/>
      </c>
      <c r="EG259" s="520" t="str">
        <f t="shared" si="317"/>
        <v/>
      </c>
      <c r="EH259" s="518" t="str">
        <f t="shared" si="318"/>
        <v/>
      </c>
      <c r="EI259" s="474" t="str">
        <f t="shared" si="319"/>
        <v/>
      </c>
      <c r="EJ259" s="475" t="str">
        <f t="shared" si="320"/>
        <v/>
      </c>
      <c r="EK259" s="475" t="str">
        <f t="shared" si="321"/>
        <v/>
      </c>
      <c r="EL259" s="475" t="str">
        <f t="shared" si="322"/>
        <v/>
      </c>
      <c r="EM259" s="476" t="str">
        <f t="shared" si="323"/>
        <v/>
      </c>
      <c r="EN259" s="498" t="str">
        <f t="shared" si="324"/>
        <v/>
      </c>
      <c r="EO259" s="499" t="str">
        <f t="shared" si="325"/>
        <v/>
      </c>
      <c r="EP259" s="499" t="str">
        <f t="shared" si="326"/>
        <v/>
      </c>
      <c r="EQ259" s="499" t="str">
        <f t="shared" si="327"/>
        <v/>
      </c>
      <c r="ER259" s="500" t="str">
        <f t="shared" si="328"/>
        <v/>
      </c>
    </row>
    <row r="260" spans="1:148" ht="34.5" x14ac:dyDescent="0.2">
      <c r="A260" s="27" t="str">
        <f>IF(O260="","",COUNTA(O$9:$O260))</f>
        <v/>
      </c>
      <c r="B260" s="28"/>
      <c r="C260" s="29" t="e">
        <f t="shared" si="248"/>
        <v>#VALUE!</v>
      </c>
      <c r="D260" s="30" t="e">
        <f t="shared" si="249"/>
        <v>#VALUE!</v>
      </c>
      <c r="E260" s="31" t="e">
        <f t="shared" si="250"/>
        <v>#VALUE!</v>
      </c>
      <c r="F260" s="29" t="str">
        <f t="shared" si="251"/>
        <v/>
      </c>
      <c r="G260" s="30" t="str">
        <f t="shared" si="252"/>
        <v/>
      </c>
      <c r="H260" s="31" t="str">
        <f t="shared" si="253"/>
        <v/>
      </c>
      <c r="I260" s="32" t="e">
        <f t="shared" si="254"/>
        <v>#VALUE!</v>
      </c>
      <c r="J260" s="33"/>
      <c r="K260" s="34"/>
      <c r="L260" s="35" t="str">
        <f t="shared" si="255"/>
        <v/>
      </c>
      <c r="M260" s="35" t="str">
        <f t="shared" si="256"/>
        <v/>
      </c>
      <c r="N260" s="34"/>
      <c r="O260" s="545"/>
      <c r="P260" s="36"/>
      <c r="Q260" s="37"/>
      <c r="R260" s="38"/>
      <c r="S260" s="38"/>
      <c r="T260" s="39">
        <f t="shared" si="257"/>
        <v>0</v>
      </c>
      <c r="U260" s="40" t="str">
        <f t="shared" si="258"/>
        <v>راسب</v>
      </c>
      <c r="V260" s="37"/>
      <c r="W260" s="38"/>
      <c r="X260" s="38"/>
      <c r="Y260" s="39">
        <f t="shared" si="259"/>
        <v>0</v>
      </c>
      <c r="Z260" s="40" t="str">
        <f t="shared" si="260"/>
        <v>راسب</v>
      </c>
      <c r="AA260" s="37"/>
      <c r="AB260" s="38"/>
      <c r="AC260" s="38"/>
      <c r="AD260" s="39">
        <f t="shared" si="261"/>
        <v>0</v>
      </c>
      <c r="AE260" s="40" t="str">
        <f t="shared" si="262"/>
        <v>راسب</v>
      </c>
      <c r="AF260" s="37"/>
      <c r="AG260" s="38"/>
      <c r="AH260" s="38"/>
      <c r="AI260" s="39">
        <f t="shared" si="263"/>
        <v>0</v>
      </c>
      <c r="AJ260" s="40" t="str">
        <f t="shared" si="264"/>
        <v>راسب</v>
      </c>
      <c r="AK260" s="37"/>
      <c r="AL260" s="38"/>
      <c r="AM260" s="38"/>
      <c r="AN260" s="39">
        <f t="shared" si="265"/>
        <v>0</v>
      </c>
      <c r="AO260" s="40" t="str">
        <f t="shared" si="266"/>
        <v>راسب</v>
      </c>
      <c r="AP260" s="27">
        <f t="shared" si="267"/>
        <v>0</v>
      </c>
      <c r="AQ260" s="37">
        <f t="shared" si="268"/>
        <v>5</v>
      </c>
      <c r="AR260" s="39" t="str">
        <f t="shared" si="269"/>
        <v>ومجموع</v>
      </c>
      <c r="AS260" s="27" t="str">
        <f t="shared" si="270"/>
        <v>راسب</v>
      </c>
      <c r="AT260" s="41">
        <f t="shared" si="271"/>
        <v>9</v>
      </c>
      <c r="AU260" s="42" t="str">
        <f t="shared" si="272"/>
        <v>راسب</v>
      </c>
      <c r="AV260" s="37"/>
      <c r="AW260" s="38"/>
      <c r="AX260" s="38"/>
      <c r="AY260" s="39">
        <f t="shared" si="273"/>
        <v>0</v>
      </c>
      <c r="AZ260" s="40" t="str">
        <f t="shared" si="274"/>
        <v>راسب</v>
      </c>
      <c r="BA260" s="37"/>
      <c r="BB260" s="38"/>
      <c r="BC260" s="38"/>
      <c r="BD260" s="39">
        <f t="shared" si="275"/>
        <v>0</v>
      </c>
      <c r="BE260" s="86" t="str">
        <f t="shared" si="276"/>
        <v>غيرجدير</v>
      </c>
      <c r="BF260" s="37"/>
      <c r="BG260" s="38"/>
      <c r="BH260" s="38"/>
      <c r="BI260" s="39">
        <f t="shared" si="277"/>
        <v>0</v>
      </c>
      <c r="BJ260" s="86" t="str">
        <f t="shared" si="278"/>
        <v>غيرجدير</v>
      </c>
      <c r="BK260" s="37"/>
      <c r="BL260" s="38"/>
      <c r="BM260" s="38"/>
      <c r="BN260" s="38"/>
      <c r="BO260" s="39"/>
      <c r="BP260" s="41">
        <f t="shared" si="279"/>
        <v>0</v>
      </c>
      <c r="BQ260" s="86" t="str">
        <f t="shared" si="280"/>
        <v>غيرجدير</v>
      </c>
      <c r="BR260" s="37"/>
      <c r="BS260" s="38"/>
      <c r="BT260" s="38"/>
      <c r="BU260" s="38"/>
      <c r="BV260" s="39">
        <f t="shared" si="281"/>
        <v>0</v>
      </c>
      <c r="BW260" s="86" t="str">
        <f t="shared" si="282"/>
        <v>غيرجدير</v>
      </c>
      <c r="BX260" s="37"/>
      <c r="BY260" s="38"/>
      <c r="BZ260" s="38"/>
      <c r="CA260" s="38"/>
      <c r="CB260" s="38"/>
      <c r="CC260" s="39">
        <f t="shared" si="283"/>
        <v>0</v>
      </c>
      <c r="CD260" s="86" t="str">
        <f t="shared" si="284"/>
        <v>غيرجدير</v>
      </c>
      <c r="CE260" s="37">
        <f t="shared" si="285"/>
        <v>5</v>
      </c>
      <c r="CF260" s="39" t="str">
        <f t="shared" si="286"/>
        <v>راسب</v>
      </c>
      <c r="CG260" s="37"/>
      <c r="CH260" s="38"/>
      <c r="CI260" s="38"/>
      <c r="CJ260" s="38"/>
      <c r="CK260" s="38"/>
      <c r="CL260" s="39">
        <f t="shared" si="287"/>
        <v>0</v>
      </c>
      <c r="CM260" s="86" t="str">
        <f t="shared" si="288"/>
        <v>غيرجدير</v>
      </c>
      <c r="CN260" s="37"/>
      <c r="CO260" s="38"/>
      <c r="CP260" s="38"/>
      <c r="CQ260" s="38"/>
      <c r="CR260" s="39">
        <f t="shared" si="289"/>
        <v>0</v>
      </c>
      <c r="CS260" s="86" t="str">
        <f t="shared" si="290"/>
        <v>غيرجدير</v>
      </c>
      <c r="CT260" s="37"/>
      <c r="CU260" s="38"/>
      <c r="CV260" s="39">
        <f t="shared" si="291"/>
        <v>0</v>
      </c>
      <c r="CW260" s="86" t="str">
        <f t="shared" si="292"/>
        <v>غيرجدير</v>
      </c>
      <c r="CX260" s="37"/>
      <c r="CY260" s="38"/>
      <c r="CZ260" s="38"/>
      <c r="DA260" s="38"/>
      <c r="DB260" s="38"/>
      <c r="DC260" s="39">
        <f t="shared" si="293"/>
        <v>0</v>
      </c>
      <c r="DD260" s="86" t="str">
        <f t="shared" si="294"/>
        <v>غيرجدير</v>
      </c>
      <c r="DE260" s="37"/>
      <c r="DF260" s="38"/>
      <c r="DG260" s="38"/>
      <c r="DH260" s="38"/>
      <c r="DI260" s="38"/>
      <c r="DJ260" s="39">
        <f t="shared" si="295"/>
        <v>0</v>
      </c>
      <c r="DK260" s="86" t="str">
        <f t="shared" si="296"/>
        <v>غيرجدير</v>
      </c>
      <c r="DL260" s="37">
        <f t="shared" si="297"/>
        <v>4</v>
      </c>
      <c r="DM260" s="39" t="str">
        <f t="shared" si="298"/>
        <v>راسب</v>
      </c>
      <c r="DN260" s="27">
        <f t="shared" si="299"/>
        <v>0</v>
      </c>
      <c r="DO260" s="37">
        <f t="shared" si="300"/>
        <v>5</v>
      </c>
      <c r="DP260" s="39" t="str">
        <f t="shared" si="301"/>
        <v>ومجموع</v>
      </c>
      <c r="DQ260" s="27" t="str">
        <f t="shared" si="302"/>
        <v>راسب</v>
      </c>
      <c r="DR260" s="37">
        <f t="shared" si="303"/>
        <v>10</v>
      </c>
      <c r="DS260" s="39" t="str">
        <f t="shared" si="304"/>
        <v>راسب</v>
      </c>
      <c r="DT260" s="40" t="str">
        <f t="shared" si="305"/>
        <v>راسب</v>
      </c>
      <c r="DU260" s="27"/>
      <c r="DV260" s="37">
        <f t="shared" si="306"/>
        <v>15</v>
      </c>
      <c r="DW260" s="38" t="str">
        <f t="shared" si="307"/>
        <v>راسب</v>
      </c>
      <c r="DX260" s="39" t="str">
        <f t="shared" si="308"/>
        <v>ودين</v>
      </c>
      <c r="DY260" s="537" t="str">
        <f t="shared" si="309"/>
        <v/>
      </c>
      <c r="DZ260" s="532" t="str">
        <f t="shared" si="310"/>
        <v/>
      </c>
      <c r="EA260" s="527" t="str">
        <f t="shared" si="311"/>
        <v/>
      </c>
      <c r="EB260" s="519" t="str">
        <f t="shared" si="312"/>
        <v/>
      </c>
      <c r="EC260" s="520" t="str">
        <f t="shared" si="313"/>
        <v/>
      </c>
      <c r="ED260" s="520" t="str">
        <f t="shared" si="314"/>
        <v/>
      </c>
      <c r="EE260" s="520" t="str">
        <f t="shared" si="315"/>
        <v/>
      </c>
      <c r="EF260" s="520" t="str">
        <f t="shared" si="316"/>
        <v/>
      </c>
      <c r="EG260" s="520" t="str">
        <f t="shared" si="317"/>
        <v/>
      </c>
      <c r="EH260" s="518" t="str">
        <f t="shared" si="318"/>
        <v/>
      </c>
      <c r="EI260" s="474" t="str">
        <f t="shared" si="319"/>
        <v/>
      </c>
      <c r="EJ260" s="475" t="str">
        <f t="shared" si="320"/>
        <v/>
      </c>
      <c r="EK260" s="475" t="str">
        <f t="shared" si="321"/>
        <v/>
      </c>
      <c r="EL260" s="475" t="str">
        <f t="shared" si="322"/>
        <v/>
      </c>
      <c r="EM260" s="476" t="str">
        <f t="shared" si="323"/>
        <v/>
      </c>
      <c r="EN260" s="498" t="str">
        <f t="shared" si="324"/>
        <v/>
      </c>
      <c r="EO260" s="499" t="str">
        <f t="shared" si="325"/>
        <v/>
      </c>
      <c r="EP260" s="499" t="str">
        <f t="shared" si="326"/>
        <v/>
      </c>
      <c r="EQ260" s="499" t="str">
        <f t="shared" si="327"/>
        <v/>
      </c>
      <c r="ER260" s="500" t="str">
        <f t="shared" si="328"/>
        <v/>
      </c>
    </row>
    <row r="261" spans="1:148" ht="34.5" x14ac:dyDescent="0.2">
      <c r="A261" s="27" t="str">
        <f>IF(O261="","",COUNTA(O$9:$O261))</f>
        <v/>
      </c>
      <c r="B261" s="28"/>
      <c r="C261" s="29" t="e">
        <f t="shared" si="248"/>
        <v>#VALUE!</v>
      </c>
      <c r="D261" s="30" t="e">
        <f t="shared" si="249"/>
        <v>#VALUE!</v>
      </c>
      <c r="E261" s="31" t="e">
        <f t="shared" si="250"/>
        <v>#VALUE!</v>
      </c>
      <c r="F261" s="29" t="str">
        <f t="shared" si="251"/>
        <v/>
      </c>
      <c r="G261" s="30" t="str">
        <f t="shared" si="252"/>
        <v/>
      </c>
      <c r="H261" s="31" t="str">
        <f t="shared" si="253"/>
        <v/>
      </c>
      <c r="I261" s="32" t="e">
        <f t="shared" si="254"/>
        <v>#VALUE!</v>
      </c>
      <c r="J261" s="33"/>
      <c r="K261" s="34"/>
      <c r="L261" s="35" t="str">
        <f t="shared" si="255"/>
        <v/>
      </c>
      <c r="M261" s="35" t="str">
        <f t="shared" si="256"/>
        <v/>
      </c>
      <c r="N261" s="34"/>
      <c r="O261" s="545"/>
      <c r="P261" s="36"/>
      <c r="Q261" s="37"/>
      <c r="R261" s="38"/>
      <c r="S261" s="38"/>
      <c r="T261" s="39">
        <f t="shared" si="257"/>
        <v>0</v>
      </c>
      <c r="U261" s="40" t="str">
        <f t="shared" si="258"/>
        <v>راسب</v>
      </c>
      <c r="V261" s="37"/>
      <c r="W261" s="38"/>
      <c r="X261" s="38"/>
      <c r="Y261" s="39">
        <f t="shared" si="259"/>
        <v>0</v>
      </c>
      <c r="Z261" s="40" t="str">
        <f t="shared" si="260"/>
        <v>راسب</v>
      </c>
      <c r="AA261" s="37"/>
      <c r="AB261" s="38"/>
      <c r="AC261" s="38"/>
      <c r="AD261" s="39">
        <f t="shared" si="261"/>
        <v>0</v>
      </c>
      <c r="AE261" s="40" t="str">
        <f t="shared" si="262"/>
        <v>راسب</v>
      </c>
      <c r="AF261" s="37"/>
      <c r="AG261" s="38"/>
      <c r="AH261" s="38"/>
      <c r="AI261" s="39">
        <f t="shared" si="263"/>
        <v>0</v>
      </c>
      <c r="AJ261" s="40" t="str">
        <f t="shared" si="264"/>
        <v>راسب</v>
      </c>
      <c r="AK261" s="37"/>
      <c r="AL261" s="38"/>
      <c r="AM261" s="38"/>
      <c r="AN261" s="39">
        <f t="shared" si="265"/>
        <v>0</v>
      </c>
      <c r="AO261" s="40" t="str">
        <f t="shared" si="266"/>
        <v>راسب</v>
      </c>
      <c r="AP261" s="27">
        <f t="shared" si="267"/>
        <v>0</v>
      </c>
      <c r="AQ261" s="37">
        <f t="shared" si="268"/>
        <v>5</v>
      </c>
      <c r="AR261" s="39" t="str">
        <f t="shared" si="269"/>
        <v>ومجموع</v>
      </c>
      <c r="AS261" s="27" t="str">
        <f t="shared" si="270"/>
        <v>راسب</v>
      </c>
      <c r="AT261" s="41">
        <f t="shared" si="271"/>
        <v>9</v>
      </c>
      <c r="AU261" s="42" t="str">
        <f t="shared" si="272"/>
        <v>راسب</v>
      </c>
      <c r="AV261" s="37"/>
      <c r="AW261" s="38"/>
      <c r="AX261" s="38"/>
      <c r="AY261" s="39">
        <f t="shared" si="273"/>
        <v>0</v>
      </c>
      <c r="AZ261" s="40" t="str">
        <f t="shared" si="274"/>
        <v>راسب</v>
      </c>
      <c r="BA261" s="37"/>
      <c r="BB261" s="38"/>
      <c r="BC261" s="38"/>
      <c r="BD261" s="39">
        <f t="shared" si="275"/>
        <v>0</v>
      </c>
      <c r="BE261" s="86" t="str">
        <f t="shared" si="276"/>
        <v>غيرجدير</v>
      </c>
      <c r="BF261" s="37"/>
      <c r="BG261" s="38"/>
      <c r="BH261" s="38"/>
      <c r="BI261" s="39">
        <f t="shared" si="277"/>
        <v>0</v>
      </c>
      <c r="BJ261" s="86" t="str">
        <f t="shared" si="278"/>
        <v>غيرجدير</v>
      </c>
      <c r="BK261" s="37"/>
      <c r="BL261" s="38"/>
      <c r="BM261" s="38"/>
      <c r="BN261" s="38"/>
      <c r="BO261" s="39"/>
      <c r="BP261" s="41">
        <f t="shared" si="279"/>
        <v>0</v>
      </c>
      <c r="BQ261" s="86" t="str">
        <f t="shared" si="280"/>
        <v>غيرجدير</v>
      </c>
      <c r="BR261" s="37"/>
      <c r="BS261" s="38"/>
      <c r="BT261" s="38"/>
      <c r="BU261" s="38"/>
      <c r="BV261" s="39">
        <f t="shared" si="281"/>
        <v>0</v>
      </c>
      <c r="BW261" s="86" t="str">
        <f t="shared" si="282"/>
        <v>غيرجدير</v>
      </c>
      <c r="BX261" s="37"/>
      <c r="BY261" s="38"/>
      <c r="BZ261" s="38"/>
      <c r="CA261" s="38"/>
      <c r="CB261" s="38"/>
      <c r="CC261" s="39">
        <f t="shared" si="283"/>
        <v>0</v>
      </c>
      <c r="CD261" s="86" t="str">
        <f t="shared" si="284"/>
        <v>غيرجدير</v>
      </c>
      <c r="CE261" s="37">
        <f t="shared" si="285"/>
        <v>5</v>
      </c>
      <c r="CF261" s="39" t="str">
        <f t="shared" si="286"/>
        <v>راسب</v>
      </c>
      <c r="CG261" s="37"/>
      <c r="CH261" s="38"/>
      <c r="CI261" s="38"/>
      <c r="CJ261" s="38"/>
      <c r="CK261" s="38"/>
      <c r="CL261" s="39">
        <f t="shared" si="287"/>
        <v>0</v>
      </c>
      <c r="CM261" s="86" t="str">
        <f t="shared" si="288"/>
        <v>غيرجدير</v>
      </c>
      <c r="CN261" s="37"/>
      <c r="CO261" s="38"/>
      <c r="CP261" s="38"/>
      <c r="CQ261" s="38"/>
      <c r="CR261" s="39">
        <f t="shared" si="289"/>
        <v>0</v>
      </c>
      <c r="CS261" s="86" t="str">
        <f t="shared" si="290"/>
        <v>غيرجدير</v>
      </c>
      <c r="CT261" s="37"/>
      <c r="CU261" s="38"/>
      <c r="CV261" s="39">
        <f t="shared" si="291"/>
        <v>0</v>
      </c>
      <c r="CW261" s="86" t="str">
        <f t="shared" si="292"/>
        <v>غيرجدير</v>
      </c>
      <c r="CX261" s="37"/>
      <c r="CY261" s="38"/>
      <c r="CZ261" s="38"/>
      <c r="DA261" s="38"/>
      <c r="DB261" s="38"/>
      <c r="DC261" s="39">
        <f t="shared" si="293"/>
        <v>0</v>
      </c>
      <c r="DD261" s="86" t="str">
        <f t="shared" si="294"/>
        <v>غيرجدير</v>
      </c>
      <c r="DE261" s="37"/>
      <c r="DF261" s="38"/>
      <c r="DG261" s="38"/>
      <c r="DH261" s="38"/>
      <c r="DI261" s="38"/>
      <c r="DJ261" s="39">
        <f t="shared" si="295"/>
        <v>0</v>
      </c>
      <c r="DK261" s="86" t="str">
        <f t="shared" si="296"/>
        <v>غيرجدير</v>
      </c>
      <c r="DL261" s="37">
        <f t="shared" si="297"/>
        <v>4</v>
      </c>
      <c r="DM261" s="39" t="str">
        <f t="shared" si="298"/>
        <v>راسب</v>
      </c>
      <c r="DN261" s="27">
        <f t="shared" si="299"/>
        <v>0</v>
      </c>
      <c r="DO261" s="37">
        <f t="shared" si="300"/>
        <v>5</v>
      </c>
      <c r="DP261" s="39" t="str">
        <f t="shared" si="301"/>
        <v>ومجموع</v>
      </c>
      <c r="DQ261" s="27" t="str">
        <f t="shared" si="302"/>
        <v>راسب</v>
      </c>
      <c r="DR261" s="37">
        <f t="shared" si="303"/>
        <v>10</v>
      </c>
      <c r="DS261" s="39" t="str">
        <f t="shared" si="304"/>
        <v>راسب</v>
      </c>
      <c r="DT261" s="40" t="str">
        <f t="shared" si="305"/>
        <v>راسب</v>
      </c>
      <c r="DU261" s="27"/>
      <c r="DV261" s="37">
        <f t="shared" si="306"/>
        <v>15</v>
      </c>
      <c r="DW261" s="38" t="str">
        <f t="shared" si="307"/>
        <v>راسب</v>
      </c>
      <c r="DX261" s="39" t="str">
        <f t="shared" si="308"/>
        <v>ودين</v>
      </c>
      <c r="DY261" s="537" t="str">
        <f t="shared" si="309"/>
        <v/>
      </c>
      <c r="DZ261" s="532" t="str">
        <f t="shared" si="310"/>
        <v/>
      </c>
      <c r="EA261" s="527" t="str">
        <f t="shared" si="311"/>
        <v/>
      </c>
      <c r="EB261" s="519" t="str">
        <f t="shared" si="312"/>
        <v/>
      </c>
      <c r="EC261" s="520" t="str">
        <f t="shared" si="313"/>
        <v/>
      </c>
      <c r="ED261" s="520" t="str">
        <f t="shared" si="314"/>
        <v/>
      </c>
      <c r="EE261" s="520" t="str">
        <f t="shared" si="315"/>
        <v/>
      </c>
      <c r="EF261" s="520" t="str">
        <f t="shared" si="316"/>
        <v/>
      </c>
      <c r="EG261" s="520" t="str">
        <f t="shared" si="317"/>
        <v/>
      </c>
      <c r="EH261" s="518" t="str">
        <f t="shared" si="318"/>
        <v/>
      </c>
      <c r="EI261" s="474" t="str">
        <f t="shared" si="319"/>
        <v/>
      </c>
      <c r="EJ261" s="475" t="str">
        <f t="shared" si="320"/>
        <v/>
      </c>
      <c r="EK261" s="475" t="str">
        <f t="shared" si="321"/>
        <v/>
      </c>
      <c r="EL261" s="475" t="str">
        <f t="shared" si="322"/>
        <v/>
      </c>
      <c r="EM261" s="476" t="str">
        <f t="shared" si="323"/>
        <v/>
      </c>
      <c r="EN261" s="498" t="str">
        <f t="shared" si="324"/>
        <v/>
      </c>
      <c r="EO261" s="499" t="str">
        <f t="shared" si="325"/>
        <v/>
      </c>
      <c r="EP261" s="499" t="str">
        <f t="shared" si="326"/>
        <v/>
      </c>
      <c r="EQ261" s="499" t="str">
        <f t="shared" si="327"/>
        <v/>
      </c>
      <c r="ER261" s="500" t="str">
        <f t="shared" si="328"/>
        <v/>
      </c>
    </row>
    <row r="262" spans="1:148" ht="34.5" x14ac:dyDescent="0.2">
      <c r="A262" s="27" t="str">
        <f>IF(O262="","",COUNTA(O$9:$O262))</f>
        <v/>
      </c>
      <c r="B262" s="28"/>
      <c r="C262" s="29" t="e">
        <f t="shared" ref="C262:C325" si="329">DAY(I262)</f>
        <v>#VALUE!</v>
      </c>
      <c r="D262" s="30" t="e">
        <f t="shared" ref="D262:D325" si="330">MONTH(I262)</f>
        <v>#VALUE!</v>
      </c>
      <c r="E262" s="31" t="e">
        <f t="shared" ref="E262:E325" si="331">YEAR(I262)</f>
        <v>#VALUE!</v>
      </c>
      <c r="F262" s="29" t="str">
        <f t="shared" ref="F262:F325" si="332">IF(ISNUMBER(C262),DATEDIF((DATE(E262,D262,C262)),(DATE("2022","10","1")),"MD"),"")</f>
        <v/>
      </c>
      <c r="G262" s="30" t="str">
        <f t="shared" ref="G262:G325" si="333">IF(ISNUMBER(D262),DATEDIF((DATE(E262,D262,C262)),(DATE("2022","10","1")),"YM"),"")</f>
        <v/>
      </c>
      <c r="H262" s="31" t="str">
        <f t="shared" ref="H262:H325" si="334">IF(ISNUMBER(E262),DATEDIF((DATE(E262,D262,C262)),(DATE("2023","10","1")),"Y"),"")</f>
        <v/>
      </c>
      <c r="I262" s="32" t="e">
        <f t="shared" ref="I262:I325" si="335">DATE(IF(LEFT($J262,1)="2",MID($J262,2,2),"20"&amp;MID($J262,2,2)),MID($J262,4,2),MID($J262,6,2))</f>
        <v>#VALUE!</v>
      </c>
      <c r="J262" s="33"/>
      <c r="K262" s="34"/>
      <c r="L262" s="35" t="str">
        <f t="shared" ref="L262:L325" si="336">IF(LEN(TRIM($J262))=0,"",IF(OR(NOT(ISNUMBER($J262)),LEN($J262)&lt;&gt;14),"Error_MyNumber",IF(MOD(MID($J262,13,1),2)=1,"مصرى","مصرية")))</f>
        <v/>
      </c>
      <c r="M262" s="35" t="str">
        <f t="shared" ref="M262:M325" si="337">IF(LEN(TRIM($J262))=0,"",IF(OR(NOT(ISNUMBER($J262)),LEN($J262)&lt;&gt;14),"Error_MyNumber",IF(MOD(MID($J262,13,1),2)=1,"مسلم","مسلمه")))</f>
        <v/>
      </c>
      <c r="N262" s="34"/>
      <c r="O262" s="545"/>
      <c r="P262" s="36"/>
      <c r="Q262" s="37"/>
      <c r="R262" s="38"/>
      <c r="S262" s="38"/>
      <c r="T262" s="39">
        <f t="shared" ref="T262:T325" si="338">SUM(Q262:S262)</f>
        <v>0</v>
      </c>
      <c r="U262" s="40" t="str">
        <f t="shared" ref="U262:U325" si="339">IF(T262&lt;25,"راسب","ناجح")</f>
        <v>راسب</v>
      </c>
      <c r="V262" s="37"/>
      <c r="W262" s="38"/>
      <c r="X262" s="38"/>
      <c r="Y262" s="39">
        <f t="shared" ref="Y262:Y325" si="340">SUM(V262:X262)</f>
        <v>0</v>
      </c>
      <c r="Z262" s="40" t="str">
        <f t="shared" ref="Z262:Z325" si="341">IF(Y262&lt;20,"راسب","ناجح")</f>
        <v>راسب</v>
      </c>
      <c r="AA262" s="37"/>
      <c r="AB262" s="38"/>
      <c r="AC262" s="38"/>
      <c r="AD262" s="39">
        <f t="shared" ref="AD262:AD325" si="342">SUM(AA262:AC262)</f>
        <v>0</v>
      </c>
      <c r="AE262" s="40" t="str">
        <f t="shared" ref="AE262:AE325" si="343">IF(AD262&lt;10,"راسب","ناجح")</f>
        <v>راسب</v>
      </c>
      <c r="AF262" s="37"/>
      <c r="AG262" s="38"/>
      <c r="AH262" s="38"/>
      <c r="AI262" s="39">
        <f t="shared" ref="AI262:AI325" si="344">SUM(AF262:AH262)</f>
        <v>0</v>
      </c>
      <c r="AJ262" s="40" t="str">
        <f t="shared" ref="AJ262:AJ325" si="345">IF(AI262&lt;10,"راسب","ناجح")</f>
        <v>راسب</v>
      </c>
      <c r="AK262" s="37"/>
      <c r="AL262" s="38"/>
      <c r="AM262" s="38"/>
      <c r="AN262" s="39">
        <f t="shared" ref="AN262:AN325" si="346">SUM(AK262:AM262)</f>
        <v>0</v>
      </c>
      <c r="AO262" s="40" t="str">
        <f t="shared" ref="AO262:AO325" si="347">IF(AN262&lt;15,"راسب","ناجح")</f>
        <v>راسب</v>
      </c>
      <c r="AP262" s="27">
        <f t="shared" ref="AP262:AP325" si="348">T262+Y262+AD262+AI262+AN262</f>
        <v>0</v>
      </c>
      <c r="AQ262" s="37">
        <f t="shared" ref="AQ262:AQ325" si="349">COUNTIF(Q262:AO262,"راسب")</f>
        <v>5</v>
      </c>
      <c r="AR262" s="39" t="str">
        <f t="shared" ref="AR262:AR325" si="350">IF(AP262&lt;80,"ومجموع",0)</f>
        <v>ومجموع</v>
      </c>
      <c r="AS262" s="27" t="str">
        <f t="shared" ref="AS262:AS325" si="351">IF(AQ262&gt;=3,"راسب",IF(AQ262&lt;1,"ناجح","ملحق"))</f>
        <v>راسب</v>
      </c>
      <c r="AT262" s="41">
        <f t="shared" ref="AT262:AT325" si="352">CE262+DL262</f>
        <v>9</v>
      </c>
      <c r="AU262" s="42" t="str">
        <f t="shared" ref="AU262:AU325" si="353">IF(AT262&gt;=3,"راسب",IF(AT262&lt;1,"جدير","ملحق"))</f>
        <v>راسب</v>
      </c>
      <c r="AV262" s="37"/>
      <c r="AW262" s="38"/>
      <c r="AX262" s="38"/>
      <c r="AY262" s="39">
        <f t="shared" ref="AY262:AY325" si="354">SUM(AV262:AX262)</f>
        <v>0</v>
      </c>
      <c r="AZ262" s="40" t="str">
        <f t="shared" ref="AZ262:AZ325" si="355">IF(AY262&lt;10,"راسب","ناجح")</f>
        <v>راسب</v>
      </c>
      <c r="BA262" s="37"/>
      <c r="BB262" s="38"/>
      <c r="BC262" s="38"/>
      <c r="BD262" s="39">
        <f t="shared" ref="BD262:BD325" si="356">COUNTIF(BA262:BC262,"اجتاز")</f>
        <v>0</v>
      </c>
      <c r="BE262" s="86" t="str">
        <f t="shared" ref="BE262:BE325" si="357">IF(BD262&gt;=3,"جدير",IF(BD262&gt;=3,"جدير","غيرجدير"))</f>
        <v>غيرجدير</v>
      </c>
      <c r="BF262" s="37"/>
      <c r="BG262" s="38"/>
      <c r="BH262" s="38"/>
      <c r="BI262" s="39">
        <f t="shared" ref="BI262:BI325" si="358">COUNTIF(BF262:BH262,"اجتاز")</f>
        <v>0</v>
      </c>
      <c r="BJ262" s="86" t="str">
        <f t="shared" ref="BJ262:BJ325" si="359">IF(BI262&gt;=3,"جدير",IF(BI262&gt;=3,"جدير","غيرجدير"))</f>
        <v>غيرجدير</v>
      </c>
      <c r="BK262" s="37"/>
      <c r="BL262" s="38"/>
      <c r="BM262" s="38"/>
      <c r="BN262" s="38"/>
      <c r="BO262" s="39"/>
      <c r="BP262" s="41">
        <f t="shared" ref="BP262:BP325" si="360">COUNTIF(BK262:BO262,"اجتاز")</f>
        <v>0</v>
      </c>
      <c r="BQ262" s="86" t="str">
        <f t="shared" ref="BQ262:BQ325" si="361">IF(BP262&gt;=5,"جدير",IF(BP262&gt;=5,"جدير","غيرجدير"))</f>
        <v>غيرجدير</v>
      </c>
      <c r="BR262" s="37"/>
      <c r="BS262" s="38"/>
      <c r="BT262" s="38"/>
      <c r="BU262" s="38"/>
      <c r="BV262" s="39">
        <f t="shared" ref="BV262:BV325" si="362">COUNTIF(BR262:BU262,"اجتاز")</f>
        <v>0</v>
      </c>
      <c r="BW262" s="86" t="str">
        <f t="shared" ref="BW262:BW325" si="363">IF(BV262&gt;=4,"جدير",IF(BV262&gt;=4,"جدير","غيرجدير"))</f>
        <v>غيرجدير</v>
      </c>
      <c r="BX262" s="37"/>
      <c r="BY262" s="38"/>
      <c r="BZ262" s="38"/>
      <c r="CA262" s="38"/>
      <c r="CB262" s="38"/>
      <c r="CC262" s="39">
        <f t="shared" ref="CC262:CC325" si="364">COUNTIF(BX262:CB262,"اجتاز")</f>
        <v>0</v>
      </c>
      <c r="CD262" s="86" t="str">
        <f t="shared" ref="CD262:CD325" si="365">IF(CC262&gt;=5,"جدير",IF(CC262&gt;=5,"جدير","غيرجدير"))</f>
        <v>غيرجدير</v>
      </c>
      <c r="CE262" s="37">
        <f t="shared" ref="CE262:CE325" si="366">COUNTIF(BA262:CD262,"غيرجدير")</f>
        <v>5</v>
      </c>
      <c r="CF262" s="39" t="str">
        <f t="shared" ref="CF262:CF325" si="367">IF(CE262&gt;=3,"راسب",IF(CE262&lt;1,"اجتاز","ملحق"))</f>
        <v>راسب</v>
      </c>
      <c r="CG262" s="37"/>
      <c r="CH262" s="38"/>
      <c r="CI262" s="38"/>
      <c r="CJ262" s="38"/>
      <c r="CK262" s="38"/>
      <c r="CL262" s="39">
        <f t="shared" ref="CL262:CL325" si="368">COUNTIF(CG262:CK262,"اجتاز")</f>
        <v>0</v>
      </c>
      <c r="CM262" s="86" t="str">
        <f t="shared" ref="CM262:CM325" si="369">IF(CL262&gt;=5,"جدير",IF(CL262&gt;=5,"جدير","غيرجدير"))</f>
        <v>غيرجدير</v>
      </c>
      <c r="CN262" s="37"/>
      <c r="CO262" s="38"/>
      <c r="CP262" s="38"/>
      <c r="CQ262" s="38"/>
      <c r="CR262" s="39">
        <f t="shared" ref="CR262:CR325" si="370">COUNTIF(CM262:CQ262,"اجتاز")</f>
        <v>0</v>
      </c>
      <c r="CS262" s="86" t="str">
        <f t="shared" ref="CS262:CS325" si="371">IF(CR262&gt;=4,"جدير",IF(CR262&gt;=4,"جدير","غيرجدير"))</f>
        <v>غيرجدير</v>
      </c>
      <c r="CT262" s="37"/>
      <c r="CU262" s="38"/>
      <c r="CV262" s="39">
        <f t="shared" ref="CV262:CV325" si="372">COUNTIF(CT262:CU262,"اجتاز")</f>
        <v>0</v>
      </c>
      <c r="CW262" s="86" t="str">
        <f t="shared" ref="CW262:CW325" si="373">IF(CV262&gt;=2,"جدير",IF(CV262&gt;=2,"جدير","غيرجدير"))</f>
        <v>غيرجدير</v>
      </c>
      <c r="CX262" s="37"/>
      <c r="CY262" s="38"/>
      <c r="CZ262" s="38"/>
      <c r="DA262" s="38"/>
      <c r="DB262" s="38"/>
      <c r="DC262" s="39">
        <f t="shared" ref="DC262:DC325" si="374">COUNTIF(CX262:DB262,"اجتاز")</f>
        <v>0</v>
      </c>
      <c r="DD262" s="86" t="str">
        <f t="shared" ref="DD262:DD325" si="375">IF(DC262&gt;=5,"جدير",IF(DC262&gt;=5,"جدير","غيرجدير"))</f>
        <v>غيرجدير</v>
      </c>
      <c r="DE262" s="37"/>
      <c r="DF262" s="38"/>
      <c r="DG262" s="38"/>
      <c r="DH262" s="38"/>
      <c r="DI262" s="38"/>
      <c r="DJ262" s="39">
        <f t="shared" ref="DJ262:DJ325" si="376">COUNTIF(DE262:DI262,"اجتاز")</f>
        <v>0</v>
      </c>
      <c r="DK262" s="86" t="str">
        <f t="shared" ref="DK262:DK325" si="377">IF(DJ262&gt;=5,"جدير",IF(DJ262&gt;=5,"جدير","غيرجدير"))</f>
        <v>غيرجدير</v>
      </c>
      <c r="DL262" s="37">
        <f t="shared" ref="DL262:DL325" si="378">COUNTIF(CN262:DK262,"غيرجدير")</f>
        <v>4</v>
      </c>
      <c r="DM262" s="39" t="str">
        <f t="shared" ref="DM262:DM325" si="379">IF(DL262&gt;=3,"راسب",IF(DL262&lt;1,"اجتاز","ملحق"))</f>
        <v>راسب</v>
      </c>
      <c r="DN262" s="27">
        <f t="shared" ref="DN262:DN325" si="380">T262+Y262+AD262+AI262+AN262</f>
        <v>0</v>
      </c>
      <c r="DO262" s="37">
        <f t="shared" ref="DO262:DO325" si="381">COUNTIF(Q262:AO262,"راسب")</f>
        <v>5</v>
      </c>
      <c r="DP262" s="39" t="str">
        <f t="shared" ref="DP262:DP325" si="382">IF(AP262&lt;80,"ومجموع",0)</f>
        <v>ومجموع</v>
      </c>
      <c r="DQ262" s="27" t="str">
        <f t="shared" ref="DQ262:DQ325" si="383">IF(AQ262&gt;=3,"راسب",IF(AQ262&lt;1,"ناجح","ملحق"))</f>
        <v>راسب</v>
      </c>
      <c r="DR262" s="37">
        <f t="shared" ref="DR262:DR325" si="384">COUNTIF(BA262:DK262,"غيرجدير")</f>
        <v>10</v>
      </c>
      <c r="DS262" s="39" t="str">
        <f t="shared" ref="DS262:DS325" si="385">IF(DR262&gt;=3,"راسب",IF(DR262&lt;1,"جدير","ملحق"))</f>
        <v>راسب</v>
      </c>
      <c r="DT262" s="40" t="str">
        <f t="shared" ref="DT262:DT325" si="386">IF(AY262&lt;10,"راسب","ناجح")</f>
        <v>راسب</v>
      </c>
      <c r="DU262" s="27"/>
      <c r="DV262" s="37">
        <f t="shared" ref="DV262:DV325" si="387">DO262+DR262</f>
        <v>15</v>
      </c>
      <c r="DW262" s="38" t="str">
        <f t="shared" ref="DW262:DW325" si="388">IF(DV262&gt;=3,"راسب",IF(DV262&lt;1,"جدير","ملحق"))</f>
        <v>راسب</v>
      </c>
      <c r="DX262" s="39" t="str">
        <f t="shared" ref="DX262:DX325" si="389">IF(AY262&lt;10,"ودين",0)</f>
        <v>ودين</v>
      </c>
      <c r="DY262" s="537" t="str">
        <f t="shared" ref="DY262:DY325" si="390">EB262&amp;EC262&amp;ED262&amp;EE262&amp;EF262&amp;EG262&amp;EH262</f>
        <v/>
      </c>
      <c r="DZ262" s="532" t="str">
        <f t="shared" ref="DZ262:DZ325" si="391">EI262&amp;EJ262&amp;EK262&amp;EL262&amp;EM262</f>
        <v/>
      </c>
      <c r="EA262" s="527" t="str">
        <f t="shared" ref="EA262:EA325" si="392">EN262&amp;EO262&amp;EP262&amp;EQ262&amp;ER262</f>
        <v/>
      </c>
      <c r="EB262" s="519" t="str">
        <f t="shared" ref="EB262:EB325" si="393">IF(T262&gt;=25,"",$EB$5)</f>
        <v/>
      </c>
      <c r="EC262" s="520" t="str">
        <f t="shared" ref="EC262:EC325" si="394">IF(Y262&gt;=20,"",$EC$5)</f>
        <v/>
      </c>
      <c r="ED262" s="520" t="str">
        <f t="shared" ref="ED262:ED325" si="395">IF(AD262&gt;=10,"",$ED$5)</f>
        <v/>
      </c>
      <c r="EE262" s="520" t="str">
        <f t="shared" ref="EE262:EE325" si="396">IF(AI262&gt;=10,"",$EE$5)</f>
        <v/>
      </c>
      <c r="EF262" s="520" t="str">
        <f t="shared" ref="EF262:EF325" si="397">IF(AN262&gt;=15,"",$EF$5)</f>
        <v/>
      </c>
      <c r="EG262" s="520" t="str">
        <f t="shared" ref="EG262:EG325" si="398">IF(AP262&gt;=80,"",$EG$5)</f>
        <v/>
      </c>
      <c r="EH262" s="518" t="str">
        <f t="shared" ref="EH262:EH325" si="399">IF(AY262&gt;=10,"",$EH$5)</f>
        <v/>
      </c>
      <c r="EI262" s="474" t="str">
        <f t="shared" ref="EI262:EI325" si="400">IF(BD262&gt;=3,"",$EI$5)</f>
        <v/>
      </c>
      <c r="EJ262" s="475" t="str">
        <f t="shared" ref="EJ262:EJ325" si="401">IF(BI262&gt;=3,"",$EJ$5)</f>
        <v/>
      </c>
      <c r="EK262" s="475" t="str">
        <f t="shared" ref="EK262:EK325" si="402">IF(BP262&gt;=5,"",$EK$5)</f>
        <v/>
      </c>
      <c r="EL262" s="475" t="str">
        <f t="shared" ref="EL262:EL325" si="403">IF(BV262&gt;=4,"",$EL$5)</f>
        <v/>
      </c>
      <c r="EM262" s="476" t="str">
        <f t="shared" ref="EM262:EM325" si="404">IF(CC262&gt;=5,"",$EM$5)</f>
        <v/>
      </c>
      <c r="EN262" s="498" t="str">
        <f t="shared" ref="EN262:EN325" si="405">IF(CL262&gt;=5,"",$EN$5)</f>
        <v/>
      </c>
      <c r="EO262" s="499" t="str">
        <f t="shared" ref="EO262:EO325" si="406">IF(CR262&gt;=4,"",$EO$5)</f>
        <v/>
      </c>
      <c r="EP262" s="499" t="str">
        <f t="shared" ref="EP262:EP325" si="407">IF(CV262&gt;=2,"",$EP$5)</f>
        <v/>
      </c>
      <c r="EQ262" s="499" t="str">
        <f t="shared" ref="EQ262:EQ325" si="408">IF(DC262&gt;=5,"",$EQ$5)</f>
        <v/>
      </c>
      <c r="ER262" s="500" t="str">
        <f t="shared" ref="ER262:ER325" si="409">IF(DJ262&gt;=5,"",$ER$5)</f>
        <v/>
      </c>
    </row>
    <row r="263" spans="1:148" ht="34.5" x14ac:dyDescent="0.2">
      <c r="A263" s="27" t="str">
        <f>IF(O263="","",COUNTA(O$9:$O263))</f>
        <v/>
      </c>
      <c r="B263" s="28"/>
      <c r="C263" s="29" t="e">
        <f t="shared" si="329"/>
        <v>#VALUE!</v>
      </c>
      <c r="D263" s="30" t="e">
        <f t="shared" si="330"/>
        <v>#VALUE!</v>
      </c>
      <c r="E263" s="31" t="e">
        <f t="shared" si="331"/>
        <v>#VALUE!</v>
      </c>
      <c r="F263" s="29" t="str">
        <f t="shared" si="332"/>
        <v/>
      </c>
      <c r="G263" s="30" t="str">
        <f t="shared" si="333"/>
        <v/>
      </c>
      <c r="H263" s="31" t="str">
        <f t="shared" si="334"/>
        <v/>
      </c>
      <c r="I263" s="32" t="e">
        <f t="shared" si="335"/>
        <v>#VALUE!</v>
      </c>
      <c r="J263" s="33"/>
      <c r="K263" s="34"/>
      <c r="L263" s="35" t="str">
        <f t="shared" si="336"/>
        <v/>
      </c>
      <c r="M263" s="35" t="str">
        <f t="shared" si="337"/>
        <v/>
      </c>
      <c r="N263" s="34"/>
      <c r="O263" s="545"/>
      <c r="P263" s="36"/>
      <c r="Q263" s="37"/>
      <c r="R263" s="38"/>
      <c r="S263" s="38"/>
      <c r="T263" s="39">
        <f t="shared" si="338"/>
        <v>0</v>
      </c>
      <c r="U263" s="40" t="str">
        <f t="shared" si="339"/>
        <v>راسب</v>
      </c>
      <c r="V263" s="37"/>
      <c r="W263" s="38"/>
      <c r="X263" s="38"/>
      <c r="Y263" s="39">
        <f t="shared" si="340"/>
        <v>0</v>
      </c>
      <c r="Z263" s="40" t="str">
        <f t="shared" si="341"/>
        <v>راسب</v>
      </c>
      <c r="AA263" s="37"/>
      <c r="AB263" s="38"/>
      <c r="AC263" s="38"/>
      <c r="AD263" s="39">
        <f t="shared" si="342"/>
        <v>0</v>
      </c>
      <c r="AE263" s="40" t="str">
        <f t="shared" si="343"/>
        <v>راسب</v>
      </c>
      <c r="AF263" s="37"/>
      <c r="AG263" s="38"/>
      <c r="AH263" s="38"/>
      <c r="AI263" s="39">
        <f t="shared" si="344"/>
        <v>0</v>
      </c>
      <c r="AJ263" s="40" t="str">
        <f t="shared" si="345"/>
        <v>راسب</v>
      </c>
      <c r="AK263" s="37"/>
      <c r="AL263" s="38"/>
      <c r="AM263" s="38"/>
      <c r="AN263" s="39">
        <f t="shared" si="346"/>
        <v>0</v>
      </c>
      <c r="AO263" s="40" t="str">
        <f t="shared" si="347"/>
        <v>راسب</v>
      </c>
      <c r="AP263" s="27">
        <f t="shared" si="348"/>
        <v>0</v>
      </c>
      <c r="AQ263" s="37">
        <f t="shared" si="349"/>
        <v>5</v>
      </c>
      <c r="AR263" s="39" t="str">
        <f t="shared" si="350"/>
        <v>ومجموع</v>
      </c>
      <c r="AS263" s="27" t="str">
        <f t="shared" si="351"/>
        <v>راسب</v>
      </c>
      <c r="AT263" s="41">
        <f t="shared" si="352"/>
        <v>9</v>
      </c>
      <c r="AU263" s="42" t="str">
        <f t="shared" si="353"/>
        <v>راسب</v>
      </c>
      <c r="AV263" s="37"/>
      <c r="AW263" s="38"/>
      <c r="AX263" s="38"/>
      <c r="AY263" s="39">
        <f t="shared" si="354"/>
        <v>0</v>
      </c>
      <c r="AZ263" s="40" t="str">
        <f t="shared" si="355"/>
        <v>راسب</v>
      </c>
      <c r="BA263" s="37"/>
      <c r="BB263" s="38"/>
      <c r="BC263" s="38"/>
      <c r="BD263" s="39">
        <f t="shared" si="356"/>
        <v>0</v>
      </c>
      <c r="BE263" s="86" t="str">
        <f t="shared" si="357"/>
        <v>غيرجدير</v>
      </c>
      <c r="BF263" s="37"/>
      <c r="BG263" s="38"/>
      <c r="BH263" s="38"/>
      <c r="BI263" s="39">
        <f t="shared" si="358"/>
        <v>0</v>
      </c>
      <c r="BJ263" s="86" t="str">
        <f t="shared" si="359"/>
        <v>غيرجدير</v>
      </c>
      <c r="BK263" s="37"/>
      <c r="BL263" s="38"/>
      <c r="BM263" s="38"/>
      <c r="BN263" s="38"/>
      <c r="BO263" s="39"/>
      <c r="BP263" s="41">
        <f t="shared" si="360"/>
        <v>0</v>
      </c>
      <c r="BQ263" s="86" t="str">
        <f t="shared" si="361"/>
        <v>غيرجدير</v>
      </c>
      <c r="BR263" s="37"/>
      <c r="BS263" s="38"/>
      <c r="BT263" s="38"/>
      <c r="BU263" s="38"/>
      <c r="BV263" s="39">
        <f t="shared" si="362"/>
        <v>0</v>
      </c>
      <c r="BW263" s="86" t="str">
        <f t="shared" si="363"/>
        <v>غيرجدير</v>
      </c>
      <c r="BX263" s="37"/>
      <c r="BY263" s="38"/>
      <c r="BZ263" s="38"/>
      <c r="CA263" s="38"/>
      <c r="CB263" s="38"/>
      <c r="CC263" s="39">
        <f t="shared" si="364"/>
        <v>0</v>
      </c>
      <c r="CD263" s="86" t="str">
        <f t="shared" si="365"/>
        <v>غيرجدير</v>
      </c>
      <c r="CE263" s="37">
        <f t="shared" si="366"/>
        <v>5</v>
      </c>
      <c r="CF263" s="39" t="str">
        <f t="shared" si="367"/>
        <v>راسب</v>
      </c>
      <c r="CG263" s="37"/>
      <c r="CH263" s="38"/>
      <c r="CI263" s="38"/>
      <c r="CJ263" s="38"/>
      <c r="CK263" s="38"/>
      <c r="CL263" s="39">
        <f t="shared" si="368"/>
        <v>0</v>
      </c>
      <c r="CM263" s="86" t="str">
        <f t="shared" si="369"/>
        <v>غيرجدير</v>
      </c>
      <c r="CN263" s="37"/>
      <c r="CO263" s="38"/>
      <c r="CP263" s="38"/>
      <c r="CQ263" s="38"/>
      <c r="CR263" s="39">
        <f t="shared" si="370"/>
        <v>0</v>
      </c>
      <c r="CS263" s="86" t="str">
        <f t="shared" si="371"/>
        <v>غيرجدير</v>
      </c>
      <c r="CT263" s="37"/>
      <c r="CU263" s="38"/>
      <c r="CV263" s="39">
        <f t="shared" si="372"/>
        <v>0</v>
      </c>
      <c r="CW263" s="86" t="str">
        <f t="shared" si="373"/>
        <v>غيرجدير</v>
      </c>
      <c r="CX263" s="37"/>
      <c r="CY263" s="38"/>
      <c r="CZ263" s="38"/>
      <c r="DA263" s="38"/>
      <c r="DB263" s="38"/>
      <c r="DC263" s="39">
        <f t="shared" si="374"/>
        <v>0</v>
      </c>
      <c r="DD263" s="86" t="str">
        <f t="shared" si="375"/>
        <v>غيرجدير</v>
      </c>
      <c r="DE263" s="37"/>
      <c r="DF263" s="38"/>
      <c r="DG263" s="38"/>
      <c r="DH263" s="38"/>
      <c r="DI263" s="38"/>
      <c r="DJ263" s="39">
        <f t="shared" si="376"/>
        <v>0</v>
      </c>
      <c r="DK263" s="86" t="str">
        <f t="shared" si="377"/>
        <v>غيرجدير</v>
      </c>
      <c r="DL263" s="37">
        <f t="shared" si="378"/>
        <v>4</v>
      </c>
      <c r="DM263" s="39" t="str">
        <f t="shared" si="379"/>
        <v>راسب</v>
      </c>
      <c r="DN263" s="27">
        <f t="shared" si="380"/>
        <v>0</v>
      </c>
      <c r="DO263" s="37">
        <f t="shared" si="381"/>
        <v>5</v>
      </c>
      <c r="DP263" s="39" t="str">
        <f t="shared" si="382"/>
        <v>ومجموع</v>
      </c>
      <c r="DQ263" s="27" t="str">
        <f t="shared" si="383"/>
        <v>راسب</v>
      </c>
      <c r="DR263" s="37">
        <f t="shared" si="384"/>
        <v>10</v>
      </c>
      <c r="DS263" s="39" t="str">
        <f t="shared" si="385"/>
        <v>راسب</v>
      </c>
      <c r="DT263" s="40" t="str">
        <f t="shared" si="386"/>
        <v>راسب</v>
      </c>
      <c r="DU263" s="27"/>
      <c r="DV263" s="37">
        <f t="shared" si="387"/>
        <v>15</v>
      </c>
      <c r="DW263" s="38" t="str">
        <f t="shared" si="388"/>
        <v>راسب</v>
      </c>
      <c r="DX263" s="39" t="str">
        <f t="shared" si="389"/>
        <v>ودين</v>
      </c>
      <c r="DY263" s="537" t="str">
        <f t="shared" si="390"/>
        <v/>
      </c>
      <c r="DZ263" s="532" t="str">
        <f t="shared" si="391"/>
        <v/>
      </c>
      <c r="EA263" s="527" t="str">
        <f t="shared" si="392"/>
        <v/>
      </c>
      <c r="EB263" s="519" t="str">
        <f t="shared" si="393"/>
        <v/>
      </c>
      <c r="EC263" s="520" t="str">
        <f t="shared" si="394"/>
        <v/>
      </c>
      <c r="ED263" s="520" t="str">
        <f t="shared" si="395"/>
        <v/>
      </c>
      <c r="EE263" s="520" t="str">
        <f t="shared" si="396"/>
        <v/>
      </c>
      <c r="EF263" s="520" t="str">
        <f t="shared" si="397"/>
        <v/>
      </c>
      <c r="EG263" s="520" t="str">
        <f t="shared" si="398"/>
        <v/>
      </c>
      <c r="EH263" s="518" t="str">
        <f t="shared" si="399"/>
        <v/>
      </c>
      <c r="EI263" s="474" t="str">
        <f t="shared" si="400"/>
        <v/>
      </c>
      <c r="EJ263" s="475" t="str">
        <f t="shared" si="401"/>
        <v/>
      </c>
      <c r="EK263" s="475" t="str">
        <f t="shared" si="402"/>
        <v/>
      </c>
      <c r="EL263" s="475" t="str">
        <f t="shared" si="403"/>
        <v/>
      </c>
      <c r="EM263" s="476" t="str">
        <f t="shared" si="404"/>
        <v/>
      </c>
      <c r="EN263" s="498" t="str">
        <f t="shared" si="405"/>
        <v/>
      </c>
      <c r="EO263" s="499" t="str">
        <f t="shared" si="406"/>
        <v/>
      </c>
      <c r="EP263" s="499" t="str">
        <f t="shared" si="407"/>
        <v/>
      </c>
      <c r="EQ263" s="499" t="str">
        <f t="shared" si="408"/>
        <v/>
      </c>
      <c r="ER263" s="500" t="str">
        <f t="shared" si="409"/>
        <v/>
      </c>
    </row>
    <row r="264" spans="1:148" ht="34.5" x14ac:dyDescent="0.2">
      <c r="A264" s="27" t="str">
        <f>IF(O264="","",COUNTA(O$9:$O264))</f>
        <v/>
      </c>
      <c r="B264" s="28"/>
      <c r="C264" s="29" t="e">
        <f t="shared" si="329"/>
        <v>#VALUE!</v>
      </c>
      <c r="D264" s="30" t="e">
        <f t="shared" si="330"/>
        <v>#VALUE!</v>
      </c>
      <c r="E264" s="31" t="e">
        <f t="shared" si="331"/>
        <v>#VALUE!</v>
      </c>
      <c r="F264" s="29" t="str">
        <f t="shared" si="332"/>
        <v/>
      </c>
      <c r="G264" s="30" t="str">
        <f t="shared" si="333"/>
        <v/>
      </c>
      <c r="H264" s="31" t="str">
        <f t="shared" si="334"/>
        <v/>
      </c>
      <c r="I264" s="32" t="e">
        <f t="shared" si="335"/>
        <v>#VALUE!</v>
      </c>
      <c r="J264" s="33"/>
      <c r="K264" s="34"/>
      <c r="L264" s="35" t="str">
        <f t="shared" si="336"/>
        <v/>
      </c>
      <c r="M264" s="35" t="str">
        <f t="shared" si="337"/>
        <v/>
      </c>
      <c r="N264" s="34"/>
      <c r="O264" s="545"/>
      <c r="P264" s="36"/>
      <c r="Q264" s="37"/>
      <c r="R264" s="38"/>
      <c r="S264" s="38"/>
      <c r="T264" s="39">
        <f t="shared" si="338"/>
        <v>0</v>
      </c>
      <c r="U264" s="40" t="str">
        <f t="shared" si="339"/>
        <v>راسب</v>
      </c>
      <c r="V264" s="37"/>
      <c r="W264" s="38"/>
      <c r="X264" s="38"/>
      <c r="Y264" s="39">
        <f t="shared" si="340"/>
        <v>0</v>
      </c>
      <c r="Z264" s="40" t="str">
        <f t="shared" si="341"/>
        <v>راسب</v>
      </c>
      <c r="AA264" s="37"/>
      <c r="AB264" s="38"/>
      <c r="AC264" s="38"/>
      <c r="AD264" s="39">
        <f t="shared" si="342"/>
        <v>0</v>
      </c>
      <c r="AE264" s="40" t="str">
        <f t="shared" si="343"/>
        <v>راسب</v>
      </c>
      <c r="AF264" s="37"/>
      <c r="AG264" s="38"/>
      <c r="AH264" s="38"/>
      <c r="AI264" s="39">
        <f t="shared" si="344"/>
        <v>0</v>
      </c>
      <c r="AJ264" s="40" t="str">
        <f t="shared" si="345"/>
        <v>راسب</v>
      </c>
      <c r="AK264" s="37"/>
      <c r="AL264" s="38"/>
      <c r="AM264" s="38"/>
      <c r="AN264" s="39">
        <f t="shared" si="346"/>
        <v>0</v>
      </c>
      <c r="AO264" s="40" t="str">
        <f t="shared" si="347"/>
        <v>راسب</v>
      </c>
      <c r="AP264" s="27">
        <f t="shared" si="348"/>
        <v>0</v>
      </c>
      <c r="AQ264" s="37">
        <f t="shared" si="349"/>
        <v>5</v>
      </c>
      <c r="AR264" s="39" t="str">
        <f t="shared" si="350"/>
        <v>ومجموع</v>
      </c>
      <c r="AS264" s="27" t="str">
        <f t="shared" si="351"/>
        <v>راسب</v>
      </c>
      <c r="AT264" s="41">
        <f t="shared" si="352"/>
        <v>9</v>
      </c>
      <c r="AU264" s="42" t="str">
        <f t="shared" si="353"/>
        <v>راسب</v>
      </c>
      <c r="AV264" s="37"/>
      <c r="AW264" s="38"/>
      <c r="AX264" s="38"/>
      <c r="AY264" s="39">
        <f t="shared" si="354"/>
        <v>0</v>
      </c>
      <c r="AZ264" s="40" t="str">
        <f t="shared" si="355"/>
        <v>راسب</v>
      </c>
      <c r="BA264" s="37"/>
      <c r="BB264" s="38"/>
      <c r="BC264" s="38"/>
      <c r="BD264" s="39">
        <f t="shared" si="356"/>
        <v>0</v>
      </c>
      <c r="BE264" s="86" t="str">
        <f t="shared" si="357"/>
        <v>غيرجدير</v>
      </c>
      <c r="BF264" s="37"/>
      <c r="BG264" s="38"/>
      <c r="BH264" s="38"/>
      <c r="BI264" s="39">
        <f t="shared" si="358"/>
        <v>0</v>
      </c>
      <c r="BJ264" s="86" t="str">
        <f t="shared" si="359"/>
        <v>غيرجدير</v>
      </c>
      <c r="BK264" s="37"/>
      <c r="BL264" s="38"/>
      <c r="BM264" s="38"/>
      <c r="BN264" s="38"/>
      <c r="BO264" s="39"/>
      <c r="BP264" s="41">
        <f t="shared" si="360"/>
        <v>0</v>
      </c>
      <c r="BQ264" s="86" t="str">
        <f t="shared" si="361"/>
        <v>غيرجدير</v>
      </c>
      <c r="BR264" s="37"/>
      <c r="BS264" s="38"/>
      <c r="BT264" s="38"/>
      <c r="BU264" s="38"/>
      <c r="BV264" s="39">
        <f t="shared" si="362"/>
        <v>0</v>
      </c>
      <c r="BW264" s="86" t="str">
        <f t="shared" si="363"/>
        <v>غيرجدير</v>
      </c>
      <c r="BX264" s="37"/>
      <c r="BY264" s="38"/>
      <c r="BZ264" s="38"/>
      <c r="CA264" s="38"/>
      <c r="CB264" s="38"/>
      <c r="CC264" s="39">
        <f t="shared" si="364"/>
        <v>0</v>
      </c>
      <c r="CD264" s="86" t="str">
        <f t="shared" si="365"/>
        <v>غيرجدير</v>
      </c>
      <c r="CE264" s="37">
        <f t="shared" si="366"/>
        <v>5</v>
      </c>
      <c r="CF264" s="39" t="str">
        <f t="shared" si="367"/>
        <v>راسب</v>
      </c>
      <c r="CG264" s="37"/>
      <c r="CH264" s="38"/>
      <c r="CI264" s="38"/>
      <c r="CJ264" s="38"/>
      <c r="CK264" s="38"/>
      <c r="CL264" s="39">
        <f t="shared" si="368"/>
        <v>0</v>
      </c>
      <c r="CM264" s="86" t="str">
        <f t="shared" si="369"/>
        <v>غيرجدير</v>
      </c>
      <c r="CN264" s="37"/>
      <c r="CO264" s="38"/>
      <c r="CP264" s="38"/>
      <c r="CQ264" s="38"/>
      <c r="CR264" s="39">
        <f t="shared" si="370"/>
        <v>0</v>
      </c>
      <c r="CS264" s="86" t="str">
        <f t="shared" si="371"/>
        <v>غيرجدير</v>
      </c>
      <c r="CT264" s="37"/>
      <c r="CU264" s="38"/>
      <c r="CV264" s="39">
        <f t="shared" si="372"/>
        <v>0</v>
      </c>
      <c r="CW264" s="86" t="str">
        <f t="shared" si="373"/>
        <v>غيرجدير</v>
      </c>
      <c r="CX264" s="37"/>
      <c r="CY264" s="38"/>
      <c r="CZ264" s="38"/>
      <c r="DA264" s="38"/>
      <c r="DB264" s="38"/>
      <c r="DC264" s="39">
        <f t="shared" si="374"/>
        <v>0</v>
      </c>
      <c r="DD264" s="86" t="str">
        <f t="shared" si="375"/>
        <v>غيرجدير</v>
      </c>
      <c r="DE264" s="37"/>
      <c r="DF264" s="38"/>
      <c r="DG264" s="38"/>
      <c r="DH264" s="38"/>
      <c r="DI264" s="38"/>
      <c r="DJ264" s="39">
        <f t="shared" si="376"/>
        <v>0</v>
      </c>
      <c r="DK264" s="86" t="str">
        <f t="shared" si="377"/>
        <v>غيرجدير</v>
      </c>
      <c r="DL264" s="37">
        <f t="shared" si="378"/>
        <v>4</v>
      </c>
      <c r="DM264" s="39" t="str">
        <f t="shared" si="379"/>
        <v>راسب</v>
      </c>
      <c r="DN264" s="27">
        <f t="shared" si="380"/>
        <v>0</v>
      </c>
      <c r="DO264" s="37">
        <f t="shared" si="381"/>
        <v>5</v>
      </c>
      <c r="DP264" s="39" t="str">
        <f t="shared" si="382"/>
        <v>ومجموع</v>
      </c>
      <c r="DQ264" s="27" t="str">
        <f t="shared" si="383"/>
        <v>راسب</v>
      </c>
      <c r="DR264" s="37">
        <f t="shared" si="384"/>
        <v>10</v>
      </c>
      <c r="DS264" s="39" t="str">
        <f t="shared" si="385"/>
        <v>راسب</v>
      </c>
      <c r="DT264" s="40" t="str">
        <f t="shared" si="386"/>
        <v>راسب</v>
      </c>
      <c r="DU264" s="27"/>
      <c r="DV264" s="37">
        <f t="shared" si="387"/>
        <v>15</v>
      </c>
      <c r="DW264" s="38" t="str">
        <f t="shared" si="388"/>
        <v>راسب</v>
      </c>
      <c r="DX264" s="39" t="str">
        <f t="shared" si="389"/>
        <v>ودين</v>
      </c>
      <c r="DY264" s="537" t="str">
        <f t="shared" si="390"/>
        <v/>
      </c>
      <c r="DZ264" s="532" t="str">
        <f t="shared" si="391"/>
        <v/>
      </c>
      <c r="EA264" s="527" t="str">
        <f t="shared" si="392"/>
        <v/>
      </c>
      <c r="EB264" s="519" t="str">
        <f t="shared" si="393"/>
        <v/>
      </c>
      <c r="EC264" s="520" t="str">
        <f t="shared" si="394"/>
        <v/>
      </c>
      <c r="ED264" s="520" t="str">
        <f t="shared" si="395"/>
        <v/>
      </c>
      <c r="EE264" s="520" t="str">
        <f t="shared" si="396"/>
        <v/>
      </c>
      <c r="EF264" s="520" t="str">
        <f t="shared" si="397"/>
        <v/>
      </c>
      <c r="EG264" s="520" t="str">
        <f t="shared" si="398"/>
        <v/>
      </c>
      <c r="EH264" s="518" t="str">
        <f t="shared" si="399"/>
        <v/>
      </c>
      <c r="EI264" s="474" t="str">
        <f t="shared" si="400"/>
        <v/>
      </c>
      <c r="EJ264" s="475" t="str">
        <f t="shared" si="401"/>
        <v/>
      </c>
      <c r="EK264" s="475" t="str">
        <f t="shared" si="402"/>
        <v/>
      </c>
      <c r="EL264" s="475" t="str">
        <f t="shared" si="403"/>
        <v/>
      </c>
      <c r="EM264" s="476" t="str">
        <f t="shared" si="404"/>
        <v/>
      </c>
      <c r="EN264" s="498" t="str">
        <f t="shared" si="405"/>
        <v/>
      </c>
      <c r="EO264" s="499" t="str">
        <f t="shared" si="406"/>
        <v/>
      </c>
      <c r="EP264" s="499" t="str">
        <f t="shared" si="407"/>
        <v/>
      </c>
      <c r="EQ264" s="499" t="str">
        <f t="shared" si="408"/>
        <v/>
      </c>
      <c r="ER264" s="500" t="str">
        <f t="shared" si="409"/>
        <v/>
      </c>
    </row>
    <row r="265" spans="1:148" ht="34.5" x14ac:dyDescent="0.2">
      <c r="A265" s="27" t="str">
        <f>IF(O265="","",COUNTA(O$9:$O265))</f>
        <v/>
      </c>
      <c r="B265" s="28"/>
      <c r="C265" s="29" t="e">
        <f t="shared" si="329"/>
        <v>#VALUE!</v>
      </c>
      <c r="D265" s="30" t="e">
        <f t="shared" si="330"/>
        <v>#VALUE!</v>
      </c>
      <c r="E265" s="31" t="e">
        <f t="shared" si="331"/>
        <v>#VALUE!</v>
      </c>
      <c r="F265" s="29" t="str">
        <f t="shared" si="332"/>
        <v/>
      </c>
      <c r="G265" s="30" t="str">
        <f t="shared" si="333"/>
        <v/>
      </c>
      <c r="H265" s="31" t="str">
        <f t="shared" si="334"/>
        <v/>
      </c>
      <c r="I265" s="32" t="e">
        <f t="shared" si="335"/>
        <v>#VALUE!</v>
      </c>
      <c r="J265" s="33"/>
      <c r="K265" s="34"/>
      <c r="L265" s="35" t="str">
        <f t="shared" si="336"/>
        <v/>
      </c>
      <c r="M265" s="35" t="str">
        <f t="shared" si="337"/>
        <v/>
      </c>
      <c r="N265" s="34"/>
      <c r="O265" s="545"/>
      <c r="P265" s="36"/>
      <c r="Q265" s="37"/>
      <c r="R265" s="38"/>
      <c r="S265" s="38"/>
      <c r="T265" s="39">
        <f t="shared" si="338"/>
        <v>0</v>
      </c>
      <c r="U265" s="40" t="str">
        <f t="shared" si="339"/>
        <v>راسب</v>
      </c>
      <c r="V265" s="37"/>
      <c r="W265" s="38"/>
      <c r="X265" s="38"/>
      <c r="Y265" s="39">
        <f t="shared" si="340"/>
        <v>0</v>
      </c>
      <c r="Z265" s="40" t="str">
        <f t="shared" si="341"/>
        <v>راسب</v>
      </c>
      <c r="AA265" s="37"/>
      <c r="AB265" s="38"/>
      <c r="AC265" s="38"/>
      <c r="AD265" s="39">
        <f t="shared" si="342"/>
        <v>0</v>
      </c>
      <c r="AE265" s="40" t="str">
        <f t="shared" si="343"/>
        <v>راسب</v>
      </c>
      <c r="AF265" s="37"/>
      <c r="AG265" s="38"/>
      <c r="AH265" s="38"/>
      <c r="AI265" s="39">
        <f t="shared" si="344"/>
        <v>0</v>
      </c>
      <c r="AJ265" s="40" t="str">
        <f t="shared" si="345"/>
        <v>راسب</v>
      </c>
      <c r="AK265" s="37"/>
      <c r="AL265" s="38"/>
      <c r="AM265" s="38"/>
      <c r="AN265" s="39">
        <f t="shared" si="346"/>
        <v>0</v>
      </c>
      <c r="AO265" s="40" t="str">
        <f t="shared" si="347"/>
        <v>راسب</v>
      </c>
      <c r="AP265" s="27">
        <f t="shared" si="348"/>
        <v>0</v>
      </c>
      <c r="AQ265" s="37">
        <f t="shared" si="349"/>
        <v>5</v>
      </c>
      <c r="AR265" s="39" t="str">
        <f t="shared" si="350"/>
        <v>ومجموع</v>
      </c>
      <c r="AS265" s="27" t="str">
        <f t="shared" si="351"/>
        <v>راسب</v>
      </c>
      <c r="AT265" s="41">
        <f t="shared" si="352"/>
        <v>9</v>
      </c>
      <c r="AU265" s="42" t="str">
        <f t="shared" si="353"/>
        <v>راسب</v>
      </c>
      <c r="AV265" s="37"/>
      <c r="AW265" s="38"/>
      <c r="AX265" s="38"/>
      <c r="AY265" s="39">
        <f t="shared" si="354"/>
        <v>0</v>
      </c>
      <c r="AZ265" s="40" t="str">
        <f t="shared" si="355"/>
        <v>راسب</v>
      </c>
      <c r="BA265" s="37"/>
      <c r="BB265" s="38"/>
      <c r="BC265" s="38"/>
      <c r="BD265" s="39">
        <f t="shared" si="356"/>
        <v>0</v>
      </c>
      <c r="BE265" s="86" t="str">
        <f t="shared" si="357"/>
        <v>غيرجدير</v>
      </c>
      <c r="BF265" s="37"/>
      <c r="BG265" s="38"/>
      <c r="BH265" s="38"/>
      <c r="BI265" s="39">
        <f t="shared" si="358"/>
        <v>0</v>
      </c>
      <c r="BJ265" s="86" t="str">
        <f t="shared" si="359"/>
        <v>غيرجدير</v>
      </c>
      <c r="BK265" s="37"/>
      <c r="BL265" s="38"/>
      <c r="BM265" s="38"/>
      <c r="BN265" s="38"/>
      <c r="BO265" s="39"/>
      <c r="BP265" s="41">
        <f t="shared" si="360"/>
        <v>0</v>
      </c>
      <c r="BQ265" s="86" t="str">
        <f t="shared" si="361"/>
        <v>غيرجدير</v>
      </c>
      <c r="BR265" s="37"/>
      <c r="BS265" s="38"/>
      <c r="BT265" s="38"/>
      <c r="BU265" s="38"/>
      <c r="BV265" s="39">
        <f t="shared" si="362"/>
        <v>0</v>
      </c>
      <c r="BW265" s="86" t="str">
        <f t="shared" si="363"/>
        <v>غيرجدير</v>
      </c>
      <c r="BX265" s="37"/>
      <c r="BY265" s="38"/>
      <c r="BZ265" s="38"/>
      <c r="CA265" s="38"/>
      <c r="CB265" s="38"/>
      <c r="CC265" s="39">
        <f t="shared" si="364"/>
        <v>0</v>
      </c>
      <c r="CD265" s="86" t="str">
        <f t="shared" si="365"/>
        <v>غيرجدير</v>
      </c>
      <c r="CE265" s="37">
        <f t="shared" si="366"/>
        <v>5</v>
      </c>
      <c r="CF265" s="39" t="str">
        <f t="shared" si="367"/>
        <v>راسب</v>
      </c>
      <c r="CG265" s="37"/>
      <c r="CH265" s="38"/>
      <c r="CI265" s="38"/>
      <c r="CJ265" s="38"/>
      <c r="CK265" s="38"/>
      <c r="CL265" s="39">
        <f t="shared" si="368"/>
        <v>0</v>
      </c>
      <c r="CM265" s="86" t="str">
        <f t="shared" si="369"/>
        <v>غيرجدير</v>
      </c>
      <c r="CN265" s="37"/>
      <c r="CO265" s="38"/>
      <c r="CP265" s="38"/>
      <c r="CQ265" s="38"/>
      <c r="CR265" s="39">
        <f t="shared" si="370"/>
        <v>0</v>
      </c>
      <c r="CS265" s="86" t="str">
        <f t="shared" si="371"/>
        <v>غيرجدير</v>
      </c>
      <c r="CT265" s="37"/>
      <c r="CU265" s="38"/>
      <c r="CV265" s="39">
        <f t="shared" si="372"/>
        <v>0</v>
      </c>
      <c r="CW265" s="86" t="str">
        <f t="shared" si="373"/>
        <v>غيرجدير</v>
      </c>
      <c r="CX265" s="37"/>
      <c r="CY265" s="38"/>
      <c r="CZ265" s="38"/>
      <c r="DA265" s="38"/>
      <c r="DB265" s="38"/>
      <c r="DC265" s="39">
        <f t="shared" si="374"/>
        <v>0</v>
      </c>
      <c r="DD265" s="86" t="str">
        <f t="shared" si="375"/>
        <v>غيرجدير</v>
      </c>
      <c r="DE265" s="37"/>
      <c r="DF265" s="38"/>
      <c r="DG265" s="38"/>
      <c r="DH265" s="38"/>
      <c r="DI265" s="38"/>
      <c r="DJ265" s="39">
        <f t="shared" si="376"/>
        <v>0</v>
      </c>
      <c r="DK265" s="86" t="str">
        <f t="shared" si="377"/>
        <v>غيرجدير</v>
      </c>
      <c r="DL265" s="37">
        <f t="shared" si="378"/>
        <v>4</v>
      </c>
      <c r="DM265" s="39" t="str">
        <f t="shared" si="379"/>
        <v>راسب</v>
      </c>
      <c r="DN265" s="27">
        <f t="shared" si="380"/>
        <v>0</v>
      </c>
      <c r="DO265" s="37">
        <f t="shared" si="381"/>
        <v>5</v>
      </c>
      <c r="DP265" s="39" t="str">
        <f t="shared" si="382"/>
        <v>ومجموع</v>
      </c>
      <c r="DQ265" s="27" t="str">
        <f t="shared" si="383"/>
        <v>راسب</v>
      </c>
      <c r="DR265" s="37">
        <f t="shared" si="384"/>
        <v>10</v>
      </c>
      <c r="DS265" s="39" t="str">
        <f t="shared" si="385"/>
        <v>راسب</v>
      </c>
      <c r="DT265" s="40" t="str">
        <f t="shared" si="386"/>
        <v>راسب</v>
      </c>
      <c r="DU265" s="27"/>
      <c r="DV265" s="37">
        <f t="shared" si="387"/>
        <v>15</v>
      </c>
      <c r="DW265" s="38" t="str">
        <f t="shared" si="388"/>
        <v>راسب</v>
      </c>
      <c r="DX265" s="39" t="str">
        <f t="shared" si="389"/>
        <v>ودين</v>
      </c>
      <c r="DY265" s="537" t="str">
        <f t="shared" si="390"/>
        <v/>
      </c>
      <c r="DZ265" s="532" t="str">
        <f t="shared" si="391"/>
        <v/>
      </c>
      <c r="EA265" s="527" t="str">
        <f t="shared" si="392"/>
        <v/>
      </c>
      <c r="EB265" s="519" t="str">
        <f t="shared" si="393"/>
        <v/>
      </c>
      <c r="EC265" s="520" t="str">
        <f t="shared" si="394"/>
        <v/>
      </c>
      <c r="ED265" s="520" t="str">
        <f t="shared" si="395"/>
        <v/>
      </c>
      <c r="EE265" s="520" t="str">
        <f t="shared" si="396"/>
        <v/>
      </c>
      <c r="EF265" s="520" t="str">
        <f t="shared" si="397"/>
        <v/>
      </c>
      <c r="EG265" s="520" t="str">
        <f t="shared" si="398"/>
        <v/>
      </c>
      <c r="EH265" s="518" t="str">
        <f t="shared" si="399"/>
        <v/>
      </c>
      <c r="EI265" s="474" t="str">
        <f t="shared" si="400"/>
        <v/>
      </c>
      <c r="EJ265" s="475" t="str">
        <f t="shared" si="401"/>
        <v/>
      </c>
      <c r="EK265" s="475" t="str">
        <f t="shared" si="402"/>
        <v/>
      </c>
      <c r="EL265" s="475" t="str">
        <f t="shared" si="403"/>
        <v/>
      </c>
      <c r="EM265" s="476" t="str">
        <f t="shared" si="404"/>
        <v/>
      </c>
      <c r="EN265" s="498" t="str">
        <f t="shared" si="405"/>
        <v/>
      </c>
      <c r="EO265" s="499" t="str">
        <f t="shared" si="406"/>
        <v/>
      </c>
      <c r="EP265" s="499" t="str">
        <f t="shared" si="407"/>
        <v/>
      </c>
      <c r="EQ265" s="499" t="str">
        <f t="shared" si="408"/>
        <v/>
      </c>
      <c r="ER265" s="500" t="str">
        <f t="shared" si="409"/>
        <v/>
      </c>
    </row>
    <row r="266" spans="1:148" ht="34.5" x14ac:dyDescent="0.2">
      <c r="A266" s="27" t="str">
        <f>IF(O266="","",COUNTA(O$9:$O266))</f>
        <v/>
      </c>
      <c r="B266" s="28"/>
      <c r="C266" s="29" t="e">
        <f t="shared" si="329"/>
        <v>#VALUE!</v>
      </c>
      <c r="D266" s="30" t="e">
        <f t="shared" si="330"/>
        <v>#VALUE!</v>
      </c>
      <c r="E266" s="31" t="e">
        <f t="shared" si="331"/>
        <v>#VALUE!</v>
      </c>
      <c r="F266" s="29" t="str">
        <f t="shared" si="332"/>
        <v/>
      </c>
      <c r="G266" s="30" t="str">
        <f t="shared" si="333"/>
        <v/>
      </c>
      <c r="H266" s="31" t="str">
        <f t="shared" si="334"/>
        <v/>
      </c>
      <c r="I266" s="32" t="e">
        <f t="shared" si="335"/>
        <v>#VALUE!</v>
      </c>
      <c r="J266" s="33"/>
      <c r="K266" s="34"/>
      <c r="L266" s="35" t="str">
        <f t="shared" si="336"/>
        <v/>
      </c>
      <c r="M266" s="35" t="str">
        <f t="shared" si="337"/>
        <v/>
      </c>
      <c r="N266" s="34"/>
      <c r="O266" s="545"/>
      <c r="P266" s="36"/>
      <c r="Q266" s="37"/>
      <c r="R266" s="38"/>
      <c r="S266" s="38"/>
      <c r="T266" s="39">
        <f t="shared" si="338"/>
        <v>0</v>
      </c>
      <c r="U266" s="40" t="str">
        <f t="shared" si="339"/>
        <v>راسب</v>
      </c>
      <c r="V266" s="37"/>
      <c r="W266" s="38"/>
      <c r="X266" s="38"/>
      <c r="Y266" s="39">
        <f t="shared" si="340"/>
        <v>0</v>
      </c>
      <c r="Z266" s="40" t="str">
        <f t="shared" si="341"/>
        <v>راسب</v>
      </c>
      <c r="AA266" s="37"/>
      <c r="AB266" s="38"/>
      <c r="AC266" s="38"/>
      <c r="AD266" s="39">
        <f t="shared" si="342"/>
        <v>0</v>
      </c>
      <c r="AE266" s="40" t="str">
        <f t="shared" si="343"/>
        <v>راسب</v>
      </c>
      <c r="AF266" s="37"/>
      <c r="AG266" s="38"/>
      <c r="AH266" s="38"/>
      <c r="AI266" s="39">
        <f t="shared" si="344"/>
        <v>0</v>
      </c>
      <c r="AJ266" s="40" t="str">
        <f t="shared" si="345"/>
        <v>راسب</v>
      </c>
      <c r="AK266" s="37"/>
      <c r="AL266" s="38"/>
      <c r="AM266" s="38"/>
      <c r="AN266" s="39">
        <f t="shared" si="346"/>
        <v>0</v>
      </c>
      <c r="AO266" s="40" t="str">
        <f t="shared" si="347"/>
        <v>راسب</v>
      </c>
      <c r="AP266" s="27">
        <f t="shared" si="348"/>
        <v>0</v>
      </c>
      <c r="AQ266" s="37">
        <f t="shared" si="349"/>
        <v>5</v>
      </c>
      <c r="AR266" s="39" t="str">
        <f t="shared" si="350"/>
        <v>ومجموع</v>
      </c>
      <c r="AS266" s="27" t="str">
        <f t="shared" si="351"/>
        <v>راسب</v>
      </c>
      <c r="AT266" s="41">
        <f t="shared" si="352"/>
        <v>9</v>
      </c>
      <c r="AU266" s="42" t="str">
        <f t="shared" si="353"/>
        <v>راسب</v>
      </c>
      <c r="AV266" s="37"/>
      <c r="AW266" s="38"/>
      <c r="AX266" s="38"/>
      <c r="AY266" s="39">
        <f t="shared" si="354"/>
        <v>0</v>
      </c>
      <c r="AZ266" s="40" t="str">
        <f t="shared" si="355"/>
        <v>راسب</v>
      </c>
      <c r="BA266" s="37"/>
      <c r="BB266" s="38"/>
      <c r="BC266" s="38"/>
      <c r="BD266" s="39">
        <f t="shared" si="356"/>
        <v>0</v>
      </c>
      <c r="BE266" s="86" t="str">
        <f t="shared" si="357"/>
        <v>غيرجدير</v>
      </c>
      <c r="BF266" s="37"/>
      <c r="BG266" s="38"/>
      <c r="BH266" s="38"/>
      <c r="BI266" s="39">
        <f t="shared" si="358"/>
        <v>0</v>
      </c>
      <c r="BJ266" s="86" t="str">
        <f t="shared" si="359"/>
        <v>غيرجدير</v>
      </c>
      <c r="BK266" s="37"/>
      <c r="BL266" s="38"/>
      <c r="BM266" s="38"/>
      <c r="BN266" s="38"/>
      <c r="BO266" s="39"/>
      <c r="BP266" s="41">
        <f t="shared" si="360"/>
        <v>0</v>
      </c>
      <c r="BQ266" s="86" t="str">
        <f t="shared" si="361"/>
        <v>غيرجدير</v>
      </c>
      <c r="BR266" s="37"/>
      <c r="BS266" s="38"/>
      <c r="BT266" s="38"/>
      <c r="BU266" s="38"/>
      <c r="BV266" s="39">
        <f t="shared" si="362"/>
        <v>0</v>
      </c>
      <c r="BW266" s="86" t="str">
        <f t="shared" si="363"/>
        <v>غيرجدير</v>
      </c>
      <c r="BX266" s="37"/>
      <c r="BY266" s="38"/>
      <c r="BZ266" s="38"/>
      <c r="CA266" s="38"/>
      <c r="CB266" s="38"/>
      <c r="CC266" s="39">
        <f t="shared" si="364"/>
        <v>0</v>
      </c>
      <c r="CD266" s="86" t="str">
        <f t="shared" si="365"/>
        <v>غيرجدير</v>
      </c>
      <c r="CE266" s="37">
        <f t="shared" si="366"/>
        <v>5</v>
      </c>
      <c r="CF266" s="39" t="str">
        <f t="shared" si="367"/>
        <v>راسب</v>
      </c>
      <c r="CG266" s="37"/>
      <c r="CH266" s="38"/>
      <c r="CI266" s="38"/>
      <c r="CJ266" s="38"/>
      <c r="CK266" s="38"/>
      <c r="CL266" s="39">
        <f t="shared" si="368"/>
        <v>0</v>
      </c>
      <c r="CM266" s="86" t="str">
        <f t="shared" si="369"/>
        <v>غيرجدير</v>
      </c>
      <c r="CN266" s="37"/>
      <c r="CO266" s="38"/>
      <c r="CP266" s="38"/>
      <c r="CQ266" s="38"/>
      <c r="CR266" s="39">
        <f t="shared" si="370"/>
        <v>0</v>
      </c>
      <c r="CS266" s="86" t="str">
        <f t="shared" si="371"/>
        <v>غيرجدير</v>
      </c>
      <c r="CT266" s="37"/>
      <c r="CU266" s="38"/>
      <c r="CV266" s="39">
        <f t="shared" si="372"/>
        <v>0</v>
      </c>
      <c r="CW266" s="86" t="str">
        <f t="shared" si="373"/>
        <v>غيرجدير</v>
      </c>
      <c r="CX266" s="37"/>
      <c r="CY266" s="38"/>
      <c r="CZ266" s="38"/>
      <c r="DA266" s="38"/>
      <c r="DB266" s="38"/>
      <c r="DC266" s="39">
        <f t="shared" si="374"/>
        <v>0</v>
      </c>
      <c r="DD266" s="86" t="str">
        <f t="shared" si="375"/>
        <v>غيرجدير</v>
      </c>
      <c r="DE266" s="37"/>
      <c r="DF266" s="38"/>
      <c r="DG266" s="38"/>
      <c r="DH266" s="38"/>
      <c r="DI266" s="38"/>
      <c r="DJ266" s="39">
        <f t="shared" si="376"/>
        <v>0</v>
      </c>
      <c r="DK266" s="86" t="str">
        <f t="shared" si="377"/>
        <v>غيرجدير</v>
      </c>
      <c r="DL266" s="37">
        <f t="shared" si="378"/>
        <v>4</v>
      </c>
      <c r="DM266" s="39" t="str">
        <f t="shared" si="379"/>
        <v>راسب</v>
      </c>
      <c r="DN266" s="27">
        <f t="shared" si="380"/>
        <v>0</v>
      </c>
      <c r="DO266" s="37">
        <f t="shared" si="381"/>
        <v>5</v>
      </c>
      <c r="DP266" s="39" t="str">
        <f t="shared" si="382"/>
        <v>ومجموع</v>
      </c>
      <c r="DQ266" s="27" t="str">
        <f t="shared" si="383"/>
        <v>راسب</v>
      </c>
      <c r="DR266" s="37">
        <f t="shared" si="384"/>
        <v>10</v>
      </c>
      <c r="DS266" s="39" t="str">
        <f t="shared" si="385"/>
        <v>راسب</v>
      </c>
      <c r="DT266" s="40" t="str">
        <f t="shared" si="386"/>
        <v>راسب</v>
      </c>
      <c r="DU266" s="27"/>
      <c r="DV266" s="37">
        <f t="shared" si="387"/>
        <v>15</v>
      </c>
      <c r="DW266" s="38" t="str">
        <f t="shared" si="388"/>
        <v>راسب</v>
      </c>
      <c r="DX266" s="39" t="str">
        <f t="shared" si="389"/>
        <v>ودين</v>
      </c>
      <c r="DY266" s="537" t="str">
        <f t="shared" si="390"/>
        <v/>
      </c>
      <c r="DZ266" s="532" t="str">
        <f t="shared" si="391"/>
        <v/>
      </c>
      <c r="EA266" s="527" t="str">
        <f t="shared" si="392"/>
        <v/>
      </c>
      <c r="EB266" s="519" t="str">
        <f t="shared" si="393"/>
        <v/>
      </c>
      <c r="EC266" s="520" t="str">
        <f t="shared" si="394"/>
        <v/>
      </c>
      <c r="ED266" s="520" t="str">
        <f t="shared" si="395"/>
        <v/>
      </c>
      <c r="EE266" s="520" t="str">
        <f t="shared" si="396"/>
        <v/>
      </c>
      <c r="EF266" s="520" t="str">
        <f t="shared" si="397"/>
        <v/>
      </c>
      <c r="EG266" s="520" t="str">
        <f t="shared" si="398"/>
        <v/>
      </c>
      <c r="EH266" s="518" t="str">
        <f t="shared" si="399"/>
        <v/>
      </c>
      <c r="EI266" s="474" t="str">
        <f t="shared" si="400"/>
        <v/>
      </c>
      <c r="EJ266" s="475" t="str">
        <f t="shared" si="401"/>
        <v/>
      </c>
      <c r="EK266" s="475" t="str">
        <f t="shared" si="402"/>
        <v/>
      </c>
      <c r="EL266" s="475" t="str">
        <f t="shared" si="403"/>
        <v/>
      </c>
      <c r="EM266" s="476" t="str">
        <f t="shared" si="404"/>
        <v/>
      </c>
      <c r="EN266" s="498" t="str">
        <f t="shared" si="405"/>
        <v/>
      </c>
      <c r="EO266" s="499" t="str">
        <f t="shared" si="406"/>
        <v/>
      </c>
      <c r="EP266" s="499" t="str">
        <f t="shared" si="407"/>
        <v/>
      </c>
      <c r="EQ266" s="499" t="str">
        <f t="shared" si="408"/>
        <v/>
      </c>
      <c r="ER266" s="500" t="str">
        <f t="shared" si="409"/>
        <v/>
      </c>
    </row>
    <row r="267" spans="1:148" ht="34.5" x14ac:dyDescent="0.2">
      <c r="A267" s="27" t="str">
        <f>IF(O267="","",COUNTA(O$9:$O267))</f>
        <v/>
      </c>
      <c r="B267" s="28"/>
      <c r="C267" s="29" t="e">
        <f t="shared" si="329"/>
        <v>#VALUE!</v>
      </c>
      <c r="D267" s="30" t="e">
        <f t="shared" si="330"/>
        <v>#VALUE!</v>
      </c>
      <c r="E267" s="31" t="e">
        <f t="shared" si="331"/>
        <v>#VALUE!</v>
      </c>
      <c r="F267" s="29" t="str">
        <f t="shared" si="332"/>
        <v/>
      </c>
      <c r="G267" s="30" t="str">
        <f t="shared" si="333"/>
        <v/>
      </c>
      <c r="H267" s="31" t="str">
        <f t="shared" si="334"/>
        <v/>
      </c>
      <c r="I267" s="32" t="e">
        <f t="shared" si="335"/>
        <v>#VALUE!</v>
      </c>
      <c r="J267" s="33"/>
      <c r="K267" s="34"/>
      <c r="L267" s="35" t="str">
        <f t="shared" si="336"/>
        <v/>
      </c>
      <c r="M267" s="35" t="str">
        <f t="shared" si="337"/>
        <v/>
      </c>
      <c r="N267" s="34"/>
      <c r="O267" s="545"/>
      <c r="P267" s="36"/>
      <c r="Q267" s="37"/>
      <c r="R267" s="38"/>
      <c r="S267" s="38"/>
      <c r="T267" s="39">
        <f t="shared" si="338"/>
        <v>0</v>
      </c>
      <c r="U267" s="40" t="str">
        <f t="shared" si="339"/>
        <v>راسب</v>
      </c>
      <c r="V267" s="37"/>
      <c r="W267" s="38"/>
      <c r="X267" s="38"/>
      <c r="Y267" s="39">
        <f t="shared" si="340"/>
        <v>0</v>
      </c>
      <c r="Z267" s="40" t="str">
        <f t="shared" si="341"/>
        <v>راسب</v>
      </c>
      <c r="AA267" s="37"/>
      <c r="AB267" s="38"/>
      <c r="AC267" s="38"/>
      <c r="AD267" s="39">
        <f t="shared" si="342"/>
        <v>0</v>
      </c>
      <c r="AE267" s="40" t="str">
        <f t="shared" si="343"/>
        <v>راسب</v>
      </c>
      <c r="AF267" s="37"/>
      <c r="AG267" s="38"/>
      <c r="AH267" s="38"/>
      <c r="AI267" s="39">
        <f t="shared" si="344"/>
        <v>0</v>
      </c>
      <c r="AJ267" s="40" t="str">
        <f t="shared" si="345"/>
        <v>راسب</v>
      </c>
      <c r="AK267" s="37"/>
      <c r="AL267" s="38"/>
      <c r="AM267" s="38"/>
      <c r="AN267" s="39">
        <f t="shared" si="346"/>
        <v>0</v>
      </c>
      <c r="AO267" s="40" t="str">
        <f t="shared" si="347"/>
        <v>راسب</v>
      </c>
      <c r="AP267" s="27">
        <f t="shared" si="348"/>
        <v>0</v>
      </c>
      <c r="AQ267" s="37">
        <f t="shared" si="349"/>
        <v>5</v>
      </c>
      <c r="AR267" s="39" t="str">
        <f t="shared" si="350"/>
        <v>ومجموع</v>
      </c>
      <c r="AS267" s="27" t="str">
        <f t="shared" si="351"/>
        <v>راسب</v>
      </c>
      <c r="AT267" s="41">
        <f t="shared" si="352"/>
        <v>9</v>
      </c>
      <c r="AU267" s="42" t="str">
        <f t="shared" si="353"/>
        <v>راسب</v>
      </c>
      <c r="AV267" s="37"/>
      <c r="AW267" s="38"/>
      <c r="AX267" s="38"/>
      <c r="AY267" s="39">
        <f t="shared" si="354"/>
        <v>0</v>
      </c>
      <c r="AZ267" s="40" t="str">
        <f t="shared" si="355"/>
        <v>راسب</v>
      </c>
      <c r="BA267" s="37"/>
      <c r="BB267" s="38"/>
      <c r="BC267" s="38"/>
      <c r="BD267" s="39">
        <f t="shared" si="356"/>
        <v>0</v>
      </c>
      <c r="BE267" s="86" t="str">
        <f t="shared" si="357"/>
        <v>غيرجدير</v>
      </c>
      <c r="BF267" s="37"/>
      <c r="BG267" s="38"/>
      <c r="BH267" s="38"/>
      <c r="BI267" s="39">
        <f t="shared" si="358"/>
        <v>0</v>
      </c>
      <c r="BJ267" s="86" t="str">
        <f t="shared" si="359"/>
        <v>غيرجدير</v>
      </c>
      <c r="BK267" s="37"/>
      <c r="BL267" s="38"/>
      <c r="BM267" s="38"/>
      <c r="BN267" s="38"/>
      <c r="BO267" s="39"/>
      <c r="BP267" s="41">
        <f t="shared" si="360"/>
        <v>0</v>
      </c>
      <c r="BQ267" s="86" t="str">
        <f t="shared" si="361"/>
        <v>غيرجدير</v>
      </c>
      <c r="BR267" s="37"/>
      <c r="BS267" s="38"/>
      <c r="BT267" s="38"/>
      <c r="BU267" s="38"/>
      <c r="BV267" s="39">
        <f t="shared" si="362"/>
        <v>0</v>
      </c>
      <c r="BW267" s="86" t="str">
        <f t="shared" si="363"/>
        <v>غيرجدير</v>
      </c>
      <c r="BX267" s="37"/>
      <c r="BY267" s="38"/>
      <c r="BZ267" s="38"/>
      <c r="CA267" s="38"/>
      <c r="CB267" s="38"/>
      <c r="CC267" s="39">
        <f t="shared" si="364"/>
        <v>0</v>
      </c>
      <c r="CD267" s="86" t="str">
        <f t="shared" si="365"/>
        <v>غيرجدير</v>
      </c>
      <c r="CE267" s="37">
        <f t="shared" si="366"/>
        <v>5</v>
      </c>
      <c r="CF267" s="39" t="str">
        <f t="shared" si="367"/>
        <v>راسب</v>
      </c>
      <c r="CG267" s="37"/>
      <c r="CH267" s="38"/>
      <c r="CI267" s="38"/>
      <c r="CJ267" s="38"/>
      <c r="CK267" s="38"/>
      <c r="CL267" s="39">
        <f t="shared" si="368"/>
        <v>0</v>
      </c>
      <c r="CM267" s="86" t="str">
        <f t="shared" si="369"/>
        <v>غيرجدير</v>
      </c>
      <c r="CN267" s="37"/>
      <c r="CO267" s="38"/>
      <c r="CP267" s="38"/>
      <c r="CQ267" s="38"/>
      <c r="CR267" s="39">
        <f t="shared" si="370"/>
        <v>0</v>
      </c>
      <c r="CS267" s="86" t="str">
        <f t="shared" si="371"/>
        <v>غيرجدير</v>
      </c>
      <c r="CT267" s="37"/>
      <c r="CU267" s="38"/>
      <c r="CV267" s="39">
        <f t="shared" si="372"/>
        <v>0</v>
      </c>
      <c r="CW267" s="86" t="str">
        <f t="shared" si="373"/>
        <v>غيرجدير</v>
      </c>
      <c r="CX267" s="37"/>
      <c r="CY267" s="38"/>
      <c r="CZ267" s="38"/>
      <c r="DA267" s="38"/>
      <c r="DB267" s="38"/>
      <c r="DC267" s="39">
        <f t="shared" si="374"/>
        <v>0</v>
      </c>
      <c r="DD267" s="86" t="str">
        <f t="shared" si="375"/>
        <v>غيرجدير</v>
      </c>
      <c r="DE267" s="37"/>
      <c r="DF267" s="38"/>
      <c r="DG267" s="38"/>
      <c r="DH267" s="38"/>
      <c r="DI267" s="38"/>
      <c r="DJ267" s="39">
        <f t="shared" si="376"/>
        <v>0</v>
      </c>
      <c r="DK267" s="86" t="str">
        <f t="shared" si="377"/>
        <v>غيرجدير</v>
      </c>
      <c r="DL267" s="37">
        <f t="shared" si="378"/>
        <v>4</v>
      </c>
      <c r="DM267" s="39" t="str">
        <f t="shared" si="379"/>
        <v>راسب</v>
      </c>
      <c r="DN267" s="27">
        <f t="shared" si="380"/>
        <v>0</v>
      </c>
      <c r="DO267" s="37">
        <f t="shared" si="381"/>
        <v>5</v>
      </c>
      <c r="DP267" s="39" t="str">
        <f t="shared" si="382"/>
        <v>ومجموع</v>
      </c>
      <c r="DQ267" s="27" t="str">
        <f t="shared" si="383"/>
        <v>راسب</v>
      </c>
      <c r="DR267" s="37">
        <f t="shared" si="384"/>
        <v>10</v>
      </c>
      <c r="DS267" s="39" t="str">
        <f t="shared" si="385"/>
        <v>راسب</v>
      </c>
      <c r="DT267" s="40" t="str">
        <f t="shared" si="386"/>
        <v>راسب</v>
      </c>
      <c r="DU267" s="27"/>
      <c r="DV267" s="37">
        <f t="shared" si="387"/>
        <v>15</v>
      </c>
      <c r="DW267" s="38" t="str">
        <f t="shared" si="388"/>
        <v>راسب</v>
      </c>
      <c r="DX267" s="39" t="str">
        <f t="shared" si="389"/>
        <v>ودين</v>
      </c>
      <c r="DY267" s="537" t="str">
        <f t="shared" si="390"/>
        <v/>
      </c>
      <c r="DZ267" s="532" t="str">
        <f t="shared" si="391"/>
        <v/>
      </c>
      <c r="EA267" s="527" t="str">
        <f t="shared" si="392"/>
        <v/>
      </c>
      <c r="EB267" s="519" t="str">
        <f t="shared" si="393"/>
        <v/>
      </c>
      <c r="EC267" s="520" t="str">
        <f t="shared" si="394"/>
        <v/>
      </c>
      <c r="ED267" s="520" t="str">
        <f t="shared" si="395"/>
        <v/>
      </c>
      <c r="EE267" s="520" t="str">
        <f t="shared" si="396"/>
        <v/>
      </c>
      <c r="EF267" s="520" t="str">
        <f t="shared" si="397"/>
        <v/>
      </c>
      <c r="EG267" s="520" t="str">
        <f t="shared" si="398"/>
        <v/>
      </c>
      <c r="EH267" s="518" t="str">
        <f t="shared" si="399"/>
        <v/>
      </c>
      <c r="EI267" s="474" t="str">
        <f t="shared" si="400"/>
        <v/>
      </c>
      <c r="EJ267" s="475" t="str">
        <f t="shared" si="401"/>
        <v/>
      </c>
      <c r="EK267" s="475" t="str">
        <f t="shared" si="402"/>
        <v/>
      </c>
      <c r="EL267" s="475" t="str">
        <f t="shared" si="403"/>
        <v/>
      </c>
      <c r="EM267" s="476" t="str">
        <f t="shared" si="404"/>
        <v/>
      </c>
      <c r="EN267" s="498" t="str">
        <f t="shared" si="405"/>
        <v/>
      </c>
      <c r="EO267" s="499" t="str">
        <f t="shared" si="406"/>
        <v/>
      </c>
      <c r="EP267" s="499" t="str">
        <f t="shared" si="407"/>
        <v/>
      </c>
      <c r="EQ267" s="499" t="str">
        <f t="shared" si="408"/>
        <v/>
      </c>
      <c r="ER267" s="500" t="str">
        <f t="shared" si="409"/>
        <v/>
      </c>
    </row>
    <row r="268" spans="1:148" ht="34.5" x14ac:dyDescent="0.2">
      <c r="A268" s="27" t="str">
        <f>IF(O268="","",COUNTA(O$9:$O268))</f>
        <v/>
      </c>
      <c r="B268" s="28"/>
      <c r="C268" s="29" t="e">
        <f t="shared" si="329"/>
        <v>#VALUE!</v>
      </c>
      <c r="D268" s="30" t="e">
        <f t="shared" si="330"/>
        <v>#VALUE!</v>
      </c>
      <c r="E268" s="31" t="e">
        <f t="shared" si="331"/>
        <v>#VALUE!</v>
      </c>
      <c r="F268" s="29" t="str">
        <f t="shared" si="332"/>
        <v/>
      </c>
      <c r="G268" s="30" t="str">
        <f t="shared" si="333"/>
        <v/>
      </c>
      <c r="H268" s="31" t="str">
        <f t="shared" si="334"/>
        <v/>
      </c>
      <c r="I268" s="32" t="e">
        <f t="shared" si="335"/>
        <v>#VALUE!</v>
      </c>
      <c r="J268" s="33"/>
      <c r="K268" s="34"/>
      <c r="L268" s="35" t="str">
        <f t="shared" si="336"/>
        <v/>
      </c>
      <c r="M268" s="35" t="str">
        <f t="shared" si="337"/>
        <v/>
      </c>
      <c r="N268" s="34"/>
      <c r="O268" s="545"/>
      <c r="P268" s="36"/>
      <c r="Q268" s="37"/>
      <c r="R268" s="38"/>
      <c r="S268" s="38"/>
      <c r="T268" s="39">
        <f t="shared" si="338"/>
        <v>0</v>
      </c>
      <c r="U268" s="40" t="str">
        <f t="shared" si="339"/>
        <v>راسب</v>
      </c>
      <c r="V268" s="37"/>
      <c r="W268" s="38"/>
      <c r="X268" s="38"/>
      <c r="Y268" s="39">
        <f t="shared" si="340"/>
        <v>0</v>
      </c>
      <c r="Z268" s="40" t="str">
        <f t="shared" si="341"/>
        <v>راسب</v>
      </c>
      <c r="AA268" s="37"/>
      <c r="AB268" s="38"/>
      <c r="AC268" s="38"/>
      <c r="AD268" s="39">
        <f t="shared" si="342"/>
        <v>0</v>
      </c>
      <c r="AE268" s="40" t="str">
        <f t="shared" si="343"/>
        <v>راسب</v>
      </c>
      <c r="AF268" s="37"/>
      <c r="AG268" s="38"/>
      <c r="AH268" s="38"/>
      <c r="AI268" s="39">
        <f t="shared" si="344"/>
        <v>0</v>
      </c>
      <c r="AJ268" s="40" t="str">
        <f t="shared" si="345"/>
        <v>راسب</v>
      </c>
      <c r="AK268" s="37"/>
      <c r="AL268" s="38"/>
      <c r="AM268" s="38"/>
      <c r="AN268" s="39">
        <f t="shared" si="346"/>
        <v>0</v>
      </c>
      <c r="AO268" s="40" t="str">
        <f t="shared" si="347"/>
        <v>راسب</v>
      </c>
      <c r="AP268" s="27">
        <f t="shared" si="348"/>
        <v>0</v>
      </c>
      <c r="AQ268" s="37">
        <f t="shared" si="349"/>
        <v>5</v>
      </c>
      <c r="AR268" s="39" t="str">
        <f t="shared" si="350"/>
        <v>ومجموع</v>
      </c>
      <c r="AS268" s="27" t="str">
        <f t="shared" si="351"/>
        <v>راسب</v>
      </c>
      <c r="AT268" s="41">
        <f t="shared" si="352"/>
        <v>9</v>
      </c>
      <c r="AU268" s="42" t="str">
        <f t="shared" si="353"/>
        <v>راسب</v>
      </c>
      <c r="AV268" s="37"/>
      <c r="AW268" s="38"/>
      <c r="AX268" s="38"/>
      <c r="AY268" s="39">
        <f t="shared" si="354"/>
        <v>0</v>
      </c>
      <c r="AZ268" s="40" t="str">
        <f t="shared" si="355"/>
        <v>راسب</v>
      </c>
      <c r="BA268" s="37"/>
      <c r="BB268" s="38"/>
      <c r="BC268" s="38"/>
      <c r="BD268" s="39">
        <f t="shared" si="356"/>
        <v>0</v>
      </c>
      <c r="BE268" s="86" t="str">
        <f t="shared" si="357"/>
        <v>غيرجدير</v>
      </c>
      <c r="BF268" s="37"/>
      <c r="BG268" s="38"/>
      <c r="BH268" s="38"/>
      <c r="BI268" s="39">
        <f t="shared" si="358"/>
        <v>0</v>
      </c>
      <c r="BJ268" s="86" t="str">
        <f t="shared" si="359"/>
        <v>غيرجدير</v>
      </c>
      <c r="BK268" s="37"/>
      <c r="BL268" s="38"/>
      <c r="BM268" s="38"/>
      <c r="BN268" s="38"/>
      <c r="BO268" s="39"/>
      <c r="BP268" s="41">
        <f t="shared" si="360"/>
        <v>0</v>
      </c>
      <c r="BQ268" s="86" t="str">
        <f t="shared" si="361"/>
        <v>غيرجدير</v>
      </c>
      <c r="BR268" s="37"/>
      <c r="BS268" s="38"/>
      <c r="BT268" s="38"/>
      <c r="BU268" s="38"/>
      <c r="BV268" s="39">
        <f t="shared" si="362"/>
        <v>0</v>
      </c>
      <c r="BW268" s="86" t="str">
        <f t="shared" si="363"/>
        <v>غيرجدير</v>
      </c>
      <c r="BX268" s="37"/>
      <c r="BY268" s="38"/>
      <c r="BZ268" s="38"/>
      <c r="CA268" s="38"/>
      <c r="CB268" s="38"/>
      <c r="CC268" s="39">
        <f t="shared" si="364"/>
        <v>0</v>
      </c>
      <c r="CD268" s="86" t="str">
        <f t="shared" si="365"/>
        <v>غيرجدير</v>
      </c>
      <c r="CE268" s="37">
        <f t="shared" si="366"/>
        <v>5</v>
      </c>
      <c r="CF268" s="39" t="str">
        <f t="shared" si="367"/>
        <v>راسب</v>
      </c>
      <c r="CG268" s="37"/>
      <c r="CH268" s="38"/>
      <c r="CI268" s="38"/>
      <c r="CJ268" s="38"/>
      <c r="CK268" s="38"/>
      <c r="CL268" s="39">
        <f t="shared" si="368"/>
        <v>0</v>
      </c>
      <c r="CM268" s="86" t="str">
        <f t="shared" si="369"/>
        <v>غيرجدير</v>
      </c>
      <c r="CN268" s="37"/>
      <c r="CO268" s="38"/>
      <c r="CP268" s="38"/>
      <c r="CQ268" s="38"/>
      <c r="CR268" s="39">
        <f t="shared" si="370"/>
        <v>0</v>
      </c>
      <c r="CS268" s="86" t="str">
        <f t="shared" si="371"/>
        <v>غيرجدير</v>
      </c>
      <c r="CT268" s="37"/>
      <c r="CU268" s="38"/>
      <c r="CV268" s="39">
        <f t="shared" si="372"/>
        <v>0</v>
      </c>
      <c r="CW268" s="86" t="str">
        <f t="shared" si="373"/>
        <v>غيرجدير</v>
      </c>
      <c r="CX268" s="37"/>
      <c r="CY268" s="38"/>
      <c r="CZ268" s="38"/>
      <c r="DA268" s="38"/>
      <c r="DB268" s="38"/>
      <c r="DC268" s="39">
        <f t="shared" si="374"/>
        <v>0</v>
      </c>
      <c r="DD268" s="86" t="str">
        <f t="shared" si="375"/>
        <v>غيرجدير</v>
      </c>
      <c r="DE268" s="37"/>
      <c r="DF268" s="38"/>
      <c r="DG268" s="38"/>
      <c r="DH268" s="38"/>
      <c r="DI268" s="38"/>
      <c r="DJ268" s="39">
        <f t="shared" si="376"/>
        <v>0</v>
      </c>
      <c r="DK268" s="86" t="str">
        <f t="shared" si="377"/>
        <v>غيرجدير</v>
      </c>
      <c r="DL268" s="37">
        <f t="shared" si="378"/>
        <v>4</v>
      </c>
      <c r="DM268" s="39" t="str">
        <f t="shared" si="379"/>
        <v>راسب</v>
      </c>
      <c r="DN268" s="27">
        <f t="shared" si="380"/>
        <v>0</v>
      </c>
      <c r="DO268" s="37">
        <f t="shared" si="381"/>
        <v>5</v>
      </c>
      <c r="DP268" s="39" t="str">
        <f t="shared" si="382"/>
        <v>ومجموع</v>
      </c>
      <c r="DQ268" s="27" t="str">
        <f t="shared" si="383"/>
        <v>راسب</v>
      </c>
      <c r="DR268" s="37">
        <f t="shared" si="384"/>
        <v>10</v>
      </c>
      <c r="DS268" s="39" t="str">
        <f t="shared" si="385"/>
        <v>راسب</v>
      </c>
      <c r="DT268" s="40" t="str">
        <f t="shared" si="386"/>
        <v>راسب</v>
      </c>
      <c r="DU268" s="27"/>
      <c r="DV268" s="37">
        <f t="shared" si="387"/>
        <v>15</v>
      </c>
      <c r="DW268" s="38" t="str">
        <f t="shared" si="388"/>
        <v>راسب</v>
      </c>
      <c r="DX268" s="39" t="str">
        <f t="shared" si="389"/>
        <v>ودين</v>
      </c>
      <c r="DY268" s="537" t="str">
        <f t="shared" si="390"/>
        <v/>
      </c>
      <c r="DZ268" s="532" t="str">
        <f t="shared" si="391"/>
        <v/>
      </c>
      <c r="EA268" s="527" t="str">
        <f t="shared" si="392"/>
        <v/>
      </c>
      <c r="EB268" s="519" t="str">
        <f t="shared" si="393"/>
        <v/>
      </c>
      <c r="EC268" s="520" t="str">
        <f t="shared" si="394"/>
        <v/>
      </c>
      <c r="ED268" s="520" t="str">
        <f t="shared" si="395"/>
        <v/>
      </c>
      <c r="EE268" s="520" t="str">
        <f t="shared" si="396"/>
        <v/>
      </c>
      <c r="EF268" s="520" t="str">
        <f t="shared" si="397"/>
        <v/>
      </c>
      <c r="EG268" s="520" t="str">
        <f t="shared" si="398"/>
        <v/>
      </c>
      <c r="EH268" s="518" t="str">
        <f t="shared" si="399"/>
        <v/>
      </c>
      <c r="EI268" s="474" t="str">
        <f t="shared" si="400"/>
        <v/>
      </c>
      <c r="EJ268" s="475" t="str">
        <f t="shared" si="401"/>
        <v/>
      </c>
      <c r="EK268" s="475" t="str">
        <f t="shared" si="402"/>
        <v/>
      </c>
      <c r="EL268" s="475" t="str">
        <f t="shared" si="403"/>
        <v/>
      </c>
      <c r="EM268" s="476" t="str">
        <f t="shared" si="404"/>
        <v/>
      </c>
      <c r="EN268" s="498" t="str">
        <f t="shared" si="405"/>
        <v/>
      </c>
      <c r="EO268" s="499" t="str">
        <f t="shared" si="406"/>
        <v/>
      </c>
      <c r="EP268" s="499" t="str">
        <f t="shared" si="407"/>
        <v/>
      </c>
      <c r="EQ268" s="499" t="str">
        <f t="shared" si="408"/>
        <v/>
      </c>
      <c r="ER268" s="500" t="str">
        <f t="shared" si="409"/>
        <v/>
      </c>
    </row>
    <row r="269" spans="1:148" ht="34.5" x14ac:dyDescent="0.2">
      <c r="A269" s="27" t="str">
        <f>IF(O269="","",COUNTA(O$9:$O269))</f>
        <v/>
      </c>
      <c r="B269" s="28"/>
      <c r="C269" s="29" t="e">
        <f t="shared" si="329"/>
        <v>#VALUE!</v>
      </c>
      <c r="D269" s="30" t="e">
        <f t="shared" si="330"/>
        <v>#VALUE!</v>
      </c>
      <c r="E269" s="31" t="e">
        <f t="shared" si="331"/>
        <v>#VALUE!</v>
      </c>
      <c r="F269" s="29" t="str">
        <f t="shared" si="332"/>
        <v/>
      </c>
      <c r="G269" s="30" t="str">
        <f t="shared" si="333"/>
        <v/>
      </c>
      <c r="H269" s="31" t="str">
        <f t="shared" si="334"/>
        <v/>
      </c>
      <c r="I269" s="32" t="e">
        <f t="shared" si="335"/>
        <v>#VALUE!</v>
      </c>
      <c r="J269" s="33"/>
      <c r="K269" s="34"/>
      <c r="L269" s="35" t="str">
        <f t="shared" si="336"/>
        <v/>
      </c>
      <c r="M269" s="35" t="str">
        <f t="shared" si="337"/>
        <v/>
      </c>
      <c r="N269" s="34"/>
      <c r="O269" s="545"/>
      <c r="P269" s="36"/>
      <c r="Q269" s="37"/>
      <c r="R269" s="38"/>
      <c r="S269" s="38"/>
      <c r="T269" s="39">
        <f t="shared" si="338"/>
        <v>0</v>
      </c>
      <c r="U269" s="40" t="str">
        <f t="shared" si="339"/>
        <v>راسب</v>
      </c>
      <c r="V269" s="37"/>
      <c r="W269" s="38"/>
      <c r="X269" s="38"/>
      <c r="Y269" s="39">
        <f t="shared" si="340"/>
        <v>0</v>
      </c>
      <c r="Z269" s="40" t="str">
        <f t="shared" si="341"/>
        <v>راسب</v>
      </c>
      <c r="AA269" s="37"/>
      <c r="AB269" s="38"/>
      <c r="AC269" s="38"/>
      <c r="AD269" s="39">
        <f t="shared" si="342"/>
        <v>0</v>
      </c>
      <c r="AE269" s="40" t="str">
        <f t="shared" si="343"/>
        <v>راسب</v>
      </c>
      <c r="AF269" s="37"/>
      <c r="AG269" s="38"/>
      <c r="AH269" s="38"/>
      <c r="AI269" s="39">
        <f t="shared" si="344"/>
        <v>0</v>
      </c>
      <c r="AJ269" s="40" t="str">
        <f t="shared" si="345"/>
        <v>راسب</v>
      </c>
      <c r="AK269" s="37"/>
      <c r="AL269" s="38"/>
      <c r="AM269" s="38"/>
      <c r="AN269" s="39">
        <f t="shared" si="346"/>
        <v>0</v>
      </c>
      <c r="AO269" s="40" t="str">
        <f t="shared" si="347"/>
        <v>راسب</v>
      </c>
      <c r="AP269" s="27">
        <f t="shared" si="348"/>
        <v>0</v>
      </c>
      <c r="AQ269" s="37">
        <f t="shared" si="349"/>
        <v>5</v>
      </c>
      <c r="AR269" s="39" t="str">
        <f t="shared" si="350"/>
        <v>ومجموع</v>
      </c>
      <c r="AS269" s="27" t="str">
        <f t="shared" si="351"/>
        <v>راسب</v>
      </c>
      <c r="AT269" s="41">
        <f t="shared" si="352"/>
        <v>9</v>
      </c>
      <c r="AU269" s="42" t="str">
        <f t="shared" si="353"/>
        <v>راسب</v>
      </c>
      <c r="AV269" s="37"/>
      <c r="AW269" s="38"/>
      <c r="AX269" s="38"/>
      <c r="AY269" s="39">
        <f t="shared" si="354"/>
        <v>0</v>
      </c>
      <c r="AZ269" s="40" t="str">
        <f t="shared" si="355"/>
        <v>راسب</v>
      </c>
      <c r="BA269" s="37"/>
      <c r="BB269" s="38"/>
      <c r="BC269" s="38"/>
      <c r="BD269" s="39">
        <f t="shared" si="356"/>
        <v>0</v>
      </c>
      <c r="BE269" s="86" t="str">
        <f t="shared" si="357"/>
        <v>غيرجدير</v>
      </c>
      <c r="BF269" s="37"/>
      <c r="BG269" s="38"/>
      <c r="BH269" s="38"/>
      <c r="BI269" s="39">
        <f t="shared" si="358"/>
        <v>0</v>
      </c>
      <c r="BJ269" s="86" t="str">
        <f t="shared" si="359"/>
        <v>غيرجدير</v>
      </c>
      <c r="BK269" s="37"/>
      <c r="BL269" s="38"/>
      <c r="BM269" s="38"/>
      <c r="BN269" s="38"/>
      <c r="BO269" s="39"/>
      <c r="BP269" s="41">
        <f t="shared" si="360"/>
        <v>0</v>
      </c>
      <c r="BQ269" s="86" t="str">
        <f t="shared" si="361"/>
        <v>غيرجدير</v>
      </c>
      <c r="BR269" s="37"/>
      <c r="BS269" s="38"/>
      <c r="BT269" s="38"/>
      <c r="BU269" s="38"/>
      <c r="BV269" s="39">
        <f t="shared" si="362"/>
        <v>0</v>
      </c>
      <c r="BW269" s="86" t="str">
        <f t="shared" si="363"/>
        <v>غيرجدير</v>
      </c>
      <c r="BX269" s="37"/>
      <c r="BY269" s="38"/>
      <c r="BZ269" s="38"/>
      <c r="CA269" s="38"/>
      <c r="CB269" s="38"/>
      <c r="CC269" s="39">
        <f t="shared" si="364"/>
        <v>0</v>
      </c>
      <c r="CD269" s="86" t="str">
        <f t="shared" si="365"/>
        <v>غيرجدير</v>
      </c>
      <c r="CE269" s="37">
        <f t="shared" si="366"/>
        <v>5</v>
      </c>
      <c r="CF269" s="39" t="str">
        <f t="shared" si="367"/>
        <v>راسب</v>
      </c>
      <c r="CG269" s="37"/>
      <c r="CH269" s="38"/>
      <c r="CI269" s="38"/>
      <c r="CJ269" s="38"/>
      <c r="CK269" s="38"/>
      <c r="CL269" s="39">
        <f t="shared" si="368"/>
        <v>0</v>
      </c>
      <c r="CM269" s="86" t="str">
        <f t="shared" si="369"/>
        <v>غيرجدير</v>
      </c>
      <c r="CN269" s="37"/>
      <c r="CO269" s="38"/>
      <c r="CP269" s="38"/>
      <c r="CQ269" s="38"/>
      <c r="CR269" s="39">
        <f t="shared" si="370"/>
        <v>0</v>
      </c>
      <c r="CS269" s="86" t="str">
        <f t="shared" si="371"/>
        <v>غيرجدير</v>
      </c>
      <c r="CT269" s="37"/>
      <c r="CU269" s="38"/>
      <c r="CV269" s="39">
        <f t="shared" si="372"/>
        <v>0</v>
      </c>
      <c r="CW269" s="86" t="str">
        <f t="shared" si="373"/>
        <v>غيرجدير</v>
      </c>
      <c r="CX269" s="37"/>
      <c r="CY269" s="38"/>
      <c r="CZ269" s="38"/>
      <c r="DA269" s="38"/>
      <c r="DB269" s="38"/>
      <c r="DC269" s="39">
        <f t="shared" si="374"/>
        <v>0</v>
      </c>
      <c r="DD269" s="86" t="str">
        <f t="shared" si="375"/>
        <v>غيرجدير</v>
      </c>
      <c r="DE269" s="37"/>
      <c r="DF269" s="38"/>
      <c r="DG269" s="38"/>
      <c r="DH269" s="38"/>
      <c r="DI269" s="38"/>
      <c r="DJ269" s="39">
        <f t="shared" si="376"/>
        <v>0</v>
      </c>
      <c r="DK269" s="86" t="str">
        <f t="shared" si="377"/>
        <v>غيرجدير</v>
      </c>
      <c r="DL269" s="37">
        <f t="shared" si="378"/>
        <v>4</v>
      </c>
      <c r="DM269" s="39" t="str">
        <f t="shared" si="379"/>
        <v>راسب</v>
      </c>
      <c r="DN269" s="27">
        <f t="shared" si="380"/>
        <v>0</v>
      </c>
      <c r="DO269" s="37">
        <f t="shared" si="381"/>
        <v>5</v>
      </c>
      <c r="DP269" s="39" t="str">
        <f t="shared" si="382"/>
        <v>ومجموع</v>
      </c>
      <c r="DQ269" s="27" t="str">
        <f t="shared" si="383"/>
        <v>راسب</v>
      </c>
      <c r="DR269" s="37">
        <f t="shared" si="384"/>
        <v>10</v>
      </c>
      <c r="DS269" s="39" t="str">
        <f t="shared" si="385"/>
        <v>راسب</v>
      </c>
      <c r="DT269" s="40" t="str">
        <f t="shared" si="386"/>
        <v>راسب</v>
      </c>
      <c r="DU269" s="27"/>
      <c r="DV269" s="37">
        <f t="shared" si="387"/>
        <v>15</v>
      </c>
      <c r="DW269" s="38" t="str">
        <f t="shared" si="388"/>
        <v>راسب</v>
      </c>
      <c r="DX269" s="39" t="str">
        <f t="shared" si="389"/>
        <v>ودين</v>
      </c>
      <c r="DY269" s="537" t="str">
        <f t="shared" si="390"/>
        <v/>
      </c>
      <c r="DZ269" s="532" t="str">
        <f t="shared" si="391"/>
        <v/>
      </c>
      <c r="EA269" s="527" t="str">
        <f t="shared" si="392"/>
        <v/>
      </c>
      <c r="EB269" s="519" t="str">
        <f t="shared" si="393"/>
        <v/>
      </c>
      <c r="EC269" s="520" t="str">
        <f t="shared" si="394"/>
        <v/>
      </c>
      <c r="ED269" s="520" t="str">
        <f t="shared" si="395"/>
        <v/>
      </c>
      <c r="EE269" s="520" t="str">
        <f t="shared" si="396"/>
        <v/>
      </c>
      <c r="EF269" s="520" t="str">
        <f t="shared" si="397"/>
        <v/>
      </c>
      <c r="EG269" s="520" t="str">
        <f t="shared" si="398"/>
        <v/>
      </c>
      <c r="EH269" s="518" t="str">
        <f t="shared" si="399"/>
        <v/>
      </c>
      <c r="EI269" s="474" t="str">
        <f t="shared" si="400"/>
        <v/>
      </c>
      <c r="EJ269" s="475" t="str">
        <f t="shared" si="401"/>
        <v/>
      </c>
      <c r="EK269" s="475" t="str">
        <f t="shared" si="402"/>
        <v/>
      </c>
      <c r="EL269" s="475" t="str">
        <f t="shared" si="403"/>
        <v/>
      </c>
      <c r="EM269" s="476" t="str">
        <f t="shared" si="404"/>
        <v/>
      </c>
      <c r="EN269" s="498" t="str">
        <f t="shared" si="405"/>
        <v/>
      </c>
      <c r="EO269" s="499" t="str">
        <f t="shared" si="406"/>
        <v/>
      </c>
      <c r="EP269" s="499" t="str">
        <f t="shared" si="407"/>
        <v/>
      </c>
      <c r="EQ269" s="499" t="str">
        <f t="shared" si="408"/>
        <v/>
      </c>
      <c r="ER269" s="500" t="str">
        <f t="shared" si="409"/>
        <v/>
      </c>
    </row>
    <row r="270" spans="1:148" ht="34.5" x14ac:dyDescent="0.2">
      <c r="A270" s="27" t="str">
        <f>IF(O270="","",COUNTA(O$9:$O270))</f>
        <v/>
      </c>
      <c r="B270" s="28"/>
      <c r="C270" s="29" t="e">
        <f t="shared" si="329"/>
        <v>#VALUE!</v>
      </c>
      <c r="D270" s="30" t="e">
        <f t="shared" si="330"/>
        <v>#VALUE!</v>
      </c>
      <c r="E270" s="31" t="e">
        <f t="shared" si="331"/>
        <v>#VALUE!</v>
      </c>
      <c r="F270" s="29" t="str">
        <f t="shared" si="332"/>
        <v/>
      </c>
      <c r="G270" s="30" t="str">
        <f t="shared" si="333"/>
        <v/>
      </c>
      <c r="H270" s="31" t="str">
        <f t="shared" si="334"/>
        <v/>
      </c>
      <c r="I270" s="32" t="e">
        <f t="shared" si="335"/>
        <v>#VALUE!</v>
      </c>
      <c r="J270" s="33"/>
      <c r="K270" s="34"/>
      <c r="L270" s="35" t="str">
        <f t="shared" si="336"/>
        <v/>
      </c>
      <c r="M270" s="35" t="str">
        <f t="shared" si="337"/>
        <v/>
      </c>
      <c r="N270" s="34"/>
      <c r="O270" s="545"/>
      <c r="P270" s="36"/>
      <c r="Q270" s="37"/>
      <c r="R270" s="38"/>
      <c r="S270" s="38"/>
      <c r="T270" s="39">
        <f t="shared" si="338"/>
        <v>0</v>
      </c>
      <c r="U270" s="40" t="str">
        <f t="shared" si="339"/>
        <v>راسب</v>
      </c>
      <c r="V270" s="37"/>
      <c r="W270" s="38"/>
      <c r="X270" s="38"/>
      <c r="Y270" s="39">
        <f t="shared" si="340"/>
        <v>0</v>
      </c>
      <c r="Z270" s="40" t="str">
        <f t="shared" si="341"/>
        <v>راسب</v>
      </c>
      <c r="AA270" s="37"/>
      <c r="AB270" s="38"/>
      <c r="AC270" s="38"/>
      <c r="AD270" s="39">
        <f t="shared" si="342"/>
        <v>0</v>
      </c>
      <c r="AE270" s="40" t="str">
        <f t="shared" si="343"/>
        <v>راسب</v>
      </c>
      <c r="AF270" s="37"/>
      <c r="AG270" s="38"/>
      <c r="AH270" s="38"/>
      <c r="AI270" s="39">
        <f t="shared" si="344"/>
        <v>0</v>
      </c>
      <c r="AJ270" s="40" t="str">
        <f t="shared" si="345"/>
        <v>راسب</v>
      </c>
      <c r="AK270" s="37"/>
      <c r="AL270" s="38"/>
      <c r="AM270" s="38"/>
      <c r="AN270" s="39">
        <f t="shared" si="346"/>
        <v>0</v>
      </c>
      <c r="AO270" s="40" t="str">
        <f t="shared" si="347"/>
        <v>راسب</v>
      </c>
      <c r="AP270" s="27">
        <f t="shared" si="348"/>
        <v>0</v>
      </c>
      <c r="AQ270" s="37">
        <f t="shared" si="349"/>
        <v>5</v>
      </c>
      <c r="AR270" s="39" t="str">
        <f t="shared" si="350"/>
        <v>ومجموع</v>
      </c>
      <c r="AS270" s="27" t="str">
        <f t="shared" si="351"/>
        <v>راسب</v>
      </c>
      <c r="AT270" s="41">
        <f t="shared" si="352"/>
        <v>9</v>
      </c>
      <c r="AU270" s="42" t="str">
        <f t="shared" si="353"/>
        <v>راسب</v>
      </c>
      <c r="AV270" s="37"/>
      <c r="AW270" s="38"/>
      <c r="AX270" s="38"/>
      <c r="AY270" s="39">
        <f t="shared" si="354"/>
        <v>0</v>
      </c>
      <c r="AZ270" s="40" t="str">
        <f t="shared" si="355"/>
        <v>راسب</v>
      </c>
      <c r="BA270" s="37"/>
      <c r="BB270" s="38"/>
      <c r="BC270" s="38"/>
      <c r="BD270" s="39">
        <f t="shared" si="356"/>
        <v>0</v>
      </c>
      <c r="BE270" s="86" t="str">
        <f t="shared" si="357"/>
        <v>غيرجدير</v>
      </c>
      <c r="BF270" s="37"/>
      <c r="BG270" s="38"/>
      <c r="BH270" s="38"/>
      <c r="BI270" s="39">
        <f t="shared" si="358"/>
        <v>0</v>
      </c>
      <c r="BJ270" s="86" t="str">
        <f t="shared" si="359"/>
        <v>غيرجدير</v>
      </c>
      <c r="BK270" s="37"/>
      <c r="BL270" s="38"/>
      <c r="BM270" s="38"/>
      <c r="BN270" s="38"/>
      <c r="BO270" s="39"/>
      <c r="BP270" s="41">
        <f t="shared" si="360"/>
        <v>0</v>
      </c>
      <c r="BQ270" s="86" t="str">
        <f t="shared" si="361"/>
        <v>غيرجدير</v>
      </c>
      <c r="BR270" s="37"/>
      <c r="BS270" s="38"/>
      <c r="BT270" s="38"/>
      <c r="BU270" s="38"/>
      <c r="BV270" s="39">
        <f t="shared" si="362"/>
        <v>0</v>
      </c>
      <c r="BW270" s="86" t="str">
        <f t="shared" si="363"/>
        <v>غيرجدير</v>
      </c>
      <c r="BX270" s="37"/>
      <c r="BY270" s="38"/>
      <c r="BZ270" s="38"/>
      <c r="CA270" s="38"/>
      <c r="CB270" s="38"/>
      <c r="CC270" s="39">
        <f t="shared" si="364"/>
        <v>0</v>
      </c>
      <c r="CD270" s="86" t="str">
        <f t="shared" si="365"/>
        <v>غيرجدير</v>
      </c>
      <c r="CE270" s="37">
        <f t="shared" si="366"/>
        <v>5</v>
      </c>
      <c r="CF270" s="39" t="str">
        <f t="shared" si="367"/>
        <v>راسب</v>
      </c>
      <c r="CG270" s="37"/>
      <c r="CH270" s="38"/>
      <c r="CI270" s="38"/>
      <c r="CJ270" s="38"/>
      <c r="CK270" s="38"/>
      <c r="CL270" s="39">
        <f t="shared" si="368"/>
        <v>0</v>
      </c>
      <c r="CM270" s="86" t="str">
        <f t="shared" si="369"/>
        <v>غيرجدير</v>
      </c>
      <c r="CN270" s="37"/>
      <c r="CO270" s="38"/>
      <c r="CP270" s="38"/>
      <c r="CQ270" s="38"/>
      <c r="CR270" s="39">
        <f t="shared" si="370"/>
        <v>0</v>
      </c>
      <c r="CS270" s="86" t="str">
        <f t="shared" si="371"/>
        <v>غيرجدير</v>
      </c>
      <c r="CT270" s="37"/>
      <c r="CU270" s="38"/>
      <c r="CV270" s="39">
        <f t="shared" si="372"/>
        <v>0</v>
      </c>
      <c r="CW270" s="86" t="str">
        <f t="shared" si="373"/>
        <v>غيرجدير</v>
      </c>
      <c r="CX270" s="37"/>
      <c r="CY270" s="38"/>
      <c r="CZ270" s="38"/>
      <c r="DA270" s="38"/>
      <c r="DB270" s="38"/>
      <c r="DC270" s="39">
        <f t="shared" si="374"/>
        <v>0</v>
      </c>
      <c r="DD270" s="86" t="str">
        <f t="shared" si="375"/>
        <v>غيرجدير</v>
      </c>
      <c r="DE270" s="37"/>
      <c r="DF270" s="38"/>
      <c r="DG270" s="38"/>
      <c r="DH270" s="38"/>
      <c r="DI270" s="38"/>
      <c r="DJ270" s="39">
        <f t="shared" si="376"/>
        <v>0</v>
      </c>
      <c r="DK270" s="86" t="str">
        <f t="shared" si="377"/>
        <v>غيرجدير</v>
      </c>
      <c r="DL270" s="37">
        <f t="shared" si="378"/>
        <v>4</v>
      </c>
      <c r="DM270" s="39" t="str">
        <f t="shared" si="379"/>
        <v>راسب</v>
      </c>
      <c r="DN270" s="27">
        <f t="shared" si="380"/>
        <v>0</v>
      </c>
      <c r="DO270" s="37">
        <f t="shared" si="381"/>
        <v>5</v>
      </c>
      <c r="DP270" s="39" t="str">
        <f t="shared" si="382"/>
        <v>ومجموع</v>
      </c>
      <c r="DQ270" s="27" t="str">
        <f t="shared" si="383"/>
        <v>راسب</v>
      </c>
      <c r="DR270" s="37">
        <f t="shared" si="384"/>
        <v>10</v>
      </c>
      <c r="DS270" s="39" t="str">
        <f t="shared" si="385"/>
        <v>راسب</v>
      </c>
      <c r="DT270" s="40" t="str">
        <f t="shared" si="386"/>
        <v>راسب</v>
      </c>
      <c r="DU270" s="27"/>
      <c r="DV270" s="37">
        <f t="shared" si="387"/>
        <v>15</v>
      </c>
      <c r="DW270" s="38" t="str">
        <f t="shared" si="388"/>
        <v>راسب</v>
      </c>
      <c r="DX270" s="39" t="str">
        <f t="shared" si="389"/>
        <v>ودين</v>
      </c>
      <c r="DY270" s="537" t="str">
        <f t="shared" si="390"/>
        <v/>
      </c>
      <c r="DZ270" s="532" t="str">
        <f t="shared" si="391"/>
        <v/>
      </c>
      <c r="EA270" s="527" t="str">
        <f t="shared" si="392"/>
        <v/>
      </c>
      <c r="EB270" s="519" t="str">
        <f t="shared" si="393"/>
        <v/>
      </c>
      <c r="EC270" s="520" t="str">
        <f t="shared" si="394"/>
        <v/>
      </c>
      <c r="ED270" s="520" t="str">
        <f t="shared" si="395"/>
        <v/>
      </c>
      <c r="EE270" s="520" t="str">
        <f t="shared" si="396"/>
        <v/>
      </c>
      <c r="EF270" s="520" t="str">
        <f t="shared" si="397"/>
        <v/>
      </c>
      <c r="EG270" s="520" t="str">
        <f t="shared" si="398"/>
        <v/>
      </c>
      <c r="EH270" s="518" t="str">
        <f t="shared" si="399"/>
        <v/>
      </c>
      <c r="EI270" s="474" t="str">
        <f t="shared" si="400"/>
        <v/>
      </c>
      <c r="EJ270" s="475" t="str">
        <f t="shared" si="401"/>
        <v/>
      </c>
      <c r="EK270" s="475" t="str">
        <f t="shared" si="402"/>
        <v/>
      </c>
      <c r="EL270" s="475" t="str">
        <f t="shared" si="403"/>
        <v/>
      </c>
      <c r="EM270" s="476" t="str">
        <f t="shared" si="404"/>
        <v/>
      </c>
      <c r="EN270" s="498" t="str">
        <f t="shared" si="405"/>
        <v/>
      </c>
      <c r="EO270" s="499" t="str">
        <f t="shared" si="406"/>
        <v/>
      </c>
      <c r="EP270" s="499" t="str">
        <f t="shared" si="407"/>
        <v/>
      </c>
      <c r="EQ270" s="499" t="str">
        <f t="shared" si="408"/>
        <v/>
      </c>
      <c r="ER270" s="500" t="str">
        <f t="shared" si="409"/>
        <v/>
      </c>
    </row>
    <row r="271" spans="1:148" ht="34.5" x14ac:dyDescent="0.2">
      <c r="A271" s="27" t="str">
        <f>IF(O271="","",COUNTA(O$9:$O271))</f>
        <v/>
      </c>
      <c r="B271" s="28"/>
      <c r="C271" s="29" t="e">
        <f t="shared" si="329"/>
        <v>#VALUE!</v>
      </c>
      <c r="D271" s="30" t="e">
        <f t="shared" si="330"/>
        <v>#VALUE!</v>
      </c>
      <c r="E271" s="31" t="e">
        <f t="shared" si="331"/>
        <v>#VALUE!</v>
      </c>
      <c r="F271" s="29" t="str">
        <f t="shared" si="332"/>
        <v/>
      </c>
      <c r="G271" s="30" t="str">
        <f t="shared" si="333"/>
        <v/>
      </c>
      <c r="H271" s="31" t="str">
        <f t="shared" si="334"/>
        <v/>
      </c>
      <c r="I271" s="32" t="e">
        <f t="shared" si="335"/>
        <v>#VALUE!</v>
      </c>
      <c r="J271" s="33"/>
      <c r="K271" s="34"/>
      <c r="L271" s="35" t="str">
        <f t="shared" si="336"/>
        <v/>
      </c>
      <c r="M271" s="35" t="str">
        <f t="shared" si="337"/>
        <v/>
      </c>
      <c r="N271" s="34"/>
      <c r="O271" s="545"/>
      <c r="P271" s="36"/>
      <c r="Q271" s="37"/>
      <c r="R271" s="38"/>
      <c r="S271" s="38"/>
      <c r="T271" s="39">
        <f t="shared" si="338"/>
        <v>0</v>
      </c>
      <c r="U271" s="40" t="str">
        <f t="shared" si="339"/>
        <v>راسب</v>
      </c>
      <c r="V271" s="37"/>
      <c r="W271" s="38"/>
      <c r="X271" s="38"/>
      <c r="Y271" s="39">
        <f t="shared" si="340"/>
        <v>0</v>
      </c>
      <c r="Z271" s="40" t="str">
        <f t="shared" si="341"/>
        <v>راسب</v>
      </c>
      <c r="AA271" s="37"/>
      <c r="AB271" s="38"/>
      <c r="AC271" s="38"/>
      <c r="AD271" s="39">
        <f t="shared" si="342"/>
        <v>0</v>
      </c>
      <c r="AE271" s="40" t="str">
        <f t="shared" si="343"/>
        <v>راسب</v>
      </c>
      <c r="AF271" s="37"/>
      <c r="AG271" s="38"/>
      <c r="AH271" s="38"/>
      <c r="AI271" s="39">
        <f t="shared" si="344"/>
        <v>0</v>
      </c>
      <c r="AJ271" s="40" t="str">
        <f t="shared" si="345"/>
        <v>راسب</v>
      </c>
      <c r="AK271" s="37"/>
      <c r="AL271" s="38"/>
      <c r="AM271" s="38"/>
      <c r="AN271" s="39">
        <f t="shared" si="346"/>
        <v>0</v>
      </c>
      <c r="AO271" s="40" t="str">
        <f t="shared" si="347"/>
        <v>راسب</v>
      </c>
      <c r="AP271" s="27">
        <f t="shared" si="348"/>
        <v>0</v>
      </c>
      <c r="AQ271" s="37">
        <f t="shared" si="349"/>
        <v>5</v>
      </c>
      <c r="AR271" s="39" t="str">
        <f t="shared" si="350"/>
        <v>ومجموع</v>
      </c>
      <c r="AS271" s="27" t="str">
        <f t="shared" si="351"/>
        <v>راسب</v>
      </c>
      <c r="AT271" s="41">
        <f t="shared" si="352"/>
        <v>9</v>
      </c>
      <c r="AU271" s="42" t="str">
        <f t="shared" si="353"/>
        <v>راسب</v>
      </c>
      <c r="AV271" s="37"/>
      <c r="AW271" s="38"/>
      <c r="AX271" s="38"/>
      <c r="AY271" s="39">
        <f t="shared" si="354"/>
        <v>0</v>
      </c>
      <c r="AZ271" s="40" t="str">
        <f t="shared" si="355"/>
        <v>راسب</v>
      </c>
      <c r="BA271" s="37"/>
      <c r="BB271" s="38"/>
      <c r="BC271" s="38"/>
      <c r="BD271" s="39">
        <f t="shared" si="356"/>
        <v>0</v>
      </c>
      <c r="BE271" s="86" t="str">
        <f t="shared" si="357"/>
        <v>غيرجدير</v>
      </c>
      <c r="BF271" s="37"/>
      <c r="BG271" s="38"/>
      <c r="BH271" s="38"/>
      <c r="BI271" s="39">
        <f t="shared" si="358"/>
        <v>0</v>
      </c>
      <c r="BJ271" s="86" t="str">
        <f t="shared" si="359"/>
        <v>غيرجدير</v>
      </c>
      <c r="BK271" s="37"/>
      <c r="BL271" s="38"/>
      <c r="BM271" s="38"/>
      <c r="BN271" s="38"/>
      <c r="BO271" s="39"/>
      <c r="BP271" s="41">
        <f t="shared" si="360"/>
        <v>0</v>
      </c>
      <c r="BQ271" s="86" t="str">
        <f t="shared" si="361"/>
        <v>غيرجدير</v>
      </c>
      <c r="BR271" s="37"/>
      <c r="BS271" s="38"/>
      <c r="BT271" s="38"/>
      <c r="BU271" s="38"/>
      <c r="BV271" s="39">
        <f t="shared" si="362"/>
        <v>0</v>
      </c>
      <c r="BW271" s="86" t="str">
        <f t="shared" si="363"/>
        <v>غيرجدير</v>
      </c>
      <c r="BX271" s="37"/>
      <c r="BY271" s="38"/>
      <c r="BZ271" s="38"/>
      <c r="CA271" s="38"/>
      <c r="CB271" s="38"/>
      <c r="CC271" s="39">
        <f t="shared" si="364"/>
        <v>0</v>
      </c>
      <c r="CD271" s="86" t="str">
        <f t="shared" si="365"/>
        <v>غيرجدير</v>
      </c>
      <c r="CE271" s="37">
        <f t="shared" si="366"/>
        <v>5</v>
      </c>
      <c r="CF271" s="39" t="str">
        <f t="shared" si="367"/>
        <v>راسب</v>
      </c>
      <c r="CG271" s="37"/>
      <c r="CH271" s="38"/>
      <c r="CI271" s="38"/>
      <c r="CJ271" s="38"/>
      <c r="CK271" s="38"/>
      <c r="CL271" s="39">
        <f t="shared" si="368"/>
        <v>0</v>
      </c>
      <c r="CM271" s="86" t="str">
        <f t="shared" si="369"/>
        <v>غيرجدير</v>
      </c>
      <c r="CN271" s="37"/>
      <c r="CO271" s="38"/>
      <c r="CP271" s="38"/>
      <c r="CQ271" s="38"/>
      <c r="CR271" s="39">
        <f t="shared" si="370"/>
        <v>0</v>
      </c>
      <c r="CS271" s="86" t="str">
        <f t="shared" si="371"/>
        <v>غيرجدير</v>
      </c>
      <c r="CT271" s="37"/>
      <c r="CU271" s="38"/>
      <c r="CV271" s="39">
        <f t="shared" si="372"/>
        <v>0</v>
      </c>
      <c r="CW271" s="86" t="str">
        <f t="shared" si="373"/>
        <v>غيرجدير</v>
      </c>
      <c r="CX271" s="37"/>
      <c r="CY271" s="38"/>
      <c r="CZ271" s="38"/>
      <c r="DA271" s="38"/>
      <c r="DB271" s="38"/>
      <c r="DC271" s="39">
        <f t="shared" si="374"/>
        <v>0</v>
      </c>
      <c r="DD271" s="86" t="str">
        <f t="shared" si="375"/>
        <v>غيرجدير</v>
      </c>
      <c r="DE271" s="37"/>
      <c r="DF271" s="38"/>
      <c r="DG271" s="38"/>
      <c r="DH271" s="38"/>
      <c r="DI271" s="38"/>
      <c r="DJ271" s="39">
        <f t="shared" si="376"/>
        <v>0</v>
      </c>
      <c r="DK271" s="86" t="str">
        <f t="shared" si="377"/>
        <v>غيرجدير</v>
      </c>
      <c r="DL271" s="37">
        <f t="shared" si="378"/>
        <v>4</v>
      </c>
      <c r="DM271" s="39" t="str">
        <f t="shared" si="379"/>
        <v>راسب</v>
      </c>
      <c r="DN271" s="27">
        <f t="shared" si="380"/>
        <v>0</v>
      </c>
      <c r="DO271" s="37">
        <f t="shared" si="381"/>
        <v>5</v>
      </c>
      <c r="DP271" s="39" t="str">
        <f t="shared" si="382"/>
        <v>ومجموع</v>
      </c>
      <c r="DQ271" s="27" t="str">
        <f t="shared" si="383"/>
        <v>راسب</v>
      </c>
      <c r="DR271" s="37">
        <f t="shared" si="384"/>
        <v>10</v>
      </c>
      <c r="DS271" s="39" t="str">
        <f t="shared" si="385"/>
        <v>راسب</v>
      </c>
      <c r="DT271" s="40" t="str">
        <f t="shared" si="386"/>
        <v>راسب</v>
      </c>
      <c r="DU271" s="27"/>
      <c r="DV271" s="37">
        <f t="shared" si="387"/>
        <v>15</v>
      </c>
      <c r="DW271" s="38" t="str">
        <f t="shared" si="388"/>
        <v>راسب</v>
      </c>
      <c r="DX271" s="39" t="str">
        <f t="shared" si="389"/>
        <v>ودين</v>
      </c>
      <c r="DY271" s="537" t="str">
        <f t="shared" si="390"/>
        <v/>
      </c>
      <c r="DZ271" s="532" t="str">
        <f t="shared" si="391"/>
        <v/>
      </c>
      <c r="EA271" s="527" t="str">
        <f t="shared" si="392"/>
        <v/>
      </c>
      <c r="EB271" s="519" t="str">
        <f t="shared" si="393"/>
        <v/>
      </c>
      <c r="EC271" s="520" t="str">
        <f t="shared" si="394"/>
        <v/>
      </c>
      <c r="ED271" s="520" t="str">
        <f t="shared" si="395"/>
        <v/>
      </c>
      <c r="EE271" s="520" t="str">
        <f t="shared" si="396"/>
        <v/>
      </c>
      <c r="EF271" s="520" t="str">
        <f t="shared" si="397"/>
        <v/>
      </c>
      <c r="EG271" s="520" t="str">
        <f t="shared" si="398"/>
        <v/>
      </c>
      <c r="EH271" s="518" t="str">
        <f t="shared" si="399"/>
        <v/>
      </c>
      <c r="EI271" s="474" t="str">
        <f t="shared" si="400"/>
        <v/>
      </c>
      <c r="EJ271" s="475" t="str">
        <f t="shared" si="401"/>
        <v/>
      </c>
      <c r="EK271" s="475" t="str">
        <f t="shared" si="402"/>
        <v/>
      </c>
      <c r="EL271" s="475" t="str">
        <f t="shared" si="403"/>
        <v/>
      </c>
      <c r="EM271" s="476" t="str">
        <f t="shared" si="404"/>
        <v/>
      </c>
      <c r="EN271" s="498" t="str">
        <f t="shared" si="405"/>
        <v/>
      </c>
      <c r="EO271" s="499" t="str">
        <f t="shared" si="406"/>
        <v/>
      </c>
      <c r="EP271" s="499" t="str">
        <f t="shared" si="407"/>
        <v/>
      </c>
      <c r="EQ271" s="499" t="str">
        <f t="shared" si="408"/>
        <v/>
      </c>
      <c r="ER271" s="500" t="str">
        <f t="shared" si="409"/>
        <v/>
      </c>
    </row>
    <row r="272" spans="1:148" ht="34.5" x14ac:dyDescent="0.2">
      <c r="A272" s="27" t="str">
        <f>IF(O272="","",COUNTA(O$9:$O272))</f>
        <v/>
      </c>
      <c r="B272" s="28"/>
      <c r="C272" s="29" t="e">
        <f t="shared" si="329"/>
        <v>#VALUE!</v>
      </c>
      <c r="D272" s="30" t="e">
        <f t="shared" si="330"/>
        <v>#VALUE!</v>
      </c>
      <c r="E272" s="31" t="e">
        <f t="shared" si="331"/>
        <v>#VALUE!</v>
      </c>
      <c r="F272" s="29" t="str">
        <f t="shared" si="332"/>
        <v/>
      </c>
      <c r="G272" s="30" t="str">
        <f t="shared" si="333"/>
        <v/>
      </c>
      <c r="H272" s="31" t="str">
        <f t="shared" si="334"/>
        <v/>
      </c>
      <c r="I272" s="32" t="e">
        <f t="shared" si="335"/>
        <v>#VALUE!</v>
      </c>
      <c r="J272" s="33"/>
      <c r="K272" s="34"/>
      <c r="L272" s="35" t="str">
        <f t="shared" si="336"/>
        <v/>
      </c>
      <c r="M272" s="35" t="str">
        <f t="shared" si="337"/>
        <v/>
      </c>
      <c r="N272" s="34"/>
      <c r="O272" s="545"/>
      <c r="P272" s="36"/>
      <c r="Q272" s="37"/>
      <c r="R272" s="38"/>
      <c r="S272" s="38"/>
      <c r="T272" s="39">
        <f t="shared" si="338"/>
        <v>0</v>
      </c>
      <c r="U272" s="40" t="str">
        <f t="shared" si="339"/>
        <v>راسب</v>
      </c>
      <c r="V272" s="37"/>
      <c r="W272" s="38"/>
      <c r="X272" s="38"/>
      <c r="Y272" s="39">
        <f t="shared" si="340"/>
        <v>0</v>
      </c>
      <c r="Z272" s="40" t="str">
        <f t="shared" si="341"/>
        <v>راسب</v>
      </c>
      <c r="AA272" s="37"/>
      <c r="AB272" s="38"/>
      <c r="AC272" s="38"/>
      <c r="AD272" s="39">
        <f t="shared" si="342"/>
        <v>0</v>
      </c>
      <c r="AE272" s="40" t="str">
        <f t="shared" si="343"/>
        <v>راسب</v>
      </c>
      <c r="AF272" s="37"/>
      <c r="AG272" s="38"/>
      <c r="AH272" s="38"/>
      <c r="AI272" s="39">
        <f t="shared" si="344"/>
        <v>0</v>
      </c>
      <c r="AJ272" s="40" t="str">
        <f t="shared" si="345"/>
        <v>راسب</v>
      </c>
      <c r="AK272" s="37"/>
      <c r="AL272" s="38"/>
      <c r="AM272" s="38"/>
      <c r="AN272" s="39">
        <f t="shared" si="346"/>
        <v>0</v>
      </c>
      <c r="AO272" s="40" t="str">
        <f t="shared" si="347"/>
        <v>راسب</v>
      </c>
      <c r="AP272" s="27">
        <f t="shared" si="348"/>
        <v>0</v>
      </c>
      <c r="AQ272" s="37">
        <f t="shared" si="349"/>
        <v>5</v>
      </c>
      <c r="AR272" s="39" t="str">
        <f t="shared" si="350"/>
        <v>ومجموع</v>
      </c>
      <c r="AS272" s="27" t="str">
        <f t="shared" si="351"/>
        <v>راسب</v>
      </c>
      <c r="AT272" s="41">
        <f t="shared" si="352"/>
        <v>9</v>
      </c>
      <c r="AU272" s="42" t="str">
        <f t="shared" si="353"/>
        <v>راسب</v>
      </c>
      <c r="AV272" s="37"/>
      <c r="AW272" s="38"/>
      <c r="AX272" s="38"/>
      <c r="AY272" s="39">
        <f t="shared" si="354"/>
        <v>0</v>
      </c>
      <c r="AZ272" s="40" t="str">
        <f t="shared" si="355"/>
        <v>راسب</v>
      </c>
      <c r="BA272" s="37"/>
      <c r="BB272" s="38"/>
      <c r="BC272" s="38"/>
      <c r="BD272" s="39">
        <f t="shared" si="356"/>
        <v>0</v>
      </c>
      <c r="BE272" s="86" t="str">
        <f t="shared" si="357"/>
        <v>غيرجدير</v>
      </c>
      <c r="BF272" s="37"/>
      <c r="BG272" s="38"/>
      <c r="BH272" s="38"/>
      <c r="BI272" s="39">
        <f t="shared" si="358"/>
        <v>0</v>
      </c>
      <c r="BJ272" s="86" t="str">
        <f t="shared" si="359"/>
        <v>غيرجدير</v>
      </c>
      <c r="BK272" s="37"/>
      <c r="BL272" s="38"/>
      <c r="BM272" s="38"/>
      <c r="BN272" s="38"/>
      <c r="BO272" s="39"/>
      <c r="BP272" s="41">
        <f t="shared" si="360"/>
        <v>0</v>
      </c>
      <c r="BQ272" s="86" t="str">
        <f t="shared" si="361"/>
        <v>غيرجدير</v>
      </c>
      <c r="BR272" s="37"/>
      <c r="BS272" s="38"/>
      <c r="BT272" s="38"/>
      <c r="BU272" s="38"/>
      <c r="BV272" s="39">
        <f t="shared" si="362"/>
        <v>0</v>
      </c>
      <c r="BW272" s="86" t="str">
        <f t="shared" si="363"/>
        <v>غيرجدير</v>
      </c>
      <c r="BX272" s="37"/>
      <c r="BY272" s="38"/>
      <c r="BZ272" s="38"/>
      <c r="CA272" s="38"/>
      <c r="CB272" s="38"/>
      <c r="CC272" s="39">
        <f t="shared" si="364"/>
        <v>0</v>
      </c>
      <c r="CD272" s="86" t="str">
        <f t="shared" si="365"/>
        <v>غيرجدير</v>
      </c>
      <c r="CE272" s="37">
        <f t="shared" si="366"/>
        <v>5</v>
      </c>
      <c r="CF272" s="39" t="str">
        <f t="shared" si="367"/>
        <v>راسب</v>
      </c>
      <c r="CG272" s="37"/>
      <c r="CH272" s="38"/>
      <c r="CI272" s="38"/>
      <c r="CJ272" s="38"/>
      <c r="CK272" s="38"/>
      <c r="CL272" s="39">
        <f t="shared" si="368"/>
        <v>0</v>
      </c>
      <c r="CM272" s="86" t="str">
        <f t="shared" si="369"/>
        <v>غيرجدير</v>
      </c>
      <c r="CN272" s="37"/>
      <c r="CO272" s="38"/>
      <c r="CP272" s="38"/>
      <c r="CQ272" s="38"/>
      <c r="CR272" s="39">
        <f t="shared" si="370"/>
        <v>0</v>
      </c>
      <c r="CS272" s="86" t="str">
        <f t="shared" si="371"/>
        <v>غيرجدير</v>
      </c>
      <c r="CT272" s="37"/>
      <c r="CU272" s="38"/>
      <c r="CV272" s="39">
        <f t="shared" si="372"/>
        <v>0</v>
      </c>
      <c r="CW272" s="86" t="str">
        <f t="shared" si="373"/>
        <v>غيرجدير</v>
      </c>
      <c r="CX272" s="37"/>
      <c r="CY272" s="38"/>
      <c r="CZ272" s="38"/>
      <c r="DA272" s="38"/>
      <c r="DB272" s="38"/>
      <c r="DC272" s="39">
        <f t="shared" si="374"/>
        <v>0</v>
      </c>
      <c r="DD272" s="86" t="str">
        <f t="shared" si="375"/>
        <v>غيرجدير</v>
      </c>
      <c r="DE272" s="37"/>
      <c r="DF272" s="38"/>
      <c r="DG272" s="38"/>
      <c r="DH272" s="38"/>
      <c r="DI272" s="38"/>
      <c r="DJ272" s="39">
        <f t="shared" si="376"/>
        <v>0</v>
      </c>
      <c r="DK272" s="86" t="str">
        <f t="shared" si="377"/>
        <v>غيرجدير</v>
      </c>
      <c r="DL272" s="37">
        <f t="shared" si="378"/>
        <v>4</v>
      </c>
      <c r="DM272" s="39" t="str">
        <f t="shared" si="379"/>
        <v>راسب</v>
      </c>
      <c r="DN272" s="27">
        <f t="shared" si="380"/>
        <v>0</v>
      </c>
      <c r="DO272" s="37">
        <f t="shared" si="381"/>
        <v>5</v>
      </c>
      <c r="DP272" s="39" t="str">
        <f t="shared" si="382"/>
        <v>ومجموع</v>
      </c>
      <c r="DQ272" s="27" t="str">
        <f t="shared" si="383"/>
        <v>راسب</v>
      </c>
      <c r="DR272" s="37">
        <f t="shared" si="384"/>
        <v>10</v>
      </c>
      <c r="DS272" s="39" t="str">
        <f t="shared" si="385"/>
        <v>راسب</v>
      </c>
      <c r="DT272" s="40" t="str">
        <f t="shared" si="386"/>
        <v>راسب</v>
      </c>
      <c r="DU272" s="27"/>
      <c r="DV272" s="37">
        <f t="shared" si="387"/>
        <v>15</v>
      </c>
      <c r="DW272" s="38" t="str">
        <f t="shared" si="388"/>
        <v>راسب</v>
      </c>
      <c r="DX272" s="39" t="str">
        <f t="shared" si="389"/>
        <v>ودين</v>
      </c>
      <c r="DY272" s="537" t="str">
        <f t="shared" si="390"/>
        <v/>
      </c>
      <c r="DZ272" s="532" t="str">
        <f t="shared" si="391"/>
        <v/>
      </c>
      <c r="EA272" s="527" t="str">
        <f t="shared" si="392"/>
        <v/>
      </c>
      <c r="EB272" s="519" t="str">
        <f t="shared" si="393"/>
        <v/>
      </c>
      <c r="EC272" s="520" t="str">
        <f t="shared" si="394"/>
        <v/>
      </c>
      <c r="ED272" s="520" t="str">
        <f t="shared" si="395"/>
        <v/>
      </c>
      <c r="EE272" s="520" t="str">
        <f t="shared" si="396"/>
        <v/>
      </c>
      <c r="EF272" s="520" t="str">
        <f t="shared" si="397"/>
        <v/>
      </c>
      <c r="EG272" s="520" t="str">
        <f t="shared" si="398"/>
        <v/>
      </c>
      <c r="EH272" s="518" t="str">
        <f t="shared" si="399"/>
        <v/>
      </c>
      <c r="EI272" s="474" t="str">
        <f t="shared" si="400"/>
        <v/>
      </c>
      <c r="EJ272" s="475" t="str">
        <f t="shared" si="401"/>
        <v/>
      </c>
      <c r="EK272" s="475" t="str">
        <f t="shared" si="402"/>
        <v/>
      </c>
      <c r="EL272" s="475" t="str">
        <f t="shared" si="403"/>
        <v/>
      </c>
      <c r="EM272" s="476" t="str">
        <f t="shared" si="404"/>
        <v/>
      </c>
      <c r="EN272" s="498" t="str">
        <f t="shared" si="405"/>
        <v/>
      </c>
      <c r="EO272" s="499" t="str">
        <f t="shared" si="406"/>
        <v/>
      </c>
      <c r="EP272" s="499" t="str">
        <f t="shared" si="407"/>
        <v/>
      </c>
      <c r="EQ272" s="499" t="str">
        <f t="shared" si="408"/>
        <v/>
      </c>
      <c r="ER272" s="500" t="str">
        <f t="shared" si="409"/>
        <v/>
      </c>
    </row>
    <row r="273" spans="1:148" ht="34.5" x14ac:dyDescent="0.2">
      <c r="A273" s="27" t="str">
        <f>IF(O273="","",COUNTA(O$9:$O273))</f>
        <v/>
      </c>
      <c r="B273" s="28"/>
      <c r="C273" s="29" t="e">
        <f t="shared" si="329"/>
        <v>#VALUE!</v>
      </c>
      <c r="D273" s="30" t="e">
        <f t="shared" si="330"/>
        <v>#VALUE!</v>
      </c>
      <c r="E273" s="31" t="e">
        <f t="shared" si="331"/>
        <v>#VALUE!</v>
      </c>
      <c r="F273" s="29" t="str">
        <f t="shared" si="332"/>
        <v/>
      </c>
      <c r="G273" s="30" t="str">
        <f t="shared" si="333"/>
        <v/>
      </c>
      <c r="H273" s="31" t="str">
        <f t="shared" si="334"/>
        <v/>
      </c>
      <c r="I273" s="32" t="e">
        <f t="shared" si="335"/>
        <v>#VALUE!</v>
      </c>
      <c r="J273" s="33"/>
      <c r="K273" s="34"/>
      <c r="L273" s="35" t="str">
        <f t="shared" si="336"/>
        <v/>
      </c>
      <c r="M273" s="35" t="str">
        <f t="shared" si="337"/>
        <v/>
      </c>
      <c r="N273" s="34"/>
      <c r="O273" s="545"/>
      <c r="P273" s="36"/>
      <c r="Q273" s="37"/>
      <c r="R273" s="38"/>
      <c r="S273" s="38"/>
      <c r="T273" s="39">
        <f t="shared" si="338"/>
        <v>0</v>
      </c>
      <c r="U273" s="40" t="str">
        <f t="shared" si="339"/>
        <v>راسب</v>
      </c>
      <c r="V273" s="37"/>
      <c r="W273" s="38"/>
      <c r="X273" s="38"/>
      <c r="Y273" s="39">
        <f t="shared" si="340"/>
        <v>0</v>
      </c>
      <c r="Z273" s="40" t="str">
        <f t="shared" si="341"/>
        <v>راسب</v>
      </c>
      <c r="AA273" s="37"/>
      <c r="AB273" s="38"/>
      <c r="AC273" s="38"/>
      <c r="AD273" s="39">
        <f t="shared" si="342"/>
        <v>0</v>
      </c>
      <c r="AE273" s="40" t="str">
        <f t="shared" si="343"/>
        <v>راسب</v>
      </c>
      <c r="AF273" s="37"/>
      <c r="AG273" s="38"/>
      <c r="AH273" s="38"/>
      <c r="AI273" s="39">
        <f t="shared" si="344"/>
        <v>0</v>
      </c>
      <c r="AJ273" s="40" t="str">
        <f t="shared" si="345"/>
        <v>راسب</v>
      </c>
      <c r="AK273" s="37"/>
      <c r="AL273" s="38"/>
      <c r="AM273" s="38"/>
      <c r="AN273" s="39">
        <f t="shared" si="346"/>
        <v>0</v>
      </c>
      <c r="AO273" s="40" t="str">
        <f t="shared" si="347"/>
        <v>راسب</v>
      </c>
      <c r="AP273" s="27">
        <f t="shared" si="348"/>
        <v>0</v>
      </c>
      <c r="AQ273" s="37">
        <f t="shared" si="349"/>
        <v>5</v>
      </c>
      <c r="AR273" s="39" t="str">
        <f t="shared" si="350"/>
        <v>ومجموع</v>
      </c>
      <c r="AS273" s="27" t="str">
        <f t="shared" si="351"/>
        <v>راسب</v>
      </c>
      <c r="AT273" s="41">
        <f t="shared" si="352"/>
        <v>9</v>
      </c>
      <c r="AU273" s="42" t="str">
        <f t="shared" si="353"/>
        <v>راسب</v>
      </c>
      <c r="AV273" s="37"/>
      <c r="AW273" s="38"/>
      <c r="AX273" s="38"/>
      <c r="AY273" s="39">
        <f t="shared" si="354"/>
        <v>0</v>
      </c>
      <c r="AZ273" s="40" t="str">
        <f t="shared" si="355"/>
        <v>راسب</v>
      </c>
      <c r="BA273" s="37"/>
      <c r="BB273" s="38"/>
      <c r="BC273" s="38"/>
      <c r="BD273" s="39">
        <f t="shared" si="356"/>
        <v>0</v>
      </c>
      <c r="BE273" s="86" t="str">
        <f t="shared" si="357"/>
        <v>غيرجدير</v>
      </c>
      <c r="BF273" s="37"/>
      <c r="BG273" s="38"/>
      <c r="BH273" s="38"/>
      <c r="BI273" s="39">
        <f t="shared" si="358"/>
        <v>0</v>
      </c>
      <c r="BJ273" s="86" t="str">
        <f t="shared" si="359"/>
        <v>غيرجدير</v>
      </c>
      <c r="BK273" s="37"/>
      <c r="BL273" s="38"/>
      <c r="BM273" s="38"/>
      <c r="BN273" s="38"/>
      <c r="BO273" s="39"/>
      <c r="BP273" s="41">
        <f t="shared" si="360"/>
        <v>0</v>
      </c>
      <c r="BQ273" s="86" t="str">
        <f t="shared" si="361"/>
        <v>غيرجدير</v>
      </c>
      <c r="BR273" s="37"/>
      <c r="BS273" s="38"/>
      <c r="BT273" s="38"/>
      <c r="BU273" s="38"/>
      <c r="BV273" s="39">
        <f t="shared" si="362"/>
        <v>0</v>
      </c>
      <c r="BW273" s="86" t="str">
        <f t="shared" si="363"/>
        <v>غيرجدير</v>
      </c>
      <c r="BX273" s="37"/>
      <c r="BY273" s="38"/>
      <c r="BZ273" s="38"/>
      <c r="CA273" s="38"/>
      <c r="CB273" s="38"/>
      <c r="CC273" s="39">
        <f t="shared" si="364"/>
        <v>0</v>
      </c>
      <c r="CD273" s="86" t="str">
        <f t="shared" si="365"/>
        <v>غيرجدير</v>
      </c>
      <c r="CE273" s="37">
        <f t="shared" si="366"/>
        <v>5</v>
      </c>
      <c r="CF273" s="39" t="str">
        <f t="shared" si="367"/>
        <v>راسب</v>
      </c>
      <c r="CG273" s="37"/>
      <c r="CH273" s="38"/>
      <c r="CI273" s="38"/>
      <c r="CJ273" s="38"/>
      <c r="CK273" s="38"/>
      <c r="CL273" s="39">
        <f t="shared" si="368"/>
        <v>0</v>
      </c>
      <c r="CM273" s="86" t="str">
        <f t="shared" si="369"/>
        <v>غيرجدير</v>
      </c>
      <c r="CN273" s="37"/>
      <c r="CO273" s="38"/>
      <c r="CP273" s="38"/>
      <c r="CQ273" s="38"/>
      <c r="CR273" s="39">
        <f t="shared" si="370"/>
        <v>0</v>
      </c>
      <c r="CS273" s="86" t="str">
        <f t="shared" si="371"/>
        <v>غيرجدير</v>
      </c>
      <c r="CT273" s="37"/>
      <c r="CU273" s="38"/>
      <c r="CV273" s="39">
        <f t="shared" si="372"/>
        <v>0</v>
      </c>
      <c r="CW273" s="86" t="str">
        <f t="shared" si="373"/>
        <v>غيرجدير</v>
      </c>
      <c r="CX273" s="37"/>
      <c r="CY273" s="38"/>
      <c r="CZ273" s="38"/>
      <c r="DA273" s="38"/>
      <c r="DB273" s="38"/>
      <c r="DC273" s="39">
        <f t="shared" si="374"/>
        <v>0</v>
      </c>
      <c r="DD273" s="86" t="str">
        <f t="shared" si="375"/>
        <v>غيرجدير</v>
      </c>
      <c r="DE273" s="37"/>
      <c r="DF273" s="38"/>
      <c r="DG273" s="38"/>
      <c r="DH273" s="38"/>
      <c r="DI273" s="38"/>
      <c r="DJ273" s="39">
        <f t="shared" si="376"/>
        <v>0</v>
      </c>
      <c r="DK273" s="86" t="str">
        <f t="shared" si="377"/>
        <v>غيرجدير</v>
      </c>
      <c r="DL273" s="37">
        <f t="shared" si="378"/>
        <v>4</v>
      </c>
      <c r="DM273" s="39" t="str">
        <f t="shared" si="379"/>
        <v>راسب</v>
      </c>
      <c r="DN273" s="27">
        <f t="shared" si="380"/>
        <v>0</v>
      </c>
      <c r="DO273" s="37">
        <f t="shared" si="381"/>
        <v>5</v>
      </c>
      <c r="DP273" s="39" t="str">
        <f t="shared" si="382"/>
        <v>ومجموع</v>
      </c>
      <c r="DQ273" s="27" t="str">
        <f t="shared" si="383"/>
        <v>راسب</v>
      </c>
      <c r="DR273" s="37">
        <f t="shared" si="384"/>
        <v>10</v>
      </c>
      <c r="DS273" s="39" t="str">
        <f t="shared" si="385"/>
        <v>راسب</v>
      </c>
      <c r="DT273" s="40" t="str">
        <f t="shared" si="386"/>
        <v>راسب</v>
      </c>
      <c r="DU273" s="27"/>
      <c r="DV273" s="37">
        <f t="shared" si="387"/>
        <v>15</v>
      </c>
      <c r="DW273" s="38" t="str">
        <f t="shared" si="388"/>
        <v>راسب</v>
      </c>
      <c r="DX273" s="39" t="str">
        <f t="shared" si="389"/>
        <v>ودين</v>
      </c>
      <c r="DY273" s="537" t="str">
        <f t="shared" si="390"/>
        <v/>
      </c>
      <c r="DZ273" s="532" t="str">
        <f t="shared" si="391"/>
        <v/>
      </c>
      <c r="EA273" s="527" t="str">
        <f t="shared" si="392"/>
        <v/>
      </c>
      <c r="EB273" s="519" t="str">
        <f t="shared" si="393"/>
        <v/>
      </c>
      <c r="EC273" s="520" t="str">
        <f t="shared" si="394"/>
        <v/>
      </c>
      <c r="ED273" s="520" t="str">
        <f t="shared" si="395"/>
        <v/>
      </c>
      <c r="EE273" s="520" t="str">
        <f t="shared" si="396"/>
        <v/>
      </c>
      <c r="EF273" s="520" t="str">
        <f t="shared" si="397"/>
        <v/>
      </c>
      <c r="EG273" s="520" t="str">
        <f t="shared" si="398"/>
        <v/>
      </c>
      <c r="EH273" s="518" t="str">
        <f t="shared" si="399"/>
        <v/>
      </c>
      <c r="EI273" s="474" t="str">
        <f t="shared" si="400"/>
        <v/>
      </c>
      <c r="EJ273" s="475" t="str">
        <f t="shared" si="401"/>
        <v/>
      </c>
      <c r="EK273" s="475" t="str">
        <f t="shared" si="402"/>
        <v/>
      </c>
      <c r="EL273" s="475" t="str">
        <f t="shared" si="403"/>
        <v/>
      </c>
      <c r="EM273" s="476" t="str">
        <f t="shared" si="404"/>
        <v/>
      </c>
      <c r="EN273" s="498" t="str">
        <f t="shared" si="405"/>
        <v/>
      </c>
      <c r="EO273" s="499" t="str">
        <f t="shared" si="406"/>
        <v/>
      </c>
      <c r="EP273" s="499" t="str">
        <f t="shared" si="407"/>
        <v/>
      </c>
      <c r="EQ273" s="499" t="str">
        <f t="shared" si="408"/>
        <v/>
      </c>
      <c r="ER273" s="500" t="str">
        <f t="shared" si="409"/>
        <v/>
      </c>
    </row>
    <row r="274" spans="1:148" ht="34.5" x14ac:dyDescent="0.2">
      <c r="A274" s="27" t="str">
        <f>IF(O274="","",COUNTA(O$9:$O274))</f>
        <v/>
      </c>
      <c r="B274" s="28"/>
      <c r="C274" s="29" t="e">
        <f t="shared" si="329"/>
        <v>#VALUE!</v>
      </c>
      <c r="D274" s="30" t="e">
        <f t="shared" si="330"/>
        <v>#VALUE!</v>
      </c>
      <c r="E274" s="31" t="e">
        <f t="shared" si="331"/>
        <v>#VALUE!</v>
      </c>
      <c r="F274" s="29" t="str">
        <f t="shared" si="332"/>
        <v/>
      </c>
      <c r="G274" s="30" t="str">
        <f t="shared" si="333"/>
        <v/>
      </c>
      <c r="H274" s="31" t="str">
        <f t="shared" si="334"/>
        <v/>
      </c>
      <c r="I274" s="32" t="e">
        <f t="shared" si="335"/>
        <v>#VALUE!</v>
      </c>
      <c r="J274" s="33"/>
      <c r="K274" s="34"/>
      <c r="L274" s="35" t="str">
        <f t="shared" si="336"/>
        <v/>
      </c>
      <c r="M274" s="35" t="str">
        <f t="shared" si="337"/>
        <v/>
      </c>
      <c r="N274" s="34"/>
      <c r="O274" s="545"/>
      <c r="P274" s="36"/>
      <c r="Q274" s="37"/>
      <c r="R274" s="38"/>
      <c r="S274" s="38"/>
      <c r="T274" s="39">
        <f t="shared" si="338"/>
        <v>0</v>
      </c>
      <c r="U274" s="40" t="str">
        <f t="shared" si="339"/>
        <v>راسب</v>
      </c>
      <c r="V274" s="37"/>
      <c r="W274" s="38"/>
      <c r="X274" s="38"/>
      <c r="Y274" s="39">
        <f t="shared" si="340"/>
        <v>0</v>
      </c>
      <c r="Z274" s="40" t="str">
        <f t="shared" si="341"/>
        <v>راسب</v>
      </c>
      <c r="AA274" s="37"/>
      <c r="AB274" s="38"/>
      <c r="AC274" s="38"/>
      <c r="AD274" s="39">
        <f t="shared" si="342"/>
        <v>0</v>
      </c>
      <c r="AE274" s="40" t="str">
        <f t="shared" si="343"/>
        <v>راسب</v>
      </c>
      <c r="AF274" s="37"/>
      <c r="AG274" s="38"/>
      <c r="AH274" s="38"/>
      <c r="AI274" s="39">
        <f t="shared" si="344"/>
        <v>0</v>
      </c>
      <c r="AJ274" s="40" t="str">
        <f t="shared" si="345"/>
        <v>راسب</v>
      </c>
      <c r="AK274" s="37"/>
      <c r="AL274" s="38"/>
      <c r="AM274" s="38"/>
      <c r="AN274" s="39">
        <f t="shared" si="346"/>
        <v>0</v>
      </c>
      <c r="AO274" s="40" t="str">
        <f t="shared" si="347"/>
        <v>راسب</v>
      </c>
      <c r="AP274" s="27">
        <f t="shared" si="348"/>
        <v>0</v>
      </c>
      <c r="AQ274" s="37">
        <f t="shared" si="349"/>
        <v>5</v>
      </c>
      <c r="AR274" s="39" t="str">
        <f t="shared" si="350"/>
        <v>ومجموع</v>
      </c>
      <c r="AS274" s="27" t="str">
        <f t="shared" si="351"/>
        <v>راسب</v>
      </c>
      <c r="AT274" s="41">
        <f t="shared" si="352"/>
        <v>9</v>
      </c>
      <c r="AU274" s="42" t="str">
        <f t="shared" si="353"/>
        <v>راسب</v>
      </c>
      <c r="AV274" s="37"/>
      <c r="AW274" s="38"/>
      <c r="AX274" s="38"/>
      <c r="AY274" s="39">
        <f t="shared" si="354"/>
        <v>0</v>
      </c>
      <c r="AZ274" s="40" t="str">
        <f t="shared" si="355"/>
        <v>راسب</v>
      </c>
      <c r="BA274" s="37"/>
      <c r="BB274" s="38"/>
      <c r="BC274" s="38"/>
      <c r="BD274" s="39">
        <f t="shared" si="356"/>
        <v>0</v>
      </c>
      <c r="BE274" s="86" t="str">
        <f t="shared" si="357"/>
        <v>غيرجدير</v>
      </c>
      <c r="BF274" s="37"/>
      <c r="BG274" s="38"/>
      <c r="BH274" s="38"/>
      <c r="BI274" s="39">
        <f t="shared" si="358"/>
        <v>0</v>
      </c>
      <c r="BJ274" s="86" t="str">
        <f t="shared" si="359"/>
        <v>غيرجدير</v>
      </c>
      <c r="BK274" s="37"/>
      <c r="BL274" s="38"/>
      <c r="BM274" s="38"/>
      <c r="BN274" s="38"/>
      <c r="BO274" s="39"/>
      <c r="BP274" s="41">
        <f t="shared" si="360"/>
        <v>0</v>
      </c>
      <c r="BQ274" s="86" t="str">
        <f t="shared" si="361"/>
        <v>غيرجدير</v>
      </c>
      <c r="BR274" s="37"/>
      <c r="BS274" s="38"/>
      <c r="BT274" s="38"/>
      <c r="BU274" s="38"/>
      <c r="BV274" s="39">
        <f t="shared" si="362"/>
        <v>0</v>
      </c>
      <c r="BW274" s="86" t="str">
        <f t="shared" si="363"/>
        <v>غيرجدير</v>
      </c>
      <c r="BX274" s="37"/>
      <c r="BY274" s="38"/>
      <c r="BZ274" s="38"/>
      <c r="CA274" s="38"/>
      <c r="CB274" s="38"/>
      <c r="CC274" s="39">
        <f t="shared" si="364"/>
        <v>0</v>
      </c>
      <c r="CD274" s="86" t="str">
        <f t="shared" si="365"/>
        <v>غيرجدير</v>
      </c>
      <c r="CE274" s="37">
        <f t="shared" si="366"/>
        <v>5</v>
      </c>
      <c r="CF274" s="39" t="str">
        <f t="shared" si="367"/>
        <v>راسب</v>
      </c>
      <c r="CG274" s="37"/>
      <c r="CH274" s="38"/>
      <c r="CI274" s="38"/>
      <c r="CJ274" s="38"/>
      <c r="CK274" s="38"/>
      <c r="CL274" s="39">
        <f t="shared" si="368"/>
        <v>0</v>
      </c>
      <c r="CM274" s="86" t="str">
        <f t="shared" si="369"/>
        <v>غيرجدير</v>
      </c>
      <c r="CN274" s="37"/>
      <c r="CO274" s="38"/>
      <c r="CP274" s="38"/>
      <c r="CQ274" s="38"/>
      <c r="CR274" s="39">
        <f t="shared" si="370"/>
        <v>0</v>
      </c>
      <c r="CS274" s="86" t="str">
        <f t="shared" si="371"/>
        <v>غيرجدير</v>
      </c>
      <c r="CT274" s="37"/>
      <c r="CU274" s="38"/>
      <c r="CV274" s="39">
        <f t="shared" si="372"/>
        <v>0</v>
      </c>
      <c r="CW274" s="86" t="str">
        <f t="shared" si="373"/>
        <v>غيرجدير</v>
      </c>
      <c r="CX274" s="37"/>
      <c r="CY274" s="38"/>
      <c r="CZ274" s="38"/>
      <c r="DA274" s="38"/>
      <c r="DB274" s="38"/>
      <c r="DC274" s="39">
        <f t="shared" si="374"/>
        <v>0</v>
      </c>
      <c r="DD274" s="86" t="str">
        <f t="shared" si="375"/>
        <v>غيرجدير</v>
      </c>
      <c r="DE274" s="37"/>
      <c r="DF274" s="38"/>
      <c r="DG274" s="38"/>
      <c r="DH274" s="38"/>
      <c r="DI274" s="38"/>
      <c r="DJ274" s="39">
        <f t="shared" si="376"/>
        <v>0</v>
      </c>
      <c r="DK274" s="86" t="str">
        <f t="shared" si="377"/>
        <v>غيرجدير</v>
      </c>
      <c r="DL274" s="37">
        <f t="shared" si="378"/>
        <v>4</v>
      </c>
      <c r="DM274" s="39" t="str">
        <f t="shared" si="379"/>
        <v>راسب</v>
      </c>
      <c r="DN274" s="27">
        <f t="shared" si="380"/>
        <v>0</v>
      </c>
      <c r="DO274" s="37">
        <f t="shared" si="381"/>
        <v>5</v>
      </c>
      <c r="DP274" s="39" t="str">
        <f t="shared" si="382"/>
        <v>ومجموع</v>
      </c>
      <c r="DQ274" s="27" t="str">
        <f t="shared" si="383"/>
        <v>راسب</v>
      </c>
      <c r="DR274" s="37">
        <f t="shared" si="384"/>
        <v>10</v>
      </c>
      <c r="DS274" s="39" t="str">
        <f t="shared" si="385"/>
        <v>راسب</v>
      </c>
      <c r="DT274" s="40" t="str">
        <f t="shared" si="386"/>
        <v>راسب</v>
      </c>
      <c r="DU274" s="27"/>
      <c r="DV274" s="37">
        <f t="shared" si="387"/>
        <v>15</v>
      </c>
      <c r="DW274" s="38" t="str">
        <f t="shared" si="388"/>
        <v>راسب</v>
      </c>
      <c r="DX274" s="39" t="str">
        <f t="shared" si="389"/>
        <v>ودين</v>
      </c>
      <c r="DY274" s="537" t="str">
        <f t="shared" si="390"/>
        <v/>
      </c>
      <c r="DZ274" s="532" t="str">
        <f t="shared" si="391"/>
        <v/>
      </c>
      <c r="EA274" s="527" t="str">
        <f t="shared" si="392"/>
        <v/>
      </c>
      <c r="EB274" s="519" t="str">
        <f t="shared" si="393"/>
        <v/>
      </c>
      <c r="EC274" s="520" t="str">
        <f t="shared" si="394"/>
        <v/>
      </c>
      <c r="ED274" s="520" t="str">
        <f t="shared" si="395"/>
        <v/>
      </c>
      <c r="EE274" s="520" t="str">
        <f t="shared" si="396"/>
        <v/>
      </c>
      <c r="EF274" s="520" t="str">
        <f t="shared" si="397"/>
        <v/>
      </c>
      <c r="EG274" s="520" t="str">
        <f t="shared" si="398"/>
        <v/>
      </c>
      <c r="EH274" s="518" t="str">
        <f t="shared" si="399"/>
        <v/>
      </c>
      <c r="EI274" s="474" t="str">
        <f t="shared" si="400"/>
        <v/>
      </c>
      <c r="EJ274" s="475" t="str">
        <f t="shared" si="401"/>
        <v/>
      </c>
      <c r="EK274" s="475" t="str">
        <f t="shared" si="402"/>
        <v/>
      </c>
      <c r="EL274" s="475" t="str">
        <f t="shared" si="403"/>
        <v/>
      </c>
      <c r="EM274" s="476" t="str">
        <f t="shared" si="404"/>
        <v/>
      </c>
      <c r="EN274" s="498" t="str">
        <f t="shared" si="405"/>
        <v/>
      </c>
      <c r="EO274" s="499" t="str">
        <f t="shared" si="406"/>
        <v/>
      </c>
      <c r="EP274" s="499" t="str">
        <f t="shared" si="407"/>
        <v/>
      </c>
      <c r="EQ274" s="499" t="str">
        <f t="shared" si="408"/>
        <v/>
      </c>
      <c r="ER274" s="500" t="str">
        <f t="shared" si="409"/>
        <v/>
      </c>
    </row>
    <row r="275" spans="1:148" ht="34.5" x14ac:dyDescent="0.2">
      <c r="A275" s="27" t="str">
        <f>IF(O275="","",COUNTA(O$9:$O275))</f>
        <v/>
      </c>
      <c r="B275" s="28"/>
      <c r="C275" s="29" t="e">
        <f t="shared" si="329"/>
        <v>#VALUE!</v>
      </c>
      <c r="D275" s="30" t="e">
        <f t="shared" si="330"/>
        <v>#VALUE!</v>
      </c>
      <c r="E275" s="31" t="e">
        <f t="shared" si="331"/>
        <v>#VALUE!</v>
      </c>
      <c r="F275" s="29" t="str">
        <f t="shared" si="332"/>
        <v/>
      </c>
      <c r="G275" s="30" t="str">
        <f t="shared" si="333"/>
        <v/>
      </c>
      <c r="H275" s="31" t="str">
        <f t="shared" si="334"/>
        <v/>
      </c>
      <c r="I275" s="32" t="e">
        <f t="shared" si="335"/>
        <v>#VALUE!</v>
      </c>
      <c r="J275" s="33"/>
      <c r="K275" s="34"/>
      <c r="L275" s="35" t="str">
        <f t="shared" si="336"/>
        <v/>
      </c>
      <c r="M275" s="35" t="str">
        <f t="shared" si="337"/>
        <v/>
      </c>
      <c r="N275" s="34"/>
      <c r="O275" s="545"/>
      <c r="P275" s="36"/>
      <c r="Q275" s="37"/>
      <c r="R275" s="38"/>
      <c r="S275" s="38"/>
      <c r="T275" s="39">
        <f t="shared" si="338"/>
        <v>0</v>
      </c>
      <c r="U275" s="40" t="str">
        <f t="shared" si="339"/>
        <v>راسب</v>
      </c>
      <c r="V275" s="37"/>
      <c r="W275" s="38"/>
      <c r="X275" s="38"/>
      <c r="Y275" s="39">
        <f t="shared" si="340"/>
        <v>0</v>
      </c>
      <c r="Z275" s="40" t="str">
        <f t="shared" si="341"/>
        <v>راسب</v>
      </c>
      <c r="AA275" s="37"/>
      <c r="AB275" s="38"/>
      <c r="AC275" s="38"/>
      <c r="AD275" s="39">
        <f t="shared" si="342"/>
        <v>0</v>
      </c>
      <c r="AE275" s="40" t="str">
        <f t="shared" si="343"/>
        <v>راسب</v>
      </c>
      <c r="AF275" s="37"/>
      <c r="AG275" s="38"/>
      <c r="AH275" s="38"/>
      <c r="AI275" s="39">
        <f t="shared" si="344"/>
        <v>0</v>
      </c>
      <c r="AJ275" s="40" t="str">
        <f t="shared" si="345"/>
        <v>راسب</v>
      </c>
      <c r="AK275" s="37"/>
      <c r="AL275" s="38"/>
      <c r="AM275" s="38"/>
      <c r="AN275" s="39">
        <f t="shared" si="346"/>
        <v>0</v>
      </c>
      <c r="AO275" s="40" t="str">
        <f t="shared" si="347"/>
        <v>راسب</v>
      </c>
      <c r="AP275" s="27">
        <f t="shared" si="348"/>
        <v>0</v>
      </c>
      <c r="AQ275" s="37">
        <f t="shared" si="349"/>
        <v>5</v>
      </c>
      <c r="AR275" s="39" t="str">
        <f t="shared" si="350"/>
        <v>ومجموع</v>
      </c>
      <c r="AS275" s="27" t="str">
        <f t="shared" si="351"/>
        <v>راسب</v>
      </c>
      <c r="AT275" s="41">
        <f t="shared" si="352"/>
        <v>9</v>
      </c>
      <c r="AU275" s="42" t="str">
        <f t="shared" si="353"/>
        <v>راسب</v>
      </c>
      <c r="AV275" s="37"/>
      <c r="AW275" s="38"/>
      <c r="AX275" s="38"/>
      <c r="AY275" s="39">
        <f t="shared" si="354"/>
        <v>0</v>
      </c>
      <c r="AZ275" s="40" t="str">
        <f t="shared" si="355"/>
        <v>راسب</v>
      </c>
      <c r="BA275" s="37"/>
      <c r="BB275" s="38"/>
      <c r="BC275" s="38"/>
      <c r="BD275" s="39">
        <f t="shared" si="356"/>
        <v>0</v>
      </c>
      <c r="BE275" s="86" t="str">
        <f t="shared" si="357"/>
        <v>غيرجدير</v>
      </c>
      <c r="BF275" s="37"/>
      <c r="BG275" s="38"/>
      <c r="BH275" s="38"/>
      <c r="BI275" s="39">
        <f t="shared" si="358"/>
        <v>0</v>
      </c>
      <c r="BJ275" s="86" t="str">
        <f t="shared" si="359"/>
        <v>غيرجدير</v>
      </c>
      <c r="BK275" s="37"/>
      <c r="BL275" s="38"/>
      <c r="BM275" s="38"/>
      <c r="BN275" s="38"/>
      <c r="BO275" s="39"/>
      <c r="BP275" s="41">
        <f t="shared" si="360"/>
        <v>0</v>
      </c>
      <c r="BQ275" s="86" t="str">
        <f t="shared" si="361"/>
        <v>غيرجدير</v>
      </c>
      <c r="BR275" s="37"/>
      <c r="BS275" s="38"/>
      <c r="BT275" s="38"/>
      <c r="BU275" s="38"/>
      <c r="BV275" s="39">
        <f t="shared" si="362"/>
        <v>0</v>
      </c>
      <c r="BW275" s="86" t="str">
        <f t="shared" si="363"/>
        <v>غيرجدير</v>
      </c>
      <c r="BX275" s="37"/>
      <c r="BY275" s="38"/>
      <c r="BZ275" s="38"/>
      <c r="CA275" s="38"/>
      <c r="CB275" s="38"/>
      <c r="CC275" s="39">
        <f t="shared" si="364"/>
        <v>0</v>
      </c>
      <c r="CD275" s="86" t="str">
        <f t="shared" si="365"/>
        <v>غيرجدير</v>
      </c>
      <c r="CE275" s="37">
        <f t="shared" si="366"/>
        <v>5</v>
      </c>
      <c r="CF275" s="39" t="str">
        <f t="shared" si="367"/>
        <v>راسب</v>
      </c>
      <c r="CG275" s="37"/>
      <c r="CH275" s="38"/>
      <c r="CI275" s="38"/>
      <c r="CJ275" s="38"/>
      <c r="CK275" s="38"/>
      <c r="CL275" s="39">
        <f t="shared" si="368"/>
        <v>0</v>
      </c>
      <c r="CM275" s="86" t="str">
        <f t="shared" si="369"/>
        <v>غيرجدير</v>
      </c>
      <c r="CN275" s="37"/>
      <c r="CO275" s="38"/>
      <c r="CP275" s="38"/>
      <c r="CQ275" s="38"/>
      <c r="CR275" s="39">
        <f t="shared" si="370"/>
        <v>0</v>
      </c>
      <c r="CS275" s="86" t="str">
        <f t="shared" si="371"/>
        <v>غيرجدير</v>
      </c>
      <c r="CT275" s="37"/>
      <c r="CU275" s="38"/>
      <c r="CV275" s="39">
        <f t="shared" si="372"/>
        <v>0</v>
      </c>
      <c r="CW275" s="86" t="str">
        <f t="shared" si="373"/>
        <v>غيرجدير</v>
      </c>
      <c r="CX275" s="37"/>
      <c r="CY275" s="38"/>
      <c r="CZ275" s="38"/>
      <c r="DA275" s="38"/>
      <c r="DB275" s="38"/>
      <c r="DC275" s="39">
        <f t="shared" si="374"/>
        <v>0</v>
      </c>
      <c r="DD275" s="86" t="str">
        <f t="shared" si="375"/>
        <v>غيرجدير</v>
      </c>
      <c r="DE275" s="37"/>
      <c r="DF275" s="38"/>
      <c r="DG275" s="38"/>
      <c r="DH275" s="38"/>
      <c r="DI275" s="38"/>
      <c r="DJ275" s="39">
        <f t="shared" si="376"/>
        <v>0</v>
      </c>
      <c r="DK275" s="86" t="str">
        <f t="shared" si="377"/>
        <v>غيرجدير</v>
      </c>
      <c r="DL275" s="37">
        <f t="shared" si="378"/>
        <v>4</v>
      </c>
      <c r="DM275" s="39" t="str">
        <f t="shared" si="379"/>
        <v>راسب</v>
      </c>
      <c r="DN275" s="27">
        <f t="shared" si="380"/>
        <v>0</v>
      </c>
      <c r="DO275" s="37">
        <f t="shared" si="381"/>
        <v>5</v>
      </c>
      <c r="DP275" s="39" t="str">
        <f t="shared" si="382"/>
        <v>ومجموع</v>
      </c>
      <c r="DQ275" s="27" t="str">
        <f t="shared" si="383"/>
        <v>راسب</v>
      </c>
      <c r="DR275" s="37">
        <f t="shared" si="384"/>
        <v>10</v>
      </c>
      <c r="DS275" s="39" t="str">
        <f t="shared" si="385"/>
        <v>راسب</v>
      </c>
      <c r="DT275" s="40" t="str">
        <f t="shared" si="386"/>
        <v>راسب</v>
      </c>
      <c r="DU275" s="27"/>
      <c r="DV275" s="37">
        <f t="shared" si="387"/>
        <v>15</v>
      </c>
      <c r="DW275" s="38" t="str">
        <f t="shared" si="388"/>
        <v>راسب</v>
      </c>
      <c r="DX275" s="39" t="str">
        <f t="shared" si="389"/>
        <v>ودين</v>
      </c>
      <c r="DY275" s="537" t="str">
        <f t="shared" si="390"/>
        <v/>
      </c>
      <c r="DZ275" s="532" t="str">
        <f t="shared" si="391"/>
        <v/>
      </c>
      <c r="EA275" s="527" t="str">
        <f t="shared" si="392"/>
        <v/>
      </c>
      <c r="EB275" s="519" t="str">
        <f t="shared" si="393"/>
        <v/>
      </c>
      <c r="EC275" s="520" t="str">
        <f t="shared" si="394"/>
        <v/>
      </c>
      <c r="ED275" s="520" t="str">
        <f t="shared" si="395"/>
        <v/>
      </c>
      <c r="EE275" s="520" t="str">
        <f t="shared" si="396"/>
        <v/>
      </c>
      <c r="EF275" s="520" t="str">
        <f t="shared" si="397"/>
        <v/>
      </c>
      <c r="EG275" s="520" t="str">
        <f t="shared" si="398"/>
        <v/>
      </c>
      <c r="EH275" s="518" t="str">
        <f t="shared" si="399"/>
        <v/>
      </c>
      <c r="EI275" s="474" t="str">
        <f t="shared" si="400"/>
        <v/>
      </c>
      <c r="EJ275" s="475" t="str">
        <f t="shared" si="401"/>
        <v/>
      </c>
      <c r="EK275" s="475" t="str">
        <f t="shared" si="402"/>
        <v/>
      </c>
      <c r="EL275" s="475" t="str">
        <f t="shared" si="403"/>
        <v/>
      </c>
      <c r="EM275" s="476" t="str">
        <f t="shared" si="404"/>
        <v/>
      </c>
      <c r="EN275" s="498" t="str">
        <f t="shared" si="405"/>
        <v/>
      </c>
      <c r="EO275" s="499" t="str">
        <f t="shared" si="406"/>
        <v/>
      </c>
      <c r="EP275" s="499" t="str">
        <f t="shared" si="407"/>
        <v/>
      </c>
      <c r="EQ275" s="499" t="str">
        <f t="shared" si="408"/>
        <v/>
      </c>
      <c r="ER275" s="500" t="str">
        <f t="shared" si="409"/>
        <v/>
      </c>
    </row>
    <row r="276" spans="1:148" ht="34.5" x14ac:dyDescent="0.2">
      <c r="A276" s="27" t="str">
        <f>IF(O276="","",COUNTA(O$9:$O276))</f>
        <v/>
      </c>
      <c r="B276" s="28"/>
      <c r="C276" s="29" t="e">
        <f t="shared" si="329"/>
        <v>#VALUE!</v>
      </c>
      <c r="D276" s="30" t="e">
        <f t="shared" si="330"/>
        <v>#VALUE!</v>
      </c>
      <c r="E276" s="31" t="e">
        <f t="shared" si="331"/>
        <v>#VALUE!</v>
      </c>
      <c r="F276" s="29" t="str">
        <f t="shared" si="332"/>
        <v/>
      </c>
      <c r="G276" s="30" t="str">
        <f t="shared" si="333"/>
        <v/>
      </c>
      <c r="H276" s="31" t="str">
        <f t="shared" si="334"/>
        <v/>
      </c>
      <c r="I276" s="32" t="e">
        <f t="shared" si="335"/>
        <v>#VALUE!</v>
      </c>
      <c r="J276" s="33"/>
      <c r="K276" s="34"/>
      <c r="L276" s="35" t="str">
        <f t="shared" si="336"/>
        <v/>
      </c>
      <c r="M276" s="35" t="str">
        <f t="shared" si="337"/>
        <v/>
      </c>
      <c r="N276" s="34"/>
      <c r="O276" s="545"/>
      <c r="P276" s="36"/>
      <c r="Q276" s="37"/>
      <c r="R276" s="38"/>
      <c r="S276" s="38"/>
      <c r="T276" s="39">
        <f t="shared" si="338"/>
        <v>0</v>
      </c>
      <c r="U276" s="40" t="str">
        <f t="shared" si="339"/>
        <v>راسب</v>
      </c>
      <c r="V276" s="37"/>
      <c r="W276" s="38"/>
      <c r="X276" s="38"/>
      <c r="Y276" s="39">
        <f t="shared" si="340"/>
        <v>0</v>
      </c>
      <c r="Z276" s="40" t="str">
        <f t="shared" si="341"/>
        <v>راسب</v>
      </c>
      <c r="AA276" s="37"/>
      <c r="AB276" s="38"/>
      <c r="AC276" s="38"/>
      <c r="AD276" s="39">
        <f t="shared" si="342"/>
        <v>0</v>
      </c>
      <c r="AE276" s="40" t="str">
        <f t="shared" si="343"/>
        <v>راسب</v>
      </c>
      <c r="AF276" s="37"/>
      <c r="AG276" s="38"/>
      <c r="AH276" s="38"/>
      <c r="AI276" s="39">
        <f t="shared" si="344"/>
        <v>0</v>
      </c>
      <c r="AJ276" s="40" t="str">
        <f t="shared" si="345"/>
        <v>راسب</v>
      </c>
      <c r="AK276" s="37"/>
      <c r="AL276" s="38"/>
      <c r="AM276" s="38"/>
      <c r="AN276" s="39">
        <f t="shared" si="346"/>
        <v>0</v>
      </c>
      <c r="AO276" s="40" t="str">
        <f t="shared" si="347"/>
        <v>راسب</v>
      </c>
      <c r="AP276" s="27">
        <f t="shared" si="348"/>
        <v>0</v>
      </c>
      <c r="AQ276" s="37">
        <f t="shared" si="349"/>
        <v>5</v>
      </c>
      <c r="AR276" s="39" t="str">
        <f t="shared" si="350"/>
        <v>ومجموع</v>
      </c>
      <c r="AS276" s="27" t="str">
        <f t="shared" si="351"/>
        <v>راسب</v>
      </c>
      <c r="AT276" s="41">
        <f t="shared" si="352"/>
        <v>9</v>
      </c>
      <c r="AU276" s="42" t="str">
        <f t="shared" si="353"/>
        <v>راسب</v>
      </c>
      <c r="AV276" s="37"/>
      <c r="AW276" s="38"/>
      <c r="AX276" s="38"/>
      <c r="AY276" s="39">
        <f t="shared" si="354"/>
        <v>0</v>
      </c>
      <c r="AZ276" s="40" t="str">
        <f t="shared" si="355"/>
        <v>راسب</v>
      </c>
      <c r="BA276" s="37"/>
      <c r="BB276" s="38"/>
      <c r="BC276" s="38"/>
      <c r="BD276" s="39">
        <f t="shared" si="356"/>
        <v>0</v>
      </c>
      <c r="BE276" s="86" t="str">
        <f t="shared" si="357"/>
        <v>غيرجدير</v>
      </c>
      <c r="BF276" s="37"/>
      <c r="BG276" s="38"/>
      <c r="BH276" s="38"/>
      <c r="BI276" s="39">
        <f t="shared" si="358"/>
        <v>0</v>
      </c>
      <c r="BJ276" s="86" t="str">
        <f t="shared" si="359"/>
        <v>غيرجدير</v>
      </c>
      <c r="BK276" s="37"/>
      <c r="BL276" s="38"/>
      <c r="BM276" s="38"/>
      <c r="BN276" s="38"/>
      <c r="BO276" s="39"/>
      <c r="BP276" s="41">
        <f t="shared" si="360"/>
        <v>0</v>
      </c>
      <c r="BQ276" s="86" t="str">
        <f t="shared" si="361"/>
        <v>غيرجدير</v>
      </c>
      <c r="BR276" s="37"/>
      <c r="BS276" s="38"/>
      <c r="BT276" s="38"/>
      <c r="BU276" s="38"/>
      <c r="BV276" s="39">
        <f t="shared" si="362"/>
        <v>0</v>
      </c>
      <c r="BW276" s="86" t="str">
        <f t="shared" si="363"/>
        <v>غيرجدير</v>
      </c>
      <c r="BX276" s="37"/>
      <c r="BY276" s="38"/>
      <c r="BZ276" s="38"/>
      <c r="CA276" s="38"/>
      <c r="CB276" s="38"/>
      <c r="CC276" s="39">
        <f t="shared" si="364"/>
        <v>0</v>
      </c>
      <c r="CD276" s="86" t="str">
        <f t="shared" si="365"/>
        <v>غيرجدير</v>
      </c>
      <c r="CE276" s="37">
        <f t="shared" si="366"/>
        <v>5</v>
      </c>
      <c r="CF276" s="39" t="str">
        <f t="shared" si="367"/>
        <v>راسب</v>
      </c>
      <c r="CG276" s="37"/>
      <c r="CH276" s="38"/>
      <c r="CI276" s="38"/>
      <c r="CJ276" s="38"/>
      <c r="CK276" s="38"/>
      <c r="CL276" s="39">
        <f t="shared" si="368"/>
        <v>0</v>
      </c>
      <c r="CM276" s="86" t="str">
        <f t="shared" si="369"/>
        <v>غيرجدير</v>
      </c>
      <c r="CN276" s="37"/>
      <c r="CO276" s="38"/>
      <c r="CP276" s="38"/>
      <c r="CQ276" s="38"/>
      <c r="CR276" s="39">
        <f t="shared" si="370"/>
        <v>0</v>
      </c>
      <c r="CS276" s="86" t="str">
        <f t="shared" si="371"/>
        <v>غيرجدير</v>
      </c>
      <c r="CT276" s="37"/>
      <c r="CU276" s="38"/>
      <c r="CV276" s="39">
        <f t="shared" si="372"/>
        <v>0</v>
      </c>
      <c r="CW276" s="86" t="str">
        <f t="shared" si="373"/>
        <v>غيرجدير</v>
      </c>
      <c r="CX276" s="37"/>
      <c r="CY276" s="38"/>
      <c r="CZ276" s="38"/>
      <c r="DA276" s="38"/>
      <c r="DB276" s="38"/>
      <c r="DC276" s="39">
        <f t="shared" si="374"/>
        <v>0</v>
      </c>
      <c r="DD276" s="86" t="str">
        <f t="shared" si="375"/>
        <v>غيرجدير</v>
      </c>
      <c r="DE276" s="37"/>
      <c r="DF276" s="38"/>
      <c r="DG276" s="38"/>
      <c r="DH276" s="38"/>
      <c r="DI276" s="38"/>
      <c r="DJ276" s="39">
        <f t="shared" si="376"/>
        <v>0</v>
      </c>
      <c r="DK276" s="86" t="str">
        <f t="shared" si="377"/>
        <v>غيرجدير</v>
      </c>
      <c r="DL276" s="37">
        <f t="shared" si="378"/>
        <v>4</v>
      </c>
      <c r="DM276" s="39" t="str">
        <f t="shared" si="379"/>
        <v>راسب</v>
      </c>
      <c r="DN276" s="27">
        <f t="shared" si="380"/>
        <v>0</v>
      </c>
      <c r="DO276" s="37">
        <f t="shared" si="381"/>
        <v>5</v>
      </c>
      <c r="DP276" s="39" t="str">
        <f t="shared" si="382"/>
        <v>ومجموع</v>
      </c>
      <c r="DQ276" s="27" t="str">
        <f t="shared" si="383"/>
        <v>راسب</v>
      </c>
      <c r="DR276" s="37">
        <f t="shared" si="384"/>
        <v>10</v>
      </c>
      <c r="DS276" s="39" t="str">
        <f t="shared" si="385"/>
        <v>راسب</v>
      </c>
      <c r="DT276" s="40" t="str">
        <f t="shared" si="386"/>
        <v>راسب</v>
      </c>
      <c r="DU276" s="27"/>
      <c r="DV276" s="37">
        <f t="shared" si="387"/>
        <v>15</v>
      </c>
      <c r="DW276" s="38" t="str">
        <f t="shared" si="388"/>
        <v>راسب</v>
      </c>
      <c r="DX276" s="39" t="str">
        <f t="shared" si="389"/>
        <v>ودين</v>
      </c>
      <c r="DY276" s="537" t="str">
        <f t="shared" si="390"/>
        <v/>
      </c>
      <c r="DZ276" s="532" t="str">
        <f t="shared" si="391"/>
        <v/>
      </c>
      <c r="EA276" s="527" t="str">
        <f t="shared" si="392"/>
        <v/>
      </c>
      <c r="EB276" s="519" t="str">
        <f t="shared" si="393"/>
        <v/>
      </c>
      <c r="EC276" s="520" t="str">
        <f t="shared" si="394"/>
        <v/>
      </c>
      <c r="ED276" s="520" t="str">
        <f t="shared" si="395"/>
        <v/>
      </c>
      <c r="EE276" s="520" t="str">
        <f t="shared" si="396"/>
        <v/>
      </c>
      <c r="EF276" s="520" t="str">
        <f t="shared" si="397"/>
        <v/>
      </c>
      <c r="EG276" s="520" t="str">
        <f t="shared" si="398"/>
        <v/>
      </c>
      <c r="EH276" s="518" t="str">
        <f t="shared" si="399"/>
        <v/>
      </c>
      <c r="EI276" s="474" t="str">
        <f t="shared" si="400"/>
        <v/>
      </c>
      <c r="EJ276" s="475" t="str">
        <f t="shared" si="401"/>
        <v/>
      </c>
      <c r="EK276" s="475" t="str">
        <f t="shared" si="402"/>
        <v/>
      </c>
      <c r="EL276" s="475" t="str">
        <f t="shared" si="403"/>
        <v/>
      </c>
      <c r="EM276" s="476" t="str">
        <f t="shared" si="404"/>
        <v/>
      </c>
      <c r="EN276" s="498" t="str">
        <f t="shared" si="405"/>
        <v/>
      </c>
      <c r="EO276" s="499" t="str">
        <f t="shared" si="406"/>
        <v/>
      </c>
      <c r="EP276" s="499" t="str">
        <f t="shared" si="407"/>
        <v/>
      </c>
      <c r="EQ276" s="499" t="str">
        <f t="shared" si="408"/>
        <v/>
      </c>
      <c r="ER276" s="500" t="str">
        <f t="shared" si="409"/>
        <v/>
      </c>
    </row>
    <row r="277" spans="1:148" ht="34.5" x14ac:dyDescent="0.2">
      <c r="A277" s="27" t="str">
        <f>IF(O277="","",COUNTA(O$9:$O277))</f>
        <v/>
      </c>
      <c r="B277" s="28"/>
      <c r="C277" s="29" t="e">
        <f t="shared" si="329"/>
        <v>#VALUE!</v>
      </c>
      <c r="D277" s="30" t="e">
        <f t="shared" si="330"/>
        <v>#VALUE!</v>
      </c>
      <c r="E277" s="31" t="e">
        <f t="shared" si="331"/>
        <v>#VALUE!</v>
      </c>
      <c r="F277" s="29" t="str">
        <f t="shared" si="332"/>
        <v/>
      </c>
      <c r="G277" s="30" t="str">
        <f t="shared" si="333"/>
        <v/>
      </c>
      <c r="H277" s="31" t="str">
        <f t="shared" si="334"/>
        <v/>
      </c>
      <c r="I277" s="32" t="e">
        <f t="shared" si="335"/>
        <v>#VALUE!</v>
      </c>
      <c r="J277" s="33"/>
      <c r="K277" s="34"/>
      <c r="L277" s="35" t="str">
        <f t="shared" si="336"/>
        <v/>
      </c>
      <c r="M277" s="35" t="str">
        <f t="shared" si="337"/>
        <v/>
      </c>
      <c r="N277" s="34"/>
      <c r="O277" s="545"/>
      <c r="P277" s="36"/>
      <c r="Q277" s="37"/>
      <c r="R277" s="38"/>
      <c r="S277" s="38"/>
      <c r="T277" s="39">
        <f t="shared" si="338"/>
        <v>0</v>
      </c>
      <c r="U277" s="40" t="str">
        <f t="shared" si="339"/>
        <v>راسب</v>
      </c>
      <c r="V277" s="37"/>
      <c r="W277" s="38"/>
      <c r="X277" s="38"/>
      <c r="Y277" s="39">
        <f t="shared" si="340"/>
        <v>0</v>
      </c>
      <c r="Z277" s="40" t="str">
        <f t="shared" si="341"/>
        <v>راسب</v>
      </c>
      <c r="AA277" s="37"/>
      <c r="AB277" s="38"/>
      <c r="AC277" s="38"/>
      <c r="AD277" s="39">
        <f t="shared" si="342"/>
        <v>0</v>
      </c>
      <c r="AE277" s="40" t="str">
        <f t="shared" si="343"/>
        <v>راسب</v>
      </c>
      <c r="AF277" s="37"/>
      <c r="AG277" s="38"/>
      <c r="AH277" s="38"/>
      <c r="AI277" s="39">
        <f t="shared" si="344"/>
        <v>0</v>
      </c>
      <c r="AJ277" s="40" t="str">
        <f t="shared" si="345"/>
        <v>راسب</v>
      </c>
      <c r="AK277" s="37"/>
      <c r="AL277" s="38"/>
      <c r="AM277" s="38"/>
      <c r="AN277" s="39">
        <f t="shared" si="346"/>
        <v>0</v>
      </c>
      <c r="AO277" s="40" t="str">
        <f t="shared" si="347"/>
        <v>راسب</v>
      </c>
      <c r="AP277" s="27">
        <f t="shared" si="348"/>
        <v>0</v>
      </c>
      <c r="AQ277" s="37">
        <f t="shared" si="349"/>
        <v>5</v>
      </c>
      <c r="AR277" s="39" t="str">
        <f t="shared" si="350"/>
        <v>ومجموع</v>
      </c>
      <c r="AS277" s="27" t="str">
        <f t="shared" si="351"/>
        <v>راسب</v>
      </c>
      <c r="AT277" s="41">
        <f t="shared" si="352"/>
        <v>9</v>
      </c>
      <c r="AU277" s="42" t="str">
        <f t="shared" si="353"/>
        <v>راسب</v>
      </c>
      <c r="AV277" s="37"/>
      <c r="AW277" s="38"/>
      <c r="AX277" s="38"/>
      <c r="AY277" s="39">
        <f t="shared" si="354"/>
        <v>0</v>
      </c>
      <c r="AZ277" s="40" t="str">
        <f t="shared" si="355"/>
        <v>راسب</v>
      </c>
      <c r="BA277" s="37"/>
      <c r="BB277" s="38"/>
      <c r="BC277" s="38"/>
      <c r="BD277" s="39">
        <f t="shared" si="356"/>
        <v>0</v>
      </c>
      <c r="BE277" s="86" t="str">
        <f t="shared" si="357"/>
        <v>غيرجدير</v>
      </c>
      <c r="BF277" s="37"/>
      <c r="BG277" s="38"/>
      <c r="BH277" s="38"/>
      <c r="BI277" s="39">
        <f t="shared" si="358"/>
        <v>0</v>
      </c>
      <c r="BJ277" s="86" t="str">
        <f t="shared" si="359"/>
        <v>غيرجدير</v>
      </c>
      <c r="BK277" s="37"/>
      <c r="BL277" s="38"/>
      <c r="BM277" s="38"/>
      <c r="BN277" s="38"/>
      <c r="BO277" s="39"/>
      <c r="BP277" s="41">
        <f t="shared" si="360"/>
        <v>0</v>
      </c>
      <c r="BQ277" s="86" t="str">
        <f t="shared" si="361"/>
        <v>غيرجدير</v>
      </c>
      <c r="BR277" s="37"/>
      <c r="BS277" s="38"/>
      <c r="BT277" s="38"/>
      <c r="BU277" s="38"/>
      <c r="BV277" s="39">
        <f t="shared" si="362"/>
        <v>0</v>
      </c>
      <c r="BW277" s="86" t="str">
        <f t="shared" si="363"/>
        <v>غيرجدير</v>
      </c>
      <c r="BX277" s="37"/>
      <c r="BY277" s="38"/>
      <c r="BZ277" s="38"/>
      <c r="CA277" s="38"/>
      <c r="CB277" s="38"/>
      <c r="CC277" s="39">
        <f t="shared" si="364"/>
        <v>0</v>
      </c>
      <c r="CD277" s="86" t="str">
        <f t="shared" si="365"/>
        <v>غيرجدير</v>
      </c>
      <c r="CE277" s="37">
        <f t="shared" si="366"/>
        <v>5</v>
      </c>
      <c r="CF277" s="39" t="str">
        <f t="shared" si="367"/>
        <v>راسب</v>
      </c>
      <c r="CG277" s="37"/>
      <c r="CH277" s="38"/>
      <c r="CI277" s="38"/>
      <c r="CJ277" s="38"/>
      <c r="CK277" s="38"/>
      <c r="CL277" s="39">
        <f t="shared" si="368"/>
        <v>0</v>
      </c>
      <c r="CM277" s="86" t="str">
        <f t="shared" si="369"/>
        <v>غيرجدير</v>
      </c>
      <c r="CN277" s="37"/>
      <c r="CO277" s="38"/>
      <c r="CP277" s="38"/>
      <c r="CQ277" s="38"/>
      <c r="CR277" s="39">
        <f t="shared" si="370"/>
        <v>0</v>
      </c>
      <c r="CS277" s="86" t="str">
        <f t="shared" si="371"/>
        <v>غيرجدير</v>
      </c>
      <c r="CT277" s="37"/>
      <c r="CU277" s="38"/>
      <c r="CV277" s="39">
        <f t="shared" si="372"/>
        <v>0</v>
      </c>
      <c r="CW277" s="86" t="str">
        <f t="shared" si="373"/>
        <v>غيرجدير</v>
      </c>
      <c r="CX277" s="37"/>
      <c r="CY277" s="38"/>
      <c r="CZ277" s="38"/>
      <c r="DA277" s="38"/>
      <c r="DB277" s="38"/>
      <c r="DC277" s="39">
        <f t="shared" si="374"/>
        <v>0</v>
      </c>
      <c r="DD277" s="86" t="str">
        <f t="shared" si="375"/>
        <v>غيرجدير</v>
      </c>
      <c r="DE277" s="37"/>
      <c r="DF277" s="38"/>
      <c r="DG277" s="38"/>
      <c r="DH277" s="38"/>
      <c r="DI277" s="38"/>
      <c r="DJ277" s="39">
        <f t="shared" si="376"/>
        <v>0</v>
      </c>
      <c r="DK277" s="86" t="str">
        <f t="shared" si="377"/>
        <v>غيرجدير</v>
      </c>
      <c r="DL277" s="37">
        <f t="shared" si="378"/>
        <v>4</v>
      </c>
      <c r="DM277" s="39" t="str">
        <f t="shared" si="379"/>
        <v>راسب</v>
      </c>
      <c r="DN277" s="27">
        <f t="shared" si="380"/>
        <v>0</v>
      </c>
      <c r="DO277" s="37">
        <f t="shared" si="381"/>
        <v>5</v>
      </c>
      <c r="DP277" s="39" t="str">
        <f t="shared" si="382"/>
        <v>ومجموع</v>
      </c>
      <c r="DQ277" s="27" t="str">
        <f t="shared" si="383"/>
        <v>راسب</v>
      </c>
      <c r="DR277" s="37">
        <f t="shared" si="384"/>
        <v>10</v>
      </c>
      <c r="DS277" s="39" t="str">
        <f t="shared" si="385"/>
        <v>راسب</v>
      </c>
      <c r="DT277" s="40" t="str">
        <f t="shared" si="386"/>
        <v>راسب</v>
      </c>
      <c r="DU277" s="27"/>
      <c r="DV277" s="37">
        <f t="shared" si="387"/>
        <v>15</v>
      </c>
      <c r="DW277" s="38" t="str">
        <f t="shared" si="388"/>
        <v>راسب</v>
      </c>
      <c r="DX277" s="39" t="str">
        <f t="shared" si="389"/>
        <v>ودين</v>
      </c>
      <c r="DY277" s="537" t="str">
        <f t="shared" si="390"/>
        <v/>
      </c>
      <c r="DZ277" s="532" t="str">
        <f t="shared" si="391"/>
        <v/>
      </c>
      <c r="EA277" s="527" t="str">
        <f t="shared" si="392"/>
        <v/>
      </c>
      <c r="EB277" s="519" t="str">
        <f t="shared" si="393"/>
        <v/>
      </c>
      <c r="EC277" s="520" t="str">
        <f t="shared" si="394"/>
        <v/>
      </c>
      <c r="ED277" s="520" t="str">
        <f t="shared" si="395"/>
        <v/>
      </c>
      <c r="EE277" s="520" t="str">
        <f t="shared" si="396"/>
        <v/>
      </c>
      <c r="EF277" s="520" t="str">
        <f t="shared" si="397"/>
        <v/>
      </c>
      <c r="EG277" s="520" t="str">
        <f t="shared" si="398"/>
        <v/>
      </c>
      <c r="EH277" s="518" t="str">
        <f t="shared" si="399"/>
        <v/>
      </c>
      <c r="EI277" s="474" t="str">
        <f t="shared" si="400"/>
        <v/>
      </c>
      <c r="EJ277" s="475" t="str">
        <f t="shared" si="401"/>
        <v/>
      </c>
      <c r="EK277" s="475" t="str">
        <f t="shared" si="402"/>
        <v/>
      </c>
      <c r="EL277" s="475" t="str">
        <f t="shared" si="403"/>
        <v/>
      </c>
      <c r="EM277" s="476" t="str">
        <f t="shared" si="404"/>
        <v/>
      </c>
      <c r="EN277" s="498" t="str">
        <f t="shared" si="405"/>
        <v/>
      </c>
      <c r="EO277" s="499" t="str">
        <f t="shared" si="406"/>
        <v/>
      </c>
      <c r="EP277" s="499" t="str">
        <f t="shared" si="407"/>
        <v/>
      </c>
      <c r="EQ277" s="499" t="str">
        <f t="shared" si="408"/>
        <v/>
      </c>
      <c r="ER277" s="500" t="str">
        <f t="shared" si="409"/>
        <v/>
      </c>
    </row>
    <row r="278" spans="1:148" ht="34.5" x14ac:dyDescent="0.2">
      <c r="A278" s="27" t="str">
        <f>IF(O278="","",COUNTA(O$9:$O278))</f>
        <v/>
      </c>
      <c r="B278" s="28"/>
      <c r="C278" s="29" t="e">
        <f t="shared" si="329"/>
        <v>#VALUE!</v>
      </c>
      <c r="D278" s="30" t="e">
        <f t="shared" si="330"/>
        <v>#VALUE!</v>
      </c>
      <c r="E278" s="31" t="e">
        <f t="shared" si="331"/>
        <v>#VALUE!</v>
      </c>
      <c r="F278" s="29" t="str">
        <f t="shared" si="332"/>
        <v/>
      </c>
      <c r="G278" s="30" t="str">
        <f t="shared" si="333"/>
        <v/>
      </c>
      <c r="H278" s="31" t="str">
        <f t="shared" si="334"/>
        <v/>
      </c>
      <c r="I278" s="32" t="e">
        <f t="shared" si="335"/>
        <v>#VALUE!</v>
      </c>
      <c r="J278" s="33"/>
      <c r="K278" s="34"/>
      <c r="L278" s="35" t="str">
        <f t="shared" si="336"/>
        <v/>
      </c>
      <c r="M278" s="35" t="str">
        <f t="shared" si="337"/>
        <v/>
      </c>
      <c r="N278" s="34"/>
      <c r="O278" s="545"/>
      <c r="P278" s="36"/>
      <c r="Q278" s="37"/>
      <c r="R278" s="38"/>
      <c r="S278" s="38"/>
      <c r="T278" s="39">
        <f t="shared" si="338"/>
        <v>0</v>
      </c>
      <c r="U278" s="40" t="str">
        <f t="shared" si="339"/>
        <v>راسب</v>
      </c>
      <c r="V278" s="37"/>
      <c r="W278" s="38"/>
      <c r="X278" s="38"/>
      <c r="Y278" s="39">
        <f t="shared" si="340"/>
        <v>0</v>
      </c>
      <c r="Z278" s="40" t="str">
        <f t="shared" si="341"/>
        <v>راسب</v>
      </c>
      <c r="AA278" s="37"/>
      <c r="AB278" s="38"/>
      <c r="AC278" s="38"/>
      <c r="AD278" s="39">
        <f t="shared" si="342"/>
        <v>0</v>
      </c>
      <c r="AE278" s="40" t="str">
        <f t="shared" si="343"/>
        <v>راسب</v>
      </c>
      <c r="AF278" s="37"/>
      <c r="AG278" s="38"/>
      <c r="AH278" s="38"/>
      <c r="AI278" s="39">
        <f t="shared" si="344"/>
        <v>0</v>
      </c>
      <c r="AJ278" s="40" t="str">
        <f t="shared" si="345"/>
        <v>راسب</v>
      </c>
      <c r="AK278" s="37"/>
      <c r="AL278" s="38"/>
      <c r="AM278" s="38"/>
      <c r="AN278" s="39">
        <f t="shared" si="346"/>
        <v>0</v>
      </c>
      <c r="AO278" s="40" t="str">
        <f t="shared" si="347"/>
        <v>راسب</v>
      </c>
      <c r="AP278" s="27">
        <f t="shared" si="348"/>
        <v>0</v>
      </c>
      <c r="AQ278" s="37">
        <f t="shared" si="349"/>
        <v>5</v>
      </c>
      <c r="AR278" s="39" t="str">
        <f t="shared" si="350"/>
        <v>ومجموع</v>
      </c>
      <c r="AS278" s="27" t="str">
        <f t="shared" si="351"/>
        <v>راسب</v>
      </c>
      <c r="AT278" s="41">
        <f t="shared" si="352"/>
        <v>9</v>
      </c>
      <c r="AU278" s="42" t="str">
        <f t="shared" si="353"/>
        <v>راسب</v>
      </c>
      <c r="AV278" s="37"/>
      <c r="AW278" s="38"/>
      <c r="AX278" s="38"/>
      <c r="AY278" s="39">
        <f t="shared" si="354"/>
        <v>0</v>
      </c>
      <c r="AZ278" s="40" t="str">
        <f t="shared" si="355"/>
        <v>راسب</v>
      </c>
      <c r="BA278" s="37"/>
      <c r="BB278" s="38"/>
      <c r="BC278" s="38"/>
      <c r="BD278" s="39">
        <f t="shared" si="356"/>
        <v>0</v>
      </c>
      <c r="BE278" s="86" t="str">
        <f t="shared" si="357"/>
        <v>غيرجدير</v>
      </c>
      <c r="BF278" s="37"/>
      <c r="BG278" s="38"/>
      <c r="BH278" s="38"/>
      <c r="BI278" s="39">
        <f t="shared" si="358"/>
        <v>0</v>
      </c>
      <c r="BJ278" s="86" t="str">
        <f t="shared" si="359"/>
        <v>غيرجدير</v>
      </c>
      <c r="BK278" s="37"/>
      <c r="BL278" s="38"/>
      <c r="BM278" s="38"/>
      <c r="BN278" s="38"/>
      <c r="BO278" s="39"/>
      <c r="BP278" s="41">
        <f t="shared" si="360"/>
        <v>0</v>
      </c>
      <c r="BQ278" s="86" t="str">
        <f t="shared" si="361"/>
        <v>غيرجدير</v>
      </c>
      <c r="BR278" s="37"/>
      <c r="BS278" s="38"/>
      <c r="BT278" s="38"/>
      <c r="BU278" s="38"/>
      <c r="BV278" s="39">
        <f t="shared" si="362"/>
        <v>0</v>
      </c>
      <c r="BW278" s="86" t="str">
        <f t="shared" si="363"/>
        <v>غيرجدير</v>
      </c>
      <c r="BX278" s="37"/>
      <c r="BY278" s="38"/>
      <c r="BZ278" s="38"/>
      <c r="CA278" s="38"/>
      <c r="CB278" s="38"/>
      <c r="CC278" s="39">
        <f t="shared" si="364"/>
        <v>0</v>
      </c>
      <c r="CD278" s="86" t="str">
        <f t="shared" si="365"/>
        <v>غيرجدير</v>
      </c>
      <c r="CE278" s="37">
        <f t="shared" si="366"/>
        <v>5</v>
      </c>
      <c r="CF278" s="39" t="str">
        <f t="shared" si="367"/>
        <v>راسب</v>
      </c>
      <c r="CG278" s="37"/>
      <c r="CH278" s="38"/>
      <c r="CI278" s="38"/>
      <c r="CJ278" s="38"/>
      <c r="CK278" s="38"/>
      <c r="CL278" s="39">
        <f t="shared" si="368"/>
        <v>0</v>
      </c>
      <c r="CM278" s="86" t="str">
        <f t="shared" si="369"/>
        <v>غيرجدير</v>
      </c>
      <c r="CN278" s="37"/>
      <c r="CO278" s="38"/>
      <c r="CP278" s="38"/>
      <c r="CQ278" s="38"/>
      <c r="CR278" s="39">
        <f t="shared" si="370"/>
        <v>0</v>
      </c>
      <c r="CS278" s="86" t="str">
        <f t="shared" si="371"/>
        <v>غيرجدير</v>
      </c>
      <c r="CT278" s="37"/>
      <c r="CU278" s="38"/>
      <c r="CV278" s="39">
        <f t="shared" si="372"/>
        <v>0</v>
      </c>
      <c r="CW278" s="86" t="str">
        <f t="shared" si="373"/>
        <v>غيرجدير</v>
      </c>
      <c r="CX278" s="37"/>
      <c r="CY278" s="38"/>
      <c r="CZ278" s="38"/>
      <c r="DA278" s="38"/>
      <c r="DB278" s="38"/>
      <c r="DC278" s="39">
        <f t="shared" si="374"/>
        <v>0</v>
      </c>
      <c r="DD278" s="86" t="str">
        <f t="shared" si="375"/>
        <v>غيرجدير</v>
      </c>
      <c r="DE278" s="37"/>
      <c r="DF278" s="38"/>
      <c r="DG278" s="38"/>
      <c r="DH278" s="38"/>
      <c r="DI278" s="38"/>
      <c r="DJ278" s="39">
        <f t="shared" si="376"/>
        <v>0</v>
      </c>
      <c r="DK278" s="86" t="str">
        <f t="shared" si="377"/>
        <v>غيرجدير</v>
      </c>
      <c r="DL278" s="37">
        <f t="shared" si="378"/>
        <v>4</v>
      </c>
      <c r="DM278" s="39" t="str">
        <f t="shared" si="379"/>
        <v>راسب</v>
      </c>
      <c r="DN278" s="27">
        <f t="shared" si="380"/>
        <v>0</v>
      </c>
      <c r="DO278" s="37">
        <f t="shared" si="381"/>
        <v>5</v>
      </c>
      <c r="DP278" s="39" t="str">
        <f t="shared" si="382"/>
        <v>ومجموع</v>
      </c>
      <c r="DQ278" s="27" t="str">
        <f t="shared" si="383"/>
        <v>راسب</v>
      </c>
      <c r="DR278" s="37">
        <f t="shared" si="384"/>
        <v>10</v>
      </c>
      <c r="DS278" s="39" t="str">
        <f t="shared" si="385"/>
        <v>راسب</v>
      </c>
      <c r="DT278" s="40" t="str">
        <f t="shared" si="386"/>
        <v>راسب</v>
      </c>
      <c r="DU278" s="27"/>
      <c r="DV278" s="37">
        <f t="shared" si="387"/>
        <v>15</v>
      </c>
      <c r="DW278" s="38" t="str">
        <f t="shared" si="388"/>
        <v>راسب</v>
      </c>
      <c r="DX278" s="39" t="str">
        <f t="shared" si="389"/>
        <v>ودين</v>
      </c>
      <c r="DY278" s="537" t="str">
        <f t="shared" si="390"/>
        <v/>
      </c>
      <c r="DZ278" s="532" t="str">
        <f t="shared" si="391"/>
        <v/>
      </c>
      <c r="EA278" s="527" t="str">
        <f t="shared" si="392"/>
        <v/>
      </c>
      <c r="EB278" s="519" t="str">
        <f t="shared" si="393"/>
        <v/>
      </c>
      <c r="EC278" s="520" t="str">
        <f t="shared" si="394"/>
        <v/>
      </c>
      <c r="ED278" s="520" t="str">
        <f t="shared" si="395"/>
        <v/>
      </c>
      <c r="EE278" s="520" t="str">
        <f t="shared" si="396"/>
        <v/>
      </c>
      <c r="EF278" s="520" t="str">
        <f t="shared" si="397"/>
        <v/>
      </c>
      <c r="EG278" s="520" t="str">
        <f t="shared" si="398"/>
        <v/>
      </c>
      <c r="EH278" s="518" t="str">
        <f t="shared" si="399"/>
        <v/>
      </c>
      <c r="EI278" s="474" t="str">
        <f t="shared" si="400"/>
        <v/>
      </c>
      <c r="EJ278" s="475" t="str">
        <f t="shared" si="401"/>
        <v/>
      </c>
      <c r="EK278" s="475" t="str">
        <f t="shared" si="402"/>
        <v/>
      </c>
      <c r="EL278" s="475" t="str">
        <f t="shared" si="403"/>
        <v/>
      </c>
      <c r="EM278" s="476" t="str">
        <f t="shared" si="404"/>
        <v/>
      </c>
      <c r="EN278" s="498" t="str">
        <f t="shared" si="405"/>
        <v/>
      </c>
      <c r="EO278" s="499" t="str">
        <f t="shared" si="406"/>
        <v/>
      </c>
      <c r="EP278" s="499" t="str">
        <f t="shared" si="407"/>
        <v/>
      </c>
      <c r="EQ278" s="499" t="str">
        <f t="shared" si="408"/>
        <v/>
      </c>
      <c r="ER278" s="500" t="str">
        <f t="shared" si="409"/>
        <v/>
      </c>
    </row>
    <row r="279" spans="1:148" ht="34.5" x14ac:dyDescent="0.2">
      <c r="A279" s="27" t="str">
        <f>IF(O279="","",COUNTA(O$9:$O279))</f>
        <v/>
      </c>
      <c r="B279" s="28"/>
      <c r="C279" s="29" t="e">
        <f t="shared" si="329"/>
        <v>#VALUE!</v>
      </c>
      <c r="D279" s="30" t="e">
        <f t="shared" si="330"/>
        <v>#VALUE!</v>
      </c>
      <c r="E279" s="31" t="e">
        <f t="shared" si="331"/>
        <v>#VALUE!</v>
      </c>
      <c r="F279" s="29" t="str">
        <f t="shared" si="332"/>
        <v/>
      </c>
      <c r="G279" s="30" t="str">
        <f t="shared" si="333"/>
        <v/>
      </c>
      <c r="H279" s="31" t="str">
        <f t="shared" si="334"/>
        <v/>
      </c>
      <c r="I279" s="32" t="e">
        <f t="shared" si="335"/>
        <v>#VALUE!</v>
      </c>
      <c r="J279" s="33"/>
      <c r="K279" s="34"/>
      <c r="L279" s="35" t="str">
        <f t="shared" si="336"/>
        <v/>
      </c>
      <c r="M279" s="35" t="str">
        <f t="shared" si="337"/>
        <v/>
      </c>
      <c r="N279" s="34"/>
      <c r="O279" s="545"/>
      <c r="P279" s="36"/>
      <c r="Q279" s="37"/>
      <c r="R279" s="38"/>
      <c r="S279" s="38"/>
      <c r="T279" s="39">
        <f t="shared" si="338"/>
        <v>0</v>
      </c>
      <c r="U279" s="40" t="str">
        <f t="shared" si="339"/>
        <v>راسب</v>
      </c>
      <c r="V279" s="37"/>
      <c r="W279" s="38"/>
      <c r="X279" s="38"/>
      <c r="Y279" s="39">
        <f t="shared" si="340"/>
        <v>0</v>
      </c>
      <c r="Z279" s="40" t="str">
        <f t="shared" si="341"/>
        <v>راسب</v>
      </c>
      <c r="AA279" s="37"/>
      <c r="AB279" s="38"/>
      <c r="AC279" s="38"/>
      <c r="AD279" s="39">
        <f t="shared" si="342"/>
        <v>0</v>
      </c>
      <c r="AE279" s="40" t="str">
        <f t="shared" si="343"/>
        <v>راسب</v>
      </c>
      <c r="AF279" s="37"/>
      <c r="AG279" s="38"/>
      <c r="AH279" s="38"/>
      <c r="AI279" s="39">
        <f t="shared" si="344"/>
        <v>0</v>
      </c>
      <c r="AJ279" s="40" t="str">
        <f t="shared" si="345"/>
        <v>راسب</v>
      </c>
      <c r="AK279" s="37"/>
      <c r="AL279" s="38"/>
      <c r="AM279" s="38"/>
      <c r="AN279" s="39">
        <f t="shared" si="346"/>
        <v>0</v>
      </c>
      <c r="AO279" s="40" t="str">
        <f t="shared" si="347"/>
        <v>راسب</v>
      </c>
      <c r="AP279" s="27">
        <f t="shared" si="348"/>
        <v>0</v>
      </c>
      <c r="AQ279" s="37">
        <f t="shared" si="349"/>
        <v>5</v>
      </c>
      <c r="AR279" s="39" t="str">
        <f t="shared" si="350"/>
        <v>ومجموع</v>
      </c>
      <c r="AS279" s="27" t="str">
        <f t="shared" si="351"/>
        <v>راسب</v>
      </c>
      <c r="AT279" s="41">
        <f t="shared" si="352"/>
        <v>9</v>
      </c>
      <c r="AU279" s="42" t="str">
        <f t="shared" si="353"/>
        <v>راسب</v>
      </c>
      <c r="AV279" s="37"/>
      <c r="AW279" s="38"/>
      <c r="AX279" s="38"/>
      <c r="AY279" s="39">
        <f t="shared" si="354"/>
        <v>0</v>
      </c>
      <c r="AZ279" s="40" t="str">
        <f t="shared" si="355"/>
        <v>راسب</v>
      </c>
      <c r="BA279" s="37"/>
      <c r="BB279" s="38"/>
      <c r="BC279" s="38"/>
      <c r="BD279" s="39">
        <f t="shared" si="356"/>
        <v>0</v>
      </c>
      <c r="BE279" s="86" t="str">
        <f t="shared" si="357"/>
        <v>غيرجدير</v>
      </c>
      <c r="BF279" s="37"/>
      <c r="BG279" s="38"/>
      <c r="BH279" s="38"/>
      <c r="BI279" s="39">
        <f t="shared" si="358"/>
        <v>0</v>
      </c>
      <c r="BJ279" s="86" t="str">
        <f t="shared" si="359"/>
        <v>غيرجدير</v>
      </c>
      <c r="BK279" s="37"/>
      <c r="BL279" s="38"/>
      <c r="BM279" s="38"/>
      <c r="BN279" s="38"/>
      <c r="BO279" s="39"/>
      <c r="BP279" s="41">
        <f t="shared" si="360"/>
        <v>0</v>
      </c>
      <c r="BQ279" s="86" t="str">
        <f t="shared" si="361"/>
        <v>غيرجدير</v>
      </c>
      <c r="BR279" s="37"/>
      <c r="BS279" s="38"/>
      <c r="BT279" s="38"/>
      <c r="BU279" s="38"/>
      <c r="BV279" s="39">
        <f t="shared" si="362"/>
        <v>0</v>
      </c>
      <c r="BW279" s="86" t="str">
        <f t="shared" si="363"/>
        <v>غيرجدير</v>
      </c>
      <c r="BX279" s="37"/>
      <c r="BY279" s="38"/>
      <c r="BZ279" s="38"/>
      <c r="CA279" s="38"/>
      <c r="CB279" s="38"/>
      <c r="CC279" s="39">
        <f t="shared" si="364"/>
        <v>0</v>
      </c>
      <c r="CD279" s="86" t="str">
        <f t="shared" si="365"/>
        <v>غيرجدير</v>
      </c>
      <c r="CE279" s="37">
        <f t="shared" si="366"/>
        <v>5</v>
      </c>
      <c r="CF279" s="39" t="str">
        <f t="shared" si="367"/>
        <v>راسب</v>
      </c>
      <c r="CG279" s="37"/>
      <c r="CH279" s="38"/>
      <c r="CI279" s="38"/>
      <c r="CJ279" s="38"/>
      <c r="CK279" s="38"/>
      <c r="CL279" s="39">
        <f t="shared" si="368"/>
        <v>0</v>
      </c>
      <c r="CM279" s="86" t="str">
        <f t="shared" si="369"/>
        <v>غيرجدير</v>
      </c>
      <c r="CN279" s="37"/>
      <c r="CO279" s="38"/>
      <c r="CP279" s="38"/>
      <c r="CQ279" s="38"/>
      <c r="CR279" s="39">
        <f t="shared" si="370"/>
        <v>0</v>
      </c>
      <c r="CS279" s="86" t="str">
        <f t="shared" si="371"/>
        <v>غيرجدير</v>
      </c>
      <c r="CT279" s="37"/>
      <c r="CU279" s="38"/>
      <c r="CV279" s="39">
        <f t="shared" si="372"/>
        <v>0</v>
      </c>
      <c r="CW279" s="86" t="str">
        <f t="shared" si="373"/>
        <v>غيرجدير</v>
      </c>
      <c r="CX279" s="37"/>
      <c r="CY279" s="38"/>
      <c r="CZ279" s="38"/>
      <c r="DA279" s="38"/>
      <c r="DB279" s="38"/>
      <c r="DC279" s="39">
        <f t="shared" si="374"/>
        <v>0</v>
      </c>
      <c r="DD279" s="86" t="str">
        <f t="shared" si="375"/>
        <v>غيرجدير</v>
      </c>
      <c r="DE279" s="37"/>
      <c r="DF279" s="38"/>
      <c r="DG279" s="38"/>
      <c r="DH279" s="38"/>
      <c r="DI279" s="38"/>
      <c r="DJ279" s="39">
        <f t="shared" si="376"/>
        <v>0</v>
      </c>
      <c r="DK279" s="86" t="str">
        <f t="shared" si="377"/>
        <v>غيرجدير</v>
      </c>
      <c r="DL279" s="37">
        <f t="shared" si="378"/>
        <v>4</v>
      </c>
      <c r="DM279" s="39" t="str">
        <f t="shared" si="379"/>
        <v>راسب</v>
      </c>
      <c r="DN279" s="27">
        <f t="shared" si="380"/>
        <v>0</v>
      </c>
      <c r="DO279" s="37">
        <f t="shared" si="381"/>
        <v>5</v>
      </c>
      <c r="DP279" s="39" t="str">
        <f t="shared" si="382"/>
        <v>ومجموع</v>
      </c>
      <c r="DQ279" s="27" t="str">
        <f t="shared" si="383"/>
        <v>راسب</v>
      </c>
      <c r="DR279" s="37">
        <f t="shared" si="384"/>
        <v>10</v>
      </c>
      <c r="DS279" s="39" t="str">
        <f t="shared" si="385"/>
        <v>راسب</v>
      </c>
      <c r="DT279" s="40" t="str">
        <f t="shared" si="386"/>
        <v>راسب</v>
      </c>
      <c r="DU279" s="27"/>
      <c r="DV279" s="37">
        <f t="shared" si="387"/>
        <v>15</v>
      </c>
      <c r="DW279" s="38" t="str">
        <f t="shared" si="388"/>
        <v>راسب</v>
      </c>
      <c r="DX279" s="39" t="str">
        <f t="shared" si="389"/>
        <v>ودين</v>
      </c>
      <c r="DY279" s="537" t="str">
        <f t="shared" si="390"/>
        <v/>
      </c>
      <c r="DZ279" s="532" t="str">
        <f t="shared" si="391"/>
        <v/>
      </c>
      <c r="EA279" s="527" t="str">
        <f t="shared" si="392"/>
        <v/>
      </c>
      <c r="EB279" s="519" t="str">
        <f t="shared" si="393"/>
        <v/>
      </c>
      <c r="EC279" s="520" t="str">
        <f t="shared" si="394"/>
        <v/>
      </c>
      <c r="ED279" s="520" t="str">
        <f t="shared" si="395"/>
        <v/>
      </c>
      <c r="EE279" s="520" t="str">
        <f t="shared" si="396"/>
        <v/>
      </c>
      <c r="EF279" s="520" t="str">
        <f t="shared" si="397"/>
        <v/>
      </c>
      <c r="EG279" s="520" t="str">
        <f t="shared" si="398"/>
        <v/>
      </c>
      <c r="EH279" s="518" t="str">
        <f t="shared" si="399"/>
        <v/>
      </c>
      <c r="EI279" s="474" t="str">
        <f t="shared" si="400"/>
        <v/>
      </c>
      <c r="EJ279" s="475" t="str">
        <f t="shared" si="401"/>
        <v/>
      </c>
      <c r="EK279" s="475" t="str">
        <f t="shared" si="402"/>
        <v/>
      </c>
      <c r="EL279" s="475" t="str">
        <f t="shared" si="403"/>
        <v/>
      </c>
      <c r="EM279" s="476" t="str">
        <f t="shared" si="404"/>
        <v/>
      </c>
      <c r="EN279" s="498" t="str">
        <f t="shared" si="405"/>
        <v/>
      </c>
      <c r="EO279" s="499" t="str">
        <f t="shared" si="406"/>
        <v/>
      </c>
      <c r="EP279" s="499" t="str">
        <f t="shared" si="407"/>
        <v/>
      </c>
      <c r="EQ279" s="499" t="str">
        <f t="shared" si="408"/>
        <v/>
      </c>
      <c r="ER279" s="500" t="str">
        <f t="shared" si="409"/>
        <v/>
      </c>
    </row>
    <row r="280" spans="1:148" ht="34.5" x14ac:dyDescent="0.2">
      <c r="A280" s="27" t="str">
        <f>IF(O280="","",COUNTA(O$9:$O280))</f>
        <v/>
      </c>
      <c r="B280" s="28"/>
      <c r="C280" s="29" t="e">
        <f t="shared" si="329"/>
        <v>#VALUE!</v>
      </c>
      <c r="D280" s="30" t="e">
        <f t="shared" si="330"/>
        <v>#VALUE!</v>
      </c>
      <c r="E280" s="31" t="e">
        <f t="shared" si="331"/>
        <v>#VALUE!</v>
      </c>
      <c r="F280" s="29" t="str">
        <f t="shared" si="332"/>
        <v/>
      </c>
      <c r="G280" s="30" t="str">
        <f t="shared" si="333"/>
        <v/>
      </c>
      <c r="H280" s="31" t="str">
        <f t="shared" si="334"/>
        <v/>
      </c>
      <c r="I280" s="32" t="e">
        <f t="shared" si="335"/>
        <v>#VALUE!</v>
      </c>
      <c r="J280" s="33"/>
      <c r="K280" s="34"/>
      <c r="L280" s="35" t="str">
        <f t="shared" si="336"/>
        <v/>
      </c>
      <c r="M280" s="35" t="str">
        <f t="shared" si="337"/>
        <v/>
      </c>
      <c r="N280" s="34"/>
      <c r="O280" s="545"/>
      <c r="P280" s="36"/>
      <c r="Q280" s="37"/>
      <c r="R280" s="38"/>
      <c r="S280" s="38"/>
      <c r="T280" s="39">
        <f t="shared" si="338"/>
        <v>0</v>
      </c>
      <c r="U280" s="40" t="str">
        <f t="shared" si="339"/>
        <v>راسب</v>
      </c>
      <c r="V280" s="37"/>
      <c r="W280" s="38"/>
      <c r="X280" s="38"/>
      <c r="Y280" s="39">
        <f t="shared" si="340"/>
        <v>0</v>
      </c>
      <c r="Z280" s="40" t="str">
        <f t="shared" si="341"/>
        <v>راسب</v>
      </c>
      <c r="AA280" s="37"/>
      <c r="AB280" s="38"/>
      <c r="AC280" s="38"/>
      <c r="AD280" s="39">
        <f t="shared" si="342"/>
        <v>0</v>
      </c>
      <c r="AE280" s="40" t="str">
        <f t="shared" si="343"/>
        <v>راسب</v>
      </c>
      <c r="AF280" s="37"/>
      <c r="AG280" s="38"/>
      <c r="AH280" s="38"/>
      <c r="AI280" s="39">
        <f t="shared" si="344"/>
        <v>0</v>
      </c>
      <c r="AJ280" s="40" t="str">
        <f t="shared" si="345"/>
        <v>راسب</v>
      </c>
      <c r="AK280" s="37"/>
      <c r="AL280" s="38"/>
      <c r="AM280" s="38"/>
      <c r="AN280" s="39">
        <f t="shared" si="346"/>
        <v>0</v>
      </c>
      <c r="AO280" s="40" t="str">
        <f t="shared" si="347"/>
        <v>راسب</v>
      </c>
      <c r="AP280" s="27">
        <f t="shared" si="348"/>
        <v>0</v>
      </c>
      <c r="AQ280" s="37">
        <f t="shared" si="349"/>
        <v>5</v>
      </c>
      <c r="AR280" s="39" t="str">
        <f t="shared" si="350"/>
        <v>ومجموع</v>
      </c>
      <c r="AS280" s="27" t="str">
        <f t="shared" si="351"/>
        <v>راسب</v>
      </c>
      <c r="AT280" s="41">
        <f t="shared" si="352"/>
        <v>9</v>
      </c>
      <c r="AU280" s="42" t="str">
        <f t="shared" si="353"/>
        <v>راسب</v>
      </c>
      <c r="AV280" s="37"/>
      <c r="AW280" s="38"/>
      <c r="AX280" s="38"/>
      <c r="AY280" s="39">
        <f t="shared" si="354"/>
        <v>0</v>
      </c>
      <c r="AZ280" s="40" t="str">
        <f t="shared" si="355"/>
        <v>راسب</v>
      </c>
      <c r="BA280" s="37"/>
      <c r="BB280" s="38"/>
      <c r="BC280" s="38"/>
      <c r="BD280" s="39">
        <f t="shared" si="356"/>
        <v>0</v>
      </c>
      <c r="BE280" s="86" t="str">
        <f t="shared" si="357"/>
        <v>غيرجدير</v>
      </c>
      <c r="BF280" s="37"/>
      <c r="BG280" s="38"/>
      <c r="BH280" s="38"/>
      <c r="BI280" s="39">
        <f t="shared" si="358"/>
        <v>0</v>
      </c>
      <c r="BJ280" s="86" t="str">
        <f t="shared" si="359"/>
        <v>غيرجدير</v>
      </c>
      <c r="BK280" s="37"/>
      <c r="BL280" s="38"/>
      <c r="BM280" s="38"/>
      <c r="BN280" s="38"/>
      <c r="BO280" s="39"/>
      <c r="BP280" s="41">
        <f t="shared" si="360"/>
        <v>0</v>
      </c>
      <c r="BQ280" s="86" t="str">
        <f t="shared" si="361"/>
        <v>غيرجدير</v>
      </c>
      <c r="BR280" s="37"/>
      <c r="BS280" s="38"/>
      <c r="BT280" s="38"/>
      <c r="BU280" s="38"/>
      <c r="BV280" s="39">
        <f t="shared" si="362"/>
        <v>0</v>
      </c>
      <c r="BW280" s="86" t="str">
        <f t="shared" si="363"/>
        <v>غيرجدير</v>
      </c>
      <c r="BX280" s="37"/>
      <c r="BY280" s="38"/>
      <c r="BZ280" s="38"/>
      <c r="CA280" s="38"/>
      <c r="CB280" s="38"/>
      <c r="CC280" s="39">
        <f t="shared" si="364"/>
        <v>0</v>
      </c>
      <c r="CD280" s="86" t="str">
        <f t="shared" si="365"/>
        <v>غيرجدير</v>
      </c>
      <c r="CE280" s="37">
        <f t="shared" si="366"/>
        <v>5</v>
      </c>
      <c r="CF280" s="39" t="str">
        <f t="shared" si="367"/>
        <v>راسب</v>
      </c>
      <c r="CG280" s="37"/>
      <c r="CH280" s="38"/>
      <c r="CI280" s="38"/>
      <c r="CJ280" s="38"/>
      <c r="CK280" s="38"/>
      <c r="CL280" s="39">
        <f t="shared" si="368"/>
        <v>0</v>
      </c>
      <c r="CM280" s="86" t="str">
        <f t="shared" si="369"/>
        <v>غيرجدير</v>
      </c>
      <c r="CN280" s="37"/>
      <c r="CO280" s="38"/>
      <c r="CP280" s="38"/>
      <c r="CQ280" s="38"/>
      <c r="CR280" s="39">
        <f t="shared" si="370"/>
        <v>0</v>
      </c>
      <c r="CS280" s="86" t="str">
        <f t="shared" si="371"/>
        <v>غيرجدير</v>
      </c>
      <c r="CT280" s="37"/>
      <c r="CU280" s="38"/>
      <c r="CV280" s="39">
        <f t="shared" si="372"/>
        <v>0</v>
      </c>
      <c r="CW280" s="86" t="str">
        <f t="shared" si="373"/>
        <v>غيرجدير</v>
      </c>
      <c r="CX280" s="37"/>
      <c r="CY280" s="38"/>
      <c r="CZ280" s="38"/>
      <c r="DA280" s="38"/>
      <c r="DB280" s="38"/>
      <c r="DC280" s="39">
        <f t="shared" si="374"/>
        <v>0</v>
      </c>
      <c r="DD280" s="86" t="str">
        <f t="shared" si="375"/>
        <v>غيرجدير</v>
      </c>
      <c r="DE280" s="37"/>
      <c r="DF280" s="38"/>
      <c r="DG280" s="38"/>
      <c r="DH280" s="38"/>
      <c r="DI280" s="38"/>
      <c r="DJ280" s="39">
        <f t="shared" si="376"/>
        <v>0</v>
      </c>
      <c r="DK280" s="86" t="str">
        <f t="shared" si="377"/>
        <v>غيرجدير</v>
      </c>
      <c r="DL280" s="37">
        <f t="shared" si="378"/>
        <v>4</v>
      </c>
      <c r="DM280" s="39" t="str">
        <f t="shared" si="379"/>
        <v>راسب</v>
      </c>
      <c r="DN280" s="27">
        <f t="shared" si="380"/>
        <v>0</v>
      </c>
      <c r="DO280" s="37">
        <f t="shared" si="381"/>
        <v>5</v>
      </c>
      <c r="DP280" s="39" t="str">
        <f t="shared" si="382"/>
        <v>ومجموع</v>
      </c>
      <c r="DQ280" s="27" t="str">
        <f t="shared" si="383"/>
        <v>راسب</v>
      </c>
      <c r="DR280" s="37">
        <f t="shared" si="384"/>
        <v>10</v>
      </c>
      <c r="DS280" s="39" t="str">
        <f t="shared" si="385"/>
        <v>راسب</v>
      </c>
      <c r="DT280" s="40" t="str">
        <f t="shared" si="386"/>
        <v>راسب</v>
      </c>
      <c r="DU280" s="27"/>
      <c r="DV280" s="37">
        <f t="shared" si="387"/>
        <v>15</v>
      </c>
      <c r="DW280" s="38" t="str">
        <f t="shared" si="388"/>
        <v>راسب</v>
      </c>
      <c r="DX280" s="39" t="str">
        <f t="shared" si="389"/>
        <v>ودين</v>
      </c>
      <c r="DY280" s="537" t="str">
        <f t="shared" si="390"/>
        <v/>
      </c>
      <c r="DZ280" s="532" t="str">
        <f t="shared" si="391"/>
        <v/>
      </c>
      <c r="EA280" s="527" t="str">
        <f t="shared" si="392"/>
        <v/>
      </c>
      <c r="EB280" s="519" t="str">
        <f t="shared" si="393"/>
        <v/>
      </c>
      <c r="EC280" s="520" t="str">
        <f t="shared" si="394"/>
        <v/>
      </c>
      <c r="ED280" s="520" t="str">
        <f t="shared" si="395"/>
        <v/>
      </c>
      <c r="EE280" s="520" t="str">
        <f t="shared" si="396"/>
        <v/>
      </c>
      <c r="EF280" s="520" t="str">
        <f t="shared" si="397"/>
        <v/>
      </c>
      <c r="EG280" s="520" t="str">
        <f t="shared" si="398"/>
        <v/>
      </c>
      <c r="EH280" s="518" t="str">
        <f t="shared" si="399"/>
        <v/>
      </c>
      <c r="EI280" s="474" t="str">
        <f t="shared" si="400"/>
        <v/>
      </c>
      <c r="EJ280" s="475" t="str">
        <f t="shared" si="401"/>
        <v/>
      </c>
      <c r="EK280" s="475" t="str">
        <f t="shared" si="402"/>
        <v/>
      </c>
      <c r="EL280" s="475" t="str">
        <f t="shared" si="403"/>
        <v/>
      </c>
      <c r="EM280" s="476" t="str">
        <f t="shared" si="404"/>
        <v/>
      </c>
      <c r="EN280" s="498" t="str">
        <f t="shared" si="405"/>
        <v/>
      </c>
      <c r="EO280" s="499" t="str">
        <f t="shared" si="406"/>
        <v/>
      </c>
      <c r="EP280" s="499" t="str">
        <f t="shared" si="407"/>
        <v/>
      </c>
      <c r="EQ280" s="499" t="str">
        <f t="shared" si="408"/>
        <v/>
      </c>
      <c r="ER280" s="500" t="str">
        <f t="shared" si="409"/>
        <v/>
      </c>
    </row>
    <row r="281" spans="1:148" ht="34.5" x14ac:dyDescent="0.2">
      <c r="A281" s="27" t="str">
        <f>IF(O281="","",COUNTA(O$9:$O281))</f>
        <v/>
      </c>
      <c r="B281" s="28"/>
      <c r="C281" s="29" t="e">
        <f t="shared" si="329"/>
        <v>#VALUE!</v>
      </c>
      <c r="D281" s="30" t="e">
        <f t="shared" si="330"/>
        <v>#VALUE!</v>
      </c>
      <c r="E281" s="31" t="e">
        <f t="shared" si="331"/>
        <v>#VALUE!</v>
      </c>
      <c r="F281" s="29" t="str">
        <f t="shared" si="332"/>
        <v/>
      </c>
      <c r="G281" s="30" t="str">
        <f t="shared" si="333"/>
        <v/>
      </c>
      <c r="H281" s="31" t="str">
        <f t="shared" si="334"/>
        <v/>
      </c>
      <c r="I281" s="32" t="e">
        <f t="shared" si="335"/>
        <v>#VALUE!</v>
      </c>
      <c r="J281" s="33"/>
      <c r="K281" s="34"/>
      <c r="L281" s="35" t="str">
        <f t="shared" si="336"/>
        <v/>
      </c>
      <c r="M281" s="35" t="str">
        <f t="shared" si="337"/>
        <v/>
      </c>
      <c r="N281" s="34"/>
      <c r="O281" s="545"/>
      <c r="P281" s="36"/>
      <c r="Q281" s="37"/>
      <c r="R281" s="38"/>
      <c r="S281" s="38"/>
      <c r="T281" s="39">
        <f t="shared" si="338"/>
        <v>0</v>
      </c>
      <c r="U281" s="40" t="str">
        <f t="shared" si="339"/>
        <v>راسب</v>
      </c>
      <c r="V281" s="37"/>
      <c r="W281" s="38"/>
      <c r="X281" s="38"/>
      <c r="Y281" s="39">
        <f t="shared" si="340"/>
        <v>0</v>
      </c>
      <c r="Z281" s="40" t="str">
        <f t="shared" si="341"/>
        <v>راسب</v>
      </c>
      <c r="AA281" s="37"/>
      <c r="AB281" s="38"/>
      <c r="AC281" s="38"/>
      <c r="AD281" s="39">
        <f t="shared" si="342"/>
        <v>0</v>
      </c>
      <c r="AE281" s="40" t="str">
        <f t="shared" si="343"/>
        <v>راسب</v>
      </c>
      <c r="AF281" s="37"/>
      <c r="AG281" s="38"/>
      <c r="AH281" s="38"/>
      <c r="AI281" s="39">
        <f t="shared" si="344"/>
        <v>0</v>
      </c>
      <c r="AJ281" s="40" t="str">
        <f t="shared" si="345"/>
        <v>راسب</v>
      </c>
      <c r="AK281" s="37"/>
      <c r="AL281" s="38"/>
      <c r="AM281" s="38"/>
      <c r="AN281" s="39">
        <f t="shared" si="346"/>
        <v>0</v>
      </c>
      <c r="AO281" s="40" t="str">
        <f t="shared" si="347"/>
        <v>راسب</v>
      </c>
      <c r="AP281" s="27">
        <f t="shared" si="348"/>
        <v>0</v>
      </c>
      <c r="AQ281" s="37">
        <f t="shared" si="349"/>
        <v>5</v>
      </c>
      <c r="AR281" s="39" t="str">
        <f t="shared" si="350"/>
        <v>ومجموع</v>
      </c>
      <c r="AS281" s="27" t="str">
        <f t="shared" si="351"/>
        <v>راسب</v>
      </c>
      <c r="AT281" s="41">
        <f t="shared" si="352"/>
        <v>9</v>
      </c>
      <c r="AU281" s="42" t="str">
        <f t="shared" si="353"/>
        <v>راسب</v>
      </c>
      <c r="AV281" s="37"/>
      <c r="AW281" s="38"/>
      <c r="AX281" s="38"/>
      <c r="AY281" s="39">
        <f t="shared" si="354"/>
        <v>0</v>
      </c>
      <c r="AZ281" s="40" t="str">
        <f t="shared" si="355"/>
        <v>راسب</v>
      </c>
      <c r="BA281" s="37"/>
      <c r="BB281" s="38"/>
      <c r="BC281" s="38"/>
      <c r="BD281" s="39">
        <f t="shared" si="356"/>
        <v>0</v>
      </c>
      <c r="BE281" s="86" t="str">
        <f t="shared" si="357"/>
        <v>غيرجدير</v>
      </c>
      <c r="BF281" s="37"/>
      <c r="BG281" s="38"/>
      <c r="BH281" s="38"/>
      <c r="BI281" s="39">
        <f t="shared" si="358"/>
        <v>0</v>
      </c>
      <c r="BJ281" s="86" t="str">
        <f t="shared" si="359"/>
        <v>غيرجدير</v>
      </c>
      <c r="BK281" s="37"/>
      <c r="BL281" s="38"/>
      <c r="BM281" s="38"/>
      <c r="BN281" s="38"/>
      <c r="BO281" s="39"/>
      <c r="BP281" s="41">
        <f t="shared" si="360"/>
        <v>0</v>
      </c>
      <c r="BQ281" s="86" t="str">
        <f t="shared" si="361"/>
        <v>غيرجدير</v>
      </c>
      <c r="BR281" s="37"/>
      <c r="BS281" s="38"/>
      <c r="BT281" s="38"/>
      <c r="BU281" s="38"/>
      <c r="BV281" s="39">
        <f t="shared" si="362"/>
        <v>0</v>
      </c>
      <c r="BW281" s="86" t="str">
        <f t="shared" si="363"/>
        <v>غيرجدير</v>
      </c>
      <c r="BX281" s="37"/>
      <c r="BY281" s="38"/>
      <c r="BZ281" s="38"/>
      <c r="CA281" s="38"/>
      <c r="CB281" s="38"/>
      <c r="CC281" s="39">
        <f t="shared" si="364"/>
        <v>0</v>
      </c>
      <c r="CD281" s="86" t="str">
        <f t="shared" si="365"/>
        <v>غيرجدير</v>
      </c>
      <c r="CE281" s="37">
        <f t="shared" si="366"/>
        <v>5</v>
      </c>
      <c r="CF281" s="39" t="str">
        <f t="shared" si="367"/>
        <v>راسب</v>
      </c>
      <c r="CG281" s="37"/>
      <c r="CH281" s="38"/>
      <c r="CI281" s="38"/>
      <c r="CJ281" s="38"/>
      <c r="CK281" s="38"/>
      <c r="CL281" s="39">
        <f t="shared" si="368"/>
        <v>0</v>
      </c>
      <c r="CM281" s="86" t="str">
        <f t="shared" si="369"/>
        <v>غيرجدير</v>
      </c>
      <c r="CN281" s="37"/>
      <c r="CO281" s="38"/>
      <c r="CP281" s="38"/>
      <c r="CQ281" s="38"/>
      <c r="CR281" s="39">
        <f t="shared" si="370"/>
        <v>0</v>
      </c>
      <c r="CS281" s="86" t="str">
        <f t="shared" si="371"/>
        <v>غيرجدير</v>
      </c>
      <c r="CT281" s="37"/>
      <c r="CU281" s="38"/>
      <c r="CV281" s="39">
        <f t="shared" si="372"/>
        <v>0</v>
      </c>
      <c r="CW281" s="86" t="str">
        <f t="shared" si="373"/>
        <v>غيرجدير</v>
      </c>
      <c r="CX281" s="37"/>
      <c r="CY281" s="38"/>
      <c r="CZ281" s="38"/>
      <c r="DA281" s="38"/>
      <c r="DB281" s="38"/>
      <c r="DC281" s="39">
        <f t="shared" si="374"/>
        <v>0</v>
      </c>
      <c r="DD281" s="86" t="str">
        <f t="shared" si="375"/>
        <v>غيرجدير</v>
      </c>
      <c r="DE281" s="37"/>
      <c r="DF281" s="38"/>
      <c r="DG281" s="38"/>
      <c r="DH281" s="38"/>
      <c r="DI281" s="38"/>
      <c r="DJ281" s="39">
        <f t="shared" si="376"/>
        <v>0</v>
      </c>
      <c r="DK281" s="86" t="str">
        <f t="shared" si="377"/>
        <v>غيرجدير</v>
      </c>
      <c r="DL281" s="37">
        <f t="shared" si="378"/>
        <v>4</v>
      </c>
      <c r="DM281" s="39" t="str">
        <f t="shared" si="379"/>
        <v>راسب</v>
      </c>
      <c r="DN281" s="27">
        <f t="shared" si="380"/>
        <v>0</v>
      </c>
      <c r="DO281" s="37">
        <f t="shared" si="381"/>
        <v>5</v>
      </c>
      <c r="DP281" s="39" t="str">
        <f t="shared" si="382"/>
        <v>ومجموع</v>
      </c>
      <c r="DQ281" s="27" t="str">
        <f t="shared" si="383"/>
        <v>راسب</v>
      </c>
      <c r="DR281" s="37">
        <f t="shared" si="384"/>
        <v>10</v>
      </c>
      <c r="DS281" s="39" t="str">
        <f t="shared" si="385"/>
        <v>راسب</v>
      </c>
      <c r="DT281" s="40" t="str">
        <f t="shared" si="386"/>
        <v>راسب</v>
      </c>
      <c r="DU281" s="27"/>
      <c r="DV281" s="37">
        <f t="shared" si="387"/>
        <v>15</v>
      </c>
      <c r="DW281" s="38" t="str">
        <f t="shared" si="388"/>
        <v>راسب</v>
      </c>
      <c r="DX281" s="39" t="str">
        <f t="shared" si="389"/>
        <v>ودين</v>
      </c>
      <c r="DY281" s="537" t="str">
        <f t="shared" si="390"/>
        <v/>
      </c>
      <c r="DZ281" s="532" t="str">
        <f t="shared" si="391"/>
        <v/>
      </c>
      <c r="EA281" s="527" t="str">
        <f t="shared" si="392"/>
        <v/>
      </c>
      <c r="EB281" s="519" t="str">
        <f t="shared" si="393"/>
        <v/>
      </c>
      <c r="EC281" s="520" t="str">
        <f t="shared" si="394"/>
        <v/>
      </c>
      <c r="ED281" s="520" t="str">
        <f t="shared" si="395"/>
        <v/>
      </c>
      <c r="EE281" s="520" t="str">
        <f t="shared" si="396"/>
        <v/>
      </c>
      <c r="EF281" s="520" t="str">
        <f t="shared" si="397"/>
        <v/>
      </c>
      <c r="EG281" s="520" t="str">
        <f t="shared" si="398"/>
        <v/>
      </c>
      <c r="EH281" s="518" t="str">
        <f t="shared" si="399"/>
        <v/>
      </c>
      <c r="EI281" s="474" t="str">
        <f t="shared" si="400"/>
        <v/>
      </c>
      <c r="EJ281" s="475" t="str">
        <f t="shared" si="401"/>
        <v/>
      </c>
      <c r="EK281" s="475" t="str">
        <f t="shared" si="402"/>
        <v/>
      </c>
      <c r="EL281" s="475" t="str">
        <f t="shared" si="403"/>
        <v/>
      </c>
      <c r="EM281" s="476" t="str">
        <f t="shared" si="404"/>
        <v/>
      </c>
      <c r="EN281" s="498" t="str">
        <f t="shared" si="405"/>
        <v/>
      </c>
      <c r="EO281" s="499" t="str">
        <f t="shared" si="406"/>
        <v/>
      </c>
      <c r="EP281" s="499" t="str">
        <f t="shared" si="407"/>
        <v/>
      </c>
      <c r="EQ281" s="499" t="str">
        <f t="shared" si="408"/>
        <v/>
      </c>
      <c r="ER281" s="500" t="str">
        <f t="shared" si="409"/>
        <v/>
      </c>
    </row>
    <row r="282" spans="1:148" ht="34.5" x14ac:dyDescent="0.2">
      <c r="A282" s="27" t="str">
        <f>IF(O282="","",COUNTA(O$9:$O282))</f>
        <v/>
      </c>
      <c r="B282" s="28"/>
      <c r="C282" s="29" t="e">
        <f t="shared" si="329"/>
        <v>#VALUE!</v>
      </c>
      <c r="D282" s="30" t="e">
        <f t="shared" si="330"/>
        <v>#VALUE!</v>
      </c>
      <c r="E282" s="31" t="e">
        <f t="shared" si="331"/>
        <v>#VALUE!</v>
      </c>
      <c r="F282" s="29" t="str">
        <f t="shared" si="332"/>
        <v/>
      </c>
      <c r="G282" s="30" t="str">
        <f t="shared" si="333"/>
        <v/>
      </c>
      <c r="H282" s="31" t="str">
        <f t="shared" si="334"/>
        <v/>
      </c>
      <c r="I282" s="32" t="e">
        <f t="shared" si="335"/>
        <v>#VALUE!</v>
      </c>
      <c r="J282" s="33"/>
      <c r="K282" s="34"/>
      <c r="L282" s="35" t="str">
        <f t="shared" si="336"/>
        <v/>
      </c>
      <c r="M282" s="35" t="str">
        <f t="shared" si="337"/>
        <v/>
      </c>
      <c r="N282" s="34"/>
      <c r="O282" s="545"/>
      <c r="P282" s="36"/>
      <c r="Q282" s="37"/>
      <c r="R282" s="38"/>
      <c r="S282" s="38"/>
      <c r="T282" s="39">
        <f t="shared" si="338"/>
        <v>0</v>
      </c>
      <c r="U282" s="40" t="str">
        <f t="shared" si="339"/>
        <v>راسب</v>
      </c>
      <c r="V282" s="37"/>
      <c r="W282" s="38"/>
      <c r="X282" s="38"/>
      <c r="Y282" s="39">
        <f t="shared" si="340"/>
        <v>0</v>
      </c>
      <c r="Z282" s="40" t="str">
        <f t="shared" si="341"/>
        <v>راسب</v>
      </c>
      <c r="AA282" s="37"/>
      <c r="AB282" s="38"/>
      <c r="AC282" s="38"/>
      <c r="AD282" s="39">
        <f t="shared" si="342"/>
        <v>0</v>
      </c>
      <c r="AE282" s="40" t="str">
        <f t="shared" si="343"/>
        <v>راسب</v>
      </c>
      <c r="AF282" s="37"/>
      <c r="AG282" s="38"/>
      <c r="AH282" s="38"/>
      <c r="AI282" s="39">
        <f t="shared" si="344"/>
        <v>0</v>
      </c>
      <c r="AJ282" s="40" t="str">
        <f t="shared" si="345"/>
        <v>راسب</v>
      </c>
      <c r="AK282" s="37"/>
      <c r="AL282" s="38"/>
      <c r="AM282" s="38"/>
      <c r="AN282" s="39">
        <f t="shared" si="346"/>
        <v>0</v>
      </c>
      <c r="AO282" s="40" t="str">
        <f t="shared" si="347"/>
        <v>راسب</v>
      </c>
      <c r="AP282" s="27">
        <f t="shared" si="348"/>
        <v>0</v>
      </c>
      <c r="AQ282" s="37">
        <f t="shared" si="349"/>
        <v>5</v>
      </c>
      <c r="AR282" s="39" t="str">
        <f t="shared" si="350"/>
        <v>ومجموع</v>
      </c>
      <c r="AS282" s="27" t="str">
        <f t="shared" si="351"/>
        <v>راسب</v>
      </c>
      <c r="AT282" s="41">
        <f t="shared" si="352"/>
        <v>9</v>
      </c>
      <c r="AU282" s="42" t="str">
        <f t="shared" si="353"/>
        <v>راسب</v>
      </c>
      <c r="AV282" s="37"/>
      <c r="AW282" s="38"/>
      <c r="AX282" s="38"/>
      <c r="AY282" s="39">
        <f t="shared" si="354"/>
        <v>0</v>
      </c>
      <c r="AZ282" s="40" t="str">
        <f t="shared" si="355"/>
        <v>راسب</v>
      </c>
      <c r="BA282" s="37"/>
      <c r="BB282" s="38"/>
      <c r="BC282" s="38"/>
      <c r="BD282" s="39">
        <f t="shared" si="356"/>
        <v>0</v>
      </c>
      <c r="BE282" s="86" t="str">
        <f t="shared" si="357"/>
        <v>غيرجدير</v>
      </c>
      <c r="BF282" s="37"/>
      <c r="BG282" s="38"/>
      <c r="BH282" s="38"/>
      <c r="BI282" s="39">
        <f t="shared" si="358"/>
        <v>0</v>
      </c>
      <c r="BJ282" s="86" t="str">
        <f t="shared" si="359"/>
        <v>غيرجدير</v>
      </c>
      <c r="BK282" s="37"/>
      <c r="BL282" s="38"/>
      <c r="BM282" s="38"/>
      <c r="BN282" s="38"/>
      <c r="BO282" s="39"/>
      <c r="BP282" s="41">
        <f t="shared" si="360"/>
        <v>0</v>
      </c>
      <c r="BQ282" s="86" t="str">
        <f t="shared" si="361"/>
        <v>غيرجدير</v>
      </c>
      <c r="BR282" s="37"/>
      <c r="BS282" s="38"/>
      <c r="BT282" s="38"/>
      <c r="BU282" s="38"/>
      <c r="BV282" s="39">
        <f t="shared" si="362"/>
        <v>0</v>
      </c>
      <c r="BW282" s="86" t="str">
        <f t="shared" si="363"/>
        <v>غيرجدير</v>
      </c>
      <c r="BX282" s="37"/>
      <c r="BY282" s="38"/>
      <c r="BZ282" s="38"/>
      <c r="CA282" s="38"/>
      <c r="CB282" s="38"/>
      <c r="CC282" s="39">
        <f t="shared" si="364"/>
        <v>0</v>
      </c>
      <c r="CD282" s="86" t="str">
        <f t="shared" si="365"/>
        <v>غيرجدير</v>
      </c>
      <c r="CE282" s="37">
        <f t="shared" si="366"/>
        <v>5</v>
      </c>
      <c r="CF282" s="39" t="str">
        <f t="shared" si="367"/>
        <v>راسب</v>
      </c>
      <c r="CG282" s="37"/>
      <c r="CH282" s="38"/>
      <c r="CI282" s="38"/>
      <c r="CJ282" s="38"/>
      <c r="CK282" s="38"/>
      <c r="CL282" s="39">
        <f t="shared" si="368"/>
        <v>0</v>
      </c>
      <c r="CM282" s="86" t="str">
        <f t="shared" si="369"/>
        <v>غيرجدير</v>
      </c>
      <c r="CN282" s="37"/>
      <c r="CO282" s="38"/>
      <c r="CP282" s="38"/>
      <c r="CQ282" s="38"/>
      <c r="CR282" s="39">
        <f t="shared" si="370"/>
        <v>0</v>
      </c>
      <c r="CS282" s="86" t="str">
        <f t="shared" si="371"/>
        <v>غيرجدير</v>
      </c>
      <c r="CT282" s="37"/>
      <c r="CU282" s="38"/>
      <c r="CV282" s="39">
        <f t="shared" si="372"/>
        <v>0</v>
      </c>
      <c r="CW282" s="86" t="str">
        <f t="shared" si="373"/>
        <v>غيرجدير</v>
      </c>
      <c r="CX282" s="37"/>
      <c r="CY282" s="38"/>
      <c r="CZ282" s="38"/>
      <c r="DA282" s="38"/>
      <c r="DB282" s="38"/>
      <c r="DC282" s="39">
        <f t="shared" si="374"/>
        <v>0</v>
      </c>
      <c r="DD282" s="86" t="str">
        <f t="shared" si="375"/>
        <v>غيرجدير</v>
      </c>
      <c r="DE282" s="37"/>
      <c r="DF282" s="38"/>
      <c r="DG282" s="38"/>
      <c r="DH282" s="38"/>
      <c r="DI282" s="38"/>
      <c r="DJ282" s="39">
        <f t="shared" si="376"/>
        <v>0</v>
      </c>
      <c r="DK282" s="86" t="str">
        <f t="shared" si="377"/>
        <v>غيرجدير</v>
      </c>
      <c r="DL282" s="37">
        <f t="shared" si="378"/>
        <v>4</v>
      </c>
      <c r="DM282" s="39" t="str">
        <f t="shared" si="379"/>
        <v>راسب</v>
      </c>
      <c r="DN282" s="27">
        <f t="shared" si="380"/>
        <v>0</v>
      </c>
      <c r="DO282" s="37">
        <f t="shared" si="381"/>
        <v>5</v>
      </c>
      <c r="DP282" s="39" t="str">
        <f t="shared" si="382"/>
        <v>ومجموع</v>
      </c>
      <c r="DQ282" s="27" t="str">
        <f t="shared" si="383"/>
        <v>راسب</v>
      </c>
      <c r="DR282" s="37">
        <f t="shared" si="384"/>
        <v>10</v>
      </c>
      <c r="DS282" s="39" t="str">
        <f t="shared" si="385"/>
        <v>راسب</v>
      </c>
      <c r="DT282" s="40" t="str">
        <f t="shared" si="386"/>
        <v>راسب</v>
      </c>
      <c r="DU282" s="27"/>
      <c r="DV282" s="37">
        <f t="shared" si="387"/>
        <v>15</v>
      </c>
      <c r="DW282" s="38" t="str">
        <f t="shared" si="388"/>
        <v>راسب</v>
      </c>
      <c r="DX282" s="39" t="str">
        <f t="shared" si="389"/>
        <v>ودين</v>
      </c>
      <c r="DY282" s="537" t="str">
        <f t="shared" si="390"/>
        <v/>
      </c>
      <c r="DZ282" s="532" t="str">
        <f t="shared" si="391"/>
        <v/>
      </c>
      <c r="EA282" s="527" t="str">
        <f t="shared" si="392"/>
        <v/>
      </c>
      <c r="EB282" s="519" t="str">
        <f t="shared" si="393"/>
        <v/>
      </c>
      <c r="EC282" s="520" t="str">
        <f t="shared" si="394"/>
        <v/>
      </c>
      <c r="ED282" s="520" t="str">
        <f t="shared" si="395"/>
        <v/>
      </c>
      <c r="EE282" s="520" t="str">
        <f t="shared" si="396"/>
        <v/>
      </c>
      <c r="EF282" s="520" t="str">
        <f t="shared" si="397"/>
        <v/>
      </c>
      <c r="EG282" s="520" t="str">
        <f t="shared" si="398"/>
        <v/>
      </c>
      <c r="EH282" s="518" t="str">
        <f t="shared" si="399"/>
        <v/>
      </c>
      <c r="EI282" s="474" t="str">
        <f t="shared" si="400"/>
        <v/>
      </c>
      <c r="EJ282" s="475" t="str">
        <f t="shared" si="401"/>
        <v/>
      </c>
      <c r="EK282" s="475" t="str">
        <f t="shared" si="402"/>
        <v/>
      </c>
      <c r="EL282" s="475" t="str">
        <f t="shared" si="403"/>
        <v/>
      </c>
      <c r="EM282" s="476" t="str">
        <f t="shared" si="404"/>
        <v/>
      </c>
      <c r="EN282" s="498" t="str">
        <f t="shared" si="405"/>
        <v/>
      </c>
      <c r="EO282" s="499" t="str">
        <f t="shared" si="406"/>
        <v/>
      </c>
      <c r="EP282" s="499" t="str">
        <f t="shared" si="407"/>
        <v/>
      </c>
      <c r="EQ282" s="499" t="str">
        <f t="shared" si="408"/>
        <v/>
      </c>
      <c r="ER282" s="500" t="str">
        <f t="shared" si="409"/>
        <v/>
      </c>
    </row>
    <row r="283" spans="1:148" ht="34.5" x14ac:dyDescent="0.2">
      <c r="A283" s="27" t="str">
        <f>IF(O283="","",COUNTA(O$9:$O283))</f>
        <v/>
      </c>
      <c r="B283" s="28"/>
      <c r="C283" s="29" t="e">
        <f t="shared" si="329"/>
        <v>#VALUE!</v>
      </c>
      <c r="D283" s="30" t="e">
        <f t="shared" si="330"/>
        <v>#VALUE!</v>
      </c>
      <c r="E283" s="31" t="e">
        <f t="shared" si="331"/>
        <v>#VALUE!</v>
      </c>
      <c r="F283" s="29" t="str">
        <f t="shared" si="332"/>
        <v/>
      </c>
      <c r="G283" s="30" t="str">
        <f t="shared" si="333"/>
        <v/>
      </c>
      <c r="H283" s="31" t="str">
        <f t="shared" si="334"/>
        <v/>
      </c>
      <c r="I283" s="32" t="e">
        <f t="shared" si="335"/>
        <v>#VALUE!</v>
      </c>
      <c r="J283" s="33"/>
      <c r="K283" s="34"/>
      <c r="L283" s="35" t="str">
        <f t="shared" si="336"/>
        <v/>
      </c>
      <c r="M283" s="35" t="str">
        <f t="shared" si="337"/>
        <v/>
      </c>
      <c r="N283" s="34"/>
      <c r="O283" s="545"/>
      <c r="P283" s="36"/>
      <c r="Q283" s="37"/>
      <c r="R283" s="38"/>
      <c r="S283" s="38"/>
      <c r="T283" s="39">
        <f t="shared" si="338"/>
        <v>0</v>
      </c>
      <c r="U283" s="40" t="str">
        <f t="shared" si="339"/>
        <v>راسب</v>
      </c>
      <c r="V283" s="37"/>
      <c r="W283" s="38"/>
      <c r="X283" s="38"/>
      <c r="Y283" s="39">
        <f t="shared" si="340"/>
        <v>0</v>
      </c>
      <c r="Z283" s="40" t="str">
        <f t="shared" si="341"/>
        <v>راسب</v>
      </c>
      <c r="AA283" s="37"/>
      <c r="AB283" s="38"/>
      <c r="AC283" s="38"/>
      <c r="AD283" s="39">
        <f t="shared" si="342"/>
        <v>0</v>
      </c>
      <c r="AE283" s="40" t="str">
        <f t="shared" si="343"/>
        <v>راسب</v>
      </c>
      <c r="AF283" s="37"/>
      <c r="AG283" s="38"/>
      <c r="AH283" s="38"/>
      <c r="AI283" s="39">
        <f t="shared" si="344"/>
        <v>0</v>
      </c>
      <c r="AJ283" s="40" t="str">
        <f t="shared" si="345"/>
        <v>راسب</v>
      </c>
      <c r="AK283" s="37"/>
      <c r="AL283" s="38"/>
      <c r="AM283" s="38"/>
      <c r="AN283" s="39">
        <f t="shared" si="346"/>
        <v>0</v>
      </c>
      <c r="AO283" s="40" t="str">
        <f t="shared" si="347"/>
        <v>راسب</v>
      </c>
      <c r="AP283" s="27">
        <f t="shared" si="348"/>
        <v>0</v>
      </c>
      <c r="AQ283" s="37">
        <f t="shared" si="349"/>
        <v>5</v>
      </c>
      <c r="AR283" s="39" t="str">
        <f t="shared" si="350"/>
        <v>ومجموع</v>
      </c>
      <c r="AS283" s="27" t="str">
        <f t="shared" si="351"/>
        <v>راسب</v>
      </c>
      <c r="AT283" s="41">
        <f t="shared" si="352"/>
        <v>9</v>
      </c>
      <c r="AU283" s="42" t="str">
        <f t="shared" si="353"/>
        <v>راسب</v>
      </c>
      <c r="AV283" s="37"/>
      <c r="AW283" s="38"/>
      <c r="AX283" s="38"/>
      <c r="AY283" s="39">
        <f t="shared" si="354"/>
        <v>0</v>
      </c>
      <c r="AZ283" s="40" t="str">
        <f t="shared" si="355"/>
        <v>راسب</v>
      </c>
      <c r="BA283" s="37"/>
      <c r="BB283" s="38"/>
      <c r="BC283" s="38"/>
      <c r="BD283" s="39">
        <f t="shared" si="356"/>
        <v>0</v>
      </c>
      <c r="BE283" s="86" t="str">
        <f t="shared" si="357"/>
        <v>غيرجدير</v>
      </c>
      <c r="BF283" s="37"/>
      <c r="BG283" s="38"/>
      <c r="BH283" s="38"/>
      <c r="BI283" s="39">
        <f t="shared" si="358"/>
        <v>0</v>
      </c>
      <c r="BJ283" s="86" t="str">
        <f t="shared" si="359"/>
        <v>غيرجدير</v>
      </c>
      <c r="BK283" s="37"/>
      <c r="BL283" s="38"/>
      <c r="BM283" s="38"/>
      <c r="BN283" s="38"/>
      <c r="BO283" s="39"/>
      <c r="BP283" s="41">
        <f t="shared" si="360"/>
        <v>0</v>
      </c>
      <c r="BQ283" s="86" t="str">
        <f t="shared" si="361"/>
        <v>غيرجدير</v>
      </c>
      <c r="BR283" s="37"/>
      <c r="BS283" s="38"/>
      <c r="BT283" s="38"/>
      <c r="BU283" s="38"/>
      <c r="BV283" s="39">
        <f t="shared" si="362"/>
        <v>0</v>
      </c>
      <c r="BW283" s="86" t="str">
        <f t="shared" si="363"/>
        <v>غيرجدير</v>
      </c>
      <c r="BX283" s="37"/>
      <c r="BY283" s="38"/>
      <c r="BZ283" s="38"/>
      <c r="CA283" s="38"/>
      <c r="CB283" s="38"/>
      <c r="CC283" s="39">
        <f t="shared" si="364"/>
        <v>0</v>
      </c>
      <c r="CD283" s="86" t="str">
        <f t="shared" si="365"/>
        <v>غيرجدير</v>
      </c>
      <c r="CE283" s="37">
        <f t="shared" si="366"/>
        <v>5</v>
      </c>
      <c r="CF283" s="39" t="str">
        <f t="shared" si="367"/>
        <v>راسب</v>
      </c>
      <c r="CG283" s="37"/>
      <c r="CH283" s="38"/>
      <c r="CI283" s="38"/>
      <c r="CJ283" s="38"/>
      <c r="CK283" s="38"/>
      <c r="CL283" s="39">
        <f t="shared" si="368"/>
        <v>0</v>
      </c>
      <c r="CM283" s="86" t="str">
        <f t="shared" si="369"/>
        <v>غيرجدير</v>
      </c>
      <c r="CN283" s="37"/>
      <c r="CO283" s="38"/>
      <c r="CP283" s="38"/>
      <c r="CQ283" s="38"/>
      <c r="CR283" s="39">
        <f t="shared" si="370"/>
        <v>0</v>
      </c>
      <c r="CS283" s="86" t="str">
        <f t="shared" si="371"/>
        <v>غيرجدير</v>
      </c>
      <c r="CT283" s="37"/>
      <c r="CU283" s="38"/>
      <c r="CV283" s="39">
        <f t="shared" si="372"/>
        <v>0</v>
      </c>
      <c r="CW283" s="86" t="str">
        <f t="shared" si="373"/>
        <v>غيرجدير</v>
      </c>
      <c r="CX283" s="37"/>
      <c r="CY283" s="38"/>
      <c r="CZ283" s="38"/>
      <c r="DA283" s="38"/>
      <c r="DB283" s="38"/>
      <c r="DC283" s="39">
        <f t="shared" si="374"/>
        <v>0</v>
      </c>
      <c r="DD283" s="86" t="str">
        <f t="shared" si="375"/>
        <v>غيرجدير</v>
      </c>
      <c r="DE283" s="37"/>
      <c r="DF283" s="38"/>
      <c r="DG283" s="38"/>
      <c r="DH283" s="38"/>
      <c r="DI283" s="38"/>
      <c r="DJ283" s="39">
        <f t="shared" si="376"/>
        <v>0</v>
      </c>
      <c r="DK283" s="86" t="str">
        <f t="shared" si="377"/>
        <v>غيرجدير</v>
      </c>
      <c r="DL283" s="37">
        <f t="shared" si="378"/>
        <v>4</v>
      </c>
      <c r="DM283" s="39" t="str">
        <f t="shared" si="379"/>
        <v>راسب</v>
      </c>
      <c r="DN283" s="27">
        <f t="shared" si="380"/>
        <v>0</v>
      </c>
      <c r="DO283" s="37">
        <f t="shared" si="381"/>
        <v>5</v>
      </c>
      <c r="DP283" s="39" t="str">
        <f t="shared" si="382"/>
        <v>ومجموع</v>
      </c>
      <c r="DQ283" s="27" t="str">
        <f t="shared" si="383"/>
        <v>راسب</v>
      </c>
      <c r="DR283" s="37">
        <f t="shared" si="384"/>
        <v>10</v>
      </c>
      <c r="DS283" s="39" t="str">
        <f t="shared" si="385"/>
        <v>راسب</v>
      </c>
      <c r="DT283" s="40" t="str">
        <f t="shared" si="386"/>
        <v>راسب</v>
      </c>
      <c r="DU283" s="27"/>
      <c r="DV283" s="37">
        <f t="shared" si="387"/>
        <v>15</v>
      </c>
      <c r="DW283" s="38" t="str">
        <f t="shared" si="388"/>
        <v>راسب</v>
      </c>
      <c r="DX283" s="39" t="str">
        <f t="shared" si="389"/>
        <v>ودين</v>
      </c>
      <c r="DY283" s="537" t="str">
        <f t="shared" si="390"/>
        <v/>
      </c>
      <c r="DZ283" s="532" t="str">
        <f t="shared" si="391"/>
        <v/>
      </c>
      <c r="EA283" s="527" t="str">
        <f t="shared" si="392"/>
        <v/>
      </c>
      <c r="EB283" s="519" t="str">
        <f t="shared" si="393"/>
        <v/>
      </c>
      <c r="EC283" s="520" t="str">
        <f t="shared" si="394"/>
        <v/>
      </c>
      <c r="ED283" s="520" t="str">
        <f t="shared" si="395"/>
        <v/>
      </c>
      <c r="EE283" s="520" t="str">
        <f t="shared" si="396"/>
        <v/>
      </c>
      <c r="EF283" s="520" t="str">
        <f t="shared" si="397"/>
        <v/>
      </c>
      <c r="EG283" s="520" t="str">
        <f t="shared" si="398"/>
        <v/>
      </c>
      <c r="EH283" s="518" t="str">
        <f t="shared" si="399"/>
        <v/>
      </c>
      <c r="EI283" s="474" t="str">
        <f t="shared" si="400"/>
        <v/>
      </c>
      <c r="EJ283" s="475" t="str">
        <f t="shared" si="401"/>
        <v/>
      </c>
      <c r="EK283" s="475" t="str">
        <f t="shared" si="402"/>
        <v/>
      </c>
      <c r="EL283" s="475" t="str">
        <f t="shared" si="403"/>
        <v/>
      </c>
      <c r="EM283" s="476" t="str">
        <f t="shared" si="404"/>
        <v/>
      </c>
      <c r="EN283" s="498" t="str">
        <f t="shared" si="405"/>
        <v/>
      </c>
      <c r="EO283" s="499" t="str">
        <f t="shared" si="406"/>
        <v/>
      </c>
      <c r="EP283" s="499" t="str">
        <f t="shared" si="407"/>
        <v/>
      </c>
      <c r="EQ283" s="499" t="str">
        <f t="shared" si="408"/>
        <v/>
      </c>
      <c r="ER283" s="500" t="str">
        <f t="shared" si="409"/>
        <v/>
      </c>
    </row>
    <row r="284" spans="1:148" ht="34.5" x14ac:dyDescent="0.2">
      <c r="A284" s="27" t="str">
        <f>IF(O284="","",COUNTA(O$9:$O284))</f>
        <v/>
      </c>
      <c r="B284" s="28"/>
      <c r="C284" s="29" t="e">
        <f t="shared" si="329"/>
        <v>#VALUE!</v>
      </c>
      <c r="D284" s="30" t="e">
        <f t="shared" si="330"/>
        <v>#VALUE!</v>
      </c>
      <c r="E284" s="31" t="e">
        <f t="shared" si="331"/>
        <v>#VALUE!</v>
      </c>
      <c r="F284" s="29" t="str">
        <f t="shared" si="332"/>
        <v/>
      </c>
      <c r="G284" s="30" t="str">
        <f t="shared" si="333"/>
        <v/>
      </c>
      <c r="H284" s="31" t="str">
        <f t="shared" si="334"/>
        <v/>
      </c>
      <c r="I284" s="32" t="e">
        <f t="shared" si="335"/>
        <v>#VALUE!</v>
      </c>
      <c r="J284" s="33"/>
      <c r="K284" s="34"/>
      <c r="L284" s="35" t="str">
        <f t="shared" si="336"/>
        <v/>
      </c>
      <c r="M284" s="35" t="str">
        <f t="shared" si="337"/>
        <v/>
      </c>
      <c r="N284" s="34"/>
      <c r="O284" s="545"/>
      <c r="P284" s="36"/>
      <c r="Q284" s="37"/>
      <c r="R284" s="38"/>
      <c r="S284" s="38"/>
      <c r="T284" s="39">
        <f t="shared" si="338"/>
        <v>0</v>
      </c>
      <c r="U284" s="40" t="str">
        <f t="shared" si="339"/>
        <v>راسب</v>
      </c>
      <c r="V284" s="37"/>
      <c r="W284" s="38"/>
      <c r="X284" s="38"/>
      <c r="Y284" s="39">
        <f t="shared" si="340"/>
        <v>0</v>
      </c>
      <c r="Z284" s="40" t="str">
        <f t="shared" si="341"/>
        <v>راسب</v>
      </c>
      <c r="AA284" s="37"/>
      <c r="AB284" s="38"/>
      <c r="AC284" s="38"/>
      <c r="AD284" s="39">
        <f t="shared" si="342"/>
        <v>0</v>
      </c>
      <c r="AE284" s="40" t="str">
        <f t="shared" si="343"/>
        <v>راسب</v>
      </c>
      <c r="AF284" s="37"/>
      <c r="AG284" s="38"/>
      <c r="AH284" s="38"/>
      <c r="AI284" s="39">
        <f t="shared" si="344"/>
        <v>0</v>
      </c>
      <c r="AJ284" s="40" t="str">
        <f t="shared" si="345"/>
        <v>راسب</v>
      </c>
      <c r="AK284" s="37"/>
      <c r="AL284" s="38"/>
      <c r="AM284" s="38"/>
      <c r="AN284" s="39">
        <f t="shared" si="346"/>
        <v>0</v>
      </c>
      <c r="AO284" s="40" t="str">
        <f t="shared" si="347"/>
        <v>راسب</v>
      </c>
      <c r="AP284" s="27">
        <f t="shared" si="348"/>
        <v>0</v>
      </c>
      <c r="AQ284" s="37">
        <f t="shared" si="349"/>
        <v>5</v>
      </c>
      <c r="AR284" s="39" t="str">
        <f t="shared" si="350"/>
        <v>ومجموع</v>
      </c>
      <c r="AS284" s="27" t="str">
        <f t="shared" si="351"/>
        <v>راسب</v>
      </c>
      <c r="AT284" s="41">
        <f t="shared" si="352"/>
        <v>9</v>
      </c>
      <c r="AU284" s="42" t="str">
        <f t="shared" si="353"/>
        <v>راسب</v>
      </c>
      <c r="AV284" s="37"/>
      <c r="AW284" s="38"/>
      <c r="AX284" s="38"/>
      <c r="AY284" s="39">
        <f t="shared" si="354"/>
        <v>0</v>
      </c>
      <c r="AZ284" s="40" t="str">
        <f t="shared" si="355"/>
        <v>راسب</v>
      </c>
      <c r="BA284" s="37"/>
      <c r="BB284" s="38"/>
      <c r="BC284" s="38"/>
      <c r="BD284" s="39">
        <f t="shared" si="356"/>
        <v>0</v>
      </c>
      <c r="BE284" s="86" t="str">
        <f t="shared" si="357"/>
        <v>غيرجدير</v>
      </c>
      <c r="BF284" s="37"/>
      <c r="BG284" s="38"/>
      <c r="BH284" s="38"/>
      <c r="BI284" s="39">
        <f t="shared" si="358"/>
        <v>0</v>
      </c>
      <c r="BJ284" s="86" t="str">
        <f t="shared" si="359"/>
        <v>غيرجدير</v>
      </c>
      <c r="BK284" s="37"/>
      <c r="BL284" s="38"/>
      <c r="BM284" s="38"/>
      <c r="BN284" s="38"/>
      <c r="BO284" s="39"/>
      <c r="BP284" s="41">
        <f t="shared" si="360"/>
        <v>0</v>
      </c>
      <c r="BQ284" s="86" t="str">
        <f t="shared" si="361"/>
        <v>غيرجدير</v>
      </c>
      <c r="BR284" s="37"/>
      <c r="BS284" s="38"/>
      <c r="BT284" s="38"/>
      <c r="BU284" s="38"/>
      <c r="BV284" s="39">
        <f t="shared" si="362"/>
        <v>0</v>
      </c>
      <c r="BW284" s="86" t="str">
        <f t="shared" si="363"/>
        <v>غيرجدير</v>
      </c>
      <c r="BX284" s="37"/>
      <c r="BY284" s="38"/>
      <c r="BZ284" s="38"/>
      <c r="CA284" s="38"/>
      <c r="CB284" s="38"/>
      <c r="CC284" s="39">
        <f t="shared" si="364"/>
        <v>0</v>
      </c>
      <c r="CD284" s="86" t="str">
        <f t="shared" si="365"/>
        <v>غيرجدير</v>
      </c>
      <c r="CE284" s="37">
        <f t="shared" si="366"/>
        <v>5</v>
      </c>
      <c r="CF284" s="39" t="str">
        <f t="shared" si="367"/>
        <v>راسب</v>
      </c>
      <c r="CG284" s="37"/>
      <c r="CH284" s="38"/>
      <c r="CI284" s="38"/>
      <c r="CJ284" s="38"/>
      <c r="CK284" s="38"/>
      <c r="CL284" s="39">
        <f t="shared" si="368"/>
        <v>0</v>
      </c>
      <c r="CM284" s="86" t="str">
        <f t="shared" si="369"/>
        <v>غيرجدير</v>
      </c>
      <c r="CN284" s="37"/>
      <c r="CO284" s="38"/>
      <c r="CP284" s="38"/>
      <c r="CQ284" s="38"/>
      <c r="CR284" s="39">
        <f t="shared" si="370"/>
        <v>0</v>
      </c>
      <c r="CS284" s="86" t="str">
        <f t="shared" si="371"/>
        <v>غيرجدير</v>
      </c>
      <c r="CT284" s="37"/>
      <c r="CU284" s="38"/>
      <c r="CV284" s="39">
        <f t="shared" si="372"/>
        <v>0</v>
      </c>
      <c r="CW284" s="86" t="str">
        <f t="shared" si="373"/>
        <v>غيرجدير</v>
      </c>
      <c r="CX284" s="37"/>
      <c r="CY284" s="38"/>
      <c r="CZ284" s="38"/>
      <c r="DA284" s="38"/>
      <c r="DB284" s="38"/>
      <c r="DC284" s="39">
        <f t="shared" si="374"/>
        <v>0</v>
      </c>
      <c r="DD284" s="86" t="str">
        <f t="shared" si="375"/>
        <v>غيرجدير</v>
      </c>
      <c r="DE284" s="37"/>
      <c r="DF284" s="38"/>
      <c r="DG284" s="38"/>
      <c r="DH284" s="38"/>
      <c r="DI284" s="38"/>
      <c r="DJ284" s="39">
        <f t="shared" si="376"/>
        <v>0</v>
      </c>
      <c r="DK284" s="86" t="str">
        <f t="shared" si="377"/>
        <v>غيرجدير</v>
      </c>
      <c r="DL284" s="37">
        <f t="shared" si="378"/>
        <v>4</v>
      </c>
      <c r="DM284" s="39" t="str">
        <f t="shared" si="379"/>
        <v>راسب</v>
      </c>
      <c r="DN284" s="27">
        <f t="shared" si="380"/>
        <v>0</v>
      </c>
      <c r="DO284" s="37">
        <f t="shared" si="381"/>
        <v>5</v>
      </c>
      <c r="DP284" s="39" t="str">
        <f t="shared" si="382"/>
        <v>ومجموع</v>
      </c>
      <c r="DQ284" s="27" t="str">
        <f t="shared" si="383"/>
        <v>راسب</v>
      </c>
      <c r="DR284" s="37">
        <f t="shared" si="384"/>
        <v>10</v>
      </c>
      <c r="DS284" s="39" t="str">
        <f t="shared" si="385"/>
        <v>راسب</v>
      </c>
      <c r="DT284" s="40" t="str">
        <f t="shared" si="386"/>
        <v>راسب</v>
      </c>
      <c r="DU284" s="27"/>
      <c r="DV284" s="37">
        <f t="shared" si="387"/>
        <v>15</v>
      </c>
      <c r="DW284" s="38" t="str">
        <f t="shared" si="388"/>
        <v>راسب</v>
      </c>
      <c r="DX284" s="39" t="str">
        <f t="shared" si="389"/>
        <v>ودين</v>
      </c>
      <c r="DY284" s="537" t="str">
        <f t="shared" si="390"/>
        <v/>
      </c>
      <c r="DZ284" s="532" t="str">
        <f t="shared" si="391"/>
        <v/>
      </c>
      <c r="EA284" s="527" t="str">
        <f t="shared" si="392"/>
        <v/>
      </c>
      <c r="EB284" s="519" t="str">
        <f t="shared" si="393"/>
        <v/>
      </c>
      <c r="EC284" s="520" t="str">
        <f t="shared" si="394"/>
        <v/>
      </c>
      <c r="ED284" s="520" t="str">
        <f t="shared" si="395"/>
        <v/>
      </c>
      <c r="EE284" s="520" t="str">
        <f t="shared" si="396"/>
        <v/>
      </c>
      <c r="EF284" s="520" t="str">
        <f t="shared" si="397"/>
        <v/>
      </c>
      <c r="EG284" s="520" t="str">
        <f t="shared" si="398"/>
        <v/>
      </c>
      <c r="EH284" s="518" t="str">
        <f t="shared" si="399"/>
        <v/>
      </c>
      <c r="EI284" s="474" t="str">
        <f t="shared" si="400"/>
        <v/>
      </c>
      <c r="EJ284" s="475" t="str">
        <f t="shared" si="401"/>
        <v/>
      </c>
      <c r="EK284" s="475" t="str">
        <f t="shared" si="402"/>
        <v/>
      </c>
      <c r="EL284" s="475" t="str">
        <f t="shared" si="403"/>
        <v/>
      </c>
      <c r="EM284" s="476" t="str">
        <f t="shared" si="404"/>
        <v/>
      </c>
      <c r="EN284" s="498" t="str">
        <f t="shared" si="405"/>
        <v/>
      </c>
      <c r="EO284" s="499" t="str">
        <f t="shared" si="406"/>
        <v/>
      </c>
      <c r="EP284" s="499" t="str">
        <f t="shared" si="407"/>
        <v/>
      </c>
      <c r="EQ284" s="499" t="str">
        <f t="shared" si="408"/>
        <v/>
      </c>
      <c r="ER284" s="500" t="str">
        <f t="shared" si="409"/>
        <v/>
      </c>
    </row>
    <row r="285" spans="1:148" ht="34.5" x14ac:dyDescent="0.2">
      <c r="A285" s="27" t="str">
        <f>IF(O285="","",COUNTA(O$9:$O285))</f>
        <v/>
      </c>
      <c r="B285" s="28"/>
      <c r="C285" s="29" t="e">
        <f t="shared" si="329"/>
        <v>#VALUE!</v>
      </c>
      <c r="D285" s="30" t="e">
        <f t="shared" si="330"/>
        <v>#VALUE!</v>
      </c>
      <c r="E285" s="31" t="e">
        <f t="shared" si="331"/>
        <v>#VALUE!</v>
      </c>
      <c r="F285" s="29" t="str">
        <f t="shared" si="332"/>
        <v/>
      </c>
      <c r="G285" s="30" t="str">
        <f t="shared" si="333"/>
        <v/>
      </c>
      <c r="H285" s="31" t="str">
        <f t="shared" si="334"/>
        <v/>
      </c>
      <c r="I285" s="32" t="e">
        <f t="shared" si="335"/>
        <v>#VALUE!</v>
      </c>
      <c r="J285" s="33"/>
      <c r="K285" s="34"/>
      <c r="L285" s="35" t="str">
        <f t="shared" si="336"/>
        <v/>
      </c>
      <c r="M285" s="35" t="str">
        <f t="shared" si="337"/>
        <v/>
      </c>
      <c r="N285" s="34"/>
      <c r="O285" s="545"/>
      <c r="P285" s="36"/>
      <c r="Q285" s="37"/>
      <c r="R285" s="38"/>
      <c r="S285" s="38"/>
      <c r="T285" s="39">
        <f t="shared" si="338"/>
        <v>0</v>
      </c>
      <c r="U285" s="40" t="str">
        <f t="shared" si="339"/>
        <v>راسب</v>
      </c>
      <c r="V285" s="37"/>
      <c r="W285" s="38"/>
      <c r="X285" s="38"/>
      <c r="Y285" s="39">
        <f t="shared" si="340"/>
        <v>0</v>
      </c>
      <c r="Z285" s="40" t="str">
        <f t="shared" si="341"/>
        <v>راسب</v>
      </c>
      <c r="AA285" s="37"/>
      <c r="AB285" s="38"/>
      <c r="AC285" s="38"/>
      <c r="AD285" s="39">
        <f t="shared" si="342"/>
        <v>0</v>
      </c>
      <c r="AE285" s="40" t="str">
        <f t="shared" si="343"/>
        <v>راسب</v>
      </c>
      <c r="AF285" s="37"/>
      <c r="AG285" s="38"/>
      <c r="AH285" s="38"/>
      <c r="AI285" s="39">
        <f t="shared" si="344"/>
        <v>0</v>
      </c>
      <c r="AJ285" s="40" t="str">
        <f t="shared" si="345"/>
        <v>راسب</v>
      </c>
      <c r="AK285" s="37"/>
      <c r="AL285" s="38"/>
      <c r="AM285" s="38"/>
      <c r="AN285" s="39">
        <f t="shared" si="346"/>
        <v>0</v>
      </c>
      <c r="AO285" s="40" t="str">
        <f t="shared" si="347"/>
        <v>راسب</v>
      </c>
      <c r="AP285" s="27">
        <f t="shared" si="348"/>
        <v>0</v>
      </c>
      <c r="AQ285" s="37">
        <f t="shared" si="349"/>
        <v>5</v>
      </c>
      <c r="AR285" s="39" t="str">
        <f t="shared" si="350"/>
        <v>ومجموع</v>
      </c>
      <c r="AS285" s="27" t="str">
        <f t="shared" si="351"/>
        <v>راسب</v>
      </c>
      <c r="AT285" s="41">
        <f t="shared" si="352"/>
        <v>9</v>
      </c>
      <c r="AU285" s="42" t="str">
        <f t="shared" si="353"/>
        <v>راسب</v>
      </c>
      <c r="AV285" s="37"/>
      <c r="AW285" s="38"/>
      <c r="AX285" s="38"/>
      <c r="AY285" s="39">
        <f t="shared" si="354"/>
        <v>0</v>
      </c>
      <c r="AZ285" s="40" t="str">
        <f t="shared" si="355"/>
        <v>راسب</v>
      </c>
      <c r="BA285" s="37"/>
      <c r="BB285" s="38"/>
      <c r="BC285" s="38"/>
      <c r="BD285" s="39">
        <f t="shared" si="356"/>
        <v>0</v>
      </c>
      <c r="BE285" s="86" t="str">
        <f t="shared" si="357"/>
        <v>غيرجدير</v>
      </c>
      <c r="BF285" s="37"/>
      <c r="BG285" s="38"/>
      <c r="BH285" s="38"/>
      <c r="BI285" s="39">
        <f t="shared" si="358"/>
        <v>0</v>
      </c>
      <c r="BJ285" s="86" t="str">
        <f t="shared" si="359"/>
        <v>غيرجدير</v>
      </c>
      <c r="BK285" s="37"/>
      <c r="BL285" s="38"/>
      <c r="BM285" s="38"/>
      <c r="BN285" s="38"/>
      <c r="BO285" s="39"/>
      <c r="BP285" s="41">
        <f t="shared" si="360"/>
        <v>0</v>
      </c>
      <c r="BQ285" s="86" t="str">
        <f t="shared" si="361"/>
        <v>غيرجدير</v>
      </c>
      <c r="BR285" s="37"/>
      <c r="BS285" s="38"/>
      <c r="BT285" s="38"/>
      <c r="BU285" s="38"/>
      <c r="BV285" s="39">
        <f t="shared" si="362"/>
        <v>0</v>
      </c>
      <c r="BW285" s="86" t="str">
        <f t="shared" si="363"/>
        <v>غيرجدير</v>
      </c>
      <c r="BX285" s="37"/>
      <c r="BY285" s="38"/>
      <c r="BZ285" s="38"/>
      <c r="CA285" s="38"/>
      <c r="CB285" s="38"/>
      <c r="CC285" s="39">
        <f t="shared" si="364"/>
        <v>0</v>
      </c>
      <c r="CD285" s="86" t="str">
        <f t="shared" si="365"/>
        <v>غيرجدير</v>
      </c>
      <c r="CE285" s="37">
        <f t="shared" si="366"/>
        <v>5</v>
      </c>
      <c r="CF285" s="39" t="str">
        <f t="shared" si="367"/>
        <v>راسب</v>
      </c>
      <c r="CG285" s="37"/>
      <c r="CH285" s="38"/>
      <c r="CI285" s="38"/>
      <c r="CJ285" s="38"/>
      <c r="CK285" s="38"/>
      <c r="CL285" s="39">
        <f t="shared" si="368"/>
        <v>0</v>
      </c>
      <c r="CM285" s="86" t="str">
        <f t="shared" si="369"/>
        <v>غيرجدير</v>
      </c>
      <c r="CN285" s="37"/>
      <c r="CO285" s="38"/>
      <c r="CP285" s="38"/>
      <c r="CQ285" s="38"/>
      <c r="CR285" s="39">
        <f t="shared" si="370"/>
        <v>0</v>
      </c>
      <c r="CS285" s="86" t="str">
        <f t="shared" si="371"/>
        <v>غيرجدير</v>
      </c>
      <c r="CT285" s="37"/>
      <c r="CU285" s="38"/>
      <c r="CV285" s="39">
        <f t="shared" si="372"/>
        <v>0</v>
      </c>
      <c r="CW285" s="86" t="str">
        <f t="shared" si="373"/>
        <v>غيرجدير</v>
      </c>
      <c r="CX285" s="37"/>
      <c r="CY285" s="38"/>
      <c r="CZ285" s="38"/>
      <c r="DA285" s="38"/>
      <c r="DB285" s="38"/>
      <c r="DC285" s="39">
        <f t="shared" si="374"/>
        <v>0</v>
      </c>
      <c r="DD285" s="86" t="str">
        <f t="shared" si="375"/>
        <v>غيرجدير</v>
      </c>
      <c r="DE285" s="37"/>
      <c r="DF285" s="38"/>
      <c r="DG285" s="38"/>
      <c r="DH285" s="38"/>
      <c r="DI285" s="38"/>
      <c r="DJ285" s="39">
        <f t="shared" si="376"/>
        <v>0</v>
      </c>
      <c r="DK285" s="86" t="str">
        <f t="shared" si="377"/>
        <v>غيرجدير</v>
      </c>
      <c r="DL285" s="37">
        <f t="shared" si="378"/>
        <v>4</v>
      </c>
      <c r="DM285" s="39" t="str">
        <f t="shared" si="379"/>
        <v>راسب</v>
      </c>
      <c r="DN285" s="27">
        <f t="shared" si="380"/>
        <v>0</v>
      </c>
      <c r="DO285" s="37">
        <f t="shared" si="381"/>
        <v>5</v>
      </c>
      <c r="DP285" s="39" t="str">
        <f t="shared" si="382"/>
        <v>ومجموع</v>
      </c>
      <c r="DQ285" s="27" t="str">
        <f t="shared" si="383"/>
        <v>راسب</v>
      </c>
      <c r="DR285" s="37">
        <f t="shared" si="384"/>
        <v>10</v>
      </c>
      <c r="DS285" s="39" t="str">
        <f t="shared" si="385"/>
        <v>راسب</v>
      </c>
      <c r="DT285" s="40" t="str">
        <f t="shared" si="386"/>
        <v>راسب</v>
      </c>
      <c r="DU285" s="27"/>
      <c r="DV285" s="37">
        <f t="shared" si="387"/>
        <v>15</v>
      </c>
      <c r="DW285" s="38" t="str">
        <f t="shared" si="388"/>
        <v>راسب</v>
      </c>
      <c r="DX285" s="39" t="str">
        <f t="shared" si="389"/>
        <v>ودين</v>
      </c>
      <c r="DY285" s="537" t="str">
        <f t="shared" si="390"/>
        <v/>
      </c>
      <c r="DZ285" s="532" t="str">
        <f t="shared" si="391"/>
        <v/>
      </c>
      <c r="EA285" s="527" t="str">
        <f t="shared" si="392"/>
        <v/>
      </c>
      <c r="EB285" s="519" t="str">
        <f t="shared" si="393"/>
        <v/>
      </c>
      <c r="EC285" s="520" t="str">
        <f t="shared" si="394"/>
        <v/>
      </c>
      <c r="ED285" s="520" t="str">
        <f t="shared" si="395"/>
        <v/>
      </c>
      <c r="EE285" s="520" t="str">
        <f t="shared" si="396"/>
        <v/>
      </c>
      <c r="EF285" s="520" t="str">
        <f t="shared" si="397"/>
        <v/>
      </c>
      <c r="EG285" s="520" t="str">
        <f t="shared" si="398"/>
        <v/>
      </c>
      <c r="EH285" s="518" t="str">
        <f t="shared" si="399"/>
        <v/>
      </c>
      <c r="EI285" s="474" t="str">
        <f t="shared" si="400"/>
        <v/>
      </c>
      <c r="EJ285" s="475" t="str">
        <f t="shared" si="401"/>
        <v/>
      </c>
      <c r="EK285" s="475" t="str">
        <f t="shared" si="402"/>
        <v/>
      </c>
      <c r="EL285" s="475" t="str">
        <f t="shared" si="403"/>
        <v/>
      </c>
      <c r="EM285" s="476" t="str">
        <f t="shared" si="404"/>
        <v/>
      </c>
      <c r="EN285" s="498" t="str">
        <f t="shared" si="405"/>
        <v/>
      </c>
      <c r="EO285" s="499" t="str">
        <f t="shared" si="406"/>
        <v/>
      </c>
      <c r="EP285" s="499" t="str">
        <f t="shared" si="407"/>
        <v/>
      </c>
      <c r="EQ285" s="499" t="str">
        <f t="shared" si="408"/>
        <v/>
      </c>
      <c r="ER285" s="500" t="str">
        <f t="shared" si="409"/>
        <v/>
      </c>
    </row>
    <row r="286" spans="1:148" ht="34.5" x14ac:dyDescent="0.2">
      <c r="A286" s="27" t="str">
        <f>IF(O286="","",COUNTA(O$9:$O286))</f>
        <v/>
      </c>
      <c r="B286" s="28"/>
      <c r="C286" s="29" t="e">
        <f t="shared" si="329"/>
        <v>#VALUE!</v>
      </c>
      <c r="D286" s="30" t="e">
        <f t="shared" si="330"/>
        <v>#VALUE!</v>
      </c>
      <c r="E286" s="31" t="e">
        <f t="shared" si="331"/>
        <v>#VALUE!</v>
      </c>
      <c r="F286" s="29" t="str">
        <f t="shared" si="332"/>
        <v/>
      </c>
      <c r="G286" s="30" t="str">
        <f t="shared" si="333"/>
        <v/>
      </c>
      <c r="H286" s="31" t="str">
        <f t="shared" si="334"/>
        <v/>
      </c>
      <c r="I286" s="32" t="e">
        <f t="shared" si="335"/>
        <v>#VALUE!</v>
      </c>
      <c r="J286" s="33"/>
      <c r="K286" s="34"/>
      <c r="L286" s="35" t="str">
        <f t="shared" si="336"/>
        <v/>
      </c>
      <c r="M286" s="35" t="str">
        <f t="shared" si="337"/>
        <v/>
      </c>
      <c r="N286" s="34"/>
      <c r="O286" s="545"/>
      <c r="P286" s="36"/>
      <c r="Q286" s="37"/>
      <c r="R286" s="38"/>
      <c r="S286" s="38"/>
      <c r="T286" s="39">
        <f t="shared" si="338"/>
        <v>0</v>
      </c>
      <c r="U286" s="40" t="str">
        <f t="shared" si="339"/>
        <v>راسب</v>
      </c>
      <c r="V286" s="37"/>
      <c r="W286" s="38"/>
      <c r="X286" s="38"/>
      <c r="Y286" s="39">
        <f t="shared" si="340"/>
        <v>0</v>
      </c>
      <c r="Z286" s="40" t="str">
        <f t="shared" si="341"/>
        <v>راسب</v>
      </c>
      <c r="AA286" s="37"/>
      <c r="AB286" s="38"/>
      <c r="AC286" s="38"/>
      <c r="AD286" s="39">
        <f t="shared" si="342"/>
        <v>0</v>
      </c>
      <c r="AE286" s="40" t="str">
        <f t="shared" si="343"/>
        <v>راسب</v>
      </c>
      <c r="AF286" s="37"/>
      <c r="AG286" s="38"/>
      <c r="AH286" s="38"/>
      <c r="AI286" s="39">
        <f t="shared" si="344"/>
        <v>0</v>
      </c>
      <c r="AJ286" s="40" t="str">
        <f t="shared" si="345"/>
        <v>راسب</v>
      </c>
      <c r="AK286" s="37"/>
      <c r="AL286" s="38"/>
      <c r="AM286" s="38"/>
      <c r="AN286" s="39">
        <f t="shared" si="346"/>
        <v>0</v>
      </c>
      <c r="AO286" s="40" t="str">
        <f t="shared" si="347"/>
        <v>راسب</v>
      </c>
      <c r="AP286" s="27">
        <f t="shared" si="348"/>
        <v>0</v>
      </c>
      <c r="AQ286" s="37">
        <f t="shared" si="349"/>
        <v>5</v>
      </c>
      <c r="AR286" s="39" t="str">
        <f t="shared" si="350"/>
        <v>ومجموع</v>
      </c>
      <c r="AS286" s="27" t="str">
        <f t="shared" si="351"/>
        <v>راسب</v>
      </c>
      <c r="AT286" s="41">
        <f t="shared" si="352"/>
        <v>9</v>
      </c>
      <c r="AU286" s="42" t="str">
        <f t="shared" si="353"/>
        <v>راسب</v>
      </c>
      <c r="AV286" s="37"/>
      <c r="AW286" s="38"/>
      <c r="AX286" s="38"/>
      <c r="AY286" s="39">
        <f t="shared" si="354"/>
        <v>0</v>
      </c>
      <c r="AZ286" s="40" t="str">
        <f t="shared" si="355"/>
        <v>راسب</v>
      </c>
      <c r="BA286" s="37"/>
      <c r="BB286" s="38"/>
      <c r="BC286" s="38"/>
      <c r="BD286" s="39">
        <f t="shared" si="356"/>
        <v>0</v>
      </c>
      <c r="BE286" s="86" t="str">
        <f t="shared" si="357"/>
        <v>غيرجدير</v>
      </c>
      <c r="BF286" s="37"/>
      <c r="BG286" s="38"/>
      <c r="BH286" s="38"/>
      <c r="BI286" s="39">
        <f t="shared" si="358"/>
        <v>0</v>
      </c>
      <c r="BJ286" s="86" t="str">
        <f t="shared" si="359"/>
        <v>غيرجدير</v>
      </c>
      <c r="BK286" s="37"/>
      <c r="BL286" s="38"/>
      <c r="BM286" s="38"/>
      <c r="BN286" s="38"/>
      <c r="BO286" s="39"/>
      <c r="BP286" s="41">
        <f t="shared" si="360"/>
        <v>0</v>
      </c>
      <c r="BQ286" s="86" t="str">
        <f t="shared" si="361"/>
        <v>غيرجدير</v>
      </c>
      <c r="BR286" s="37"/>
      <c r="BS286" s="38"/>
      <c r="BT286" s="38"/>
      <c r="BU286" s="38"/>
      <c r="BV286" s="39">
        <f t="shared" si="362"/>
        <v>0</v>
      </c>
      <c r="BW286" s="86" t="str">
        <f t="shared" si="363"/>
        <v>غيرجدير</v>
      </c>
      <c r="BX286" s="37"/>
      <c r="BY286" s="38"/>
      <c r="BZ286" s="38"/>
      <c r="CA286" s="38"/>
      <c r="CB286" s="38"/>
      <c r="CC286" s="39">
        <f t="shared" si="364"/>
        <v>0</v>
      </c>
      <c r="CD286" s="86" t="str">
        <f t="shared" si="365"/>
        <v>غيرجدير</v>
      </c>
      <c r="CE286" s="37">
        <f t="shared" si="366"/>
        <v>5</v>
      </c>
      <c r="CF286" s="39" t="str">
        <f t="shared" si="367"/>
        <v>راسب</v>
      </c>
      <c r="CG286" s="37"/>
      <c r="CH286" s="38"/>
      <c r="CI286" s="38"/>
      <c r="CJ286" s="38"/>
      <c r="CK286" s="38"/>
      <c r="CL286" s="39">
        <f t="shared" si="368"/>
        <v>0</v>
      </c>
      <c r="CM286" s="86" t="str">
        <f t="shared" si="369"/>
        <v>غيرجدير</v>
      </c>
      <c r="CN286" s="37"/>
      <c r="CO286" s="38"/>
      <c r="CP286" s="38"/>
      <c r="CQ286" s="38"/>
      <c r="CR286" s="39">
        <f t="shared" si="370"/>
        <v>0</v>
      </c>
      <c r="CS286" s="86" t="str">
        <f t="shared" si="371"/>
        <v>غيرجدير</v>
      </c>
      <c r="CT286" s="37"/>
      <c r="CU286" s="38"/>
      <c r="CV286" s="39">
        <f t="shared" si="372"/>
        <v>0</v>
      </c>
      <c r="CW286" s="86" t="str">
        <f t="shared" si="373"/>
        <v>غيرجدير</v>
      </c>
      <c r="CX286" s="37"/>
      <c r="CY286" s="38"/>
      <c r="CZ286" s="38"/>
      <c r="DA286" s="38"/>
      <c r="DB286" s="38"/>
      <c r="DC286" s="39">
        <f t="shared" si="374"/>
        <v>0</v>
      </c>
      <c r="DD286" s="86" t="str">
        <f t="shared" si="375"/>
        <v>غيرجدير</v>
      </c>
      <c r="DE286" s="37"/>
      <c r="DF286" s="38"/>
      <c r="DG286" s="38"/>
      <c r="DH286" s="38"/>
      <c r="DI286" s="38"/>
      <c r="DJ286" s="39">
        <f t="shared" si="376"/>
        <v>0</v>
      </c>
      <c r="DK286" s="86" t="str">
        <f t="shared" si="377"/>
        <v>غيرجدير</v>
      </c>
      <c r="DL286" s="37">
        <f t="shared" si="378"/>
        <v>4</v>
      </c>
      <c r="DM286" s="39" t="str">
        <f t="shared" si="379"/>
        <v>راسب</v>
      </c>
      <c r="DN286" s="27">
        <f t="shared" si="380"/>
        <v>0</v>
      </c>
      <c r="DO286" s="37">
        <f t="shared" si="381"/>
        <v>5</v>
      </c>
      <c r="DP286" s="39" t="str">
        <f t="shared" si="382"/>
        <v>ومجموع</v>
      </c>
      <c r="DQ286" s="27" t="str">
        <f t="shared" si="383"/>
        <v>راسب</v>
      </c>
      <c r="DR286" s="37">
        <f t="shared" si="384"/>
        <v>10</v>
      </c>
      <c r="DS286" s="39" t="str">
        <f t="shared" si="385"/>
        <v>راسب</v>
      </c>
      <c r="DT286" s="40" t="str">
        <f t="shared" si="386"/>
        <v>راسب</v>
      </c>
      <c r="DU286" s="27"/>
      <c r="DV286" s="37">
        <f t="shared" si="387"/>
        <v>15</v>
      </c>
      <c r="DW286" s="38" t="str">
        <f t="shared" si="388"/>
        <v>راسب</v>
      </c>
      <c r="DX286" s="39" t="str">
        <f t="shared" si="389"/>
        <v>ودين</v>
      </c>
      <c r="DY286" s="537" t="str">
        <f t="shared" si="390"/>
        <v/>
      </c>
      <c r="DZ286" s="532" t="str">
        <f t="shared" si="391"/>
        <v/>
      </c>
      <c r="EA286" s="527" t="str">
        <f t="shared" si="392"/>
        <v/>
      </c>
      <c r="EB286" s="519" t="str">
        <f t="shared" si="393"/>
        <v/>
      </c>
      <c r="EC286" s="520" t="str">
        <f t="shared" si="394"/>
        <v/>
      </c>
      <c r="ED286" s="520" t="str">
        <f t="shared" si="395"/>
        <v/>
      </c>
      <c r="EE286" s="520" t="str">
        <f t="shared" si="396"/>
        <v/>
      </c>
      <c r="EF286" s="520" t="str">
        <f t="shared" si="397"/>
        <v/>
      </c>
      <c r="EG286" s="520" t="str">
        <f t="shared" si="398"/>
        <v/>
      </c>
      <c r="EH286" s="518" t="str">
        <f t="shared" si="399"/>
        <v/>
      </c>
      <c r="EI286" s="474" t="str">
        <f t="shared" si="400"/>
        <v/>
      </c>
      <c r="EJ286" s="475" t="str">
        <f t="shared" si="401"/>
        <v/>
      </c>
      <c r="EK286" s="475" t="str">
        <f t="shared" si="402"/>
        <v/>
      </c>
      <c r="EL286" s="475" t="str">
        <f t="shared" si="403"/>
        <v/>
      </c>
      <c r="EM286" s="476" t="str">
        <f t="shared" si="404"/>
        <v/>
      </c>
      <c r="EN286" s="498" t="str">
        <f t="shared" si="405"/>
        <v/>
      </c>
      <c r="EO286" s="499" t="str">
        <f t="shared" si="406"/>
        <v/>
      </c>
      <c r="EP286" s="499" t="str">
        <f t="shared" si="407"/>
        <v/>
      </c>
      <c r="EQ286" s="499" t="str">
        <f t="shared" si="408"/>
        <v/>
      </c>
      <c r="ER286" s="500" t="str">
        <f t="shared" si="409"/>
        <v/>
      </c>
    </row>
    <row r="287" spans="1:148" ht="34.5" x14ac:dyDescent="0.2">
      <c r="A287" s="27" t="str">
        <f>IF(O287="","",COUNTA(O$9:$O287))</f>
        <v/>
      </c>
      <c r="B287" s="28"/>
      <c r="C287" s="29" t="e">
        <f t="shared" si="329"/>
        <v>#VALUE!</v>
      </c>
      <c r="D287" s="30" t="e">
        <f t="shared" si="330"/>
        <v>#VALUE!</v>
      </c>
      <c r="E287" s="31" t="e">
        <f t="shared" si="331"/>
        <v>#VALUE!</v>
      </c>
      <c r="F287" s="29" t="str">
        <f t="shared" si="332"/>
        <v/>
      </c>
      <c r="G287" s="30" t="str">
        <f t="shared" si="333"/>
        <v/>
      </c>
      <c r="H287" s="31" t="str">
        <f t="shared" si="334"/>
        <v/>
      </c>
      <c r="I287" s="32" t="e">
        <f t="shared" si="335"/>
        <v>#VALUE!</v>
      </c>
      <c r="J287" s="33"/>
      <c r="K287" s="34"/>
      <c r="L287" s="35" t="str">
        <f t="shared" si="336"/>
        <v/>
      </c>
      <c r="M287" s="35" t="str">
        <f t="shared" si="337"/>
        <v/>
      </c>
      <c r="N287" s="34"/>
      <c r="O287" s="545"/>
      <c r="P287" s="36"/>
      <c r="Q287" s="37"/>
      <c r="R287" s="38"/>
      <c r="S287" s="38"/>
      <c r="T287" s="39">
        <f t="shared" si="338"/>
        <v>0</v>
      </c>
      <c r="U287" s="40" t="str">
        <f t="shared" si="339"/>
        <v>راسب</v>
      </c>
      <c r="V287" s="37"/>
      <c r="W287" s="38"/>
      <c r="X287" s="38"/>
      <c r="Y287" s="39">
        <f t="shared" si="340"/>
        <v>0</v>
      </c>
      <c r="Z287" s="40" t="str">
        <f t="shared" si="341"/>
        <v>راسب</v>
      </c>
      <c r="AA287" s="37"/>
      <c r="AB287" s="38"/>
      <c r="AC287" s="38"/>
      <c r="AD287" s="39">
        <f t="shared" si="342"/>
        <v>0</v>
      </c>
      <c r="AE287" s="40" t="str">
        <f t="shared" si="343"/>
        <v>راسب</v>
      </c>
      <c r="AF287" s="37"/>
      <c r="AG287" s="38"/>
      <c r="AH287" s="38"/>
      <c r="AI287" s="39">
        <f t="shared" si="344"/>
        <v>0</v>
      </c>
      <c r="AJ287" s="40" t="str">
        <f t="shared" si="345"/>
        <v>راسب</v>
      </c>
      <c r="AK287" s="37"/>
      <c r="AL287" s="38"/>
      <c r="AM287" s="38"/>
      <c r="AN287" s="39">
        <f t="shared" si="346"/>
        <v>0</v>
      </c>
      <c r="AO287" s="40" t="str">
        <f t="shared" si="347"/>
        <v>راسب</v>
      </c>
      <c r="AP287" s="27">
        <f t="shared" si="348"/>
        <v>0</v>
      </c>
      <c r="AQ287" s="37">
        <f t="shared" si="349"/>
        <v>5</v>
      </c>
      <c r="AR287" s="39" t="str">
        <f t="shared" si="350"/>
        <v>ومجموع</v>
      </c>
      <c r="AS287" s="27" t="str">
        <f t="shared" si="351"/>
        <v>راسب</v>
      </c>
      <c r="AT287" s="41">
        <f t="shared" si="352"/>
        <v>9</v>
      </c>
      <c r="AU287" s="42" t="str">
        <f t="shared" si="353"/>
        <v>راسب</v>
      </c>
      <c r="AV287" s="37"/>
      <c r="AW287" s="38"/>
      <c r="AX287" s="38"/>
      <c r="AY287" s="39">
        <f t="shared" si="354"/>
        <v>0</v>
      </c>
      <c r="AZ287" s="40" t="str">
        <f t="shared" si="355"/>
        <v>راسب</v>
      </c>
      <c r="BA287" s="37"/>
      <c r="BB287" s="38"/>
      <c r="BC287" s="38"/>
      <c r="BD287" s="39">
        <f t="shared" si="356"/>
        <v>0</v>
      </c>
      <c r="BE287" s="86" t="str">
        <f t="shared" si="357"/>
        <v>غيرجدير</v>
      </c>
      <c r="BF287" s="37"/>
      <c r="BG287" s="38"/>
      <c r="BH287" s="38"/>
      <c r="BI287" s="39">
        <f t="shared" si="358"/>
        <v>0</v>
      </c>
      <c r="BJ287" s="86" t="str">
        <f t="shared" si="359"/>
        <v>غيرجدير</v>
      </c>
      <c r="BK287" s="37"/>
      <c r="BL287" s="38"/>
      <c r="BM287" s="38"/>
      <c r="BN287" s="38"/>
      <c r="BO287" s="39"/>
      <c r="BP287" s="41">
        <f t="shared" si="360"/>
        <v>0</v>
      </c>
      <c r="BQ287" s="86" t="str">
        <f t="shared" si="361"/>
        <v>غيرجدير</v>
      </c>
      <c r="BR287" s="37"/>
      <c r="BS287" s="38"/>
      <c r="BT287" s="38"/>
      <c r="BU287" s="38"/>
      <c r="BV287" s="39">
        <f t="shared" si="362"/>
        <v>0</v>
      </c>
      <c r="BW287" s="86" t="str">
        <f t="shared" si="363"/>
        <v>غيرجدير</v>
      </c>
      <c r="BX287" s="37"/>
      <c r="BY287" s="38"/>
      <c r="BZ287" s="38"/>
      <c r="CA287" s="38"/>
      <c r="CB287" s="38"/>
      <c r="CC287" s="39">
        <f t="shared" si="364"/>
        <v>0</v>
      </c>
      <c r="CD287" s="86" t="str">
        <f t="shared" si="365"/>
        <v>غيرجدير</v>
      </c>
      <c r="CE287" s="37">
        <f t="shared" si="366"/>
        <v>5</v>
      </c>
      <c r="CF287" s="39" t="str">
        <f t="shared" si="367"/>
        <v>راسب</v>
      </c>
      <c r="CG287" s="37"/>
      <c r="CH287" s="38"/>
      <c r="CI287" s="38"/>
      <c r="CJ287" s="38"/>
      <c r="CK287" s="38"/>
      <c r="CL287" s="39">
        <f t="shared" si="368"/>
        <v>0</v>
      </c>
      <c r="CM287" s="86" t="str">
        <f t="shared" si="369"/>
        <v>غيرجدير</v>
      </c>
      <c r="CN287" s="37"/>
      <c r="CO287" s="38"/>
      <c r="CP287" s="38"/>
      <c r="CQ287" s="38"/>
      <c r="CR287" s="39">
        <f t="shared" si="370"/>
        <v>0</v>
      </c>
      <c r="CS287" s="86" t="str">
        <f t="shared" si="371"/>
        <v>غيرجدير</v>
      </c>
      <c r="CT287" s="37"/>
      <c r="CU287" s="38"/>
      <c r="CV287" s="39">
        <f t="shared" si="372"/>
        <v>0</v>
      </c>
      <c r="CW287" s="86" t="str">
        <f t="shared" si="373"/>
        <v>غيرجدير</v>
      </c>
      <c r="CX287" s="37"/>
      <c r="CY287" s="38"/>
      <c r="CZ287" s="38"/>
      <c r="DA287" s="38"/>
      <c r="DB287" s="38"/>
      <c r="DC287" s="39">
        <f t="shared" si="374"/>
        <v>0</v>
      </c>
      <c r="DD287" s="86" t="str">
        <f t="shared" si="375"/>
        <v>غيرجدير</v>
      </c>
      <c r="DE287" s="37"/>
      <c r="DF287" s="38"/>
      <c r="DG287" s="38"/>
      <c r="DH287" s="38"/>
      <c r="DI287" s="38"/>
      <c r="DJ287" s="39">
        <f t="shared" si="376"/>
        <v>0</v>
      </c>
      <c r="DK287" s="86" t="str">
        <f t="shared" si="377"/>
        <v>غيرجدير</v>
      </c>
      <c r="DL287" s="37">
        <f t="shared" si="378"/>
        <v>4</v>
      </c>
      <c r="DM287" s="39" t="str">
        <f t="shared" si="379"/>
        <v>راسب</v>
      </c>
      <c r="DN287" s="27">
        <f t="shared" si="380"/>
        <v>0</v>
      </c>
      <c r="DO287" s="37">
        <f t="shared" si="381"/>
        <v>5</v>
      </c>
      <c r="DP287" s="39" t="str">
        <f t="shared" si="382"/>
        <v>ومجموع</v>
      </c>
      <c r="DQ287" s="27" t="str">
        <f t="shared" si="383"/>
        <v>راسب</v>
      </c>
      <c r="DR287" s="37">
        <f t="shared" si="384"/>
        <v>10</v>
      </c>
      <c r="DS287" s="39" t="str">
        <f t="shared" si="385"/>
        <v>راسب</v>
      </c>
      <c r="DT287" s="40" t="str">
        <f t="shared" si="386"/>
        <v>راسب</v>
      </c>
      <c r="DU287" s="27"/>
      <c r="DV287" s="37">
        <f t="shared" si="387"/>
        <v>15</v>
      </c>
      <c r="DW287" s="38" t="str">
        <f t="shared" si="388"/>
        <v>راسب</v>
      </c>
      <c r="DX287" s="39" t="str">
        <f t="shared" si="389"/>
        <v>ودين</v>
      </c>
      <c r="DY287" s="537" t="str">
        <f t="shared" si="390"/>
        <v/>
      </c>
      <c r="DZ287" s="532" t="str">
        <f t="shared" si="391"/>
        <v/>
      </c>
      <c r="EA287" s="527" t="str">
        <f t="shared" si="392"/>
        <v/>
      </c>
      <c r="EB287" s="519" t="str">
        <f t="shared" si="393"/>
        <v/>
      </c>
      <c r="EC287" s="520" t="str">
        <f t="shared" si="394"/>
        <v/>
      </c>
      <c r="ED287" s="520" t="str">
        <f t="shared" si="395"/>
        <v/>
      </c>
      <c r="EE287" s="520" t="str">
        <f t="shared" si="396"/>
        <v/>
      </c>
      <c r="EF287" s="520" t="str">
        <f t="shared" si="397"/>
        <v/>
      </c>
      <c r="EG287" s="520" t="str">
        <f t="shared" si="398"/>
        <v/>
      </c>
      <c r="EH287" s="518" t="str">
        <f t="shared" si="399"/>
        <v/>
      </c>
      <c r="EI287" s="474" t="str">
        <f t="shared" si="400"/>
        <v/>
      </c>
      <c r="EJ287" s="475" t="str">
        <f t="shared" si="401"/>
        <v/>
      </c>
      <c r="EK287" s="475" t="str">
        <f t="shared" si="402"/>
        <v/>
      </c>
      <c r="EL287" s="475" t="str">
        <f t="shared" si="403"/>
        <v/>
      </c>
      <c r="EM287" s="476" t="str">
        <f t="shared" si="404"/>
        <v/>
      </c>
      <c r="EN287" s="498" t="str">
        <f t="shared" si="405"/>
        <v/>
      </c>
      <c r="EO287" s="499" t="str">
        <f t="shared" si="406"/>
        <v/>
      </c>
      <c r="EP287" s="499" t="str">
        <f t="shared" si="407"/>
        <v/>
      </c>
      <c r="EQ287" s="499" t="str">
        <f t="shared" si="408"/>
        <v/>
      </c>
      <c r="ER287" s="500" t="str">
        <f t="shared" si="409"/>
        <v/>
      </c>
    </row>
    <row r="288" spans="1:148" ht="34.5" x14ac:dyDescent="0.2">
      <c r="A288" s="27" t="str">
        <f>IF(O288="","",COUNTA(O$9:$O288))</f>
        <v/>
      </c>
      <c r="B288" s="28"/>
      <c r="C288" s="29" t="e">
        <f t="shared" si="329"/>
        <v>#VALUE!</v>
      </c>
      <c r="D288" s="30" t="e">
        <f t="shared" si="330"/>
        <v>#VALUE!</v>
      </c>
      <c r="E288" s="31" t="e">
        <f t="shared" si="331"/>
        <v>#VALUE!</v>
      </c>
      <c r="F288" s="29" t="str">
        <f t="shared" si="332"/>
        <v/>
      </c>
      <c r="G288" s="30" t="str">
        <f t="shared" si="333"/>
        <v/>
      </c>
      <c r="H288" s="31" t="str">
        <f t="shared" si="334"/>
        <v/>
      </c>
      <c r="I288" s="32" t="e">
        <f t="shared" si="335"/>
        <v>#VALUE!</v>
      </c>
      <c r="J288" s="33"/>
      <c r="K288" s="34"/>
      <c r="L288" s="35" t="str">
        <f t="shared" si="336"/>
        <v/>
      </c>
      <c r="M288" s="35" t="str">
        <f t="shared" si="337"/>
        <v/>
      </c>
      <c r="N288" s="34"/>
      <c r="O288" s="545"/>
      <c r="P288" s="36"/>
      <c r="Q288" s="37"/>
      <c r="R288" s="38"/>
      <c r="S288" s="38"/>
      <c r="T288" s="39">
        <f t="shared" si="338"/>
        <v>0</v>
      </c>
      <c r="U288" s="40" t="str">
        <f t="shared" si="339"/>
        <v>راسب</v>
      </c>
      <c r="V288" s="37"/>
      <c r="W288" s="38"/>
      <c r="X288" s="38"/>
      <c r="Y288" s="39">
        <f t="shared" si="340"/>
        <v>0</v>
      </c>
      <c r="Z288" s="40" t="str">
        <f t="shared" si="341"/>
        <v>راسب</v>
      </c>
      <c r="AA288" s="37"/>
      <c r="AB288" s="38"/>
      <c r="AC288" s="38"/>
      <c r="AD288" s="39">
        <f t="shared" si="342"/>
        <v>0</v>
      </c>
      <c r="AE288" s="40" t="str">
        <f t="shared" si="343"/>
        <v>راسب</v>
      </c>
      <c r="AF288" s="37"/>
      <c r="AG288" s="38"/>
      <c r="AH288" s="38"/>
      <c r="AI288" s="39">
        <f t="shared" si="344"/>
        <v>0</v>
      </c>
      <c r="AJ288" s="40" t="str">
        <f t="shared" si="345"/>
        <v>راسب</v>
      </c>
      <c r="AK288" s="37"/>
      <c r="AL288" s="38"/>
      <c r="AM288" s="38"/>
      <c r="AN288" s="39">
        <f t="shared" si="346"/>
        <v>0</v>
      </c>
      <c r="AO288" s="40" t="str">
        <f t="shared" si="347"/>
        <v>راسب</v>
      </c>
      <c r="AP288" s="27">
        <f t="shared" si="348"/>
        <v>0</v>
      </c>
      <c r="AQ288" s="37">
        <f t="shared" si="349"/>
        <v>5</v>
      </c>
      <c r="AR288" s="39" t="str">
        <f t="shared" si="350"/>
        <v>ومجموع</v>
      </c>
      <c r="AS288" s="27" t="str">
        <f t="shared" si="351"/>
        <v>راسب</v>
      </c>
      <c r="AT288" s="41">
        <f t="shared" si="352"/>
        <v>9</v>
      </c>
      <c r="AU288" s="42" t="str">
        <f t="shared" si="353"/>
        <v>راسب</v>
      </c>
      <c r="AV288" s="37"/>
      <c r="AW288" s="38"/>
      <c r="AX288" s="38"/>
      <c r="AY288" s="39">
        <f t="shared" si="354"/>
        <v>0</v>
      </c>
      <c r="AZ288" s="40" t="str">
        <f t="shared" si="355"/>
        <v>راسب</v>
      </c>
      <c r="BA288" s="37"/>
      <c r="BB288" s="38"/>
      <c r="BC288" s="38"/>
      <c r="BD288" s="39">
        <f t="shared" si="356"/>
        <v>0</v>
      </c>
      <c r="BE288" s="86" t="str">
        <f t="shared" si="357"/>
        <v>غيرجدير</v>
      </c>
      <c r="BF288" s="37"/>
      <c r="BG288" s="38"/>
      <c r="BH288" s="38"/>
      <c r="BI288" s="39">
        <f t="shared" si="358"/>
        <v>0</v>
      </c>
      <c r="BJ288" s="86" t="str">
        <f t="shared" si="359"/>
        <v>غيرجدير</v>
      </c>
      <c r="BK288" s="37"/>
      <c r="BL288" s="38"/>
      <c r="BM288" s="38"/>
      <c r="BN288" s="38"/>
      <c r="BO288" s="39"/>
      <c r="BP288" s="41">
        <f t="shared" si="360"/>
        <v>0</v>
      </c>
      <c r="BQ288" s="86" t="str">
        <f t="shared" si="361"/>
        <v>غيرجدير</v>
      </c>
      <c r="BR288" s="37"/>
      <c r="BS288" s="38"/>
      <c r="BT288" s="38"/>
      <c r="BU288" s="38"/>
      <c r="BV288" s="39">
        <f t="shared" si="362"/>
        <v>0</v>
      </c>
      <c r="BW288" s="86" t="str">
        <f t="shared" si="363"/>
        <v>غيرجدير</v>
      </c>
      <c r="BX288" s="37"/>
      <c r="BY288" s="38"/>
      <c r="BZ288" s="38"/>
      <c r="CA288" s="38"/>
      <c r="CB288" s="38"/>
      <c r="CC288" s="39">
        <f t="shared" si="364"/>
        <v>0</v>
      </c>
      <c r="CD288" s="86" t="str">
        <f t="shared" si="365"/>
        <v>غيرجدير</v>
      </c>
      <c r="CE288" s="37">
        <f t="shared" si="366"/>
        <v>5</v>
      </c>
      <c r="CF288" s="39" t="str">
        <f t="shared" si="367"/>
        <v>راسب</v>
      </c>
      <c r="CG288" s="37"/>
      <c r="CH288" s="38"/>
      <c r="CI288" s="38"/>
      <c r="CJ288" s="38"/>
      <c r="CK288" s="38"/>
      <c r="CL288" s="39">
        <f t="shared" si="368"/>
        <v>0</v>
      </c>
      <c r="CM288" s="86" t="str">
        <f t="shared" si="369"/>
        <v>غيرجدير</v>
      </c>
      <c r="CN288" s="37"/>
      <c r="CO288" s="38"/>
      <c r="CP288" s="38"/>
      <c r="CQ288" s="38"/>
      <c r="CR288" s="39">
        <f t="shared" si="370"/>
        <v>0</v>
      </c>
      <c r="CS288" s="86" t="str">
        <f t="shared" si="371"/>
        <v>غيرجدير</v>
      </c>
      <c r="CT288" s="37"/>
      <c r="CU288" s="38"/>
      <c r="CV288" s="39">
        <f t="shared" si="372"/>
        <v>0</v>
      </c>
      <c r="CW288" s="86" t="str">
        <f t="shared" si="373"/>
        <v>غيرجدير</v>
      </c>
      <c r="CX288" s="37"/>
      <c r="CY288" s="38"/>
      <c r="CZ288" s="38"/>
      <c r="DA288" s="38"/>
      <c r="DB288" s="38"/>
      <c r="DC288" s="39">
        <f t="shared" si="374"/>
        <v>0</v>
      </c>
      <c r="DD288" s="86" t="str">
        <f t="shared" si="375"/>
        <v>غيرجدير</v>
      </c>
      <c r="DE288" s="37"/>
      <c r="DF288" s="38"/>
      <c r="DG288" s="38"/>
      <c r="DH288" s="38"/>
      <c r="DI288" s="38"/>
      <c r="DJ288" s="39">
        <f t="shared" si="376"/>
        <v>0</v>
      </c>
      <c r="DK288" s="86" t="str">
        <f t="shared" si="377"/>
        <v>غيرجدير</v>
      </c>
      <c r="DL288" s="37">
        <f t="shared" si="378"/>
        <v>4</v>
      </c>
      <c r="DM288" s="39" t="str">
        <f t="shared" si="379"/>
        <v>راسب</v>
      </c>
      <c r="DN288" s="27">
        <f t="shared" si="380"/>
        <v>0</v>
      </c>
      <c r="DO288" s="37">
        <f t="shared" si="381"/>
        <v>5</v>
      </c>
      <c r="DP288" s="39" t="str">
        <f t="shared" si="382"/>
        <v>ومجموع</v>
      </c>
      <c r="DQ288" s="27" t="str">
        <f t="shared" si="383"/>
        <v>راسب</v>
      </c>
      <c r="DR288" s="37">
        <f t="shared" si="384"/>
        <v>10</v>
      </c>
      <c r="DS288" s="39" t="str">
        <f t="shared" si="385"/>
        <v>راسب</v>
      </c>
      <c r="DT288" s="40" t="str">
        <f t="shared" si="386"/>
        <v>راسب</v>
      </c>
      <c r="DU288" s="27"/>
      <c r="DV288" s="37">
        <f t="shared" si="387"/>
        <v>15</v>
      </c>
      <c r="DW288" s="38" t="str">
        <f t="shared" si="388"/>
        <v>راسب</v>
      </c>
      <c r="DX288" s="39" t="str">
        <f t="shared" si="389"/>
        <v>ودين</v>
      </c>
      <c r="DY288" s="537" t="str">
        <f t="shared" si="390"/>
        <v/>
      </c>
      <c r="DZ288" s="532" t="str">
        <f t="shared" si="391"/>
        <v/>
      </c>
      <c r="EA288" s="527" t="str">
        <f t="shared" si="392"/>
        <v/>
      </c>
      <c r="EB288" s="519" t="str">
        <f t="shared" si="393"/>
        <v/>
      </c>
      <c r="EC288" s="520" t="str">
        <f t="shared" si="394"/>
        <v/>
      </c>
      <c r="ED288" s="520" t="str">
        <f t="shared" si="395"/>
        <v/>
      </c>
      <c r="EE288" s="520" t="str">
        <f t="shared" si="396"/>
        <v/>
      </c>
      <c r="EF288" s="520" t="str">
        <f t="shared" si="397"/>
        <v/>
      </c>
      <c r="EG288" s="520" t="str">
        <f t="shared" si="398"/>
        <v/>
      </c>
      <c r="EH288" s="518" t="str">
        <f t="shared" si="399"/>
        <v/>
      </c>
      <c r="EI288" s="474" t="str">
        <f t="shared" si="400"/>
        <v/>
      </c>
      <c r="EJ288" s="475" t="str">
        <f t="shared" si="401"/>
        <v/>
      </c>
      <c r="EK288" s="475" t="str">
        <f t="shared" si="402"/>
        <v/>
      </c>
      <c r="EL288" s="475" t="str">
        <f t="shared" si="403"/>
        <v/>
      </c>
      <c r="EM288" s="476" t="str">
        <f t="shared" si="404"/>
        <v/>
      </c>
      <c r="EN288" s="498" t="str">
        <f t="shared" si="405"/>
        <v/>
      </c>
      <c r="EO288" s="499" t="str">
        <f t="shared" si="406"/>
        <v/>
      </c>
      <c r="EP288" s="499" t="str">
        <f t="shared" si="407"/>
        <v/>
      </c>
      <c r="EQ288" s="499" t="str">
        <f t="shared" si="408"/>
        <v/>
      </c>
      <c r="ER288" s="500" t="str">
        <f t="shared" si="409"/>
        <v/>
      </c>
    </row>
    <row r="289" spans="1:148" ht="34.5" x14ac:dyDescent="0.2">
      <c r="A289" s="27" t="str">
        <f>IF(O289="","",COUNTA(O$9:$O289))</f>
        <v/>
      </c>
      <c r="B289" s="28"/>
      <c r="C289" s="29" t="e">
        <f t="shared" si="329"/>
        <v>#VALUE!</v>
      </c>
      <c r="D289" s="30" t="e">
        <f t="shared" si="330"/>
        <v>#VALUE!</v>
      </c>
      <c r="E289" s="31" t="e">
        <f t="shared" si="331"/>
        <v>#VALUE!</v>
      </c>
      <c r="F289" s="29" t="str">
        <f t="shared" si="332"/>
        <v/>
      </c>
      <c r="G289" s="30" t="str">
        <f t="shared" si="333"/>
        <v/>
      </c>
      <c r="H289" s="31" t="str">
        <f t="shared" si="334"/>
        <v/>
      </c>
      <c r="I289" s="32" t="e">
        <f t="shared" si="335"/>
        <v>#VALUE!</v>
      </c>
      <c r="J289" s="33"/>
      <c r="K289" s="34"/>
      <c r="L289" s="35" t="str">
        <f t="shared" si="336"/>
        <v/>
      </c>
      <c r="M289" s="35" t="str">
        <f t="shared" si="337"/>
        <v/>
      </c>
      <c r="N289" s="34"/>
      <c r="O289" s="545"/>
      <c r="P289" s="36"/>
      <c r="Q289" s="37"/>
      <c r="R289" s="38"/>
      <c r="S289" s="38"/>
      <c r="T289" s="39">
        <f t="shared" si="338"/>
        <v>0</v>
      </c>
      <c r="U289" s="40" t="str">
        <f t="shared" si="339"/>
        <v>راسب</v>
      </c>
      <c r="V289" s="37"/>
      <c r="W289" s="38"/>
      <c r="X289" s="38"/>
      <c r="Y289" s="39">
        <f t="shared" si="340"/>
        <v>0</v>
      </c>
      <c r="Z289" s="40" t="str">
        <f t="shared" si="341"/>
        <v>راسب</v>
      </c>
      <c r="AA289" s="37"/>
      <c r="AB289" s="38"/>
      <c r="AC289" s="38"/>
      <c r="AD289" s="39">
        <f t="shared" si="342"/>
        <v>0</v>
      </c>
      <c r="AE289" s="40" t="str">
        <f t="shared" si="343"/>
        <v>راسب</v>
      </c>
      <c r="AF289" s="37"/>
      <c r="AG289" s="38"/>
      <c r="AH289" s="38"/>
      <c r="AI289" s="39">
        <f t="shared" si="344"/>
        <v>0</v>
      </c>
      <c r="AJ289" s="40" t="str">
        <f t="shared" si="345"/>
        <v>راسب</v>
      </c>
      <c r="AK289" s="37"/>
      <c r="AL289" s="38"/>
      <c r="AM289" s="38"/>
      <c r="AN289" s="39">
        <f t="shared" si="346"/>
        <v>0</v>
      </c>
      <c r="AO289" s="40" t="str">
        <f t="shared" si="347"/>
        <v>راسب</v>
      </c>
      <c r="AP289" s="27">
        <f t="shared" si="348"/>
        <v>0</v>
      </c>
      <c r="AQ289" s="37">
        <f t="shared" si="349"/>
        <v>5</v>
      </c>
      <c r="AR289" s="39" t="str">
        <f t="shared" si="350"/>
        <v>ومجموع</v>
      </c>
      <c r="AS289" s="27" t="str">
        <f t="shared" si="351"/>
        <v>راسب</v>
      </c>
      <c r="AT289" s="41">
        <f t="shared" si="352"/>
        <v>9</v>
      </c>
      <c r="AU289" s="42" t="str">
        <f t="shared" si="353"/>
        <v>راسب</v>
      </c>
      <c r="AV289" s="37"/>
      <c r="AW289" s="38"/>
      <c r="AX289" s="38"/>
      <c r="AY289" s="39">
        <f t="shared" si="354"/>
        <v>0</v>
      </c>
      <c r="AZ289" s="40" t="str">
        <f t="shared" si="355"/>
        <v>راسب</v>
      </c>
      <c r="BA289" s="37"/>
      <c r="BB289" s="38"/>
      <c r="BC289" s="38"/>
      <c r="BD289" s="39">
        <f t="shared" si="356"/>
        <v>0</v>
      </c>
      <c r="BE289" s="86" t="str">
        <f t="shared" si="357"/>
        <v>غيرجدير</v>
      </c>
      <c r="BF289" s="37"/>
      <c r="BG289" s="38"/>
      <c r="BH289" s="38"/>
      <c r="BI289" s="39">
        <f t="shared" si="358"/>
        <v>0</v>
      </c>
      <c r="BJ289" s="86" t="str">
        <f t="shared" si="359"/>
        <v>غيرجدير</v>
      </c>
      <c r="BK289" s="37"/>
      <c r="BL289" s="38"/>
      <c r="BM289" s="38"/>
      <c r="BN289" s="38"/>
      <c r="BO289" s="39"/>
      <c r="BP289" s="41">
        <f t="shared" si="360"/>
        <v>0</v>
      </c>
      <c r="BQ289" s="86" t="str">
        <f t="shared" si="361"/>
        <v>غيرجدير</v>
      </c>
      <c r="BR289" s="37"/>
      <c r="BS289" s="38"/>
      <c r="BT289" s="38"/>
      <c r="BU289" s="38"/>
      <c r="BV289" s="39">
        <f t="shared" si="362"/>
        <v>0</v>
      </c>
      <c r="BW289" s="86" t="str">
        <f t="shared" si="363"/>
        <v>غيرجدير</v>
      </c>
      <c r="BX289" s="37"/>
      <c r="BY289" s="38"/>
      <c r="BZ289" s="38"/>
      <c r="CA289" s="38"/>
      <c r="CB289" s="38"/>
      <c r="CC289" s="39">
        <f t="shared" si="364"/>
        <v>0</v>
      </c>
      <c r="CD289" s="86" t="str">
        <f t="shared" si="365"/>
        <v>غيرجدير</v>
      </c>
      <c r="CE289" s="37">
        <f t="shared" si="366"/>
        <v>5</v>
      </c>
      <c r="CF289" s="39" t="str">
        <f t="shared" si="367"/>
        <v>راسب</v>
      </c>
      <c r="CG289" s="37"/>
      <c r="CH289" s="38"/>
      <c r="CI289" s="38"/>
      <c r="CJ289" s="38"/>
      <c r="CK289" s="38"/>
      <c r="CL289" s="39">
        <f t="shared" si="368"/>
        <v>0</v>
      </c>
      <c r="CM289" s="86" t="str">
        <f t="shared" si="369"/>
        <v>غيرجدير</v>
      </c>
      <c r="CN289" s="37"/>
      <c r="CO289" s="38"/>
      <c r="CP289" s="38"/>
      <c r="CQ289" s="38"/>
      <c r="CR289" s="39">
        <f t="shared" si="370"/>
        <v>0</v>
      </c>
      <c r="CS289" s="86" t="str">
        <f t="shared" si="371"/>
        <v>غيرجدير</v>
      </c>
      <c r="CT289" s="37"/>
      <c r="CU289" s="38"/>
      <c r="CV289" s="39">
        <f t="shared" si="372"/>
        <v>0</v>
      </c>
      <c r="CW289" s="86" t="str">
        <f t="shared" si="373"/>
        <v>غيرجدير</v>
      </c>
      <c r="CX289" s="37"/>
      <c r="CY289" s="38"/>
      <c r="CZ289" s="38"/>
      <c r="DA289" s="38"/>
      <c r="DB289" s="38"/>
      <c r="DC289" s="39">
        <f t="shared" si="374"/>
        <v>0</v>
      </c>
      <c r="DD289" s="86" t="str">
        <f t="shared" si="375"/>
        <v>غيرجدير</v>
      </c>
      <c r="DE289" s="37"/>
      <c r="DF289" s="38"/>
      <c r="DG289" s="38"/>
      <c r="DH289" s="38"/>
      <c r="DI289" s="38"/>
      <c r="DJ289" s="39">
        <f t="shared" si="376"/>
        <v>0</v>
      </c>
      <c r="DK289" s="86" t="str">
        <f t="shared" si="377"/>
        <v>غيرجدير</v>
      </c>
      <c r="DL289" s="37">
        <f t="shared" si="378"/>
        <v>4</v>
      </c>
      <c r="DM289" s="39" t="str">
        <f t="shared" si="379"/>
        <v>راسب</v>
      </c>
      <c r="DN289" s="27">
        <f t="shared" si="380"/>
        <v>0</v>
      </c>
      <c r="DO289" s="37">
        <f t="shared" si="381"/>
        <v>5</v>
      </c>
      <c r="DP289" s="39" t="str">
        <f t="shared" si="382"/>
        <v>ومجموع</v>
      </c>
      <c r="DQ289" s="27" t="str">
        <f t="shared" si="383"/>
        <v>راسب</v>
      </c>
      <c r="DR289" s="37">
        <f t="shared" si="384"/>
        <v>10</v>
      </c>
      <c r="DS289" s="39" t="str">
        <f t="shared" si="385"/>
        <v>راسب</v>
      </c>
      <c r="DT289" s="40" t="str">
        <f t="shared" si="386"/>
        <v>راسب</v>
      </c>
      <c r="DU289" s="27"/>
      <c r="DV289" s="37">
        <f t="shared" si="387"/>
        <v>15</v>
      </c>
      <c r="DW289" s="38" t="str">
        <f t="shared" si="388"/>
        <v>راسب</v>
      </c>
      <c r="DX289" s="39" t="str">
        <f t="shared" si="389"/>
        <v>ودين</v>
      </c>
      <c r="DY289" s="537" t="str">
        <f t="shared" si="390"/>
        <v/>
      </c>
      <c r="DZ289" s="532" t="str">
        <f t="shared" si="391"/>
        <v/>
      </c>
      <c r="EA289" s="527" t="str">
        <f t="shared" si="392"/>
        <v/>
      </c>
      <c r="EB289" s="519" t="str">
        <f t="shared" si="393"/>
        <v/>
      </c>
      <c r="EC289" s="520" t="str">
        <f t="shared" si="394"/>
        <v/>
      </c>
      <c r="ED289" s="520" t="str">
        <f t="shared" si="395"/>
        <v/>
      </c>
      <c r="EE289" s="520" t="str">
        <f t="shared" si="396"/>
        <v/>
      </c>
      <c r="EF289" s="520" t="str">
        <f t="shared" si="397"/>
        <v/>
      </c>
      <c r="EG289" s="520" t="str">
        <f t="shared" si="398"/>
        <v/>
      </c>
      <c r="EH289" s="518" t="str">
        <f t="shared" si="399"/>
        <v/>
      </c>
      <c r="EI289" s="474" t="str">
        <f t="shared" si="400"/>
        <v/>
      </c>
      <c r="EJ289" s="475" t="str">
        <f t="shared" si="401"/>
        <v/>
      </c>
      <c r="EK289" s="475" t="str">
        <f t="shared" si="402"/>
        <v/>
      </c>
      <c r="EL289" s="475" t="str">
        <f t="shared" si="403"/>
        <v/>
      </c>
      <c r="EM289" s="476" t="str">
        <f t="shared" si="404"/>
        <v/>
      </c>
      <c r="EN289" s="498" t="str">
        <f t="shared" si="405"/>
        <v/>
      </c>
      <c r="EO289" s="499" t="str">
        <f t="shared" si="406"/>
        <v/>
      </c>
      <c r="EP289" s="499" t="str">
        <f t="shared" si="407"/>
        <v/>
      </c>
      <c r="EQ289" s="499" t="str">
        <f t="shared" si="408"/>
        <v/>
      </c>
      <c r="ER289" s="500" t="str">
        <f t="shared" si="409"/>
        <v/>
      </c>
    </row>
    <row r="290" spans="1:148" ht="34.5" x14ac:dyDescent="0.2">
      <c r="A290" s="27" t="str">
        <f>IF(O290="","",COUNTA(O$9:$O290))</f>
        <v/>
      </c>
      <c r="B290" s="28"/>
      <c r="C290" s="29" t="e">
        <f t="shared" si="329"/>
        <v>#VALUE!</v>
      </c>
      <c r="D290" s="30" t="e">
        <f t="shared" si="330"/>
        <v>#VALUE!</v>
      </c>
      <c r="E290" s="31" t="e">
        <f t="shared" si="331"/>
        <v>#VALUE!</v>
      </c>
      <c r="F290" s="29" t="str">
        <f t="shared" si="332"/>
        <v/>
      </c>
      <c r="G290" s="30" t="str">
        <f t="shared" si="333"/>
        <v/>
      </c>
      <c r="H290" s="31" t="str">
        <f t="shared" si="334"/>
        <v/>
      </c>
      <c r="I290" s="32" t="e">
        <f t="shared" si="335"/>
        <v>#VALUE!</v>
      </c>
      <c r="J290" s="33"/>
      <c r="K290" s="34"/>
      <c r="L290" s="35" t="str">
        <f t="shared" si="336"/>
        <v/>
      </c>
      <c r="M290" s="35" t="str">
        <f t="shared" si="337"/>
        <v/>
      </c>
      <c r="N290" s="34"/>
      <c r="O290" s="545"/>
      <c r="P290" s="36"/>
      <c r="Q290" s="37"/>
      <c r="R290" s="38"/>
      <c r="S290" s="38"/>
      <c r="T290" s="39">
        <f t="shared" si="338"/>
        <v>0</v>
      </c>
      <c r="U290" s="40" t="str">
        <f t="shared" si="339"/>
        <v>راسب</v>
      </c>
      <c r="V290" s="37"/>
      <c r="W290" s="38"/>
      <c r="X290" s="38"/>
      <c r="Y290" s="39">
        <f t="shared" si="340"/>
        <v>0</v>
      </c>
      <c r="Z290" s="40" t="str">
        <f t="shared" si="341"/>
        <v>راسب</v>
      </c>
      <c r="AA290" s="37"/>
      <c r="AB290" s="38"/>
      <c r="AC290" s="38"/>
      <c r="AD290" s="39">
        <f t="shared" si="342"/>
        <v>0</v>
      </c>
      <c r="AE290" s="40" t="str">
        <f t="shared" si="343"/>
        <v>راسب</v>
      </c>
      <c r="AF290" s="37"/>
      <c r="AG290" s="38"/>
      <c r="AH290" s="38"/>
      <c r="AI290" s="39">
        <f t="shared" si="344"/>
        <v>0</v>
      </c>
      <c r="AJ290" s="40" t="str">
        <f t="shared" si="345"/>
        <v>راسب</v>
      </c>
      <c r="AK290" s="37"/>
      <c r="AL290" s="38"/>
      <c r="AM290" s="38"/>
      <c r="AN290" s="39">
        <f t="shared" si="346"/>
        <v>0</v>
      </c>
      <c r="AO290" s="40" t="str">
        <f t="shared" si="347"/>
        <v>راسب</v>
      </c>
      <c r="AP290" s="27">
        <f t="shared" si="348"/>
        <v>0</v>
      </c>
      <c r="AQ290" s="37">
        <f t="shared" si="349"/>
        <v>5</v>
      </c>
      <c r="AR290" s="39" t="str">
        <f t="shared" si="350"/>
        <v>ومجموع</v>
      </c>
      <c r="AS290" s="27" t="str">
        <f t="shared" si="351"/>
        <v>راسب</v>
      </c>
      <c r="AT290" s="41">
        <f t="shared" si="352"/>
        <v>9</v>
      </c>
      <c r="AU290" s="42" t="str">
        <f t="shared" si="353"/>
        <v>راسب</v>
      </c>
      <c r="AV290" s="37"/>
      <c r="AW290" s="38"/>
      <c r="AX290" s="38"/>
      <c r="AY290" s="39">
        <f t="shared" si="354"/>
        <v>0</v>
      </c>
      <c r="AZ290" s="40" t="str">
        <f t="shared" si="355"/>
        <v>راسب</v>
      </c>
      <c r="BA290" s="37"/>
      <c r="BB290" s="38"/>
      <c r="BC290" s="38"/>
      <c r="BD290" s="39">
        <f t="shared" si="356"/>
        <v>0</v>
      </c>
      <c r="BE290" s="86" t="str">
        <f t="shared" si="357"/>
        <v>غيرجدير</v>
      </c>
      <c r="BF290" s="37"/>
      <c r="BG290" s="38"/>
      <c r="BH290" s="38"/>
      <c r="BI290" s="39">
        <f t="shared" si="358"/>
        <v>0</v>
      </c>
      <c r="BJ290" s="86" t="str">
        <f t="shared" si="359"/>
        <v>غيرجدير</v>
      </c>
      <c r="BK290" s="37"/>
      <c r="BL290" s="38"/>
      <c r="BM290" s="38"/>
      <c r="BN290" s="38"/>
      <c r="BO290" s="39"/>
      <c r="BP290" s="41">
        <f t="shared" si="360"/>
        <v>0</v>
      </c>
      <c r="BQ290" s="86" t="str">
        <f t="shared" si="361"/>
        <v>غيرجدير</v>
      </c>
      <c r="BR290" s="37"/>
      <c r="BS290" s="38"/>
      <c r="BT290" s="38"/>
      <c r="BU290" s="38"/>
      <c r="BV290" s="39">
        <f t="shared" si="362"/>
        <v>0</v>
      </c>
      <c r="BW290" s="86" t="str">
        <f t="shared" si="363"/>
        <v>غيرجدير</v>
      </c>
      <c r="BX290" s="37"/>
      <c r="BY290" s="38"/>
      <c r="BZ290" s="38"/>
      <c r="CA290" s="38"/>
      <c r="CB290" s="38"/>
      <c r="CC290" s="39">
        <f t="shared" si="364"/>
        <v>0</v>
      </c>
      <c r="CD290" s="86" t="str">
        <f t="shared" si="365"/>
        <v>غيرجدير</v>
      </c>
      <c r="CE290" s="37">
        <f t="shared" si="366"/>
        <v>5</v>
      </c>
      <c r="CF290" s="39" t="str">
        <f t="shared" si="367"/>
        <v>راسب</v>
      </c>
      <c r="CG290" s="37"/>
      <c r="CH290" s="38"/>
      <c r="CI290" s="38"/>
      <c r="CJ290" s="38"/>
      <c r="CK290" s="38"/>
      <c r="CL290" s="39">
        <f t="shared" si="368"/>
        <v>0</v>
      </c>
      <c r="CM290" s="86" t="str">
        <f t="shared" si="369"/>
        <v>غيرجدير</v>
      </c>
      <c r="CN290" s="37"/>
      <c r="CO290" s="38"/>
      <c r="CP290" s="38"/>
      <c r="CQ290" s="38"/>
      <c r="CR290" s="39">
        <f t="shared" si="370"/>
        <v>0</v>
      </c>
      <c r="CS290" s="86" t="str">
        <f t="shared" si="371"/>
        <v>غيرجدير</v>
      </c>
      <c r="CT290" s="37"/>
      <c r="CU290" s="38"/>
      <c r="CV290" s="39">
        <f t="shared" si="372"/>
        <v>0</v>
      </c>
      <c r="CW290" s="86" t="str">
        <f t="shared" si="373"/>
        <v>غيرجدير</v>
      </c>
      <c r="CX290" s="37"/>
      <c r="CY290" s="38"/>
      <c r="CZ290" s="38"/>
      <c r="DA290" s="38"/>
      <c r="DB290" s="38"/>
      <c r="DC290" s="39">
        <f t="shared" si="374"/>
        <v>0</v>
      </c>
      <c r="DD290" s="86" t="str">
        <f t="shared" si="375"/>
        <v>غيرجدير</v>
      </c>
      <c r="DE290" s="37"/>
      <c r="DF290" s="38"/>
      <c r="DG290" s="38"/>
      <c r="DH290" s="38"/>
      <c r="DI290" s="38"/>
      <c r="DJ290" s="39">
        <f t="shared" si="376"/>
        <v>0</v>
      </c>
      <c r="DK290" s="86" t="str">
        <f t="shared" si="377"/>
        <v>غيرجدير</v>
      </c>
      <c r="DL290" s="37">
        <f t="shared" si="378"/>
        <v>4</v>
      </c>
      <c r="DM290" s="39" t="str">
        <f t="shared" si="379"/>
        <v>راسب</v>
      </c>
      <c r="DN290" s="27">
        <f t="shared" si="380"/>
        <v>0</v>
      </c>
      <c r="DO290" s="37">
        <f t="shared" si="381"/>
        <v>5</v>
      </c>
      <c r="DP290" s="39" t="str">
        <f t="shared" si="382"/>
        <v>ومجموع</v>
      </c>
      <c r="DQ290" s="27" t="str">
        <f t="shared" si="383"/>
        <v>راسب</v>
      </c>
      <c r="DR290" s="37">
        <f t="shared" si="384"/>
        <v>10</v>
      </c>
      <c r="DS290" s="39" t="str">
        <f t="shared" si="385"/>
        <v>راسب</v>
      </c>
      <c r="DT290" s="40" t="str">
        <f t="shared" si="386"/>
        <v>راسب</v>
      </c>
      <c r="DU290" s="27"/>
      <c r="DV290" s="37">
        <f t="shared" si="387"/>
        <v>15</v>
      </c>
      <c r="DW290" s="38" t="str">
        <f t="shared" si="388"/>
        <v>راسب</v>
      </c>
      <c r="DX290" s="39" t="str">
        <f t="shared" si="389"/>
        <v>ودين</v>
      </c>
      <c r="DY290" s="537" t="str">
        <f t="shared" si="390"/>
        <v/>
      </c>
      <c r="DZ290" s="532" t="str">
        <f t="shared" si="391"/>
        <v/>
      </c>
      <c r="EA290" s="527" t="str">
        <f t="shared" si="392"/>
        <v/>
      </c>
      <c r="EB290" s="519" t="str">
        <f t="shared" si="393"/>
        <v/>
      </c>
      <c r="EC290" s="520" t="str">
        <f t="shared" si="394"/>
        <v/>
      </c>
      <c r="ED290" s="520" t="str">
        <f t="shared" si="395"/>
        <v/>
      </c>
      <c r="EE290" s="520" t="str">
        <f t="shared" si="396"/>
        <v/>
      </c>
      <c r="EF290" s="520" t="str">
        <f t="shared" si="397"/>
        <v/>
      </c>
      <c r="EG290" s="520" t="str">
        <f t="shared" si="398"/>
        <v/>
      </c>
      <c r="EH290" s="518" t="str">
        <f t="shared" si="399"/>
        <v/>
      </c>
      <c r="EI290" s="474" t="str">
        <f t="shared" si="400"/>
        <v/>
      </c>
      <c r="EJ290" s="475" t="str">
        <f t="shared" si="401"/>
        <v/>
      </c>
      <c r="EK290" s="475" t="str">
        <f t="shared" si="402"/>
        <v/>
      </c>
      <c r="EL290" s="475" t="str">
        <f t="shared" si="403"/>
        <v/>
      </c>
      <c r="EM290" s="476" t="str">
        <f t="shared" si="404"/>
        <v/>
      </c>
      <c r="EN290" s="498" t="str">
        <f t="shared" si="405"/>
        <v/>
      </c>
      <c r="EO290" s="499" t="str">
        <f t="shared" si="406"/>
        <v/>
      </c>
      <c r="EP290" s="499" t="str">
        <f t="shared" si="407"/>
        <v/>
      </c>
      <c r="EQ290" s="499" t="str">
        <f t="shared" si="408"/>
        <v/>
      </c>
      <c r="ER290" s="500" t="str">
        <f t="shared" si="409"/>
        <v/>
      </c>
    </row>
    <row r="291" spans="1:148" ht="34.5" x14ac:dyDescent="0.2">
      <c r="A291" s="27" t="str">
        <f>IF(O291="","",COUNTA(O$9:$O291))</f>
        <v/>
      </c>
      <c r="B291" s="28"/>
      <c r="C291" s="29" t="e">
        <f t="shared" si="329"/>
        <v>#VALUE!</v>
      </c>
      <c r="D291" s="30" t="e">
        <f t="shared" si="330"/>
        <v>#VALUE!</v>
      </c>
      <c r="E291" s="31" t="e">
        <f t="shared" si="331"/>
        <v>#VALUE!</v>
      </c>
      <c r="F291" s="29" t="str">
        <f t="shared" si="332"/>
        <v/>
      </c>
      <c r="G291" s="30" t="str">
        <f t="shared" si="333"/>
        <v/>
      </c>
      <c r="H291" s="31" t="str">
        <f t="shared" si="334"/>
        <v/>
      </c>
      <c r="I291" s="32" t="e">
        <f t="shared" si="335"/>
        <v>#VALUE!</v>
      </c>
      <c r="J291" s="33"/>
      <c r="K291" s="34"/>
      <c r="L291" s="35" t="str">
        <f t="shared" si="336"/>
        <v/>
      </c>
      <c r="M291" s="35" t="str">
        <f t="shared" si="337"/>
        <v/>
      </c>
      <c r="N291" s="34"/>
      <c r="O291" s="545"/>
      <c r="P291" s="36"/>
      <c r="Q291" s="37"/>
      <c r="R291" s="38"/>
      <c r="S291" s="38"/>
      <c r="T291" s="39">
        <f t="shared" si="338"/>
        <v>0</v>
      </c>
      <c r="U291" s="40" t="str">
        <f t="shared" si="339"/>
        <v>راسب</v>
      </c>
      <c r="V291" s="37"/>
      <c r="W291" s="38"/>
      <c r="X291" s="38"/>
      <c r="Y291" s="39">
        <f t="shared" si="340"/>
        <v>0</v>
      </c>
      <c r="Z291" s="40" t="str">
        <f t="shared" si="341"/>
        <v>راسب</v>
      </c>
      <c r="AA291" s="37"/>
      <c r="AB291" s="38"/>
      <c r="AC291" s="38"/>
      <c r="AD291" s="39">
        <f t="shared" si="342"/>
        <v>0</v>
      </c>
      <c r="AE291" s="40" t="str">
        <f t="shared" si="343"/>
        <v>راسب</v>
      </c>
      <c r="AF291" s="37"/>
      <c r="AG291" s="38"/>
      <c r="AH291" s="38"/>
      <c r="AI291" s="39">
        <f t="shared" si="344"/>
        <v>0</v>
      </c>
      <c r="AJ291" s="40" t="str">
        <f t="shared" si="345"/>
        <v>راسب</v>
      </c>
      <c r="AK291" s="37"/>
      <c r="AL291" s="38"/>
      <c r="AM291" s="38"/>
      <c r="AN291" s="39">
        <f t="shared" si="346"/>
        <v>0</v>
      </c>
      <c r="AO291" s="40" t="str">
        <f t="shared" si="347"/>
        <v>راسب</v>
      </c>
      <c r="AP291" s="27">
        <f t="shared" si="348"/>
        <v>0</v>
      </c>
      <c r="AQ291" s="37">
        <f t="shared" si="349"/>
        <v>5</v>
      </c>
      <c r="AR291" s="39" t="str">
        <f t="shared" si="350"/>
        <v>ومجموع</v>
      </c>
      <c r="AS291" s="27" t="str">
        <f t="shared" si="351"/>
        <v>راسب</v>
      </c>
      <c r="AT291" s="41">
        <f t="shared" si="352"/>
        <v>9</v>
      </c>
      <c r="AU291" s="42" t="str">
        <f t="shared" si="353"/>
        <v>راسب</v>
      </c>
      <c r="AV291" s="37"/>
      <c r="AW291" s="38"/>
      <c r="AX291" s="38"/>
      <c r="AY291" s="39">
        <f t="shared" si="354"/>
        <v>0</v>
      </c>
      <c r="AZ291" s="40" t="str">
        <f t="shared" si="355"/>
        <v>راسب</v>
      </c>
      <c r="BA291" s="37"/>
      <c r="BB291" s="38"/>
      <c r="BC291" s="38"/>
      <c r="BD291" s="39">
        <f t="shared" si="356"/>
        <v>0</v>
      </c>
      <c r="BE291" s="86" t="str">
        <f t="shared" si="357"/>
        <v>غيرجدير</v>
      </c>
      <c r="BF291" s="37"/>
      <c r="BG291" s="38"/>
      <c r="BH291" s="38"/>
      <c r="BI291" s="39">
        <f t="shared" si="358"/>
        <v>0</v>
      </c>
      <c r="BJ291" s="86" t="str">
        <f t="shared" si="359"/>
        <v>غيرجدير</v>
      </c>
      <c r="BK291" s="37"/>
      <c r="BL291" s="38"/>
      <c r="BM291" s="38"/>
      <c r="BN291" s="38"/>
      <c r="BO291" s="39"/>
      <c r="BP291" s="41">
        <f t="shared" si="360"/>
        <v>0</v>
      </c>
      <c r="BQ291" s="86" t="str">
        <f t="shared" si="361"/>
        <v>غيرجدير</v>
      </c>
      <c r="BR291" s="37"/>
      <c r="BS291" s="38"/>
      <c r="BT291" s="38"/>
      <c r="BU291" s="38"/>
      <c r="BV291" s="39">
        <f t="shared" si="362"/>
        <v>0</v>
      </c>
      <c r="BW291" s="86" t="str">
        <f t="shared" si="363"/>
        <v>غيرجدير</v>
      </c>
      <c r="BX291" s="37"/>
      <c r="BY291" s="38"/>
      <c r="BZ291" s="38"/>
      <c r="CA291" s="38"/>
      <c r="CB291" s="38"/>
      <c r="CC291" s="39">
        <f t="shared" si="364"/>
        <v>0</v>
      </c>
      <c r="CD291" s="86" t="str">
        <f t="shared" si="365"/>
        <v>غيرجدير</v>
      </c>
      <c r="CE291" s="37">
        <f t="shared" si="366"/>
        <v>5</v>
      </c>
      <c r="CF291" s="39" t="str">
        <f t="shared" si="367"/>
        <v>راسب</v>
      </c>
      <c r="CG291" s="37"/>
      <c r="CH291" s="38"/>
      <c r="CI291" s="38"/>
      <c r="CJ291" s="38"/>
      <c r="CK291" s="38"/>
      <c r="CL291" s="39">
        <f t="shared" si="368"/>
        <v>0</v>
      </c>
      <c r="CM291" s="86" t="str">
        <f t="shared" si="369"/>
        <v>غيرجدير</v>
      </c>
      <c r="CN291" s="37"/>
      <c r="CO291" s="38"/>
      <c r="CP291" s="38"/>
      <c r="CQ291" s="38"/>
      <c r="CR291" s="39">
        <f t="shared" si="370"/>
        <v>0</v>
      </c>
      <c r="CS291" s="86" t="str">
        <f t="shared" si="371"/>
        <v>غيرجدير</v>
      </c>
      <c r="CT291" s="37"/>
      <c r="CU291" s="38"/>
      <c r="CV291" s="39">
        <f t="shared" si="372"/>
        <v>0</v>
      </c>
      <c r="CW291" s="86" t="str">
        <f t="shared" si="373"/>
        <v>غيرجدير</v>
      </c>
      <c r="CX291" s="37"/>
      <c r="CY291" s="38"/>
      <c r="CZ291" s="38"/>
      <c r="DA291" s="38"/>
      <c r="DB291" s="38"/>
      <c r="DC291" s="39">
        <f t="shared" si="374"/>
        <v>0</v>
      </c>
      <c r="DD291" s="86" t="str">
        <f t="shared" si="375"/>
        <v>غيرجدير</v>
      </c>
      <c r="DE291" s="37"/>
      <c r="DF291" s="38"/>
      <c r="DG291" s="38"/>
      <c r="DH291" s="38"/>
      <c r="DI291" s="38"/>
      <c r="DJ291" s="39">
        <f t="shared" si="376"/>
        <v>0</v>
      </c>
      <c r="DK291" s="86" t="str">
        <f t="shared" si="377"/>
        <v>غيرجدير</v>
      </c>
      <c r="DL291" s="37">
        <f t="shared" si="378"/>
        <v>4</v>
      </c>
      <c r="DM291" s="39" t="str">
        <f t="shared" si="379"/>
        <v>راسب</v>
      </c>
      <c r="DN291" s="27">
        <f t="shared" si="380"/>
        <v>0</v>
      </c>
      <c r="DO291" s="37">
        <f t="shared" si="381"/>
        <v>5</v>
      </c>
      <c r="DP291" s="39" t="str">
        <f t="shared" si="382"/>
        <v>ومجموع</v>
      </c>
      <c r="DQ291" s="27" t="str">
        <f t="shared" si="383"/>
        <v>راسب</v>
      </c>
      <c r="DR291" s="37">
        <f t="shared" si="384"/>
        <v>10</v>
      </c>
      <c r="DS291" s="39" t="str">
        <f t="shared" si="385"/>
        <v>راسب</v>
      </c>
      <c r="DT291" s="40" t="str">
        <f t="shared" si="386"/>
        <v>راسب</v>
      </c>
      <c r="DU291" s="27"/>
      <c r="DV291" s="37">
        <f t="shared" si="387"/>
        <v>15</v>
      </c>
      <c r="DW291" s="38" t="str">
        <f t="shared" si="388"/>
        <v>راسب</v>
      </c>
      <c r="DX291" s="39" t="str">
        <f t="shared" si="389"/>
        <v>ودين</v>
      </c>
      <c r="DY291" s="537" t="str">
        <f t="shared" si="390"/>
        <v/>
      </c>
      <c r="DZ291" s="532" t="str">
        <f t="shared" si="391"/>
        <v/>
      </c>
      <c r="EA291" s="527" t="str">
        <f t="shared" si="392"/>
        <v/>
      </c>
      <c r="EB291" s="519" t="str">
        <f t="shared" si="393"/>
        <v/>
      </c>
      <c r="EC291" s="520" t="str">
        <f t="shared" si="394"/>
        <v/>
      </c>
      <c r="ED291" s="520" t="str">
        <f t="shared" si="395"/>
        <v/>
      </c>
      <c r="EE291" s="520" t="str">
        <f t="shared" si="396"/>
        <v/>
      </c>
      <c r="EF291" s="520" t="str">
        <f t="shared" si="397"/>
        <v/>
      </c>
      <c r="EG291" s="520" t="str">
        <f t="shared" si="398"/>
        <v/>
      </c>
      <c r="EH291" s="518" t="str">
        <f t="shared" si="399"/>
        <v/>
      </c>
      <c r="EI291" s="474" t="str">
        <f t="shared" si="400"/>
        <v/>
      </c>
      <c r="EJ291" s="475" t="str">
        <f t="shared" si="401"/>
        <v/>
      </c>
      <c r="EK291" s="475" t="str">
        <f t="shared" si="402"/>
        <v/>
      </c>
      <c r="EL291" s="475" t="str">
        <f t="shared" si="403"/>
        <v/>
      </c>
      <c r="EM291" s="476" t="str">
        <f t="shared" si="404"/>
        <v/>
      </c>
      <c r="EN291" s="498" t="str">
        <f t="shared" si="405"/>
        <v/>
      </c>
      <c r="EO291" s="499" t="str">
        <f t="shared" si="406"/>
        <v/>
      </c>
      <c r="EP291" s="499" t="str">
        <f t="shared" si="407"/>
        <v/>
      </c>
      <c r="EQ291" s="499" t="str">
        <f t="shared" si="408"/>
        <v/>
      </c>
      <c r="ER291" s="500" t="str">
        <f t="shared" si="409"/>
        <v/>
      </c>
    </row>
    <row r="292" spans="1:148" ht="34.5" x14ac:dyDescent="0.2">
      <c r="A292" s="27" t="str">
        <f>IF(O292="","",COUNTA(O$9:$O292))</f>
        <v/>
      </c>
      <c r="B292" s="28"/>
      <c r="C292" s="29" t="e">
        <f t="shared" si="329"/>
        <v>#VALUE!</v>
      </c>
      <c r="D292" s="30" t="e">
        <f t="shared" si="330"/>
        <v>#VALUE!</v>
      </c>
      <c r="E292" s="31" t="e">
        <f t="shared" si="331"/>
        <v>#VALUE!</v>
      </c>
      <c r="F292" s="29" t="str">
        <f t="shared" si="332"/>
        <v/>
      </c>
      <c r="G292" s="30" t="str">
        <f t="shared" si="333"/>
        <v/>
      </c>
      <c r="H292" s="31" t="str">
        <f t="shared" si="334"/>
        <v/>
      </c>
      <c r="I292" s="32" t="e">
        <f t="shared" si="335"/>
        <v>#VALUE!</v>
      </c>
      <c r="J292" s="33"/>
      <c r="K292" s="34"/>
      <c r="L292" s="35" t="str">
        <f t="shared" si="336"/>
        <v/>
      </c>
      <c r="M292" s="35" t="str">
        <f t="shared" si="337"/>
        <v/>
      </c>
      <c r="N292" s="34"/>
      <c r="O292" s="545"/>
      <c r="P292" s="36"/>
      <c r="Q292" s="37"/>
      <c r="R292" s="38"/>
      <c r="S292" s="38"/>
      <c r="T292" s="39">
        <f t="shared" si="338"/>
        <v>0</v>
      </c>
      <c r="U292" s="40" t="str">
        <f t="shared" si="339"/>
        <v>راسب</v>
      </c>
      <c r="V292" s="37"/>
      <c r="W292" s="38"/>
      <c r="X292" s="38"/>
      <c r="Y292" s="39">
        <f t="shared" si="340"/>
        <v>0</v>
      </c>
      <c r="Z292" s="40" t="str">
        <f t="shared" si="341"/>
        <v>راسب</v>
      </c>
      <c r="AA292" s="37"/>
      <c r="AB292" s="38"/>
      <c r="AC292" s="38"/>
      <c r="AD292" s="39">
        <f t="shared" si="342"/>
        <v>0</v>
      </c>
      <c r="AE292" s="40" t="str">
        <f t="shared" si="343"/>
        <v>راسب</v>
      </c>
      <c r="AF292" s="37"/>
      <c r="AG292" s="38"/>
      <c r="AH292" s="38"/>
      <c r="AI292" s="39">
        <f t="shared" si="344"/>
        <v>0</v>
      </c>
      <c r="AJ292" s="40" t="str">
        <f t="shared" si="345"/>
        <v>راسب</v>
      </c>
      <c r="AK292" s="37"/>
      <c r="AL292" s="38"/>
      <c r="AM292" s="38"/>
      <c r="AN292" s="39">
        <f t="shared" si="346"/>
        <v>0</v>
      </c>
      <c r="AO292" s="40" t="str">
        <f t="shared" si="347"/>
        <v>راسب</v>
      </c>
      <c r="AP292" s="27">
        <f t="shared" si="348"/>
        <v>0</v>
      </c>
      <c r="AQ292" s="37">
        <f t="shared" si="349"/>
        <v>5</v>
      </c>
      <c r="AR292" s="39" t="str">
        <f t="shared" si="350"/>
        <v>ومجموع</v>
      </c>
      <c r="AS292" s="27" t="str">
        <f t="shared" si="351"/>
        <v>راسب</v>
      </c>
      <c r="AT292" s="41">
        <f t="shared" si="352"/>
        <v>9</v>
      </c>
      <c r="AU292" s="42" t="str">
        <f t="shared" si="353"/>
        <v>راسب</v>
      </c>
      <c r="AV292" s="37"/>
      <c r="AW292" s="38"/>
      <c r="AX292" s="38"/>
      <c r="AY292" s="39">
        <f t="shared" si="354"/>
        <v>0</v>
      </c>
      <c r="AZ292" s="40" t="str">
        <f t="shared" si="355"/>
        <v>راسب</v>
      </c>
      <c r="BA292" s="37"/>
      <c r="BB292" s="38"/>
      <c r="BC292" s="38"/>
      <c r="BD292" s="39">
        <f t="shared" si="356"/>
        <v>0</v>
      </c>
      <c r="BE292" s="86" t="str">
        <f t="shared" si="357"/>
        <v>غيرجدير</v>
      </c>
      <c r="BF292" s="37"/>
      <c r="BG292" s="38"/>
      <c r="BH292" s="38"/>
      <c r="BI292" s="39">
        <f t="shared" si="358"/>
        <v>0</v>
      </c>
      <c r="BJ292" s="86" t="str">
        <f t="shared" si="359"/>
        <v>غيرجدير</v>
      </c>
      <c r="BK292" s="37"/>
      <c r="BL292" s="38"/>
      <c r="BM292" s="38"/>
      <c r="BN292" s="38"/>
      <c r="BO292" s="39"/>
      <c r="BP292" s="41">
        <f t="shared" si="360"/>
        <v>0</v>
      </c>
      <c r="BQ292" s="86" t="str">
        <f t="shared" si="361"/>
        <v>غيرجدير</v>
      </c>
      <c r="BR292" s="37"/>
      <c r="BS292" s="38"/>
      <c r="BT292" s="38"/>
      <c r="BU292" s="38"/>
      <c r="BV292" s="39">
        <f t="shared" si="362"/>
        <v>0</v>
      </c>
      <c r="BW292" s="86" t="str">
        <f t="shared" si="363"/>
        <v>غيرجدير</v>
      </c>
      <c r="BX292" s="37"/>
      <c r="BY292" s="38"/>
      <c r="BZ292" s="38"/>
      <c r="CA292" s="38"/>
      <c r="CB292" s="38"/>
      <c r="CC292" s="39">
        <f t="shared" si="364"/>
        <v>0</v>
      </c>
      <c r="CD292" s="86" t="str">
        <f t="shared" si="365"/>
        <v>غيرجدير</v>
      </c>
      <c r="CE292" s="37">
        <f t="shared" si="366"/>
        <v>5</v>
      </c>
      <c r="CF292" s="39" t="str">
        <f t="shared" si="367"/>
        <v>راسب</v>
      </c>
      <c r="CG292" s="37"/>
      <c r="CH292" s="38"/>
      <c r="CI292" s="38"/>
      <c r="CJ292" s="38"/>
      <c r="CK292" s="38"/>
      <c r="CL292" s="39">
        <f t="shared" si="368"/>
        <v>0</v>
      </c>
      <c r="CM292" s="86" t="str">
        <f t="shared" si="369"/>
        <v>غيرجدير</v>
      </c>
      <c r="CN292" s="37"/>
      <c r="CO292" s="38"/>
      <c r="CP292" s="38"/>
      <c r="CQ292" s="38"/>
      <c r="CR292" s="39">
        <f t="shared" si="370"/>
        <v>0</v>
      </c>
      <c r="CS292" s="86" t="str">
        <f t="shared" si="371"/>
        <v>غيرجدير</v>
      </c>
      <c r="CT292" s="37"/>
      <c r="CU292" s="38"/>
      <c r="CV292" s="39">
        <f t="shared" si="372"/>
        <v>0</v>
      </c>
      <c r="CW292" s="86" t="str">
        <f t="shared" si="373"/>
        <v>غيرجدير</v>
      </c>
      <c r="CX292" s="37"/>
      <c r="CY292" s="38"/>
      <c r="CZ292" s="38"/>
      <c r="DA292" s="38"/>
      <c r="DB292" s="38"/>
      <c r="DC292" s="39">
        <f t="shared" si="374"/>
        <v>0</v>
      </c>
      <c r="DD292" s="86" t="str">
        <f t="shared" si="375"/>
        <v>غيرجدير</v>
      </c>
      <c r="DE292" s="37"/>
      <c r="DF292" s="38"/>
      <c r="DG292" s="38"/>
      <c r="DH292" s="38"/>
      <c r="DI292" s="38"/>
      <c r="DJ292" s="39">
        <f t="shared" si="376"/>
        <v>0</v>
      </c>
      <c r="DK292" s="86" t="str">
        <f t="shared" si="377"/>
        <v>غيرجدير</v>
      </c>
      <c r="DL292" s="37">
        <f t="shared" si="378"/>
        <v>4</v>
      </c>
      <c r="DM292" s="39" t="str">
        <f t="shared" si="379"/>
        <v>راسب</v>
      </c>
      <c r="DN292" s="27">
        <f t="shared" si="380"/>
        <v>0</v>
      </c>
      <c r="DO292" s="37">
        <f t="shared" si="381"/>
        <v>5</v>
      </c>
      <c r="DP292" s="39" t="str">
        <f t="shared" si="382"/>
        <v>ومجموع</v>
      </c>
      <c r="DQ292" s="27" t="str">
        <f t="shared" si="383"/>
        <v>راسب</v>
      </c>
      <c r="DR292" s="37">
        <f t="shared" si="384"/>
        <v>10</v>
      </c>
      <c r="DS292" s="39" t="str">
        <f t="shared" si="385"/>
        <v>راسب</v>
      </c>
      <c r="DT292" s="40" t="str">
        <f t="shared" si="386"/>
        <v>راسب</v>
      </c>
      <c r="DU292" s="27"/>
      <c r="DV292" s="37">
        <f t="shared" si="387"/>
        <v>15</v>
      </c>
      <c r="DW292" s="38" t="str">
        <f t="shared" si="388"/>
        <v>راسب</v>
      </c>
      <c r="DX292" s="39" t="str">
        <f t="shared" si="389"/>
        <v>ودين</v>
      </c>
      <c r="DY292" s="537" t="str">
        <f t="shared" si="390"/>
        <v/>
      </c>
      <c r="DZ292" s="532" t="str">
        <f t="shared" si="391"/>
        <v/>
      </c>
      <c r="EA292" s="527" t="str">
        <f t="shared" si="392"/>
        <v/>
      </c>
      <c r="EB292" s="519" t="str">
        <f t="shared" si="393"/>
        <v/>
      </c>
      <c r="EC292" s="520" t="str">
        <f t="shared" si="394"/>
        <v/>
      </c>
      <c r="ED292" s="520" t="str">
        <f t="shared" si="395"/>
        <v/>
      </c>
      <c r="EE292" s="520" t="str">
        <f t="shared" si="396"/>
        <v/>
      </c>
      <c r="EF292" s="520" t="str">
        <f t="shared" si="397"/>
        <v/>
      </c>
      <c r="EG292" s="520" t="str">
        <f t="shared" si="398"/>
        <v/>
      </c>
      <c r="EH292" s="518" t="str">
        <f t="shared" si="399"/>
        <v/>
      </c>
      <c r="EI292" s="474" t="str">
        <f t="shared" si="400"/>
        <v/>
      </c>
      <c r="EJ292" s="475" t="str">
        <f t="shared" si="401"/>
        <v/>
      </c>
      <c r="EK292" s="475" t="str">
        <f t="shared" si="402"/>
        <v/>
      </c>
      <c r="EL292" s="475" t="str">
        <f t="shared" si="403"/>
        <v/>
      </c>
      <c r="EM292" s="476" t="str">
        <f t="shared" si="404"/>
        <v/>
      </c>
      <c r="EN292" s="498" t="str">
        <f t="shared" si="405"/>
        <v/>
      </c>
      <c r="EO292" s="499" t="str">
        <f t="shared" si="406"/>
        <v/>
      </c>
      <c r="EP292" s="499" t="str">
        <f t="shared" si="407"/>
        <v/>
      </c>
      <c r="EQ292" s="499" t="str">
        <f t="shared" si="408"/>
        <v/>
      </c>
      <c r="ER292" s="500" t="str">
        <f t="shared" si="409"/>
        <v/>
      </c>
    </row>
    <row r="293" spans="1:148" ht="34.5" x14ac:dyDescent="0.2">
      <c r="A293" s="27" t="str">
        <f>IF(O293="","",COUNTA(O$9:$O293))</f>
        <v/>
      </c>
      <c r="B293" s="28"/>
      <c r="C293" s="29" t="e">
        <f t="shared" si="329"/>
        <v>#VALUE!</v>
      </c>
      <c r="D293" s="30" t="e">
        <f t="shared" si="330"/>
        <v>#VALUE!</v>
      </c>
      <c r="E293" s="31" t="e">
        <f t="shared" si="331"/>
        <v>#VALUE!</v>
      </c>
      <c r="F293" s="29" t="str">
        <f t="shared" si="332"/>
        <v/>
      </c>
      <c r="G293" s="30" t="str">
        <f t="shared" si="333"/>
        <v/>
      </c>
      <c r="H293" s="31" t="str">
        <f t="shared" si="334"/>
        <v/>
      </c>
      <c r="I293" s="32" t="e">
        <f t="shared" si="335"/>
        <v>#VALUE!</v>
      </c>
      <c r="J293" s="33"/>
      <c r="K293" s="34"/>
      <c r="L293" s="35" t="str">
        <f t="shared" si="336"/>
        <v/>
      </c>
      <c r="M293" s="35" t="str">
        <f t="shared" si="337"/>
        <v/>
      </c>
      <c r="N293" s="34"/>
      <c r="O293" s="545"/>
      <c r="P293" s="36"/>
      <c r="Q293" s="37"/>
      <c r="R293" s="38"/>
      <c r="S293" s="38"/>
      <c r="T293" s="39">
        <f t="shared" si="338"/>
        <v>0</v>
      </c>
      <c r="U293" s="40" t="str">
        <f t="shared" si="339"/>
        <v>راسب</v>
      </c>
      <c r="V293" s="37"/>
      <c r="W293" s="38"/>
      <c r="X293" s="38"/>
      <c r="Y293" s="39">
        <f t="shared" si="340"/>
        <v>0</v>
      </c>
      <c r="Z293" s="40" t="str">
        <f t="shared" si="341"/>
        <v>راسب</v>
      </c>
      <c r="AA293" s="37"/>
      <c r="AB293" s="38"/>
      <c r="AC293" s="38"/>
      <c r="AD293" s="39">
        <f t="shared" si="342"/>
        <v>0</v>
      </c>
      <c r="AE293" s="40" t="str">
        <f t="shared" si="343"/>
        <v>راسب</v>
      </c>
      <c r="AF293" s="37"/>
      <c r="AG293" s="38"/>
      <c r="AH293" s="38"/>
      <c r="AI293" s="39">
        <f t="shared" si="344"/>
        <v>0</v>
      </c>
      <c r="AJ293" s="40" t="str">
        <f t="shared" si="345"/>
        <v>راسب</v>
      </c>
      <c r="AK293" s="37"/>
      <c r="AL293" s="38"/>
      <c r="AM293" s="38"/>
      <c r="AN293" s="39">
        <f t="shared" si="346"/>
        <v>0</v>
      </c>
      <c r="AO293" s="40" t="str">
        <f t="shared" si="347"/>
        <v>راسب</v>
      </c>
      <c r="AP293" s="27">
        <f t="shared" si="348"/>
        <v>0</v>
      </c>
      <c r="AQ293" s="37">
        <f t="shared" si="349"/>
        <v>5</v>
      </c>
      <c r="AR293" s="39" t="str">
        <f t="shared" si="350"/>
        <v>ومجموع</v>
      </c>
      <c r="AS293" s="27" t="str">
        <f t="shared" si="351"/>
        <v>راسب</v>
      </c>
      <c r="AT293" s="41">
        <f t="shared" si="352"/>
        <v>9</v>
      </c>
      <c r="AU293" s="42" t="str">
        <f t="shared" si="353"/>
        <v>راسب</v>
      </c>
      <c r="AV293" s="37"/>
      <c r="AW293" s="38"/>
      <c r="AX293" s="38"/>
      <c r="AY293" s="39">
        <f t="shared" si="354"/>
        <v>0</v>
      </c>
      <c r="AZ293" s="40" t="str">
        <f t="shared" si="355"/>
        <v>راسب</v>
      </c>
      <c r="BA293" s="37"/>
      <c r="BB293" s="38"/>
      <c r="BC293" s="38"/>
      <c r="BD293" s="39">
        <f t="shared" si="356"/>
        <v>0</v>
      </c>
      <c r="BE293" s="86" t="str">
        <f t="shared" si="357"/>
        <v>غيرجدير</v>
      </c>
      <c r="BF293" s="37"/>
      <c r="BG293" s="38"/>
      <c r="BH293" s="38"/>
      <c r="BI293" s="39">
        <f t="shared" si="358"/>
        <v>0</v>
      </c>
      <c r="BJ293" s="86" t="str">
        <f t="shared" si="359"/>
        <v>غيرجدير</v>
      </c>
      <c r="BK293" s="37"/>
      <c r="BL293" s="38"/>
      <c r="BM293" s="38"/>
      <c r="BN293" s="38"/>
      <c r="BO293" s="39"/>
      <c r="BP293" s="41">
        <f t="shared" si="360"/>
        <v>0</v>
      </c>
      <c r="BQ293" s="86" t="str">
        <f t="shared" si="361"/>
        <v>غيرجدير</v>
      </c>
      <c r="BR293" s="37"/>
      <c r="BS293" s="38"/>
      <c r="BT293" s="38"/>
      <c r="BU293" s="38"/>
      <c r="BV293" s="39">
        <f t="shared" si="362"/>
        <v>0</v>
      </c>
      <c r="BW293" s="86" t="str">
        <f t="shared" si="363"/>
        <v>غيرجدير</v>
      </c>
      <c r="BX293" s="37"/>
      <c r="BY293" s="38"/>
      <c r="BZ293" s="38"/>
      <c r="CA293" s="38"/>
      <c r="CB293" s="38"/>
      <c r="CC293" s="39">
        <f t="shared" si="364"/>
        <v>0</v>
      </c>
      <c r="CD293" s="86" t="str">
        <f t="shared" si="365"/>
        <v>غيرجدير</v>
      </c>
      <c r="CE293" s="37">
        <f t="shared" si="366"/>
        <v>5</v>
      </c>
      <c r="CF293" s="39" t="str">
        <f t="shared" si="367"/>
        <v>راسب</v>
      </c>
      <c r="CG293" s="37"/>
      <c r="CH293" s="38"/>
      <c r="CI293" s="38"/>
      <c r="CJ293" s="38"/>
      <c r="CK293" s="38"/>
      <c r="CL293" s="39">
        <f t="shared" si="368"/>
        <v>0</v>
      </c>
      <c r="CM293" s="86" t="str">
        <f t="shared" si="369"/>
        <v>غيرجدير</v>
      </c>
      <c r="CN293" s="37"/>
      <c r="CO293" s="38"/>
      <c r="CP293" s="38"/>
      <c r="CQ293" s="38"/>
      <c r="CR293" s="39">
        <f t="shared" si="370"/>
        <v>0</v>
      </c>
      <c r="CS293" s="86" t="str">
        <f t="shared" si="371"/>
        <v>غيرجدير</v>
      </c>
      <c r="CT293" s="37"/>
      <c r="CU293" s="38"/>
      <c r="CV293" s="39">
        <f t="shared" si="372"/>
        <v>0</v>
      </c>
      <c r="CW293" s="86" t="str">
        <f t="shared" si="373"/>
        <v>غيرجدير</v>
      </c>
      <c r="CX293" s="37"/>
      <c r="CY293" s="38"/>
      <c r="CZ293" s="38"/>
      <c r="DA293" s="38"/>
      <c r="DB293" s="38"/>
      <c r="DC293" s="39">
        <f t="shared" si="374"/>
        <v>0</v>
      </c>
      <c r="DD293" s="86" t="str">
        <f t="shared" si="375"/>
        <v>غيرجدير</v>
      </c>
      <c r="DE293" s="37"/>
      <c r="DF293" s="38"/>
      <c r="DG293" s="38"/>
      <c r="DH293" s="38"/>
      <c r="DI293" s="38"/>
      <c r="DJ293" s="39">
        <f t="shared" si="376"/>
        <v>0</v>
      </c>
      <c r="DK293" s="86" t="str">
        <f t="shared" si="377"/>
        <v>غيرجدير</v>
      </c>
      <c r="DL293" s="37">
        <f t="shared" si="378"/>
        <v>4</v>
      </c>
      <c r="DM293" s="39" t="str">
        <f t="shared" si="379"/>
        <v>راسب</v>
      </c>
      <c r="DN293" s="27">
        <f t="shared" si="380"/>
        <v>0</v>
      </c>
      <c r="DO293" s="37">
        <f t="shared" si="381"/>
        <v>5</v>
      </c>
      <c r="DP293" s="39" t="str">
        <f t="shared" si="382"/>
        <v>ومجموع</v>
      </c>
      <c r="DQ293" s="27" t="str">
        <f t="shared" si="383"/>
        <v>راسب</v>
      </c>
      <c r="DR293" s="37">
        <f t="shared" si="384"/>
        <v>10</v>
      </c>
      <c r="DS293" s="39" t="str">
        <f t="shared" si="385"/>
        <v>راسب</v>
      </c>
      <c r="DT293" s="40" t="str">
        <f t="shared" si="386"/>
        <v>راسب</v>
      </c>
      <c r="DU293" s="27"/>
      <c r="DV293" s="37">
        <f t="shared" si="387"/>
        <v>15</v>
      </c>
      <c r="DW293" s="38" t="str">
        <f t="shared" si="388"/>
        <v>راسب</v>
      </c>
      <c r="DX293" s="39" t="str">
        <f t="shared" si="389"/>
        <v>ودين</v>
      </c>
      <c r="DY293" s="537" t="str">
        <f t="shared" si="390"/>
        <v/>
      </c>
      <c r="DZ293" s="532" t="str">
        <f t="shared" si="391"/>
        <v/>
      </c>
      <c r="EA293" s="527" t="str">
        <f t="shared" si="392"/>
        <v/>
      </c>
      <c r="EB293" s="519" t="str">
        <f t="shared" si="393"/>
        <v/>
      </c>
      <c r="EC293" s="520" t="str">
        <f t="shared" si="394"/>
        <v/>
      </c>
      <c r="ED293" s="520" t="str">
        <f t="shared" si="395"/>
        <v/>
      </c>
      <c r="EE293" s="520" t="str">
        <f t="shared" si="396"/>
        <v/>
      </c>
      <c r="EF293" s="520" t="str">
        <f t="shared" si="397"/>
        <v/>
      </c>
      <c r="EG293" s="520" t="str">
        <f t="shared" si="398"/>
        <v/>
      </c>
      <c r="EH293" s="518" t="str">
        <f t="shared" si="399"/>
        <v/>
      </c>
      <c r="EI293" s="474" t="str">
        <f t="shared" si="400"/>
        <v/>
      </c>
      <c r="EJ293" s="475" t="str">
        <f t="shared" si="401"/>
        <v/>
      </c>
      <c r="EK293" s="475" t="str">
        <f t="shared" si="402"/>
        <v/>
      </c>
      <c r="EL293" s="475" t="str">
        <f t="shared" si="403"/>
        <v/>
      </c>
      <c r="EM293" s="476" t="str">
        <f t="shared" si="404"/>
        <v/>
      </c>
      <c r="EN293" s="498" t="str">
        <f t="shared" si="405"/>
        <v/>
      </c>
      <c r="EO293" s="499" t="str">
        <f t="shared" si="406"/>
        <v/>
      </c>
      <c r="EP293" s="499" t="str">
        <f t="shared" si="407"/>
        <v/>
      </c>
      <c r="EQ293" s="499" t="str">
        <f t="shared" si="408"/>
        <v/>
      </c>
      <c r="ER293" s="500" t="str">
        <f t="shared" si="409"/>
        <v/>
      </c>
    </row>
    <row r="294" spans="1:148" ht="34.5" x14ac:dyDescent="0.2">
      <c r="A294" s="27" t="str">
        <f>IF(O294="","",COUNTA(O$9:$O294))</f>
        <v/>
      </c>
      <c r="B294" s="28"/>
      <c r="C294" s="29" t="e">
        <f t="shared" si="329"/>
        <v>#VALUE!</v>
      </c>
      <c r="D294" s="30" t="e">
        <f t="shared" si="330"/>
        <v>#VALUE!</v>
      </c>
      <c r="E294" s="31" t="e">
        <f t="shared" si="331"/>
        <v>#VALUE!</v>
      </c>
      <c r="F294" s="29" t="str">
        <f t="shared" si="332"/>
        <v/>
      </c>
      <c r="G294" s="30" t="str">
        <f t="shared" si="333"/>
        <v/>
      </c>
      <c r="H294" s="31" t="str">
        <f t="shared" si="334"/>
        <v/>
      </c>
      <c r="I294" s="32" t="e">
        <f t="shared" si="335"/>
        <v>#VALUE!</v>
      </c>
      <c r="J294" s="33"/>
      <c r="K294" s="34"/>
      <c r="L294" s="35" t="str">
        <f t="shared" si="336"/>
        <v/>
      </c>
      <c r="M294" s="35" t="str">
        <f t="shared" si="337"/>
        <v/>
      </c>
      <c r="N294" s="34"/>
      <c r="O294" s="545"/>
      <c r="P294" s="36"/>
      <c r="Q294" s="37"/>
      <c r="R294" s="38"/>
      <c r="S294" s="38"/>
      <c r="T294" s="39">
        <f t="shared" si="338"/>
        <v>0</v>
      </c>
      <c r="U294" s="40" t="str">
        <f t="shared" si="339"/>
        <v>راسب</v>
      </c>
      <c r="V294" s="37"/>
      <c r="W294" s="38"/>
      <c r="X294" s="38"/>
      <c r="Y294" s="39">
        <f t="shared" si="340"/>
        <v>0</v>
      </c>
      <c r="Z294" s="40" t="str">
        <f t="shared" si="341"/>
        <v>راسب</v>
      </c>
      <c r="AA294" s="37"/>
      <c r="AB294" s="38"/>
      <c r="AC294" s="38"/>
      <c r="AD294" s="39">
        <f t="shared" si="342"/>
        <v>0</v>
      </c>
      <c r="AE294" s="40" t="str">
        <f t="shared" si="343"/>
        <v>راسب</v>
      </c>
      <c r="AF294" s="37"/>
      <c r="AG294" s="38"/>
      <c r="AH294" s="38"/>
      <c r="AI294" s="39">
        <f t="shared" si="344"/>
        <v>0</v>
      </c>
      <c r="AJ294" s="40" t="str">
        <f t="shared" si="345"/>
        <v>راسب</v>
      </c>
      <c r="AK294" s="37"/>
      <c r="AL294" s="38"/>
      <c r="AM294" s="38"/>
      <c r="AN294" s="39">
        <f t="shared" si="346"/>
        <v>0</v>
      </c>
      <c r="AO294" s="40" t="str">
        <f t="shared" si="347"/>
        <v>راسب</v>
      </c>
      <c r="AP294" s="27">
        <f t="shared" si="348"/>
        <v>0</v>
      </c>
      <c r="AQ294" s="37">
        <f t="shared" si="349"/>
        <v>5</v>
      </c>
      <c r="AR294" s="39" t="str">
        <f t="shared" si="350"/>
        <v>ومجموع</v>
      </c>
      <c r="AS294" s="27" t="str">
        <f t="shared" si="351"/>
        <v>راسب</v>
      </c>
      <c r="AT294" s="41">
        <f t="shared" si="352"/>
        <v>9</v>
      </c>
      <c r="AU294" s="42" t="str">
        <f t="shared" si="353"/>
        <v>راسب</v>
      </c>
      <c r="AV294" s="37"/>
      <c r="AW294" s="38"/>
      <c r="AX294" s="38"/>
      <c r="AY294" s="39">
        <f t="shared" si="354"/>
        <v>0</v>
      </c>
      <c r="AZ294" s="40" t="str">
        <f t="shared" si="355"/>
        <v>راسب</v>
      </c>
      <c r="BA294" s="37"/>
      <c r="BB294" s="38"/>
      <c r="BC294" s="38"/>
      <c r="BD294" s="39">
        <f t="shared" si="356"/>
        <v>0</v>
      </c>
      <c r="BE294" s="86" t="str">
        <f t="shared" si="357"/>
        <v>غيرجدير</v>
      </c>
      <c r="BF294" s="37"/>
      <c r="BG294" s="38"/>
      <c r="BH294" s="38"/>
      <c r="BI294" s="39">
        <f t="shared" si="358"/>
        <v>0</v>
      </c>
      <c r="BJ294" s="86" t="str">
        <f t="shared" si="359"/>
        <v>غيرجدير</v>
      </c>
      <c r="BK294" s="37"/>
      <c r="BL294" s="38"/>
      <c r="BM294" s="38"/>
      <c r="BN294" s="38"/>
      <c r="BO294" s="39"/>
      <c r="BP294" s="41">
        <f t="shared" si="360"/>
        <v>0</v>
      </c>
      <c r="BQ294" s="86" t="str">
        <f t="shared" si="361"/>
        <v>غيرجدير</v>
      </c>
      <c r="BR294" s="37"/>
      <c r="BS294" s="38"/>
      <c r="BT294" s="38"/>
      <c r="BU294" s="38"/>
      <c r="BV294" s="39">
        <f t="shared" si="362"/>
        <v>0</v>
      </c>
      <c r="BW294" s="86" t="str">
        <f t="shared" si="363"/>
        <v>غيرجدير</v>
      </c>
      <c r="BX294" s="37"/>
      <c r="BY294" s="38"/>
      <c r="BZ294" s="38"/>
      <c r="CA294" s="38"/>
      <c r="CB294" s="38"/>
      <c r="CC294" s="39">
        <f t="shared" si="364"/>
        <v>0</v>
      </c>
      <c r="CD294" s="86" t="str">
        <f t="shared" si="365"/>
        <v>غيرجدير</v>
      </c>
      <c r="CE294" s="37">
        <f t="shared" si="366"/>
        <v>5</v>
      </c>
      <c r="CF294" s="39" t="str">
        <f t="shared" si="367"/>
        <v>راسب</v>
      </c>
      <c r="CG294" s="37"/>
      <c r="CH294" s="38"/>
      <c r="CI294" s="38"/>
      <c r="CJ294" s="38"/>
      <c r="CK294" s="38"/>
      <c r="CL294" s="39">
        <f t="shared" si="368"/>
        <v>0</v>
      </c>
      <c r="CM294" s="86" t="str">
        <f t="shared" si="369"/>
        <v>غيرجدير</v>
      </c>
      <c r="CN294" s="37"/>
      <c r="CO294" s="38"/>
      <c r="CP294" s="38"/>
      <c r="CQ294" s="38"/>
      <c r="CR294" s="39">
        <f t="shared" si="370"/>
        <v>0</v>
      </c>
      <c r="CS294" s="86" t="str">
        <f t="shared" si="371"/>
        <v>غيرجدير</v>
      </c>
      <c r="CT294" s="37"/>
      <c r="CU294" s="38"/>
      <c r="CV294" s="39">
        <f t="shared" si="372"/>
        <v>0</v>
      </c>
      <c r="CW294" s="86" t="str">
        <f t="shared" si="373"/>
        <v>غيرجدير</v>
      </c>
      <c r="CX294" s="37"/>
      <c r="CY294" s="38"/>
      <c r="CZ294" s="38"/>
      <c r="DA294" s="38"/>
      <c r="DB294" s="38"/>
      <c r="DC294" s="39">
        <f t="shared" si="374"/>
        <v>0</v>
      </c>
      <c r="DD294" s="86" t="str">
        <f t="shared" si="375"/>
        <v>غيرجدير</v>
      </c>
      <c r="DE294" s="37"/>
      <c r="DF294" s="38"/>
      <c r="DG294" s="38"/>
      <c r="DH294" s="38"/>
      <c r="DI294" s="38"/>
      <c r="DJ294" s="39">
        <f t="shared" si="376"/>
        <v>0</v>
      </c>
      <c r="DK294" s="86" t="str">
        <f t="shared" si="377"/>
        <v>غيرجدير</v>
      </c>
      <c r="DL294" s="37">
        <f t="shared" si="378"/>
        <v>4</v>
      </c>
      <c r="DM294" s="39" t="str">
        <f t="shared" si="379"/>
        <v>راسب</v>
      </c>
      <c r="DN294" s="27">
        <f t="shared" si="380"/>
        <v>0</v>
      </c>
      <c r="DO294" s="37">
        <f t="shared" si="381"/>
        <v>5</v>
      </c>
      <c r="DP294" s="39" t="str">
        <f t="shared" si="382"/>
        <v>ومجموع</v>
      </c>
      <c r="DQ294" s="27" t="str">
        <f t="shared" si="383"/>
        <v>راسب</v>
      </c>
      <c r="DR294" s="37">
        <f t="shared" si="384"/>
        <v>10</v>
      </c>
      <c r="DS294" s="39" t="str">
        <f t="shared" si="385"/>
        <v>راسب</v>
      </c>
      <c r="DT294" s="40" t="str">
        <f t="shared" si="386"/>
        <v>راسب</v>
      </c>
      <c r="DU294" s="27"/>
      <c r="DV294" s="37">
        <f t="shared" si="387"/>
        <v>15</v>
      </c>
      <c r="DW294" s="38" t="str">
        <f t="shared" si="388"/>
        <v>راسب</v>
      </c>
      <c r="DX294" s="39" t="str">
        <f t="shared" si="389"/>
        <v>ودين</v>
      </c>
      <c r="DY294" s="537" t="str">
        <f t="shared" si="390"/>
        <v/>
      </c>
      <c r="DZ294" s="532" t="str">
        <f t="shared" si="391"/>
        <v/>
      </c>
      <c r="EA294" s="527" t="str">
        <f t="shared" si="392"/>
        <v/>
      </c>
      <c r="EB294" s="519" t="str">
        <f t="shared" si="393"/>
        <v/>
      </c>
      <c r="EC294" s="520" t="str">
        <f t="shared" si="394"/>
        <v/>
      </c>
      <c r="ED294" s="520" t="str">
        <f t="shared" si="395"/>
        <v/>
      </c>
      <c r="EE294" s="520" t="str">
        <f t="shared" si="396"/>
        <v/>
      </c>
      <c r="EF294" s="520" t="str">
        <f t="shared" si="397"/>
        <v/>
      </c>
      <c r="EG294" s="520" t="str">
        <f t="shared" si="398"/>
        <v/>
      </c>
      <c r="EH294" s="518" t="str">
        <f t="shared" si="399"/>
        <v/>
      </c>
      <c r="EI294" s="474" t="str">
        <f t="shared" si="400"/>
        <v/>
      </c>
      <c r="EJ294" s="475" t="str">
        <f t="shared" si="401"/>
        <v/>
      </c>
      <c r="EK294" s="475" t="str">
        <f t="shared" si="402"/>
        <v/>
      </c>
      <c r="EL294" s="475" t="str">
        <f t="shared" si="403"/>
        <v/>
      </c>
      <c r="EM294" s="476" t="str">
        <f t="shared" si="404"/>
        <v/>
      </c>
      <c r="EN294" s="498" t="str">
        <f t="shared" si="405"/>
        <v/>
      </c>
      <c r="EO294" s="499" t="str">
        <f t="shared" si="406"/>
        <v/>
      </c>
      <c r="EP294" s="499" t="str">
        <f t="shared" si="407"/>
        <v/>
      </c>
      <c r="EQ294" s="499" t="str">
        <f t="shared" si="408"/>
        <v/>
      </c>
      <c r="ER294" s="500" t="str">
        <f t="shared" si="409"/>
        <v/>
      </c>
    </row>
    <row r="295" spans="1:148" ht="34.5" x14ac:dyDescent="0.2">
      <c r="A295" s="27" t="str">
        <f>IF(O295="","",COUNTA(O$9:$O295))</f>
        <v/>
      </c>
      <c r="B295" s="28"/>
      <c r="C295" s="29" t="e">
        <f t="shared" si="329"/>
        <v>#VALUE!</v>
      </c>
      <c r="D295" s="30" t="e">
        <f t="shared" si="330"/>
        <v>#VALUE!</v>
      </c>
      <c r="E295" s="31" t="e">
        <f t="shared" si="331"/>
        <v>#VALUE!</v>
      </c>
      <c r="F295" s="29" t="str">
        <f t="shared" si="332"/>
        <v/>
      </c>
      <c r="G295" s="30" t="str">
        <f t="shared" si="333"/>
        <v/>
      </c>
      <c r="H295" s="31" t="str">
        <f t="shared" si="334"/>
        <v/>
      </c>
      <c r="I295" s="32" t="e">
        <f t="shared" si="335"/>
        <v>#VALUE!</v>
      </c>
      <c r="J295" s="33"/>
      <c r="K295" s="34"/>
      <c r="L295" s="35" t="str">
        <f t="shared" si="336"/>
        <v/>
      </c>
      <c r="M295" s="35" t="str">
        <f t="shared" si="337"/>
        <v/>
      </c>
      <c r="N295" s="34"/>
      <c r="O295" s="545"/>
      <c r="P295" s="36"/>
      <c r="Q295" s="37"/>
      <c r="R295" s="38"/>
      <c r="S295" s="38"/>
      <c r="T295" s="39">
        <f t="shared" si="338"/>
        <v>0</v>
      </c>
      <c r="U295" s="40" t="str">
        <f t="shared" si="339"/>
        <v>راسب</v>
      </c>
      <c r="V295" s="37"/>
      <c r="W295" s="38"/>
      <c r="X295" s="38"/>
      <c r="Y295" s="39">
        <f t="shared" si="340"/>
        <v>0</v>
      </c>
      <c r="Z295" s="40" t="str">
        <f t="shared" si="341"/>
        <v>راسب</v>
      </c>
      <c r="AA295" s="37"/>
      <c r="AB295" s="38"/>
      <c r="AC295" s="38"/>
      <c r="AD295" s="39">
        <f t="shared" si="342"/>
        <v>0</v>
      </c>
      <c r="AE295" s="40" t="str">
        <f t="shared" si="343"/>
        <v>راسب</v>
      </c>
      <c r="AF295" s="37"/>
      <c r="AG295" s="38"/>
      <c r="AH295" s="38"/>
      <c r="AI295" s="39">
        <f t="shared" si="344"/>
        <v>0</v>
      </c>
      <c r="AJ295" s="40" t="str">
        <f t="shared" si="345"/>
        <v>راسب</v>
      </c>
      <c r="AK295" s="37"/>
      <c r="AL295" s="38"/>
      <c r="AM295" s="38"/>
      <c r="AN295" s="39">
        <f t="shared" si="346"/>
        <v>0</v>
      </c>
      <c r="AO295" s="40" t="str">
        <f t="shared" si="347"/>
        <v>راسب</v>
      </c>
      <c r="AP295" s="27">
        <f t="shared" si="348"/>
        <v>0</v>
      </c>
      <c r="AQ295" s="37">
        <f t="shared" si="349"/>
        <v>5</v>
      </c>
      <c r="AR295" s="39" t="str">
        <f t="shared" si="350"/>
        <v>ومجموع</v>
      </c>
      <c r="AS295" s="27" t="str">
        <f t="shared" si="351"/>
        <v>راسب</v>
      </c>
      <c r="AT295" s="41">
        <f t="shared" si="352"/>
        <v>9</v>
      </c>
      <c r="AU295" s="42" t="str">
        <f t="shared" si="353"/>
        <v>راسب</v>
      </c>
      <c r="AV295" s="37"/>
      <c r="AW295" s="38"/>
      <c r="AX295" s="38"/>
      <c r="AY295" s="39">
        <f t="shared" si="354"/>
        <v>0</v>
      </c>
      <c r="AZ295" s="40" t="str">
        <f t="shared" si="355"/>
        <v>راسب</v>
      </c>
      <c r="BA295" s="37"/>
      <c r="BB295" s="38"/>
      <c r="BC295" s="38"/>
      <c r="BD295" s="39">
        <f t="shared" si="356"/>
        <v>0</v>
      </c>
      <c r="BE295" s="86" t="str">
        <f t="shared" si="357"/>
        <v>غيرجدير</v>
      </c>
      <c r="BF295" s="37"/>
      <c r="BG295" s="38"/>
      <c r="BH295" s="38"/>
      <c r="BI295" s="39">
        <f t="shared" si="358"/>
        <v>0</v>
      </c>
      <c r="BJ295" s="86" t="str">
        <f t="shared" si="359"/>
        <v>غيرجدير</v>
      </c>
      <c r="BK295" s="37"/>
      <c r="BL295" s="38"/>
      <c r="BM295" s="38"/>
      <c r="BN295" s="38"/>
      <c r="BO295" s="39"/>
      <c r="BP295" s="41">
        <f t="shared" si="360"/>
        <v>0</v>
      </c>
      <c r="BQ295" s="86" t="str">
        <f t="shared" si="361"/>
        <v>غيرجدير</v>
      </c>
      <c r="BR295" s="37"/>
      <c r="BS295" s="38"/>
      <c r="BT295" s="38"/>
      <c r="BU295" s="38"/>
      <c r="BV295" s="39">
        <f t="shared" si="362"/>
        <v>0</v>
      </c>
      <c r="BW295" s="86" t="str">
        <f t="shared" si="363"/>
        <v>غيرجدير</v>
      </c>
      <c r="BX295" s="37"/>
      <c r="BY295" s="38"/>
      <c r="BZ295" s="38"/>
      <c r="CA295" s="38"/>
      <c r="CB295" s="38"/>
      <c r="CC295" s="39">
        <f t="shared" si="364"/>
        <v>0</v>
      </c>
      <c r="CD295" s="86" t="str">
        <f t="shared" si="365"/>
        <v>غيرجدير</v>
      </c>
      <c r="CE295" s="37">
        <f t="shared" si="366"/>
        <v>5</v>
      </c>
      <c r="CF295" s="39" t="str">
        <f t="shared" si="367"/>
        <v>راسب</v>
      </c>
      <c r="CG295" s="37"/>
      <c r="CH295" s="38"/>
      <c r="CI295" s="38"/>
      <c r="CJ295" s="38"/>
      <c r="CK295" s="38"/>
      <c r="CL295" s="39">
        <f t="shared" si="368"/>
        <v>0</v>
      </c>
      <c r="CM295" s="86" t="str">
        <f t="shared" si="369"/>
        <v>غيرجدير</v>
      </c>
      <c r="CN295" s="37"/>
      <c r="CO295" s="38"/>
      <c r="CP295" s="38"/>
      <c r="CQ295" s="38"/>
      <c r="CR295" s="39">
        <f t="shared" si="370"/>
        <v>0</v>
      </c>
      <c r="CS295" s="86" t="str">
        <f t="shared" si="371"/>
        <v>غيرجدير</v>
      </c>
      <c r="CT295" s="37"/>
      <c r="CU295" s="38"/>
      <c r="CV295" s="39">
        <f t="shared" si="372"/>
        <v>0</v>
      </c>
      <c r="CW295" s="86" t="str">
        <f t="shared" si="373"/>
        <v>غيرجدير</v>
      </c>
      <c r="CX295" s="37"/>
      <c r="CY295" s="38"/>
      <c r="CZ295" s="38"/>
      <c r="DA295" s="38"/>
      <c r="DB295" s="38"/>
      <c r="DC295" s="39">
        <f t="shared" si="374"/>
        <v>0</v>
      </c>
      <c r="DD295" s="86" t="str">
        <f t="shared" si="375"/>
        <v>غيرجدير</v>
      </c>
      <c r="DE295" s="37"/>
      <c r="DF295" s="38"/>
      <c r="DG295" s="38"/>
      <c r="DH295" s="38"/>
      <c r="DI295" s="38"/>
      <c r="DJ295" s="39">
        <f t="shared" si="376"/>
        <v>0</v>
      </c>
      <c r="DK295" s="86" t="str">
        <f t="shared" si="377"/>
        <v>غيرجدير</v>
      </c>
      <c r="DL295" s="37">
        <f t="shared" si="378"/>
        <v>4</v>
      </c>
      <c r="DM295" s="39" t="str">
        <f t="shared" si="379"/>
        <v>راسب</v>
      </c>
      <c r="DN295" s="27">
        <f t="shared" si="380"/>
        <v>0</v>
      </c>
      <c r="DO295" s="37">
        <f t="shared" si="381"/>
        <v>5</v>
      </c>
      <c r="DP295" s="39" t="str">
        <f t="shared" si="382"/>
        <v>ومجموع</v>
      </c>
      <c r="DQ295" s="27" t="str">
        <f t="shared" si="383"/>
        <v>راسب</v>
      </c>
      <c r="DR295" s="37">
        <f t="shared" si="384"/>
        <v>10</v>
      </c>
      <c r="DS295" s="39" t="str">
        <f t="shared" si="385"/>
        <v>راسب</v>
      </c>
      <c r="DT295" s="40" t="str">
        <f t="shared" si="386"/>
        <v>راسب</v>
      </c>
      <c r="DU295" s="27"/>
      <c r="DV295" s="37">
        <f t="shared" si="387"/>
        <v>15</v>
      </c>
      <c r="DW295" s="38" t="str">
        <f t="shared" si="388"/>
        <v>راسب</v>
      </c>
      <c r="DX295" s="39" t="str">
        <f t="shared" si="389"/>
        <v>ودين</v>
      </c>
      <c r="DY295" s="537" t="str">
        <f t="shared" si="390"/>
        <v/>
      </c>
      <c r="DZ295" s="532" t="str">
        <f t="shared" si="391"/>
        <v/>
      </c>
      <c r="EA295" s="527" t="str">
        <f t="shared" si="392"/>
        <v/>
      </c>
      <c r="EB295" s="519" t="str">
        <f t="shared" si="393"/>
        <v/>
      </c>
      <c r="EC295" s="520" t="str">
        <f t="shared" si="394"/>
        <v/>
      </c>
      <c r="ED295" s="520" t="str">
        <f t="shared" si="395"/>
        <v/>
      </c>
      <c r="EE295" s="520" t="str">
        <f t="shared" si="396"/>
        <v/>
      </c>
      <c r="EF295" s="520" t="str">
        <f t="shared" si="397"/>
        <v/>
      </c>
      <c r="EG295" s="520" t="str">
        <f t="shared" si="398"/>
        <v/>
      </c>
      <c r="EH295" s="518" t="str">
        <f t="shared" si="399"/>
        <v/>
      </c>
      <c r="EI295" s="474" t="str">
        <f t="shared" si="400"/>
        <v/>
      </c>
      <c r="EJ295" s="475" t="str">
        <f t="shared" si="401"/>
        <v/>
      </c>
      <c r="EK295" s="475" t="str">
        <f t="shared" si="402"/>
        <v/>
      </c>
      <c r="EL295" s="475" t="str">
        <f t="shared" si="403"/>
        <v/>
      </c>
      <c r="EM295" s="476" t="str">
        <f t="shared" si="404"/>
        <v/>
      </c>
      <c r="EN295" s="498" t="str">
        <f t="shared" si="405"/>
        <v/>
      </c>
      <c r="EO295" s="499" t="str">
        <f t="shared" si="406"/>
        <v/>
      </c>
      <c r="EP295" s="499" t="str">
        <f t="shared" si="407"/>
        <v/>
      </c>
      <c r="EQ295" s="499" t="str">
        <f t="shared" si="408"/>
        <v/>
      </c>
      <c r="ER295" s="500" t="str">
        <f t="shared" si="409"/>
        <v/>
      </c>
    </row>
    <row r="296" spans="1:148" ht="34.5" x14ac:dyDescent="0.2">
      <c r="A296" s="27" t="str">
        <f>IF(O296="","",COUNTA(O$9:$O296))</f>
        <v/>
      </c>
      <c r="B296" s="28"/>
      <c r="C296" s="29" t="e">
        <f t="shared" si="329"/>
        <v>#VALUE!</v>
      </c>
      <c r="D296" s="30" t="e">
        <f t="shared" si="330"/>
        <v>#VALUE!</v>
      </c>
      <c r="E296" s="31" t="e">
        <f t="shared" si="331"/>
        <v>#VALUE!</v>
      </c>
      <c r="F296" s="29" t="str">
        <f t="shared" si="332"/>
        <v/>
      </c>
      <c r="G296" s="30" t="str">
        <f t="shared" si="333"/>
        <v/>
      </c>
      <c r="H296" s="31" t="str">
        <f t="shared" si="334"/>
        <v/>
      </c>
      <c r="I296" s="32" t="e">
        <f t="shared" si="335"/>
        <v>#VALUE!</v>
      </c>
      <c r="J296" s="33"/>
      <c r="K296" s="34"/>
      <c r="L296" s="35" t="str">
        <f t="shared" si="336"/>
        <v/>
      </c>
      <c r="M296" s="35" t="str">
        <f t="shared" si="337"/>
        <v/>
      </c>
      <c r="N296" s="34"/>
      <c r="O296" s="545"/>
      <c r="P296" s="36"/>
      <c r="Q296" s="37"/>
      <c r="R296" s="38"/>
      <c r="S296" s="38"/>
      <c r="T296" s="39">
        <f t="shared" si="338"/>
        <v>0</v>
      </c>
      <c r="U296" s="40" t="str">
        <f t="shared" si="339"/>
        <v>راسب</v>
      </c>
      <c r="V296" s="37"/>
      <c r="W296" s="38"/>
      <c r="X296" s="38"/>
      <c r="Y296" s="39">
        <f t="shared" si="340"/>
        <v>0</v>
      </c>
      <c r="Z296" s="40" t="str">
        <f t="shared" si="341"/>
        <v>راسب</v>
      </c>
      <c r="AA296" s="37"/>
      <c r="AB296" s="38"/>
      <c r="AC296" s="38"/>
      <c r="AD296" s="39">
        <f t="shared" si="342"/>
        <v>0</v>
      </c>
      <c r="AE296" s="40" t="str">
        <f t="shared" si="343"/>
        <v>راسب</v>
      </c>
      <c r="AF296" s="37"/>
      <c r="AG296" s="38"/>
      <c r="AH296" s="38"/>
      <c r="AI296" s="39">
        <f t="shared" si="344"/>
        <v>0</v>
      </c>
      <c r="AJ296" s="40" t="str">
        <f t="shared" si="345"/>
        <v>راسب</v>
      </c>
      <c r="AK296" s="37"/>
      <c r="AL296" s="38"/>
      <c r="AM296" s="38"/>
      <c r="AN296" s="39">
        <f t="shared" si="346"/>
        <v>0</v>
      </c>
      <c r="AO296" s="40" t="str">
        <f t="shared" si="347"/>
        <v>راسب</v>
      </c>
      <c r="AP296" s="27">
        <f t="shared" si="348"/>
        <v>0</v>
      </c>
      <c r="AQ296" s="37">
        <f t="shared" si="349"/>
        <v>5</v>
      </c>
      <c r="AR296" s="39" t="str">
        <f t="shared" si="350"/>
        <v>ومجموع</v>
      </c>
      <c r="AS296" s="27" t="str">
        <f t="shared" si="351"/>
        <v>راسب</v>
      </c>
      <c r="AT296" s="41">
        <f t="shared" si="352"/>
        <v>9</v>
      </c>
      <c r="AU296" s="42" t="str">
        <f t="shared" si="353"/>
        <v>راسب</v>
      </c>
      <c r="AV296" s="37"/>
      <c r="AW296" s="38"/>
      <c r="AX296" s="38"/>
      <c r="AY296" s="39">
        <f t="shared" si="354"/>
        <v>0</v>
      </c>
      <c r="AZ296" s="40" t="str">
        <f t="shared" si="355"/>
        <v>راسب</v>
      </c>
      <c r="BA296" s="37"/>
      <c r="BB296" s="38"/>
      <c r="BC296" s="38"/>
      <c r="BD296" s="39">
        <f t="shared" si="356"/>
        <v>0</v>
      </c>
      <c r="BE296" s="86" t="str">
        <f t="shared" si="357"/>
        <v>غيرجدير</v>
      </c>
      <c r="BF296" s="37"/>
      <c r="BG296" s="38"/>
      <c r="BH296" s="38"/>
      <c r="BI296" s="39">
        <f t="shared" si="358"/>
        <v>0</v>
      </c>
      <c r="BJ296" s="86" t="str">
        <f t="shared" si="359"/>
        <v>غيرجدير</v>
      </c>
      <c r="BK296" s="37"/>
      <c r="BL296" s="38"/>
      <c r="BM296" s="38"/>
      <c r="BN296" s="38"/>
      <c r="BO296" s="39"/>
      <c r="BP296" s="41">
        <f t="shared" si="360"/>
        <v>0</v>
      </c>
      <c r="BQ296" s="86" t="str">
        <f t="shared" si="361"/>
        <v>غيرجدير</v>
      </c>
      <c r="BR296" s="37"/>
      <c r="BS296" s="38"/>
      <c r="BT296" s="38"/>
      <c r="BU296" s="38"/>
      <c r="BV296" s="39">
        <f t="shared" si="362"/>
        <v>0</v>
      </c>
      <c r="BW296" s="86" t="str">
        <f t="shared" si="363"/>
        <v>غيرجدير</v>
      </c>
      <c r="BX296" s="37"/>
      <c r="BY296" s="38"/>
      <c r="BZ296" s="38"/>
      <c r="CA296" s="38"/>
      <c r="CB296" s="38"/>
      <c r="CC296" s="39">
        <f t="shared" si="364"/>
        <v>0</v>
      </c>
      <c r="CD296" s="86" t="str">
        <f t="shared" si="365"/>
        <v>غيرجدير</v>
      </c>
      <c r="CE296" s="37">
        <f t="shared" si="366"/>
        <v>5</v>
      </c>
      <c r="CF296" s="39" t="str">
        <f t="shared" si="367"/>
        <v>راسب</v>
      </c>
      <c r="CG296" s="37"/>
      <c r="CH296" s="38"/>
      <c r="CI296" s="38"/>
      <c r="CJ296" s="38"/>
      <c r="CK296" s="38"/>
      <c r="CL296" s="39">
        <f t="shared" si="368"/>
        <v>0</v>
      </c>
      <c r="CM296" s="86" t="str">
        <f t="shared" si="369"/>
        <v>غيرجدير</v>
      </c>
      <c r="CN296" s="37"/>
      <c r="CO296" s="38"/>
      <c r="CP296" s="38"/>
      <c r="CQ296" s="38"/>
      <c r="CR296" s="39">
        <f t="shared" si="370"/>
        <v>0</v>
      </c>
      <c r="CS296" s="86" t="str">
        <f t="shared" si="371"/>
        <v>غيرجدير</v>
      </c>
      <c r="CT296" s="37"/>
      <c r="CU296" s="38"/>
      <c r="CV296" s="39">
        <f t="shared" si="372"/>
        <v>0</v>
      </c>
      <c r="CW296" s="86" t="str">
        <f t="shared" si="373"/>
        <v>غيرجدير</v>
      </c>
      <c r="CX296" s="37"/>
      <c r="CY296" s="38"/>
      <c r="CZ296" s="38"/>
      <c r="DA296" s="38"/>
      <c r="DB296" s="38"/>
      <c r="DC296" s="39">
        <f t="shared" si="374"/>
        <v>0</v>
      </c>
      <c r="DD296" s="86" t="str">
        <f t="shared" si="375"/>
        <v>غيرجدير</v>
      </c>
      <c r="DE296" s="37"/>
      <c r="DF296" s="38"/>
      <c r="DG296" s="38"/>
      <c r="DH296" s="38"/>
      <c r="DI296" s="38"/>
      <c r="DJ296" s="39">
        <f t="shared" si="376"/>
        <v>0</v>
      </c>
      <c r="DK296" s="86" t="str">
        <f t="shared" si="377"/>
        <v>غيرجدير</v>
      </c>
      <c r="DL296" s="37">
        <f t="shared" si="378"/>
        <v>4</v>
      </c>
      <c r="DM296" s="39" t="str">
        <f t="shared" si="379"/>
        <v>راسب</v>
      </c>
      <c r="DN296" s="27">
        <f t="shared" si="380"/>
        <v>0</v>
      </c>
      <c r="DO296" s="37">
        <f t="shared" si="381"/>
        <v>5</v>
      </c>
      <c r="DP296" s="39" t="str">
        <f t="shared" si="382"/>
        <v>ومجموع</v>
      </c>
      <c r="DQ296" s="27" t="str">
        <f t="shared" si="383"/>
        <v>راسب</v>
      </c>
      <c r="DR296" s="37">
        <f t="shared" si="384"/>
        <v>10</v>
      </c>
      <c r="DS296" s="39" t="str">
        <f t="shared" si="385"/>
        <v>راسب</v>
      </c>
      <c r="DT296" s="40" t="str">
        <f t="shared" si="386"/>
        <v>راسب</v>
      </c>
      <c r="DU296" s="27"/>
      <c r="DV296" s="37">
        <f t="shared" si="387"/>
        <v>15</v>
      </c>
      <c r="DW296" s="38" t="str">
        <f t="shared" si="388"/>
        <v>راسب</v>
      </c>
      <c r="DX296" s="39" t="str">
        <f t="shared" si="389"/>
        <v>ودين</v>
      </c>
      <c r="DY296" s="537" t="str">
        <f t="shared" si="390"/>
        <v/>
      </c>
      <c r="DZ296" s="532" t="str">
        <f t="shared" si="391"/>
        <v/>
      </c>
      <c r="EA296" s="527" t="str">
        <f t="shared" si="392"/>
        <v/>
      </c>
      <c r="EB296" s="519" t="str">
        <f t="shared" si="393"/>
        <v/>
      </c>
      <c r="EC296" s="520" t="str">
        <f t="shared" si="394"/>
        <v/>
      </c>
      <c r="ED296" s="520" t="str">
        <f t="shared" si="395"/>
        <v/>
      </c>
      <c r="EE296" s="520" t="str">
        <f t="shared" si="396"/>
        <v/>
      </c>
      <c r="EF296" s="520" t="str">
        <f t="shared" si="397"/>
        <v/>
      </c>
      <c r="EG296" s="520" t="str">
        <f t="shared" si="398"/>
        <v/>
      </c>
      <c r="EH296" s="518" t="str">
        <f t="shared" si="399"/>
        <v/>
      </c>
      <c r="EI296" s="474" t="str">
        <f t="shared" si="400"/>
        <v/>
      </c>
      <c r="EJ296" s="475" t="str">
        <f t="shared" si="401"/>
        <v/>
      </c>
      <c r="EK296" s="475" t="str">
        <f t="shared" si="402"/>
        <v/>
      </c>
      <c r="EL296" s="475" t="str">
        <f t="shared" si="403"/>
        <v/>
      </c>
      <c r="EM296" s="476" t="str">
        <f t="shared" si="404"/>
        <v/>
      </c>
      <c r="EN296" s="498" t="str">
        <f t="shared" si="405"/>
        <v/>
      </c>
      <c r="EO296" s="499" t="str">
        <f t="shared" si="406"/>
        <v/>
      </c>
      <c r="EP296" s="499" t="str">
        <f t="shared" si="407"/>
        <v/>
      </c>
      <c r="EQ296" s="499" t="str">
        <f t="shared" si="408"/>
        <v/>
      </c>
      <c r="ER296" s="500" t="str">
        <f t="shared" si="409"/>
        <v/>
      </c>
    </row>
    <row r="297" spans="1:148" ht="34.5" x14ac:dyDescent="0.2">
      <c r="A297" s="27" t="str">
        <f>IF(O297="","",COUNTA(O$9:$O297))</f>
        <v/>
      </c>
      <c r="B297" s="28"/>
      <c r="C297" s="29" t="e">
        <f t="shared" si="329"/>
        <v>#VALUE!</v>
      </c>
      <c r="D297" s="30" t="e">
        <f t="shared" si="330"/>
        <v>#VALUE!</v>
      </c>
      <c r="E297" s="31" t="e">
        <f t="shared" si="331"/>
        <v>#VALUE!</v>
      </c>
      <c r="F297" s="29" t="str">
        <f t="shared" si="332"/>
        <v/>
      </c>
      <c r="G297" s="30" t="str">
        <f t="shared" si="333"/>
        <v/>
      </c>
      <c r="H297" s="31" t="str">
        <f t="shared" si="334"/>
        <v/>
      </c>
      <c r="I297" s="32" t="e">
        <f t="shared" si="335"/>
        <v>#VALUE!</v>
      </c>
      <c r="J297" s="33"/>
      <c r="K297" s="34"/>
      <c r="L297" s="35" t="str">
        <f t="shared" si="336"/>
        <v/>
      </c>
      <c r="M297" s="35" t="str">
        <f t="shared" si="337"/>
        <v/>
      </c>
      <c r="N297" s="34"/>
      <c r="O297" s="545"/>
      <c r="P297" s="36"/>
      <c r="Q297" s="37"/>
      <c r="R297" s="38"/>
      <c r="S297" s="38"/>
      <c r="T297" s="39">
        <f t="shared" si="338"/>
        <v>0</v>
      </c>
      <c r="U297" s="40" t="str">
        <f t="shared" si="339"/>
        <v>راسب</v>
      </c>
      <c r="V297" s="37"/>
      <c r="W297" s="38"/>
      <c r="X297" s="38"/>
      <c r="Y297" s="39">
        <f t="shared" si="340"/>
        <v>0</v>
      </c>
      <c r="Z297" s="40" t="str">
        <f t="shared" si="341"/>
        <v>راسب</v>
      </c>
      <c r="AA297" s="37"/>
      <c r="AB297" s="38"/>
      <c r="AC297" s="38"/>
      <c r="AD297" s="39">
        <f t="shared" si="342"/>
        <v>0</v>
      </c>
      <c r="AE297" s="40" t="str">
        <f t="shared" si="343"/>
        <v>راسب</v>
      </c>
      <c r="AF297" s="37"/>
      <c r="AG297" s="38"/>
      <c r="AH297" s="38"/>
      <c r="AI297" s="39">
        <f t="shared" si="344"/>
        <v>0</v>
      </c>
      <c r="AJ297" s="40" t="str">
        <f t="shared" si="345"/>
        <v>راسب</v>
      </c>
      <c r="AK297" s="37"/>
      <c r="AL297" s="38"/>
      <c r="AM297" s="38"/>
      <c r="AN297" s="39">
        <f t="shared" si="346"/>
        <v>0</v>
      </c>
      <c r="AO297" s="40" t="str">
        <f t="shared" si="347"/>
        <v>راسب</v>
      </c>
      <c r="AP297" s="27">
        <f t="shared" si="348"/>
        <v>0</v>
      </c>
      <c r="AQ297" s="37">
        <f t="shared" si="349"/>
        <v>5</v>
      </c>
      <c r="AR297" s="39" t="str">
        <f t="shared" si="350"/>
        <v>ومجموع</v>
      </c>
      <c r="AS297" s="27" t="str">
        <f t="shared" si="351"/>
        <v>راسب</v>
      </c>
      <c r="AT297" s="41">
        <f t="shared" si="352"/>
        <v>9</v>
      </c>
      <c r="AU297" s="42" t="str">
        <f t="shared" si="353"/>
        <v>راسب</v>
      </c>
      <c r="AV297" s="37"/>
      <c r="AW297" s="38"/>
      <c r="AX297" s="38"/>
      <c r="AY297" s="39">
        <f t="shared" si="354"/>
        <v>0</v>
      </c>
      <c r="AZ297" s="40" t="str">
        <f t="shared" si="355"/>
        <v>راسب</v>
      </c>
      <c r="BA297" s="37"/>
      <c r="BB297" s="38"/>
      <c r="BC297" s="38"/>
      <c r="BD297" s="39">
        <f t="shared" si="356"/>
        <v>0</v>
      </c>
      <c r="BE297" s="86" t="str">
        <f t="shared" si="357"/>
        <v>غيرجدير</v>
      </c>
      <c r="BF297" s="37"/>
      <c r="BG297" s="38"/>
      <c r="BH297" s="38"/>
      <c r="BI297" s="39">
        <f t="shared" si="358"/>
        <v>0</v>
      </c>
      <c r="BJ297" s="86" t="str">
        <f t="shared" si="359"/>
        <v>غيرجدير</v>
      </c>
      <c r="BK297" s="37"/>
      <c r="BL297" s="38"/>
      <c r="BM297" s="38"/>
      <c r="BN297" s="38"/>
      <c r="BO297" s="39"/>
      <c r="BP297" s="41">
        <f t="shared" si="360"/>
        <v>0</v>
      </c>
      <c r="BQ297" s="86" t="str">
        <f t="shared" si="361"/>
        <v>غيرجدير</v>
      </c>
      <c r="BR297" s="37"/>
      <c r="BS297" s="38"/>
      <c r="BT297" s="38"/>
      <c r="BU297" s="38"/>
      <c r="BV297" s="39">
        <f t="shared" si="362"/>
        <v>0</v>
      </c>
      <c r="BW297" s="86" t="str">
        <f t="shared" si="363"/>
        <v>غيرجدير</v>
      </c>
      <c r="BX297" s="37"/>
      <c r="BY297" s="38"/>
      <c r="BZ297" s="38"/>
      <c r="CA297" s="38"/>
      <c r="CB297" s="38"/>
      <c r="CC297" s="39">
        <f t="shared" si="364"/>
        <v>0</v>
      </c>
      <c r="CD297" s="86" t="str">
        <f t="shared" si="365"/>
        <v>غيرجدير</v>
      </c>
      <c r="CE297" s="37">
        <f t="shared" si="366"/>
        <v>5</v>
      </c>
      <c r="CF297" s="39" t="str">
        <f t="shared" si="367"/>
        <v>راسب</v>
      </c>
      <c r="CG297" s="37"/>
      <c r="CH297" s="38"/>
      <c r="CI297" s="38"/>
      <c r="CJ297" s="38"/>
      <c r="CK297" s="38"/>
      <c r="CL297" s="39">
        <f t="shared" si="368"/>
        <v>0</v>
      </c>
      <c r="CM297" s="86" t="str">
        <f t="shared" si="369"/>
        <v>غيرجدير</v>
      </c>
      <c r="CN297" s="37"/>
      <c r="CO297" s="38"/>
      <c r="CP297" s="38"/>
      <c r="CQ297" s="38"/>
      <c r="CR297" s="39">
        <f t="shared" si="370"/>
        <v>0</v>
      </c>
      <c r="CS297" s="86" t="str">
        <f t="shared" si="371"/>
        <v>غيرجدير</v>
      </c>
      <c r="CT297" s="37"/>
      <c r="CU297" s="38"/>
      <c r="CV297" s="39">
        <f t="shared" si="372"/>
        <v>0</v>
      </c>
      <c r="CW297" s="86" t="str">
        <f t="shared" si="373"/>
        <v>غيرجدير</v>
      </c>
      <c r="CX297" s="37"/>
      <c r="CY297" s="38"/>
      <c r="CZ297" s="38"/>
      <c r="DA297" s="38"/>
      <c r="DB297" s="38"/>
      <c r="DC297" s="39">
        <f t="shared" si="374"/>
        <v>0</v>
      </c>
      <c r="DD297" s="86" t="str">
        <f t="shared" si="375"/>
        <v>غيرجدير</v>
      </c>
      <c r="DE297" s="37"/>
      <c r="DF297" s="38"/>
      <c r="DG297" s="38"/>
      <c r="DH297" s="38"/>
      <c r="DI297" s="38"/>
      <c r="DJ297" s="39">
        <f t="shared" si="376"/>
        <v>0</v>
      </c>
      <c r="DK297" s="86" t="str">
        <f t="shared" si="377"/>
        <v>غيرجدير</v>
      </c>
      <c r="DL297" s="37">
        <f t="shared" si="378"/>
        <v>4</v>
      </c>
      <c r="DM297" s="39" t="str">
        <f t="shared" si="379"/>
        <v>راسب</v>
      </c>
      <c r="DN297" s="27">
        <f t="shared" si="380"/>
        <v>0</v>
      </c>
      <c r="DO297" s="37">
        <f t="shared" si="381"/>
        <v>5</v>
      </c>
      <c r="DP297" s="39" t="str">
        <f t="shared" si="382"/>
        <v>ومجموع</v>
      </c>
      <c r="DQ297" s="27" t="str">
        <f t="shared" si="383"/>
        <v>راسب</v>
      </c>
      <c r="DR297" s="37">
        <f t="shared" si="384"/>
        <v>10</v>
      </c>
      <c r="DS297" s="39" t="str">
        <f t="shared" si="385"/>
        <v>راسب</v>
      </c>
      <c r="DT297" s="40" t="str">
        <f t="shared" si="386"/>
        <v>راسب</v>
      </c>
      <c r="DU297" s="27"/>
      <c r="DV297" s="37">
        <f t="shared" si="387"/>
        <v>15</v>
      </c>
      <c r="DW297" s="38" t="str">
        <f t="shared" si="388"/>
        <v>راسب</v>
      </c>
      <c r="DX297" s="39" t="str">
        <f t="shared" si="389"/>
        <v>ودين</v>
      </c>
      <c r="DY297" s="537" t="str">
        <f t="shared" si="390"/>
        <v/>
      </c>
      <c r="DZ297" s="532" t="str">
        <f t="shared" si="391"/>
        <v/>
      </c>
      <c r="EA297" s="527" t="str">
        <f t="shared" si="392"/>
        <v/>
      </c>
      <c r="EB297" s="519" t="str">
        <f t="shared" si="393"/>
        <v/>
      </c>
      <c r="EC297" s="520" t="str">
        <f t="shared" si="394"/>
        <v/>
      </c>
      <c r="ED297" s="520" t="str">
        <f t="shared" si="395"/>
        <v/>
      </c>
      <c r="EE297" s="520" t="str">
        <f t="shared" si="396"/>
        <v/>
      </c>
      <c r="EF297" s="520" t="str">
        <f t="shared" si="397"/>
        <v/>
      </c>
      <c r="EG297" s="520" t="str">
        <f t="shared" si="398"/>
        <v/>
      </c>
      <c r="EH297" s="518" t="str">
        <f t="shared" si="399"/>
        <v/>
      </c>
      <c r="EI297" s="474" t="str">
        <f t="shared" si="400"/>
        <v/>
      </c>
      <c r="EJ297" s="475" t="str">
        <f t="shared" si="401"/>
        <v/>
      </c>
      <c r="EK297" s="475" t="str">
        <f t="shared" si="402"/>
        <v/>
      </c>
      <c r="EL297" s="475" t="str">
        <f t="shared" si="403"/>
        <v/>
      </c>
      <c r="EM297" s="476" t="str">
        <f t="shared" si="404"/>
        <v/>
      </c>
      <c r="EN297" s="498" t="str">
        <f t="shared" si="405"/>
        <v/>
      </c>
      <c r="EO297" s="499" t="str">
        <f t="shared" si="406"/>
        <v/>
      </c>
      <c r="EP297" s="499" t="str">
        <f t="shared" si="407"/>
        <v/>
      </c>
      <c r="EQ297" s="499" t="str">
        <f t="shared" si="408"/>
        <v/>
      </c>
      <c r="ER297" s="500" t="str">
        <f t="shared" si="409"/>
        <v/>
      </c>
    </row>
    <row r="298" spans="1:148" ht="34.5" x14ac:dyDescent="0.2">
      <c r="A298" s="27" t="str">
        <f>IF(O298="","",COUNTA(O$9:$O298))</f>
        <v/>
      </c>
      <c r="B298" s="28"/>
      <c r="C298" s="29" t="e">
        <f t="shared" si="329"/>
        <v>#VALUE!</v>
      </c>
      <c r="D298" s="30" t="e">
        <f t="shared" si="330"/>
        <v>#VALUE!</v>
      </c>
      <c r="E298" s="31" t="e">
        <f t="shared" si="331"/>
        <v>#VALUE!</v>
      </c>
      <c r="F298" s="29" t="str">
        <f t="shared" si="332"/>
        <v/>
      </c>
      <c r="G298" s="30" t="str">
        <f t="shared" si="333"/>
        <v/>
      </c>
      <c r="H298" s="31" t="str">
        <f t="shared" si="334"/>
        <v/>
      </c>
      <c r="I298" s="32" t="e">
        <f t="shared" si="335"/>
        <v>#VALUE!</v>
      </c>
      <c r="J298" s="33"/>
      <c r="K298" s="34"/>
      <c r="L298" s="35" t="str">
        <f t="shared" si="336"/>
        <v/>
      </c>
      <c r="M298" s="35" t="str">
        <f t="shared" si="337"/>
        <v/>
      </c>
      <c r="N298" s="34"/>
      <c r="O298" s="545"/>
      <c r="P298" s="36"/>
      <c r="Q298" s="37"/>
      <c r="R298" s="38"/>
      <c r="S298" s="38"/>
      <c r="T298" s="39">
        <f t="shared" si="338"/>
        <v>0</v>
      </c>
      <c r="U298" s="40" t="str">
        <f t="shared" si="339"/>
        <v>راسب</v>
      </c>
      <c r="V298" s="37"/>
      <c r="W298" s="38"/>
      <c r="X298" s="38"/>
      <c r="Y298" s="39">
        <f t="shared" si="340"/>
        <v>0</v>
      </c>
      <c r="Z298" s="40" t="str">
        <f t="shared" si="341"/>
        <v>راسب</v>
      </c>
      <c r="AA298" s="37"/>
      <c r="AB298" s="38"/>
      <c r="AC298" s="38"/>
      <c r="AD298" s="39">
        <f t="shared" si="342"/>
        <v>0</v>
      </c>
      <c r="AE298" s="40" t="str">
        <f t="shared" si="343"/>
        <v>راسب</v>
      </c>
      <c r="AF298" s="37"/>
      <c r="AG298" s="38"/>
      <c r="AH298" s="38"/>
      <c r="AI298" s="39">
        <f t="shared" si="344"/>
        <v>0</v>
      </c>
      <c r="AJ298" s="40" t="str">
        <f t="shared" si="345"/>
        <v>راسب</v>
      </c>
      <c r="AK298" s="37"/>
      <c r="AL298" s="38"/>
      <c r="AM298" s="38"/>
      <c r="AN298" s="39">
        <f t="shared" si="346"/>
        <v>0</v>
      </c>
      <c r="AO298" s="40" t="str">
        <f t="shared" si="347"/>
        <v>راسب</v>
      </c>
      <c r="AP298" s="27">
        <f t="shared" si="348"/>
        <v>0</v>
      </c>
      <c r="AQ298" s="37">
        <f t="shared" si="349"/>
        <v>5</v>
      </c>
      <c r="AR298" s="39" t="str">
        <f t="shared" si="350"/>
        <v>ومجموع</v>
      </c>
      <c r="AS298" s="27" t="str">
        <f t="shared" si="351"/>
        <v>راسب</v>
      </c>
      <c r="AT298" s="41">
        <f t="shared" si="352"/>
        <v>9</v>
      </c>
      <c r="AU298" s="42" t="str">
        <f t="shared" si="353"/>
        <v>راسب</v>
      </c>
      <c r="AV298" s="37"/>
      <c r="AW298" s="38"/>
      <c r="AX298" s="38"/>
      <c r="AY298" s="39">
        <f t="shared" si="354"/>
        <v>0</v>
      </c>
      <c r="AZ298" s="40" t="str">
        <f t="shared" si="355"/>
        <v>راسب</v>
      </c>
      <c r="BA298" s="37"/>
      <c r="BB298" s="38"/>
      <c r="BC298" s="38"/>
      <c r="BD298" s="39">
        <f t="shared" si="356"/>
        <v>0</v>
      </c>
      <c r="BE298" s="86" t="str">
        <f t="shared" si="357"/>
        <v>غيرجدير</v>
      </c>
      <c r="BF298" s="37"/>
      <c r="BG298" s="38"/>
      <c r="BH298" s="38"/>
      <c r="BI298" s="39">
        <f t="shared" si="358"/>
        <v>0</v>
      </c>
      <c r="BJ298" s="86" t="str">
        <f t="shared" si="359"/>
        <v>غيرجدير</v>
      </c>
      <c r="BK298" s="37"/>
      <c r="BL298" s="38"/>
      <c r="BM298" s="38"/>
      <c r="BN298" s="38"/>
      <c r="BO298" s="39"/>
      <c r="BP298" s="41">
        <f t="shared" si="360"/>
        <v>0</v>
      </c>
      <c r="BQ298" s="86" t="str">
        <f t="shared" si="361"/>
        <v>غيرجدير</v>
      </c>
      <c r="BR298" s="37"/>
      <c r="BS298" s="38"/>
      <c r="BT298" s="38"/>
      <c r="BU298" s="38"/>
      <c r="BV298" s="39">
        <f t="shared" si="362"/>
        <v>0</v>
      </c>
      <c r="BW298" s="86" t="str">
        <f t="shared" si="363"/>
        <v>غيرجدير</v>
      </c>
      <c r="BX298" s="37"/>
      <c r="BY298" s="38"/>
      <c r="BZ298" s="38"/>
      <c r="CA298" s="38"/>
      <c r="CB298" s="38"/>
      <c r="CC298" s="39">
        <f t="shared" si="364"/>
        <v>0</v>
      </c>
      <c r="CD298" s="86" t="str">
        <f t="shared" si="365"/>
        <v>غيرجدير</v>
      </c>
      <c r="CE298" s="37">
        <f t="shared" si="366"/>
        <v>5</v>
      </c>
      <c r="CF298" s="39" t="str">
        <f t="shared" si="367"/>
        <v>راسب</v>
      </c>
      <c r="CG298" s="37"/>
      <c r="CH298" s="38"/>
      <c r="CI298" s="38"/>
      <c r="CJ298" s="38"/>
      <c r="CK298" s="38"/>
      <c r="CL298" s="39">
        <f t="shared" si="368"/>
        <v>0</v>
      </c>
      <c r="CM298" s="86" t="str">
        <f t="shared" si="369"/>
        <v>غيرجدير</v>
      </c>
      <c r="CN298" s="37"/>
      <c r="CO298" s="38"/>
      <c r="CP298" s="38"/>
      <c r="CQ298" s="38"/>
      <c r="CR298" s="39">
        <f t="shared" si="370"/>
        <v>0</v>
      </c>
      <c r="CS298" s="86" t="str">
        <f t="shared" si="371"/>
        <v>غيرجدير</v>
      </c>
      <c r="CT298" s="37"/>
      <c r="CU298" s="38"/>
      <c r="CV298" s="39">
        <f t="shared" si="372"/>
        <v>0</v>
      </c>
      <c r="CW298" s="86" t="str">
        <f t="shared" si="373"/>
        <v>غيرجدير</v>
      </c>
      <c r="CX298" s="37"/>
      <c r="CY298" s="38"/>
      <c r="CZ298" s="38"/>
      <c r="DA298" s="38"/>
      <c r="DB298" s="38"/>
      <c r="DC298" s="39">
        <f t="shared" si="374"/>
        <v>0</v>
      </c>
      <c r="DD298" s="86" t="str">
        <f t="shared" si="375"/>
        <v>غيرجدير</v>
      </c>
      <c r="DE298" s="37"/>
      <c r="DF298" s="38"/>
      <c r="DG298" s="38"/>
      <c r="DH298" s="38"/>
      <c r="DI298" s="38"/>
      <c r="DJ298" s="39">
        <f t="shared" si="376"/>
        <v>0</v>
      </c>
      <c r="DK298" s="86" t="str">
        <f t="shared" si="377"/>
        <v>غيرجدير</v>
      </c>
      <c r="DL298" s="37">
        <f t="shared" si="378"/>
        <v>4</v>
      </c>
      <c r="DM298" s="39" t="str">
        <f t="shared" si="379"/>
        <v>راسب</v>
      </c>
      <c r="DN298" s="27">
        <f t="shared" si="380"/>
        <v>0</v>
      </c>
      <c r="DO298" s="37">
        <f t="shared" si="381"/>
        <v>5</v>
      </c>
      <c r="DP298" s="39" t="str">
        <f t="shared" si="382"/>
        <v>ومجموع</v>
      </c>
      <c r="DQ298" s="27" t="str">
        <f t="shared" si="383"/>
        <v>راسب</v>
      </c>
      <c r="DR298" s="37">
        <f t="shared" si="384"/>
        <v>10</v>
      </c>
      <c r="DS298" s="39" t="str">
        <f t="shared" si="385"/>
        <v>راسب</v>
      </c>
      <c r="DT298" s="40" t="str">
        <f t="shared" si="386"/>
        <v>راسب</v>
      </c>
      <c r="DU298" s="27"/>
      <c r="DV298" s="37">
        <f t="shared" si="387"/>
        <v>15</v>
      </c>
      <c r="DW298" s="38" t="str">
        <f t="shared" si="388"/>
        <v>راسب</v>
      </c>
      <c r="DX298" s="39" t="str">
        <f t="shared" si="389"/>
        <v>ودين</v>
      </c>
      <c r="DY298" s="537" t="str">
        <f t="shared" si="390"/>
        <v/>
      </c>
      <c r="DZ298" s="532" t="str">
        <f t="shared" si="391"/>
        <v/>
      </c>
      <c r="EA298" s="527" t="str">
        <f t="shared" si="392"/>
        <v/>
      </c>
      <c r="EB298" s="519" t="str">
        <f t="shared" si="393"/>
        <v/>
      </c>
      <c r="EC298" s="520" t="str">
        <f t="shared" si="394"/>
        <v/>
      </c>
      <c r="ED298" s="520" t="str">
        <f t="shared" si="395"/>
        <v/>
      </c>
      <c r="EE298" s="520" t="str">
        <f t="shared" si="396"/>
        <v/>
      </c>
      <c r="EF298" s="520" t="str">
        <f t="shared" si="397"/>
        <v/>
      </c>
      <c r="EG298" s="520" t="str">
        <f t="shared" si="398"/>
        <v/>
      </c>
      <c r="EH298" s="518" t="str">
        <f t="shared" si="399"/>
        <v/>
      </c>
      <c r="EI298" s="474" t="str">
        <f t="shared" si="400"/>
        <v/>
      </c>
      <c r="EJ298" s="475" t="str">
        <f t="shared" si="401"/>
        <v/>
      </c>
      <c r="EK298" s="475" t="str">
        <f t="shared" si="402"/>
        <v/>
      </c>
      <c r="EL298" s="475" t="str">
        <f t="shared" si="403"/>
        <v/>
      </c>
      <c r="EM298" s="476" t="str">
        <f t="shared" si="404"/>
        <v/>
      </c>
      <c r="EN298" s="498" t="str">
        <f t="shared" si="405"/>
        <v/>
      </c>
      <c r="EO298" s="499" t="str">
        <f t="shared" si="406"/>
        <v/>
      </c>
      <c r="EP298" s="499" t="str">
        <f t="shared" si="407"/>
        <v/>
      </c>
      <c r="EQ298" s="499" t="str">
        <f t="shared" si="408"/>
        <v/>
      </c>
      <c r="ER298" s="500" t="str">
        <f t="shared" si="409"/>
        <v/>
      </c>
    </row>
    <row r="299" spans="1:148" ht="34.5" x14ac:dyDescent="0.2">
      <c r="A299" s="27" t="str">
        <f>IF(O299="","",COUNTA(O$9:$O299))</f>
        <v/>
      </c>
      <c r="B299" s="28"/>
      <c r="C299" s="29" t="e">
        <f t="shared" si="329"/>
        <v>#VALUE!</v>
      </c>
      <c r="D299" s="30" t="e">
        <f t="shared" si="330"/>
        <v>#VALUE!</v>
      </c>
      <c r="E299" s="31" t="e">
        <f t="shared" si="331"/>
        <v>#VALUE!</v>
      </c>
      <c r="F299" s="29" t="str">
        <f t="shared" si="332"/>
        <v/>
      </c>
      <c r="G299" s="30" t="str">
        <f t="shared" si="333"/>
        <v/>
      </c>
      <c r="H299" s="31" t="str">
        <f t="shared" si="334"/>
        <v/>
      </c>
      <c r="I299" s="32" t="e">
        <f t="shared" si="335"/>
        <v>#VALUE!</v>
      </c>
      <c r="J299" s="33"/>
      <c r="K299" s="34"/>
      <c r="L299" s="35" t="str">
        <f t="shared" si="336"/>
        <v/>
      </c>
      <c r="M299" s="35" t="str">
        <f t="shared" si="337"/>
        <v/>
      </c>
      <c r="N299" s="34"/>
      <c r="O299" s="545"/>
      <c r="P299" s="36"/>
      <c r="Q299" s="37"/>
      <c r="R299" s="38"/>
      <c r="S299" s="38"/>
      <c r="T299" s="39">
        <f t="shared" si="338"/>
        <v>0</v>
      </c>
      <c r="U299" s="40" t="str">
        <f t="shared" si="339"/>
        <v>راسب</v>
      </c>
      <c r="V299" s="37"/>
      <c r="W299" s="38"/>
      <c r="X299" s="38"/>
      <c r="Y299" s="39">
        <f t="shared" si="340"/>
        <v>0</v>
      </c>
      <c r="Z299" s="40" t="str">
        <f t="shared" si="341"/>
        <v>راسب</v>
      </c>
      <c r="AA299" s="37"/>
      <c r="AB299" s="38"/>
      <c r="AC299" s="38"/>
      <c r="AD299" s="39">
        <f t="shared" si="342"/>
        <v>0</v>
      </c>
      <c r="AE299" s="40" t="str">
        <f t="shared" si="343"/>
        <v>راسب</v>
      </c>
      <c r="AF299" s="37"/>
      <c r="AG299" s="38"/>
      <c r="AH299" s="38"/>
      <c r="AI299" s="39">
        <f t="shared" si="344"/>
        <v>0</v>
      </c>
      <c r="AJ299" s="40" t="str">
        <f t="shared" si="345"/>
        <v>راسب</v>
      </c>
      <c r="AK299" s="37"/>
      <c r="AL299" s="38"/>
      <c r="AM299" s="38"/>
      <c r="AN299" s="39">
        <f t="shared" si="346"/>
        <v>0</v>
      </c>
      <c r="AO299" s="40" t="str">
        <f t="shared" si="347"/>
        <v>راسب</v>
      </c>
      <c r="AP299" s="27">
        <f t="shared" si="348"/>
        <v>0</v>
      </c>
      <c r="AQ299" s="37">
        <f t="shared" si="349"/>
        <v>5</v>
      </c>
      <c r="AR299" s="39" t="str">
        <f t="shared" si="350"/>
        <v>ومجموع</v>
      </c>
      <c r="AS299" s="27" t="str">
        <f t="shared" si="351"/>
        <v>راسب</v>
      </c>
      <c r="AT299" s="41">
        <f t="shared" si="352"/>
        <v>9</v>
      </c>
      <c r="AU299" s="42" t="str">
        <f t="shared" si="353"/>
        <v>راسب</v>
      </c>
      <c r="AV299" s="37"/>
      <c r="AW299" s="38"/>
      <c r="AX299" s="38"/>
      <c r="AY299" s="39">
        <f t="shared" si="354"/>
        <v>0</v>
      </c>
      <c r="AZ299" s="40" t="str">
        <f t="shared" si="355"/>
        <v>راسب</v>
      </c>
      <c r="BA299" s="37"/>
      <c r="BB299" s="38"/>
      <c r="BC299" s="38"/>
      <c r="BD299" s="39">
        <f t="shared" si="356"/>
        <v>0</v>
      </c>
      <c r="BE299" s="86" t="str">
        <f t="shared" si="357"/>
        <v>غيرجدير</v>
      </c>
      <c r="BF299" s="37"/>
      <c r="BG299" s="38"/>
      <c r="BH299" s="38"/>
      <c r="BI299" s="39">
        <f t="shared" si="358"/>
        <v>0</v>
      </c>
      <c r="BJ299" s="86" t="str">
        <f t="shared" si="359"/>
        <v>غيرجدير</v>
      </c>
      <c r="BK299" s="37"/>
      <c r="BL299" s="38"/>
      <c r="BM299" s="38"/>
      <c r="BN299" s="38"/>
      <c r="BO299" s="39"/>
      <c r="BP299" s="41">
        <f t="shared" si="360"/>
        <v>0</v>
      </c>
      <c r="BQ299" s="86" t="str">
        <f t="shared" si="361"/>
        <v>غيرجدير</v>
      </c>
      <c r="BR299" s="37"/>
      <c r="BS299" s="38"/>
      <c r="BT299" s="38"/>
      <c r="BU299" s="38"/>
      <c r="BV299" s="39">
        <f t="shared" si="362"/>
        <v>0</v>
      </c>
      <c r="BW299" s="86" t="str">
        <f t="shared" si="363"/>
        <v>غيرجدير</v>
      </c>
      <c r="BX299" s="37"/>
      <c r="BY299" s="38"/>
      <c r="BZ299" s="38"/>
      <c r="CA299" s="38"/>
      <c r="CB299" s="38"/>
      <c r="CC299" s="39">
        <f t="shared" si="364"/>
        <v>0</v>
      </c>
      <c r="CD299" s="86" t="str">
        <f t="shared" si="365"/>
        <v>غيرجدير</v>
      </c>
      <c r="CE299" s="37">
        <f t="shared" si="366"/>
        <v>5</v>
      </c>
      <c r="CF299" s="39" t="str">
        <f t="shared" si="367"/>
        <v>راسب</v>
      </c>
      <c r="CG299" s="37"/>
      <c r="CH299" s="38"/>
      <c r="CI299" s="38"/>
      <c r="CJ299" s="38"/>
      <c r="CK299" s="38"/>
      <c r="CL299" s="39">
        <f t="shared" si="368"/>
        <v>0</v>
      </c>
      <c r="CM299" s="86" t="str">
        <f t="shared" si="369"/>
        <v>غيرجدير</v>
      </c>
      <c r="CN299" s="37"/>
      <c r="CO299" s="38"/>
      <c r="CP299" s="38"/>
      <c r="CQ299" s="38"/>
      <c r="CR299" s="39">
        <f t="shared" si="370"/>
        <v>0</v>
      </c>
      <c r="CS299" s="86" t="str">
        <f t="shared" si="371"/>
        <v>غيرجدير</v>
      </c>
      <c r="CT299" s="37"/>
      <c r="CU299" s="38"/>
      <c r="CV299" s="39">
        <f t="shared" si="372"/>
        <v>0</v>
      </c>
      <c r="CW299" s="86" t="str">
        <f t="shared" si="373"/>
        <v>غيرجدير</v>
      </c>
      <c r="CX299" s="37"/>
      <c r="CY299" s="38"/>
      <c r="CZ299" s="38"/>
      <c r="DA299" s="38"/>
      <c r="DB299" s="38"/>
      <c r="DC299" s="39">
        <f t="shared" si="374"/>
        <v>0</v>
      </c>
      <c r="DD299" s="86" t="str">
        <f t="shared" si="375"/>
        <v>غيرجدير</v>
      </c>
      <c r="DE299" s="37"/>
      <c r="DF299" s="38"/>
      <c r="DG299" s="38"/>
      <c r="DH299" s="38"/>
      <c r="DI299" s="38"/>
      <c r="DJ299" s="39">
        <f t="shared" si="376"/>
        <v>0</v>
      </c>
      <c r="DK299" s="86" t="str">
        <f t="shared" si="377"/>
        <v>غيرجدير</v>
      </c>
      <c r="DL299" s="37">
        <f t="shared" si="378"/>
        <v>4</v>
      </c>
      <c r="DM299" s="39" t="str">
        <f t="shared" si="379"/>
        <v>راسب</v>
      </c>
      <c r="DN299" s="27">
        <f t="shared" si="380"/>
        <v>0</v>
      </c>
      <c r="DO299" s="37">
        <f t="shared" si="381"/>
        <v>5</v>
      </c>
      <c r="DP299" s="39" t="str">
        <f t="shared" si="382"/>
        <v>ومجموع</v>
      </c>
      <c r="DQ299" s="27" t="str">
        <f t="shared" si="383"/>
        <v>راسب</v>
      </c>
      <c r="DR299" s="37">
        <f t="shared" si="384"/>
        <v>10</v>
      </c>
      <c r="DS299" s="39" t="str">
        <f t="shared" si="385"/>
        <v>راسب</v>
      </c>
      <c r="DT299" s="40" t="str">
        <f t="shared" si="386"/>
        <v>راسب</v>
      </c>
      <c r="DU299" s="27"/>
      <c r="DV299" s="37">
        <f t="shared" si="387"/>
        <v>15</v>
      </c>
      <c r="DW299" s="38" t="str">
        <f t="shared" si="388"/>
        <v>راسب</v>
      </c>
      <c r="DX299" s="39" t="str">
        <f t="shared" si="389"/>
        <v>ودين</v>
      </c>
      <c r="DY299" s="537" t="str">
        <f t="shared" si="390"/>
        <v/>
      </c>
      <c r="DZ299" s="532" t="str">
        <f t="shared" si="391"/>
        <v/>
      </c>
      <c r="EA299" s="527" t="str">
        <f t="shared" si="392"/>
        <v/>
      </c>
      <c r="EB299" s="519" t="str">
        <f t="shared" si="393"/>
        <v/>
      </c>
      <c r="EC299" s="520" t="str">
        <f t="shared" si="394"/>
        <v/>
      </c>
      <c r="ED299" s="520" t="str">
        <f t="shared" si="395"/>
        <v/>
      </c>
      <c r="EE299" s="520" t="str">
        <f t="shared" si="396"/>
        <v/>
      </c>
      <c r="EF299" s="520" t="str">
        <f t="shared" si="397"/>
        <v/>
      </c>
      <c r="EG299" s="520" t="str">
        <f t="shared" si="398"/>
        <v/>
      </c>
      <c r="EH299" s="518" t="str">
        <f t="shared" si="399"/>
        <v/>
      </c>
      <c r="EI299" s="474" t="str">
        <f t="shared" si="400"/>
        <v/>
      </c>
      <c r="EJ299" s="475" t="str">
        <f t="shared" si="401"/>
        <v/>
      </c>
      <c r="EK299" s="475" t="str">
        <f t="shared" si="402"/>
        <v/>
      </c>
      <c r="EL299" s="475" t="str">
        <f t="shared" si="403"/>
        <v/>
      </c>
      <c r="EM299" s="476" t="str">
        <f t="shared" si="404"/>
        <v/>
      </c>
      <c r="EN299" s="498" t="str">
        <f t="shared" si="405"/>
        <v/>
      </c>
      <c r="EO299" s="499" t="str">
        <f t="shared" si="406"/>
        <v/>
      </c>
      <c r="EP299" s="499" t="str">
        <f t="shared" si="407"/>
        <v/>
      </c>
      <c r="EQ299" s="499" t="str">
        <f t="shared" si="408"/>
        <v/>
      </c>
      <c r="ER299" s="500" t="str">
        <f t="shared" si="409"/>
        <v/>
      </c>
    </row>
    <row r="300" spans="1:148" ht="34.5" x14ac:dyDescent="0.2">
      <c r="A300" s="27" t="str">
        <f>IF(O300="","",COUNTA(O$9:$O300))</f>
        <v/>
      </c>
      <c r="B300" s="28"/>
      <c r="C300" s="29" t="e">
        <f t="shared" si="329"/>
        <v>#VALUE!</v>
      </c>
      <c r="D300" s="30" t="e">
        <f t="shared" si="330"/>
        <v>#VALUE!</v>
      </c>
      <c r="E300" s="31" t="e">
        <f t="shared" si="331"/>
        <v>#VALUE!</v>
      </c>
      <c r="F300" s="29" t="str">
        <f t="shared" si="332"/>
        <v/>
      </c>
      <c r="G300" s="30" t="str">
        <f t="shared" si="333"/>
        <v/>
      </c>
      <c r="H300" s="31" t="str">
        <f t="shared" si="334"/>
        <v/>
      </c>
      <c r="I300" s="32" t="e">
        <f t="shared" si="335"/>
        <v>#VALUE!</v>
      </c>
      <c r="J300" s="33"/>
      <c r="K300" s="34"/>
      <c r="L300" s="35" t="str">
        <f t="shared" si="336"/>
        <v/>
      </c>
      <c r="M300" s="35" t="str">
        <f t="shared" si="337"/>
        <v/>
      </c>
      <c r="N300" s="34"/>
      <c r="O300" s="545"/>
      <c r="P300" s="36"/>
      <c r="Q300" s="37"/>
      <c r="R300" s="38"/>
      <c r="S300" s="38"/>
      <c r="T300" s="39">
        <f t="shared" si="338"/>
        <v>0</v>
      </c>
      <c r="U300" s="40" t="str">
        <f t="shared" si="339"/>
        <v>راسب</v>
      </c>
      <c r="V300" s="37"/>
      <c r="W300" s="38"/>
      <c r="X300" s="38"/>
      <c r="Y300" s="39">
        <f t="shared" si="340"/>
        <v>0</v>
      </c>
      <c r="Z300" s="40" t="str">
        <f t="shared" si="341"/>
        <v>راسب</v>
      </c>
      <c r="AA300" s="37"/>
      <c r="AB300" s="38"/>
      <c r="AC300" s="38"/>
      <c r="AD300" s="39">
        <f t="shared" si="342"/>
        <v>0</v>
      </c>
      <c r="AE300" s="40" t="str">
        <f t="shared" si="343"/>
        <v>راسب</v>
      </c>
      <c r="AF300" s="37"/>
      <c r="AG300" s="38"/>
      <c r="AH300" s="38"/>
      <c r="AI300" s="39">
        <f t="shared" si="344"/>
        <v>0</v>
      </c>
      <c r="AJ300" s="40" t="str">
        <f t="shared" si="345"/>
        <v>راسب</v>
      </c>
      <c r="AK300" s="37"/>
      <c r="AL300" s="38"/>
      <c r="AM300" s="38"/>
      <c r="AN300" s="39">
        <f t="shared" si="346"/>
        <v>0</v>
      </c>
      <c r="AO300" s="40" t="str">
        <f t="shared" si="347"/>
        <v>راسب</v>
      </c>
      <c r="AP300" s="27">
        <f t="shared" si="348"/>
        <v>0</v>
      </c>
      <c r="AQ300" s="37">
        <f t="shared" si="349"/>
        <v>5</v>
      </c>
      <c r="AR300" s="39" t="str">
        <f t="shared" si="350"/>
        <v>ومجموع</v>
      </c>
      <c r="AS300" s="27" t="str">
        <f t="shared" si="351"/>
        <v>راسب</v>
      </c>
      <c r="AT300" s="41">
        <f t="shared" si="352"/>
        <v>9</v>
      </c>
      <c r="AU300" s="42" t="str">
        <f t="shared" si="353"/>
        <v>راسب</v>
      </c>
      <c r="AV300" s="37"/>
      <c r="AW300" s="38"/>
      <c r="AX300" s="38"/>
      <c r="AY300" s="39">
        <f t="shared" si="354"/>
        <v>0</v>
      </c>
      <c r="AZ300" s="40" t="str">
        <f t="shared" si="355"/>
        <v>راسب</v>
      </c>
      <c r="BA300" s="37"/>
      <c r="BB300" s="38"/>
      <c r="BC300" s="38"/>
      <c r="BD300" s="39">
        <f t="shared" si="356"/>
        <v>0</v>
      </c>
      <c r="BE300" s="86" t="str">
        <f t="shared" si="357"/>
        <v>غيرجدير</v>
      </c>
      <c r="BF300" s="37"/>
      <c r="BG300" s="38"/>
      <c r="BH300" s="38"/>
      <c r="BI300" s="39">
        <f t="shared" si="358"/>
        <v>0</v>
      </c>
      <c r="BJ300" s="86" t="str">
        <f t="shared" si="359"/>
        <v>غيرجدير</v>
      </c>
      <c r="BK300" s="37"/>
      <c r="BL300" s="38"/>
      <c r="BM300" s="38"/>
      <c r="BN300" s="38"/>
      <c r="BO300" s="39"/>
      <c r="BP300" s="41">
        <f t="shared" si="360"/>
        <v>0</v>
      </c>
      <c r="BQ300" s="86" t="str">
        <f t="shared" si="361"/>
        <v>غيرجدير</v>
      </c>
      <c r="BR300" s="37"/>
      <c r="BS300" s="38"/>
      <c r="BT300" s="38"/>
      <c r="BU300" s="38"/>
      <c r="BV300" s="39">
        <f t="shared" si="362"/>
        <v>0</v>
      </c>
      <c r="BW300" s="86" t="str">
        <f t="shared" si="363"/>
        <v>غيرجدير</v>
      </c>
      <c r="BX300" s="37"/>
      <c r="BY300" s="38"/>
      <c r="BZ300" s="38"/>
      <c r="CA300" s="38"/>
      <c r="CB300" s="38"/>
      <c r="CC300" s="39">
        <f t="shared" si="364"/>
        <v>0</v>
      </c>
      <c r="CD300" s="86" t="str">
        <f t="shared" si="365"/>
        <v>غيرجدير</v>
      </c>
      <c r="CE300" s="37">
        <f t="shared" si="366"/>
        <v>5</v>
      </c>
      <c r="CF300" s="39" t="str">
        <f t="shared" si="367"/>
        <v>راسب</v>
      </c>
      <c r="CG300" s="37"/>
      <c r="CH300" s="38"/>
      <c r="CI300" s="38"/>
      <c r="CJ300" s="38"/>
      <c r="CK300" s="38"/>
      <c r="CL300" s="39">
        <f t="shared" si="368"/>
        <v>0</v>
      </c>
      <c r="CM300" s="86" t="str">
        <f t="shared" si="369"/>
        <v>غيرجدير</v>
      </c>
      <c r="CN300" s="37"/>
      <c r="CO300" s="38"/>
      <c r="CP300" s="38"/>
      <c r="CQ300" s="38"/>
      <c r="CR300" s="39">
        <f t="shared" si="370"/>
        <v>0</v>
      </c>
      <c r="CS300" s="86" t="str">
        <f t="shared" si="371"/>
        <v>غيرجدير</v>
      </c>
      <c r="CT300" s="37"/>
      <c r="CU300" s="38"/>
      <c r="CV300" s="39">
        <f t="shared" si="372"/>
        <v>0</v>
      </c>
      <c r="CW300" s="86" t="str">
        <f t="shared" si="373"/>
        <v>غيرجدير</v>
      </c>
      <c r="CX300" s="37"/>
      <c r="CY300" s="38"/>
      <c r="CZ300" s="38"/>
      <c r="DA300" s="38"/>
      <c r="DB300" s="38"/>
      <c r="DC300" s="39">
        <f t="shared" si="374"/>
        <v>0</v>
      </c>
      <c r="DD300" s="86" t="str">
        <f t="shared" si="375"/>
        <v>غيرجدير</v>
      </c>
      <c r="DE300" s="37"/>
      <c r="DF300" s="38"/>
      <c r="DG300" s="38"/>
      <c r="DH300" s="38"/>
      <c r="DI300" s="38"/>
      <c r="DJ300" s="39">
        <f t="shared" si="376"/>
        <v>0</v>
      </c>
      <c r="DK300" s="86" t="str">
        <f t="shared" si="377"/>
        <v>غيرجدير</v>
      </c>
      <c r="DL300" s="37">
        <f t="shared" si="378"/>
        <v>4</v>
      </c>
      <c r="DM300" s="39" t="str">
        <f t="shared" si="379"/>
        <v>راسب</v>
      </c>
      <c r="DN300" s="27">
        <f t="shared" si="380"/>
        <v>0</v>
      </c>
      <c r="DO300" s="37">
        <f t="shared" si="381"/>
        <v>5</v>
      </c>
      <c r="DP300" s="39" t="str">
        <f t="shared" si="382"/>
        <v>ومجموع</v>
      </c>
      <c r="DQ300" s="27" t="str">
        <f t="shared" si="383"/>
        <v>راسب</v>
      </c>
      <c r="DR300" s="37">
        <f t="shared" si="384"/>
        <v>10</v>
      </c>
      <c r="DS300" s="39" t="str">
        <f t="shared" si="385"/>
        <v>راسب</v>
      </c>
      <c r="DT300" s="40" t="str">
        <f t="shared" si="386"/>
        <v>راسب</v>
      </c>
      <c r="DU300" s="27"/>
      <c r="DV300" s="37">
        <f t="shared" si="387"/>
        <v>15</v>
      </c>
      <c r="DW300" s="38" t="str">
        <f t="shared" si="388"/>
        <v>راسب</v>
      </c>
      <c r="DX300" s="39" t="str">
        <f t="shared" si="389"/>
        <v>ودين</v>
      </c>
      <c r="DY300" s="537" t="str">
        <f t="shared" si="390"/>
        <v/>
      </c>
      <c r="DZ300" s="532" t="str">
        <f t="shared" si="391"/>
        <v/>
      </c>
      <c r="EA300" s="527" t="str">
        <f t="shared" si="392"/>
        <v/>
      </c>
      <c r="EB300" s="519" t="str">
        <f t="shared" si="393"/>
        <v/>
      </c>
      <c r="EC300" s="520" t="str">
        <f t="shared" si="394"/>
        <v/>
      </c>
      <c r="ED300" s="520" t="str">
        <f t="shared" si="395"/>
        <v/>
      </c>
      <c r="EE300" s="520" t="str">
        <f t="shared" si="396"/>
        <v/>
      </c>
      <c r="EF300" s="520" t="str">
        <f t="shared" si="397"/>
        <v/>
      </c>
      <c r="EG300" s="520" t="str">
        <f t="shared" si="398"/>
        <v/>
      </c>
      <c r="EH300" s="518" t="str">
        <f t="shared" si="399"/>
        <v/>
      </c>
      <c r="EI300" s="474" t="str">
        <f t="shared" si="400"/>
        <v/>
      </c>
      <c r="EJ300" s="475" t="str">
        <f t="shared" si="401"/>
        <v/>
      </c>
      <c r="EK300" s="475" t="str">
        <f t="shared" si="402"/>
        <v/>
      </c>
      <c r="EL300" s="475" t="str">
        <f t="shared" si="403"/>
        <v/>
      </c>
      <c r="EM300" s="476" t="str">
        <f t="shared" si="404"/>
        <v/>
      </c>
      <c r="EN300" s="498" t="str">
        <f t="shared" si="405"/>
        <v/>
      </c>
      <c r="EO300" s="499" t="str">
        <f t="shared" si="406"/>
        <v/>
      </c>
      <c r="EP300" s="499" t="str">
        <f t="shared" si="407"/>
        <v/>
      </c>
      <c r="EQ300" s="499" t="str">
        <f t="shared" si="408"/>
        <v/>
      </c>
      <c r="ER300" s="500" t="str">
        <f t="shared" si="409"/>
        <v/>
      </c>
    </row>
    <row r="301" spans="1:148" ht="34.5" x14ac:dyDescent="0.2">
      <c r="A301" s="27" t="str">
        <f>IF(O301="","",COUNTA(O$9:$O301))</f>
        <v/>
      </c>
      <c r="B301" s="28"/>
      <c r="C301" s="29" t="e">
        <f t="shared" si="329"/>
        <v>#VALUE!</v>
      </c>
      <c r="D301" s="30" t="e">
        <f t="shared" si="330"/>
        <v>#VALUE!</v>
      </c>
      <c r="E301" s="31" t="e">
        <f t="shared" si="331"/>
        <v>#VALUE!</v>
      </c>
      <c r="F301" s="29" t="str">
        <f t="shared" si="332"/>
        <v/>
      </c>
      <c r="G301" s="30" t="str">
        <f t="shared" si="333"/>
        <v/>
      </c>
      <c r="H301" s="31" t="str">
        <f t="shared" si="334"/>
        <v/>
      </c>
      <c r="I301" s="32" t="e">
        <f t="shared" si="335"/>
        <v>#VALUE!</v>
      </c>
      <c r="J301" s="33"/>
      <c r="K301" s="34"/>
      <c r="L301" s="35" t="str">
        <f t="shared" si="336"/>
        <v/>
      </c>
      <c r="M301" s="35" t="str">
        <f t="shared" si="337"/>
        <v/>
      </c>
      <c r="N301" s="34"/>
      <c r="O301" s="545"/>
      <c r="P301" s="36"/>
      <c r="Q301" s="37"/>
      <c r="R301" s="38"/>
      <c r="S301" s="38"/>
      <c r="T301" s="39">
        <f t="shared" si="338"/>
        <v>0</v>
      </c>
      <c r="U301" s="40" t="str">
        <f t="shared" si="339"/>
        <v>راسب</v>
      </c>
      <c r="V301" s="37"/>
      <c r="W301" s="38"/>
      <c r="X301" s="38"/>
      <c r="Y301" s="39">
        <f t="shared" si="340"/>
        <v>0</v>
      </c>
      <c r="Z301" s="40" t="str">
        <f t="shared" si="341"/>
        <v>راسب</v>
      </c>
      <c r="AA301" s="37"/>
      <c r="AB301" s="38"/>
      <c r="AC301" s="38"/>
      <c r="AD301" s="39">
        <f t="shared" si="342"/>
        <v>0</v>
      </c>
      <c r="AE301" s="40" t="str">
        <f t="shared" si="343"/>
        <v>راسب</v>
      </c>
      <c r="AF301" s="37"/>
      <c r="AG301" s="38"/>
      <c r="AH301" s="38"/>
      <c r="AI301" s="39">
        <f t="shared" si="344"/>
        <v>0</v>
      </c>
      <c r="AJ301" s="40" t="str">
        <f t="shared" si="345"/>
        <v>راسب</v>
      </c>
      <c r="AK301" s="37"/>
      <c r="AL301" s="38"/>
      <c r="AM301" s="38"/>
      <c r="AN301" s="39">
        <f t="shared" si="346"/>
        <v>0</v>
      </c>
      <c r="AO301" s="40" t="str">
        <f t="shared" si="347"/>
        <v>راسب</v>
      </c>
      <c r="AP301" s="27">
        <f t="shared" si="348"/>
        <v>0</v>
      </c>
      <c r="AQ301" s="37">
        <f t="shared" si="349"/>
        <v>5</v>
      </c>
      <c r="AR301" s="39" t="str">
        <f t="shared" si="350"/>
        <v>ومجموع</v>
      </c>
      <c r="AS301" s="27" t="str">
        <f t="shared" si="351"/>
        <v>راسب</v>
      </c>
      <c r="AT301" s="41">
        <f t="shared" si="352"/>
        <v>9</v>
      </c>
      <c r="AU301" s="42" t="str">
        <f t="shared" si="353"/>
        <v>راسب</v>
      </c>
      <c r="AV301" s="37"/>
      <c r="AW301" s="38"/>
      <c r="AX301" s="38"/>
      <c r="AY301" s="39">
        <f t="shared" si="354"/>
        <v>0</v>
      </c>
      <c r="AZ301" s="40" t="str">
        <f t="shared" si="355"/>
        <v>راسب</v>
      </c>
      <c r="BA301" s="37"/>
      <c r="BB301" s="38"/>
      <c r="BC301" s="38"/>
      <c r="BD301" s="39">
        <f t="shared" si="356"/>
        <v>0</v>
      </c>
      <c r="BE301" s="86" t="str">
        <f t="shared" si="357"/>
        <v>غيرجدير</v>
      </c>
      <c r="BF301" s="37"/>
      <c r="BG301" s="38"/>
      <c r="BH301" s="38"/>
      <c r="BI301" s="39">
        <f t="shared" si="358"/>
        <v>0</v>
      </c>
      <c r="BJ301" s="86" t="str">
        <f t="shared" si="359"/>
        <v>غيرجدير</v>
      </c>
      <c r="BK301" s="37"/>
      <c r="BL301" s="38"/>
      <c r="BM301" s="38"/>
      <c r="BN301" s="38"/>
      <c r="BO301" s="39"/>
      <c r="BP301" s="41">
        <f t="shared" si="360"/>
        <v>0</v>
      </c>
      <c r="BQ301" s="86" t="str">
        <f t="shared" si="361"/>
        <v>غيرجدير</v>
      </c>
      <c r="BR301" s="37"/>
      <c r="BS301" s="38"/>
      <c r="BT301" s="38"/>
      <c r="BU301" s="38"/>
      <c r="BV301" s="39">
        <f t="shared" si="362"/>
        <v>0</v>
      </c>
      <c r="BW301" s="86" t="str">
        <f t="shared" si="363"/>
        <v>غيرجدير</v>
      </c>
      <c r="BX301" s="37"/>
      <c r="BY301" s="38"/>
      <c r="BZ301" s="38"/>
      <c r="CA301" s="38"/>
      <c r="CB301" s="38"/>
      <c r="CC301" s="39">
        <f t="shared" si="364"/>
        <v>0</v>
      </c>
      <c r="CD301" s="86" t="str">
        <f t="shared" si="365"/>
        <v>غيرجدير</v>
      </c>
      <c r="CE301" s="37">
        <f t="shared" si="366"/>
        <v>5</v>
      </c>
      <c r="CF301" s="39" t="str">
        <f t="shared" si="367"/>
        <v>راسب</v>
      </c>
      <c r="CG301" s="37"/>
      <c r="CH301" s="38"/>
      <c r="CI301" s="38"/>
      <c r="CJ301" s="38"/>
      <c r="CK301" s="38"/>
      <c r="CL301" s="39">
        <f t="shared" si="368"/>
        <v>0</v>
      </c>
      <c r="CM301" s="86" t="str">
        <f t="shared" si="369"/>
        <v>غيرجدير</v>
      </c>
      <c r="CN301" s="37"/>
      <c r="CO301" s="38"/>
      <c r="CP301" s="38"/>
      <c r="CQ301" s="38"/>
      <c r="CR301" s="39">
        <f t="shared" si="370"/>
        <v>0</v>
      </c>
      <c r="CS301" s="86" t="str">
        <f t="shared" si="371"/>
        <v>غيرجدير</v>
      </c>
      <c r="CT301" s="37"/>
      <c r="CU301" s="38"/>
      <c r="CV301" s="39">
        <f t="shared" si="372"/>
        <v>0</v>
      </c>
      <c r="CW301" s="86" t="str">
        <f t="shared" si="373"/>
        <v>غيرجدير</v>
      </c>
      <c r="CX301" s="37"/>
      <c r="CY301" s="38"/>
      <c r="CZ301" s="38"/>
      <c r="DA301" s="38"/>
      <c r="DB301" s="38"/>
      <c r="DC301" s="39">
        <f t="shared" si="374"/>
        <v>0</v>
      </c>
      <c r="DD301" s="86" t="str">
        <f t="shared" si="375"/>
        <v>غيرجدير</v>
      </c>
      <c r="DE301" s="37"/>
      <c r="DF301" s="38"/>
      <c r="DG301" s="38"/>
      <c r="DH301" s="38"/>
      <c r="DI301" s="38"/>
      <c r="DJ301" s="39">
        <f t="shared" si="376"/>
        <v>0</v>
      </c>
      <c r="DK301" s="86" t="str">
        <f t="shared" si="377"/>
        <v>غيرجدير</v>
      </c>
      <c r="DL301" s="37">
        <f t="shared" si="378"/>
        <v>4</v>
      </c>
      <c r="DM301" s="39" t="str">
        <f t="shared" si="379"/>
        <v>راسب</v>
      </c>
      <c r="DN301" s="27">
        <f t="shared" si="380"/>
        <v>0</v>
      </c>
      <c r="DO301" s="37">
        <f t="shared" si="381"/>
        <v>5</v>
      </c>
      <c r="DP301" s="39" t="str">
        <f t="shared" si="382"/>
        <v>ومجموع</v>
      </c>
      <c r="DQ301" s="27" t="str">
        <f t="shared" si="383"/>
        <v>راسب</v>
      </c>
      <c r="DR301" s="37">
        <f t="shared" si="384"/>
        <v>10</v>
      </c>
      <c r="DS301" s="39" t="str">
        <f t="shared" si="385"/>
        <v>راسب</v>
      </c>
      <c r="DT301" s="40" t="str">
        <f t="shared" si="386"/>
        <v>راسب</v>
      </c>
      <c r="DU301" s="27"/>
      <c r="DV301" s="37">
        <f t="shared" si="387"/>
        <v>15</v>
      </c>
      <c r="DW301" s="38" t="str">
        <f t="shared" si="388"/>
        <v>راسب</v>
      </c>
      <c r="DX301" s="39" t="str">
        <f t="shared" si="389"/>
        <v>ودين</v>
      </c>
      <c r="DY301" s="537" t="str">
        <f t="shared" si="390"/>
        <v/>
      </c>
      <c r="DZ301" s="532" t="str">
        <f t="shared" si="391"/>
        <v/>
      </c>
      <c r="EA301" s="527" t="str">
        <f t="shared" si="392"/>
        <v/>
      </c>
      <c r="EB301" s="519" t="str">
        <f t="shared" si="393"/>
        <v/>
      </c>
      <c r="EC301" s="520" t="str">
        <f t="shared" si="394"/>
        <v/>
      </c>
      <c r="ED301" s="520" t="str">
        <f t="shared" si="395"/>
        <v/>
      </c>
      <c r="EE301" s="520" t="str">
        <f t="shared" si="396"/>
        <v/>
      </c>
      <c r="EF301" s="520" t="str">
        <f t="shared" si="397"/>
        <v/>
      </c>
      <c r="EG301" s="520" t="str">
        <f t="shared" si="398"/>
        <v/>
      </c>
      <c r="EH301" s="518" t="str">
        <f t="shared" si="399"/>
        <v/>
      </c>
      <c r="EI301" s="474" t="str">
        <f t="shared" si="400"/>
        <v/>
      </c>
      <c r="EJ301" s="475" t="str">
        <f t="shared" si="401"/>
        <v/>
      </c>
      <c r="EK301" s="475" t="str">
        <f t="shared" si="402"/>
        <v/>
      </c>
      <c r="EL301" s="475" t="str">
        <f t="shared" si="403"/>
        <v/>
      </c>
      <c r="EM301" s="476" t="str">
        <f t="shared" si="404"/>
        <v/>
      </c>
      <c r="EN301" s="498" t="str">
        <f t="shared" si="405"/>
        <v/>
      </c>
      <c r="EO301" s="499" t="str">
        <f t="shared" si="406"/>
        <v/>
      </c>
      <c r="EP301" s="499" t="str">
        <f t="shared" si="407"/>
        <v/>
      </c>
      <c r="EQ301" s="499" t="str">
        <f t="shared" si="408"/>
        <v/>
      </c>
      <c r="ER301" s="500" t="str">
        <f t="shared" si="409"/>
        <v/>
      </c>
    </row>
    <row r="302" spans="1:148" ht="34.5" x14ac:dyDescent="0.2">
      <c r="A302" s="27" t="str">
        <f>IF(O302="","",COUNTA(O$9:$O302))</f>
        <v/>
      </c>
      <c r="B302" s="28"/>
      <c r="C302" s="29" t="e">
        <f t="shared" si="329"/>
        <v>#VALUE!</v>
      </c>
      <c r="D302" s="30" t="e">
        <f t="shared" si="330"/>
        <v>#VALUE!</v>
      </c>
      <c r="E302" s="31" t="e">
        <f t="shared" si="331"/>
        <v>#VALUE!</v>
      </c>
      <c r="F302" s="29" t="str">
        <f t="shared" si="332"/>
        <v/>
      </c>
      <c r="G302" s="30" t="str">
        <f t="shared" si="333"/>
        <v/>
      </c>
      <c r="H302" s="31" t="str">
        <f t="shared" si="334"/>
        <v/>
      </c>
      <c r="I302" s="32" t="e">
        <f t="shared" si="335"/>
        <v>#VALUE!</v>
      </c>
      <c r="J302" s="33"/>
      <c r="K302" s="34"/>
      <c r="L302" s="35" t="str">
        <f t="shared" si="336"/>
        <v/>
      </c>
      <c r="M302" s="35" t="str">
        <f t="shared" si="337"/>
        <v/>
      </c>
      <c r="N302" s="34"/>
      <c r="O302" s="545"/>
      <c r="P302" s="36"/>
      <c r="Q302" s="37"/>
      <c r="R302" s="38"/>
      <c r="S302" s="38"/>
      <c r="T302" s="39">
        <f t="shared" si="338"/>
        <v>0</v>
      </c>
      <c r="U302" s="40" t="str">
        <f t="shared" si="339"/>
        <v>راسب</v>
      </c>
      <c r="V302" s="37"/>
      <c r="W302" s="38"/>
      <c r="X302" s="38"/>
      <c r="Y302" s="39">
        <f t="shared" si="340"/>
        <v>0</v>
      </c>
      <c r="Z302" s="40" t="str">
        <f t="shared" si="341"/>
        <v>راسب</v>
      </c>
      <c r="AA302" s="37"/>
      <c r="AB302" s="38"/>
      <c r="AC302" s="38"/>
      <c r="AD302" s="39">
        <f t="shared" si="342"/>
        <v>0</v>
      </c>
      <c r="AE302" s="40" t="str">
        <f t="shared" si="343"/>
        <v>راسب</v>
      </c>
      <c r="AF302" s="37"/>
      <c r="AG302" s="38"/>
      <c r="AH302" s="38"/>
      <c r="AI302" s="39">
        <f t="shared" si="344"/>
        <v>0</v>
      </c>
      <c r="AJ302" s="40" t="str">
        <f t="shared" si="345"/>
        <v>راسب</v>
      </c>
      <c r="AK302" s="37"/>
      <c r="AL302" s="38"/>
      <c r="AM302" s="38"/>
      <c r="AN302" s="39">
        <f t="shared" si="346"/>
        <v>0</v>
      </c>
      <c r="AO302" s="40" t="str">
        <f t="shared" si="347"/>
        <v>راسب</v>
      </c>
      <c r="AP302" s="27">
        <f t="shared" si="348"/>
        <v>0</v>
      </c>
      <c r="AQ302" s="37">
        <f t="shared" si="349"/>
        <v>5</v>
      </c>
      <c r="AR302" s="39" t="str">
        <f t="shared" si="350"/>
        <v>ومجموع</v>
      </c>
      <c r="AS302" s="27" t="str">
        <f t="shared" si="351"/>
        <v>راسب</v>
      </c>
      <c r="AT302" s="41">
        <f t="shared" si="352"/>
        <v>9</v>
      </c>
      <c r="AU302" s="42" t="str">
        <f t="shared" si="353"/>
        <v>راسب</v>
      </c>
      <c r="AV302" s="37"/>
      <c r="AW302" s="38"/>
      <c r="AX302" s="38"/>
      <c r="AY302" s="39">
        <f t="shared" si="354"/>
        <v>0</v>
      </c>
      <c r="AZ302" s="40" t="str">
        <f t="shared" si="355"/>
        <v>راسب</v>
      </c>
      <c r="BA302" s="37"/>
      <c r="BB302" s="38"/>
      <c r="BC302" s="38"/>
      <c r="BD302" s="39">
        <f t="shared" si="356"/>
        <v>0</v>
      </c>
      <c r="BE302" s="86" t="str">
        <f t="shared" si="357"/>
        <v>غيرجدير</v>
      </c>
      <c r="BF302" s="37"/>
      <c r="BG302" s="38"/>
      <c r="BH302" s="38"/>
      <c r="BI302" s="39">
        <f t="shared" si="358"/>
        <v>0</v>
      </c>
      <c r="BJ302" s="86" t="str">
        <f t="shared" si="359"/>
        <v>غيرجدير</v>
      </c>
      <c r="BK302" s="37"/>
      <c r="BL302" s="38"/>
      <c r="BM302" s="38"/>
      <c r="BN302" s="38"/>
      <c r="BO302" s="39"/>
      <c r="BP302" s="41">
        <f t="shared" si="360"/>
        <v>0</v>
      </c>
      <c r="BQ302" s="86" t="str">
        <f t="shared" si="361"/>
        <v>غيرجدير</v>
      </c>
      <c r="BR302" s="37"/>
      <c r="BS302" s="38"/>
      <c r="BT302" s="38"/>
      <c r="BU302" s="38"/>
      <c r="BV302" s="39">
        <f t="shared" si="362"/>
        <v>0</v>
      </c>
      <c r="BW302" s="86" t="str">
        <f t="shared" si="363"/>
        <v>غيرجدير</v>
      </c>
      <c r="BX302" s="37"/>
      <c r="BY302" s="38"/>
      <c r="BZ302" s="38"/>
      <c r="CA302" s="38"/>
      <c r="CB302" s="38"/>
      <c r="CC302" s="39">
        <f t="shared" si="364"/>
        <v>0</v>
      </c>
      <c r="CD302" s="86" t="str">
        <f t="shared" si="365"/>
        <v>غيرجدير</v>
      </c>
      <c r="CE302" s="37">
        <f t="shared" si="366"/>
        <v>5</v>
      </c>
      <c r="CF302" s="39" t="str">
        <f t="shared" si="367"/>
        <v>راسب</v>
      </c>
      <c r="CG302" s="37"/>
      <c r="CH302" s="38"/>
      <c r="CI302" s="38"/>
      <c r="CJ302" s="38"/>
      <c r="CK302" s="38"/>
      <c r="CL302" s="39">
        <f t="shared" si="368"/>
        <v>0</v>
      </c>
      <c r="CM302" s="86" t="str">
        <f t="shared" si="369"/>
        <v>غيرجدير</v>
      </c>
      <c r="CN302" s="37"/>
      <c r="CO302" s="38"/>
      <c r="CP302" s="38"/>
      <c r="CQ302" s="38"/>
      <c r="CR302" s="39">
        <f t="shared" si="370"/>
        <v>0</v>
      </c>
      <c r="CS302" s="86" t="str">
        <f t="shared" si="371"/>
        <v>غيرجدير</v>
      </c>
      <c r="CT302" s="37"/>
      <c r="CU302" s="38"/>
      <c r="CV302" s="39">
        <f t="shared" si="372"/>
        <v>0</v>
      </c>
      <c r="CW302" s="86" t="str">
        <f t="shared" si="373"/>
        <v>غيرجدير</v>
      </c>
      <c r="CX302" s="37"/>
      <c r="CY302" s="38"/>
      <c r="CZ302" s="38"/>
      <c r="DA302" s="38"/>
      <c r="DB302" s="38"/>
      <c r="DC302" s="39">
        <f t="shared" si="374"/>
        <v>0</v>
      </c>
      <c r="DD302" s="86" t="str">
        <f t="shared" si="375"/>
        <v>غيرجدير</v>
      </c>
      <c r="DE302" s="37"/>
      <c r="DF302" s="38"/>
      <c r="DG302" s="38"/>
      <c r="DH302" s="38"/>
      <c r="DI302" s="38"/>
      <c r="DJ302" s="39">
        <f t="shared" si="376"/>
        <v>0</v>
      </c>
      <c r="DK302" s="86" t="str">
        <f t="shared" si="377"/>
        <v>غيرجدير</v>
      </c>
      <c r="DL302" s="37">
        <f t="shared" si="378"/>
        <v>4</v>
      </c>
      <c r="DM302" s="39" t="str">
        <f t="shared" si="379"/>
        <v>راسب</v>
      </c>
      <c r="DN302" s="27">
        <f t="shared" si="380"/>
        <v>0</v>
      </c>
      <c r="DO302" s="37">
        <f t="shared" si="381"/>
        <v>5</v>
      </c>
      <c r="DP302" s="39" t="str">
        <f t="shared" si="382"/>
        <v>ومجموع</v>
      </c>
      <c r="DQ302" s="27" t="str">
        <f t="shared" si="383"/>
        <v>راسب</v>
      </c>
      <c r="DR302" s="37">
        <f t="shared" si="384"/>
        <v>10</v>
      </c>
      <c r="DS302" s="39" t="str">
        <f t="shared" si="385"/>
        <v>راسب</v>
      </c>
      <c r="DT302" s="40" t="str">
        <f t="shared" si="386"/>
        <v>راسب</v>
      </c>
      <c r="DU302" s="27"/>
      <c r="DV302" s="37">
        <f t="shared" si="387"/>
        <v>15</v>
      </c>
      <c r="DW302" s="38" t="str">
        <f t="shared" si="388"/>
        <v>راسب</v>
      </c>
      <c r="DX302" s="39" t="str">
        <f t="shared" si="389"/>
        <v>ودين</v>
      </c>
      <c r="DY302" s="537" t="str">
        <f t="shared" si="390"/>
        <v/>
      </c>
      <c r="DZ302" s="532" t="str">
        <f t="shared" si="391"/>
        <v/>
      </c>
      <c r="EA302" s="527" t="str">
        <f t="shared" si="392"/>
        <v/>
      </c>
      <c r="EB302" s="519" t="str">
        <f t="shared" si="393"/>
        <v/>
      </c>
      <c r="EC302" s="520" t="str">
        <f t="shared" si="394"/>
        <v/>
      </c>
      <c r="ED302" s="520" t="str">
        <f t="shared" si="395"/>
        <v/>
      </c>
      <c r="EE302" s="520" t="str">
        <f t="shared" si="396"/>
        <v/>
      </c>
      <c r="EF302" s="520" t="str">
        <f t="shared" si="397"/>
        <v/>
      </c>
      <c r="EG302" s="520" t="str">
        <f t="shared" si="398"/>
        <v/>
      </c>
      <c r="EH302" s="518" t="str">
        <f t="shared" si="399"/>
        <v/>
      </c>
      <c r="EI302" s="474" t="str">
        <f t="shared" si="400"/>
        <v/>
      </c>
      <c r="EJ302" s="475" t="str">
        <f t="shared" si="401"/>
        <v/>
      </c>
      <c r="EK302" s="475" t="str">
        <f t="shared" si="402"/>
        <v/>
      </c>
      <c r="EL302" s="475" t="str">
        <f t="shared" si="403"/>
        <v/>
      </c>
      <c r="EM302" s="476" t="str">
        <f t="shared" si="404"/>
        <v/>
      </c>
      <c r="EN302" s="498" t="str">
        <f t="shared" si="405"/>
        <v/>
      </c>
      <c r="EO302" s="499" t="str">
        <f t="shared" si="406"/>
        <v/>
      </c>
      <c r="EP302" s="499" t="str">
        <f t="shared" si="407"/>
        <v/>
      </c>
      <c r="EQ302" s="499" t="str">
        <f t="shared" si="408"/>
        <v/>
      </c>
      <c r="ER302" s="500" t="str">
        <f t="shared" si="409"/>
        <v/>
      </c>
    </row>
    <row r="303" spans="1:148" ht="34.5" x14ac:dyDescent="0.2">
      <c r="A303" s="27" t="str">
        <f>IF(O303="","",COUNTA(O$9:$O303))</f>
        <v/>
      </c>
      <c r="B303" s="28"/>
      <c r="C303" s="29" t="e">
        <f t="shared" si="329"/>
        <v>#VALUE!</v>
      </c>
      <c r="D303" s="30" t="e">
        <f t="shared" si="330"/>
        <v>#VALUE!</v>
      </c>
      <c r="E303" s="31" t="e">
        <f t="shared" si="331"/>
        <v>#VALUE!</v>
      </c>
      <c r="F303" s="29" t="str">
        <f t="shared" si="332"/>
        <v/>
      </c>
      <c r="G303" s="30" t="str">
        <f t="shared" si="333"/>
        <v/>
      </c>
      <c r="H303" s="31" t="str">
        <f t="shared" si="334"/>
        <v/>
      </c>
      <c r="I303" s="32" t="e">
        <f t="shared" si="335"/>
        <v>#VALUE!</v>
      </c>
      <c r="J303" s="33"/>
      <c r="K303" s="34"/>
      <c r="L303" s="35" t="str">
        <f t="shared" si="336"/>
        <v/>
      </c>
      <c r="M303" s="35" t="str">
        <f t="shared" si="337"/>
        <v/>
      </c>
      <c r="N303" s="34"/>
      <c r="O303" s="545"/>
      <c r="P303" s="36"/>
      <c r="Q303" s="37"/>
      <c r="R303" s="38"/>
      <c r="S303" s="38"/>
      <c r="T303" s="39">
        <f t="shared" si="338"/>
        <v>0</v>
      </c>
      <c r="U303" s="40" t="str">
        <f t="shared" si="339"/>
        <v>راسب</v>
      </c>
      <c r="V303" s="37"/>
      <c r="W303" s="38"/>
      <c r="X303" s="38"/>
      <c r="Y303" s="39">
        <f t="shared" si="340"/>
        <v>0</v>
      </c>
      <c r="Z303" s="40" t="str">
        <f t="shared" si="341"/>
        <v>راسب</v>
      </c>
      <c r="AA303" s="37"/>
      <c r="AB303" s="38"/>
      <c r="AC303" s="38"/>
      <c r="AD303" s="39">
        <f t="shared" si="342"/>
        <v>0</v>
      </c>
      <c r="AE303" s="40" t="str">
        <f t="shared" si="343"/>
        <v>راسب</v>
      </c>
      <c r="AF303" s="37"/>
      <c r="AG303" s="38"/>
      <c r="AH303" s="38"/>
      <c r="AI303" s="39">
        <f t="shared" si="344"/>
        <v>0</v>
      </c>
      <c r="AJ303" s="40" t="str">
        <f t="shared" si="345"/>
        <v>راسب</v>
      </c>
      <c r="AK303" s="37"/>
      <c r="AL303" s="38"/>
      <c r="AM303" s="38"/>
      <c r="AN303" s="39">
        <f t="shared" si="346"/>
        <v>0</v>
      </c>
      <c r="AO303" s="40" t="str">
        <f t="shared" si="347"/>
        <v>راسب</v>
      </c>
      <c r="AP303" s="27">
        <f t="shared" si="348"/>
        <v>0</v>
      </c>
      <c r="AQ303" s="37">
        <f t="shared" si="349"/>
        <v>5</v>
      </c>
      <c r="AR303" s="39" t="str">
        <f t="shared" si="350"/>
        <v>ومجموع</v>
      </c>
      <c r="AS303" s="27" t="str">
        <f t="shared" si="351"/>
        <v>راسب</v>
      </c>
      <c r="AT303" s="41">
        <f t="shared" si="352"/>
        <v>9</v>
      </c>
      <c r="AU303" s="42" t="str">
        <f t="shared" si="353"/>
        <v>راسب</v>
      </c>
      <c r="AV303" s="37"/>
      <c r="AW303" s="38"/>
      <c r="AX303" s="38"/>
      <c r="AY303" s="39">
        <f t="shared" si="354"/>
        <v>0</v>
      </c>
      <c r="AZ303" s="40" t="str">
        <f t="shared" si="355"/>
        <v>راسب</v>
      </c>
      <c r="BA303" s="37"/>
      <c r="BB303" s="38"/>
      <c r="BC303" s="38"/>
      <c r="BD303" s="39">
        <f t="shared" si="356"/>
        <v>0</v>
      </c>
      <c r="BE303" s="86" t="str">
        <f t="shared" si="357"/>
        <v>غيرجدير</v>
      </c>
      <c r="BF303" s="37"/>
      <c r="BG303" s="38"/>
      <c r="BH303" s="38"/>
      <c r="BI303" s="39">
        <f t="shared" si="358"/>
        <v>0</v>
      </c>
      <c r="BJ303" s="86" t="str">
        <f t="shared" si="359"/>
        <v>غيرجدير</v>
      </c>
      <c r="BK303" s="37"/>
      <c r="BL303" s="38"/>
      <c r="BM303" s="38"/>
      <c r="BN303" s="38"/>
      <c r="BO303" s="39"/>
      <c r="BP303" s="41">
        <f t="shared" si="360"/>
        <v>0</v>
      </c>
      <c r="BQ303" s="86" t="str">
        <f t="shared" si="361"/>
        <v>غيرجدير</v>
      </c>
      <c r="BR303" s="37"/>
      <c r="BS303" s="38"/>
      <c r="BT303" s="38"/>
      <c r="BU303" s="38"/>
      <c r="BV303" s="39">
        <f t="shared" si="362"/>
        <v>0</v>
      </c>
      <c r="BW303" s="86" t="str">
        <f t="shared" si="363"/>
        <v>غيرجدير</v>
      </c>
      <c r="BX303" s="37"/>
      <c r="BY303" s="38"/>
      <c r="BZ303" s="38"/>
      <c r="CA303" s="38"/>
      <c r="CB303" s="38"/>
      <c r="CC303" s="39">
        <f t="shared" si="364"/>
        <v>0</v>
      </c>
      <c r="CD303" s="86" t="str">
        <f t="shared" si="365"/>
        <v>غيرجدير</v>
      </c>
      <c r="CE303" s="37">
        <f t="shared" si="366"/>
        <v>5</v>
      </c>
      <c r="CF303" s="39" t="str">
        <f t="shared" si="367"/>
        <v>راسب</v>
      </c>
      <c r="CG303" s="37"/>
      <c r="CH303" s="38"/>
      <c r="CI303" s="38"/>
      <c r="CJ303" s="38"/>
      <c r="CK303" s="38"/>
      <c r="CL303" s="39">
        <f t="shared" si="368"/>
        <v>0</v>
      </c>
      <c r="CM303" s="86" t="str">
        <f t="shared" si="369"/>
        <v>غيرجدير</v>
      </c>
      <c r="CN303" s="37"/>
      <c r="CO303" s="38"/>
      <c r="CP303" s="38"/>
      <c r="CQ303" s="38"/>
      <c r="CR303" s="39">
        <f t="shared" si="370"/>
        <v>0</v>
      </c>
      <c r="CS303" s="86" t="str">
        <f t="shared" si="371"/>
        <v>غيرجدير</v>
      </c>
      <c r="CT303" s="37"/>
      <c r="CU303" s="38"/>
      <c r="CV303" s="39">
        <f t="shared" si="372"/>
        <v>0</v>
      </c>
      <c r="CW303" s="86" t="str">
        <f t="shared" si="373"/>
        <v>غيرجدير</v>
      </c>
      <c r="CX303" s="37"/>
      <c r="CY303" s="38"/>
      <c r="CZ303" s="38"/>
      <c r="DA303" s="38"/>
      <c r="DB303" s="38"/>
      <c r="DC303" s="39">
        <f t="shared" si="374"/>
        <v>0</v>
      </c>
      <c r="DD303" s="86" t="str">
        <f t="shared" si="375"/>
        <v>غيرجدير</v>
      </c>
      <c r="DE303" s="37"/>
      <c r="DF303" s="38"/>
      <c r="DG303" s="38"/>
      <c r="DH303" s="38"/>
      <c r="DI303" s="38"/>
      <c r="DJ303" s="39">
        <f t="shared" si="376"/>
        <v>0</v>
      </c>
      <c r="DK303" s="86" t="str">
        <f t="shared" si="377"/>
        <v>غيرجدير</v>
      </c>
      <c r="DL303" s="37">
        <f t="shared" si="378"/>
        <v>4</v>
      </c>
      <c r="DM303" s="39" t="str">
        <f t="shared" si="379"/>
        <v>راسب</v>
      </c>
      <c r="DN303" s="27">
        <f t="shared" si="380"/>
        <v>0</v>
      </c>
      <c r="DO303" s="37">
        <f t="shared" si="381"/>
        <v>5</v>
      </c>
      <c r="DP303" s="39" t="str">
        <f t="shared" si="382"/>
        <v>ومجموع</v>
      </c>
      <c r="DQ303" s="27" t="str">
        <f t="shared" si="383"/>
        <v>راسب</v>
      </c>
      <c r="DR303" s="37">
        <f t="shared" si="384"/>
        <v>10</v>
      </c>
      <c r="DS303" s="39" t="str">
        <f t="shared" si="385"/>
        <v>راسب</v>
      </c>
      <c r="DT303" s="40" t="str">
        <f t="shared" si="386"/>
        <v>راسب</v>
      </c>
      <c r="DU303" s="27"/>
      <c r="DV303" s="37">
        <f t="shared" si="387"/>
        <v>15</v>
      </c>
      <c r="DW303" s="38" t="str">
        <f t="shared" si="388"/>
        <v>راسب</v>
      </c>
      <c r="DX303" s="39" t="str">
        <f t="shared" si="389"/>
        <v>ودين</v>
      </c>
      <c r="DY303" s="537" t="str">
        <f t="shared" si="390"/>
        <v/>
      </c>
      <c r="DZ303" s="532" t="str">
        <f t="shared" si="391"/>
        <v/>
      </c>
      <c r="EA303" s="527" t="str">
        <f t="shared" si="392"/>
        <v/>
      </c>
      <c r="EB303" s="519" t="str">
        <f t="shared" si="393"/>
        <v/>
      </c>
      <c r="EC303" s="520" t="str">
        <f t="shared" si="394"/>
        <v/>
      </c>
      <c r="ED303" s="520" t="str">
        <f t="shared" si="395"/>
        <v/>
      </c>
      <c r="EE303" s="520" t="str">
        <f t="shared" si="396"/>
        <v/>
      </c>
      <c r="EF303" s="520" t="str">
        <f t="shared" si="397"/>
        <v/>
      </c>
      <c r="EG303" s="520" t="str">
        <f t="shared" si="398"/>
        <v/>
      </c>
      <c r="EH303" s="518" t="str">
        <f t="shared" si="399"/>
        <v/>
      </c>
      <c r="EI303" s="474" t="str">
        <f t="shared" si="400"/>
        <v/>
      </c>
      <c r="EJ303" s="475" t="str">
        <f t="shared" si="401"/>
        <v/>
      </c>
      <c r="EK303" s="475" t="str">
        <f t="shared" si="402"/>
        <v/>
      </c>
      <c r="EL303" s="475" t="str">
        <f t="shared" si="403"/>
        <v/>
      </c>
      <c r="EM303" s="476" t="str">
        <f t="shared" si="404"/>
        <v/>
      </c>
      <c r="EN303" s="498" t="str">
        <f t="shared" si="405"/>
        <v/>
      </c>
      <c r="EO303" s="499" t="str">
        <f t="shared" si="406"/>
        <v/>
      </c>
      <c r="EP303" s="499" t="str">
        <f t="shared" si="407"/>
        <v/>
      </c>
      <c r="EQ303" s="499" t="str">
        <f t="shared" si="408"/>
        <v/>
      </c>
      <c r="ER303" s="500" t="str">
        <f t="shared" si="409"/>
        <v/>
      </c>
    </row>
    <row r="304" spans="1:148" ht="34.5" x14ac:dyDescent="0.2">
      <c r="A304" s="27" t="str">
        <f>IF(O304="","",COUNTA(O$9:$O304))</f>
        <v/>
      </c>
      <c r="B304" s="28"/>
      <c r="C304" s="29" t="e">
        <f t="shared" si="329"/>
        <v>#VALUE!</v>
      </c>
      <c r="D304" s="30" t="e">
        <f t="shared" si="330"/>
        <v>#VALUE!</v>
      </c>
      <c r="E304" s="31" t="e">
        <f t="shared" si="331"/>
        <v>#VALUE!</v>
      </c>
      <c r="F304" s="29" t="str">
        <f t="shared" si="332"/>
        <v/>
      </c>
      <c r="G304" s="30" t="str">
        <f t="shared" si="333"/>
        <v/>
      </c>
      <c r="H304" s="31" t="str">
        <f t="shared" si="334"/>
        <v/>
      </c>
      <c r="I304" s="32" t="e">
        <f t="shared" si="335"/>
        <v>#VALUE!</v>
      </c>
      <c r="J304" s="33"/>
      <c r="K304" s="34"/>
      <c r="L304" s="35" t="str">
        <f t="shared" si="336"/>
        <v/>
      </c>
      <c r="M304" s="35" t="str">
        <f t="shared" si="337"/>
        <v/>
      </c>
      <c r="N304" s="34"/>
      <c r="O304" s="545"/>
      <c r="P304" s="36"/>
      <c r="Q304" s="37"/>
      <c r="R304" s="38"/>
      <c r="S304" s="38"/>
      <c r="T304" s="39">
        <f t="shared" si="338"/>
        <v>0</v>
      </c>
      <c r="U304" s="40" t="str">
        <f t="shared" si="339"/>
        <v>راسب</v>
      </c>
      <c r="V304" s="37"/>
      <c r="W304" s="38"/>
      <c r="X304" s="38"/>
      <c r="Y304" s="39">
        <f t="shared" si="340"/>
        <v>0</v>
      </c>
      <c r="Z304" s="40" t="str">
        <f t="shared" si="341"/>
        <v>راسب</v>
      </c>
      <c r="AA304" s="37"/>
      <c r="AB304" s="38"/>
      <c r="AC304" s="38"/>
      <c r="AD304" s="39">
        <f t="shared" si="342"/>
        <v>0</v>
      </c>
      <c r="AE304" s="40" t="str">
        <f t="shared" si="343"/>
        <v>راسب</v>
      </c>
      <c r="AF304" s="37"/>
      <c r="AG304" s="38"/>
      <c r="AH304" s="38"/>
      <c r="AI304" s="39">
        <f t="shared" si="344"/>
        <v>0</v>
      </c>
      <c r="AJ304" s="40" t="str">
        <f t="shared" si="345"/>
        <v>راسب</v>
      </c>
      <c r="AK304" s="37"/>
      <c r="AL304" s="38"/>
      <c r="AM304" s="38"/>
      <c r="AN304" s="39">
        <f t="shared" si="346"/>
        <v>0</v>
      </c>
      <c r="AO304" s="40" t="str">
        <f t="shared" si="347"/>
        <v>راسب</v>
      </c>
      <c r="AP304" s="27">
        <f t="shared" si="348"/>
        <v>0</v>
      </c>
      <c r="AQ304" s="37">
        <f t="shared" si="349"/>
        <v>5</v>
      </c>
      <c r="AR304" s="39" t="str">
        <f t="shared" si="350"/>
        <v>ومجموع</v>
      </c>
      <c r="AS304" s="27" t="str">
        <f t="shared" si="351"/>
        <v>راسب</v>
      </c>
      <c r="AT304" s="41">
        <f t="shared" si="352"/>
        <v>9</v>
      </c>
      <c r="AU304" s="42" t="str">
        <f t="shared" si="353"/>
        <v>راسب</v>
      </c>
      <c r="AV304" s="37"/>
      <c r="AW304" s="38"/>
      <c r="AX304" s="38"/>
      <c r="AY304" s="39">
        <f t="shared" si="354"/>
        <v>0</v>
      </c>
      <c r="AZ304" s="40" t="str">
        <f t="shared" si="355"/>
        <v>راسب</v>
      </c>
      <c r="BA304" s="37"/>
      <c r="BB304" s="38"/>
      <c r="BC304" s="38"/>
      <c r="BD304" s="39">
        <f t="shared" si="356"/>
        <v>0</v>
      </c>
      <c r="BE304" s="86" t="str">
        <f t="shared" si="357"/>
        <v>غيرجدير</v>
      </c>
      <c r="BF304" s="37"/>
      <c r="BG304" s="38"/>
      <c r="BH304" s="38"/>
      <c r="BI304" s="39">
        <f t="shared" si="358"/>
        <v>0</v>
      </c>
      <c r="BJ304" s="86" t="str">
        <f t="shared" si="359"/>
        <v>غيرجدير</v>
      </c>
      <c r="BK304" s="37"/>
      <c r="BL304" s="38"/>
      <c r="BM304" s="38"/>
      <c r="BN304" s="38"/>
      <c r="BO304" s="39"/>
      <c r="BP304" s="41">
        <f t="shared" si="360"/>
        <v>0</v>
      </c>
      <c r="BQ304" s="86" t="str">
        <f t="shared" si="361"/>
        <v>غيرجدير</v>
      </c>
      <c r="BR304" s="37"/>
      <c r="BS304" s="38"/>
      <c r="BT304" s="38"/>
      <c r="BU304" s="38"/>
      <c r="BV304" s="39">
        <f t="shared" si="362"/>
        <v>0</v>
      </c>
      <c r="BW304" s="86" t="str">
        <f t="shared" si="363"/>
        <v>غيرجدير</v>
      </c>
      <c r="BX304" s="37"/>
      <c r="BY304" s="38"/>
      <c r="BZ304" s="38"/>
      <c r="CA304" s="38"/>
      <c r="CB304" s="38"/>
      <c r="CC304" s="39">
        <f t="shared" si="364"/>
        <v>0</v>
      </c>
      <c r="CD304" s="86" t="str">
        <f t="shared" si="365"/>
        <v>غيرجدير</v>
      </c>
      <c r="CE304" s="37">
        <f t="shared" si="366"/>
        <v>5</v>
      </c>
      <c r="CF304" s="39" t="str">
        <f t="shared" si="367"/>
        <v>راسب</v>
      </c>
      <c r="CG304" s="37"/>
      <c r="CH304" s="38"/>
      <c r="CI304" s="38"/>
      <c r="CJ304" s="38"/>
      <c r="CK304" s="38"/>
      <c r="CL304" s="39">
        <f t="shared" si="368"/>
        <v>0</v>
      </c>
      <c r="CM304" s="86" t="str">
        <f t="shared" si="369"/>
        <v>غيرجدير</v>
      </c>
      <c r="CN304" s="37"/>
      <c r="CO304" s="38"/>
      <c r="CP304" s="38"/>
      <c r="CQ304" s="38"/>
      <c r="CR304" s="39">
        <f t="shared" si="370"/>
        <v>0</v>
      </c>
      <c r="CS304" s="86" t="str">
        <f t="shared" si="371"/>
        <v>غيرجدير</v>
      </c>
      <c r="CT304" s="37"/>
      <c r="CU304" s="38"/>
      <c r="CV304" s="39">
        <f t="shared" si="372"/>
        <v>0</v>
      </c>
      <c r="CW304" s="86" t="str">
        <f t="shared" si="373"/>
        <v>غيرجدير</v>
      </c>
      <c r="CX304" s="37"/>
      <c r="CY304" s="38"/>
      <c r="CZ304" s="38"/>
      <c r="DA304" s="38"/>
      <c r="DB304" s="38"/>
      <c r="DC304" s="39">
        <f t="shared" si="374"/>
        <v>0</v>
      </c>
      <c r="DD304" s="86" t="str">
        <f t="shared" si="375"/>
        <v>غيرجدير</v>
      </c>
      <c r="DE304" s="37"/>
      <c r="DF304" s="38"/>
      <c r="DG304" s="38"/>
      <c r="DH304" s="38"/>
      <c r="DI304" s="38"/>
      <c r="DJ304" s="39">
        <f t="shared" si="376"/>
        <v>0</v>
      </c>
      <c r="DK304" s="86" t="str">
        <f t="shared" si="377"/>
        <v>غيرجدير</v>
      </c>
      <c r="DL304" s="37">
        <f t="shared" si="378"/>
        <v>4</v>
      </c>
      <c r="DM304" s="39" t="str">
        <f t="shared" si="379"/>
        <v>راسب</v>
      </c>
      <c r="DN304" s="27">
        <f t="shared" si="380"/>
        <v>0</v>
      </c>
      <c r="DO304" s="37">
        <f t="shared" si="381"/>
        <v>5</v>
      </c>
      <c r="DP304" s="39" t="str">
        <f t="shared" si="382"/>
        <v>ومجموع</v>
      </c>
      <c r="DQ304" s="27" t="str">
        <f t="shared" si="383"/>
        <v>راسب</v>
      </c>
      <c r="DR304" s="37">
        <f t="shared" si="384"/>
        <v>10</v>
      </c>
      <c r="DS304" s="39" t="str">
        <f t="shared" si="385"/>
        <v>راسب</v>
      </c>
      <c r="DT304" s="40" t="str">
        <f t="shared" si="386"/>
        <v>راسب</v>
      </c>
      <c r="DU304" s="27"/>
      <c r="DV304" s="37">
        <f t="shared" si="387"/>
        <v>15</v>
      </c>
      <c r="DW304" s="38" t="str">
        <f t="shared" si="388"/>
        <v>راسب</v>
      </c>
      <c r="DX304" s="39" t="str">
        <f t="shared" si="389"/>
        <v>ودين</v>
      </c>
      <c r="DY304" s="537" t="str">
        <f t="shared" si="390"/>
        <v/>
      </c>
      <c r="DZ304" s="532" t="str">
        <f t="shared" si="391"/>
        <v/>
      </c>
      <c r="EA304" s="527" t="str">
        <f t="shared" si="392"/>
        <v/>
      </c>
      <c r="EB304" s="519" t="str">
        <f t="shared" si="393"/>
        <v/>
      </c>
      <c r="EC304" s="520" t="str">
        <f t="shared" si="394"/>
        <v/>
      </c>
      <c r="ED304" s="520" t="str">
        <f t="shared" si="395"/>
        <v/>
      </c>
      <c r="EE304" s="520" t="str">
        <f t="shared" si="396"/>
        <v/>
      </c>
      <c r="EF304" s="520" t="str">
        <f t="shared" si="397"/>
        <v/>
      </c>
      <c r="EG304" s="520" t="str">
        <f t="shared" si="398"/>
        <v/>
      </c>
      <c r="EH304" s="518" t="str">
        <f t="shared" si="399"/>
        <v/>
      </c>
      <c r="EI304" s="474" t="str">
        <f t="shared" si="400"/>
        <v/>
      </c>
      <c r="EJ304" s="475" t="str">
        <f t="shared" si="401"/>
        <v/>
      </c>
      <c r="EK304" s="475" t="str">
        <f t="shared" si="402"/>
        <v/>
      </c>
      <c r="EL304" s="475" t="str">
        <f t="shared" si="403"/>
        <v/>
      </c>
      <c r="EM304" s="476" t="str">
        <f t="shared" si="404"/>
        <v/>
      </c>
      <c r="EN304" s="498" t="str">
        <f t="shared" si="405"/>
        <v/>
      </c>
      <c r="EO304" s="499" t="str">
        <f t="shared" si="406"/>
        <v/>
      </c>
      <c r="EP304" s="499" t="str">
        <f t="shared" si="407"/>
        <v/>
      </c>
      <c r="EQ304" s="499" t="str">
        <f t="shared" si="408"/>
        <v/>
      </c>
      <c r="ER304" s="500" t="str">
        <f t="shared" si="409"/>
        <v/>
      </c>
    </row>
    <row r="305" spans="1:148" ht="34.5" x14ac:dyDescent="0.2">
      <c r="A305" s="27" t="str">
        <f>IF(O305="","",COUNTA(O$9:$O305))</f>
        <v/>
      </c>
      <c r="B305" s="28"/>
      <c r="C305" s="29" t="e">
        <f t="shared" si="329"/>
        <v>#VALUE!</v>
      </c>
      <c r="D305" s="30" t="e">
        <f t="shared" si="330"/>
        <v>#VALUE!</v>
      </c>
      <c r="E305" s="31" t="e">
        <f t="shared" si="331"/>
        <v>#VALUE!</v>
      </c>
      <c r="F305" s="29" t="str">
        <f t="shared" si="332"/>
        <v/>
      </c>
      <c r="G305" s="30" t="str">
        <f t="shared" si="333"/>
        <v/>
      </c>
      <c r="H305" s="31" t="str">
        <f t="shared" si="334"/>
        <v/>
      </c>
      <c r="I305" s="32" t="e">
        <f t="shared" si="335"/>
        <v>#VALUE!</v>
      </c>
      <c r="J305" s="33"/>
      <c r="K305" s="34"/>
      <c r="L305" s="35" t="str">
        <f t="shared" si="336"/>
        <v/>
      </c>
      <c r="M305" s="35" t="str">
        <f t="shared" si="337"/>
        <v/>
      </c>
      <c r="N305" s="34"/>
      <c r="O305" s="545"/>
      <c r="P305" s="36"/>
      <c r="Q305" s="37"/>
      <c r="R305" s="38"/>
      <c r="S305" s="38"/>
      <c r="T305" s="39">
        <f t="shared" si="338"/>
        <v>0</v>
      </c>
      <c r="U305" s="40" t="str">
        <f t="shared" si="339"/>
        <v>راسب</v>
      </c>
      <c r="V305" s="37"/>
      <c r="W305" s="38"/>
      <c r="X305" s="38"/>
      <c r="Y305" s="39">
        <f t="shared" si="340"/>
        <v>0</v>
      </c>
      <c r="Z305" s="40" t="str">
        <f t="shared" si="341"/>
        <v>راسب</v>
      </c>
      <c r="AA305" s="37"/>
      <c r="AB305" s="38"/>
      <c r="AC305" s="38"/>
      <c r="AD305" s="39">
        <f t="shared" si="342"/>
        <v>0</v>
      </c>
      <c r="AE305" s="40" t="str">
        <f t="shared" si="343"/>
        <v>راسب</v>
      </c>
      <c r="AF305" s="37"/>
      <c r="AG305" s="38"/>
      <c r="AH305" s="38"/>
      <c r="AI305" s="39">
        <f t="shared" si="344"/>
        <v>0</v>
      </c>
      <c r="AJ305" s="40" t="str">
        <f t="shared" si="345"/>
        <v>راسب</v>
      </c>
      <c r="AK305" s="37"/>
      <c r="AL305" s="38"/>
      <c r="AM305" s="38"/>
      <c r="AN305" s="39">
        <f t="shared" si="346"/>
        <v>0</v>
      </c>
      <c r="AO305" s="40" t="str">
        <f t="shared" si="347"/>
        <v>راسب</v>
      </c>
      <c r="AP305" s="27">
        <f t="shared" si="348"/>
        <v>0</v>
      </c>
      <c r="AQ305" s="37">
        <f t="shared" si="349"/>
        <v>5</v>
      </c>
      <c r="AR305" s="39" t="str">
        <f t="shared" si="350"/>
        <v>ومجموع</v>
      </c>
      <c r="AS305" s="27" t="str">
        <f t="shared" si="351"/>
        <v>راسب</v>
      </c>
      <c r="AT305" s="41">
        <f t="shared" si="352"/>
        <v>9</v>
      </c>
      <c r="AU305" s="42" t="str">
        <f t="shared" si="353"/>
        <v>راسب</v>
      </c>
      <c r="AV305" s="37"/>
      <c r="AW305" s="38"/>
      <c r="AX305" s="38"/>
      <c r="AY305" s="39">
        <f t="shared" si="354"/>
        <v>0</v>
      </c>
      <c r="AZ305" s="40" t="str">
        <f t="shared" si="355"/>
        <v>راسب</v>
      </c>
      <c r="BA305" s="37"/>
      <c r="BB305" s="38"/>
      <c r="BC305" s="38"/>
      <c r="BD305" s="39">
        <f t="shared" si="356"/>
        <v>0</v>
      </c>
      <c r="BE305" s="86" t="str">
        <f t="shared" si="357"/>
        <v>غيرجدير</v>
      </c>
      <c r="BF305" s="37"/>
      <c r="BG305" s="38"/>
      <c r="BH305" s="38"/>
      <c r="BI305" s="39">
        <f t="shared" si="358"/>
        <v>0</v>
      </c>
      <c r="BJ305" s="86" t="str">
        <f t="shared" si="359"/>
        <v>غيرجدير</v>
      </c>
      <c r="BK305" s="37"/>
      <c r="BL305" s="38"/>
      <c r="BM305" s="38"/>
      <c r="BN305" s="38"/>
      <c r="BO305" s="39"/>
      <c r="BP305" s="41">
        <f t="shared" si="360"/>
        <v>0</v>
      </c>
      <c r="BQ305" s="86" t="str">
        <f t="shared" si="361"/>
        <v>غيرجدير</v>
      </c>
      <c r="BR305" s="37"/>
      <c r="BS305" s="38"/>
      <c r="BT305" s="38"/>
      <c r="BU305" s="38"/>
      <c r="BV305" s="39">
        <f t="shared" si="362"/>
        <v>0</v>
      </c>
      <c r="BW305" s="86" t="str">
        <f t="shared" si="363"/>
        <v>غيرجدير</v>
      </c>
      <c r="BX305" s="37"/>
      <c r="BY305" s="38"/>
      <c r="BZ305" s="38"/>
      <c r="CA305" s="38"/>
      <c r="CB305" s="38"/>
      <c r="CC305" s="39">
        <f t="shared" si="364"/>
        <v>0</v>
      </c>
      <c r="CD305" s="86" t="str">
        <f t="shared" si="365"/>
        <v>غيرجدير</v>
      </c>
      <c r="CE305" s="37">
        <f t="shared" si="366"/>
        <v>5</v>
      </c>
      <c r="CF305" s="39" t="str">
        <f t="shared" si="367"/>
        <v>راسب</v>
      </c>
      <c r="CG305" s="37"/>
      <c r="CH305" s="38"/>
      <c r="CI305" s="38"/>
      <c r="CJ305" s="38"/>
      <c r="CK305" s="38"/>
      <c r="CL305" s="39">
        <f t="shared" si="368"/>
        <v>0</v>
      </c>
      <c r="CM305" s="86" t="str">
        <f t="shared" si="369"/>
        <v>غيرجدير</v>
      </c>
      <c r="CN305" s="37"/>
      <c r="CO305" s="38"/>
      <c r="CP305" s="38"/>
      <c r="CQ305" s="38"/>
      <c r="CR305" s="39">
        <f t="shared" si="370"/>
        <v>0</v>
      </c>
      <c r="CS305" s="86" t="str">
        <f t="shared" si="371"/>
        <v>غيرجدير</v>
      </c>
      <c r="CT305" s="37"/>
      <c r="CU305" s="38"/>
      <c r="CV305" s="39">
        <f t="shared" si="372"/>
        <v>0</v>
      </c>
      <c r="CW305" s="86" t="str">
        <f t="shared" si="373"/>
        <v>غيرجدير</v>
      </c>
      <c r="CX305" s="37"/>
      <c r="CY305" s="38"/>
      <c r="CZ305" s="38"/>
      <c r="DA305" s="38"/>
      <c r="DB305" s="38"/>
      <c r="DC305" s="39">
        <f t="shared" si="374"/>
        <v>0</v>
      </c>
      <c r="DD305" s="86" t="str">
        <f t="shared" si="375"/>
        <v>غيرجدير</v>
      </c>
      <c r="DE305" s="37"/>
      <c r="DF305" s="38"/>
      <c r="DG305" s="38"/>
      <c r="DH305" s="38"/>
      <c r="DI305" s="38"/>
      <c r="DJ305" s="39">
        <f t="shared" si="376"/>
        <v>0</v>
      </c>
      <c r="DK305" s="86" t="str">
        <f t="shared" si="377"/>
        <v>غيرجدير</v>
      </c>
      <c r="DL305" s="37">
        <f t="shared" si="378"/>
        <v>4</v>
      </c>
      <c r="DM305" s="39" t="str">
        <f t="shared" si="379"/>
        <v>راسب</v>
      </c>
      <c r="DN305" s="27">
        <f t="shared" si="380"/>
        <v>0</v>
      </c>
      <c r="DO305" s="37">
        <f t="shared" si="381"/>
        <v>5</v>
      </c>
      <c r="DP305" s="39" t="str">
        <f t="shared" si="382"/>
        <v>ومجموع</v>
      </c>
      <c r="DQ305" s="27" t="str">
        <f t="shared" si="383"/>
        <v>راسب</v>
      </c>
      <c r="DR305" s="37">
        <f t="shared" si="384"/>
        <v>10</v>
      </c>
      <c r="DS305" s="39" t="str">
        <f t="shared" si="385"/>
        <v>راسب</v>
      </c>
      <c r="DT305" s="40" t="str">
        <f t="shared" si="386"/>
        <v>راسب</v>
      </c>
      <c r="DU305" s="27"/>
      <c r="DV305" s="37">
        <f t="shared" si="387"/>
        <v>15</v>
      </c>
      <c r="DW305" s="38" t="str">
        <f t="shared" si="388"/>
        <v>راسب</v>
      </c>
      <c r="DX305" s="39" t="str">
        <f t="shared" si="389"/>
        <v>ودين</v>
      </c>
      <c r="DY305" s="537" t="str">
        <f t="shared" si="390"/>
        <v/>
      </c>
      <c r="DZ305" s="532" t="str">
        <f t="shared" si="391"/>
        <v/>
      </c>
      <c r="EA305" s="527" t="str">
        <f t="shared" si="392"/>
        <v/>
      </c>
      <c r="EB305" s="519" t="str">
        <f t="shared" si="393"/>
        <v/>
      </c>
      <c r="EC305" s="520" t="str">
        <f t="shared" si="394"/>
        <v/>
      </c>
      <c r="ED305" s="520" t="str">
        <f t="shared" si="395"/>
        <v/>
      </c>
      <c r="EE305" s="520" t="str">
        <f t="shared" si="396"/>
        <v/>
      </c>
      <c r="EF305" s="520" t="str">
        <f t="shared" si="397"/>
        <v/>
      </c>
      <c r="EG305" s="520" t="str">
        <f t="shared" si="398"/>
        <v/>
      </c>
      <c r="EH305" s="518" t="str">
        <f t="shared" si="399"/>
        <v/>
      </c>
      <c r="EI305" s="474" t="str">
        <f t="shared" si="400"/>
        <v/>
      </c>
      <c r="EJ305" s="475" t="str">
        <f t="shared" si="401"/>
        <v/>
      </c>
      <c r="EK305" s="475" t="str">
        <f t="shared" si="402"/>
        <v/>
      </c>
      <c r="EL305" s="475" t="str">
        <f t="shared" si="403"/>
        <v/>
      </c>
      <c r="EM305" s="476" t="str">
        <f t="shared" si="404"/>
        <v/>
      </c>
      <c r="EN305" s="498" t="str">
        <f t="shared" si="405"/>
        <v/>
      </c>
      <c r="EO305" s="499" t="str">
        <f t="shared" si="406"/>
        <v/>
      </c>
      <c r="EP305" s="499" t="str">
        <f t="shared" si="407"/>
        <v/>
      </c>
      <c r="EQ305" s="499" t="str">
        <f t="shared" si="408"/>
        <v/>
      </c>
      <c r="ER305" s="500" t="str">
        <f t="shared" si="409"/>
        <v/>
      </c>
    </row>
    <row r="306" spans="1:148" ht="34.5" x14ac:dyDescent="0.2">
      <c r="A306" s="27" t="str">
        <f>IF(O306="","",COUNTA(O$9:$O306))</f>
        <v/>
      </c>
      <c r="B306" s="28"/>
      <c r="C306" s="29" t="e">
        <f t="shared" si="329"/>
        <v>#VALUE!</v>
      </c>
      <c r="D306" s="30" t="e">
        <f t="shared" si="330"/>
        <v>#VALUE!</v>
      </c>
      <c r="E306" s="31" t="e">
        <f t="shared" si="331"/>
        <v>#VALUE!</v>
      </c>
      <c r="F306" s="29" t="str">
        <f t="shared" si="332"/>
        <v/>
      </c>
      <c r="G306" s="30" t="str">
        <f t="shared" si="333"/>
        <v/>
      </c>
      <c r="H306" s="31" t="str">
        <f t="shared" si="334"/>
        <v/>
      </c>
      <c r="I306" s="32" t="e">
        <f t="shared" si="335"/>
        <v>#VALUE!</v>
      </c>
      <c r="J306" s="33"/>
      <c r="K306" s="34"/>
      <c r="L306" s="35" t="str">
        <f t="shared" si="336"/>
        <v/>
      </c>
      <c r="M306" s="35" t="str">
        <f t="shared" si="337"/>
        <v/>
      </c>
      <c r="N306" s="34"/>
      <c r="O306" s="545"/>
      <c r="P306" s="36"/>
      <c r="Q306" s="37"/>
      <c r="R306" s="38"/>
      <c r="S306" s="38"/>
      <c r="T306" s="39">
        <f t="shared" si="338"/>
        <v>0</v>
      </c>
      <c r="U306" s="40" t="str">
        <f t="shared" si="339"/>
        <v>راسب</v>
      </c>
      <c r="V306" s="37"/>
      <c r="W306" s="38"/>
      <c r="X306" s="38"/>
      <c r="Y306" s="39">
        <f t="shared" si="340"/>
        <v>0</v>
      </c>
      <c r="Z306" s="40" t="str">
        <f t="shared" si="341"/>
        <v>راسب</v>
      </c>
      <c r="AA306" s="37"/>
      <c r="AB306" s="38"/>
      <c r="AC306" s="38"/>
      <c r="AD306" s="39">
        <f t="shared" si="342"/>
        <v>0</v>
      </c>
      <c r="AE306" s="40" t="str">
        <f t="shared" si="343"/>
        <v>راسب</v>
      </c>
      <c r="AF306" s="37"/>
      <c r="AG306" s="38"/>
      <c r="AH306" s="38"/>
      <c r="AI306" s="39">
        <f t="shared" si="344"/>
        <v>0</v>
      </c>
      <c r="AJ306" s="40" t="str">
        <f t="shared" si="345"/>
        <v>راسب</v>
      </c>
      <c r="AK306" s="37"/>
      <c r="AL306" s="38"/>
      <c r="AM306" s="38"/>
      <c r="AN306" s="39">
        <f t="shared" si="346"/>
        <v>0</v>
      </c>
      <c r="AO306" s="40" t="str">
        <f t="shared" si="347"/>
        <v>راسب</v>
      </c>
      <c r="AP306" s="27">
        <f t="shared" si="348"/>
        <v>0</v>
      </c>
      <c r="AQ306" s="37">
        <f t="shared" si="349"/>
        <v>5</v>
      </c>
      <c r="AR306" s="39" t="str">
        <f t="shared" si="350"/>
        <v>ومجموع</v>
      </c>
      <c r="AS306" s="27" t="str">
        <f t="shared" si="351"/>
        <v>راسب</v>
      </c>
      <c r="AT306" s="41">
        <f t="shared" si="352"/>
        <v>9</v>
      </c>
      <c r="AU306" s="42" t="str">
        <f t="shared" si="353"/>
        <v>راسب</v>
      </c>
      <c r="AV306" s="37"/>
      <c r="AW306" s="38"/>
      <c r="AX306" s="38"/>
      <c r="AY306" s="39">
        <f t="shared" si="354"/>
        <v>0</v>
      </c>
      <c r="AZ306" s="40" t="str">
        <f t="shared" si="355"/>
        <v>راسب</v>
      </c>
      <c r="BA306" s="37"/>
      <c r="BB306" s="38"/>
      <c r="BC306" s="38"/>
      <c r="BD306" s="39">
        <f t="shared" si="356"/>
        <v>0</v>
      </c>
      <c r="BE306" s="86" t="str">
        <f t="shared" si="357"/>
        <v>غيرجدير</v>
      </c>
      <c r="BF306" s="37"/>
      <c r="BG306" s="38"/>
      <c r="BH306" s="38"/>
      <c r="BI306" s="39">
        <f t="shared" si="358"/>
        <v>0</v>
      </c>
      <c r="BJ306" s="86" t="str">
        <f t="shared" si="359"/>
        <v>غيرجدير</v>
      </c>
      <c r="BK306" s="37"/>
      <c r="BL306" s="38"/>
      <c r="BM306" s="38"/>
      <c r="BN306" s="38"/>
      <c r="BO306" s="39"/>
      <c r="BP306" s="41">
        <f t="shared" si="360"/>
        <v>0</v>
      </c>
      <c r="BQ306" s="86" t="str">
        <f t="shared" si="361"/>
        <v>غيرجدير</v>
      </c>
      <c r="BR306" s="37"/>
      <c r="BS306" s="38"/>
      <c r="BT306" s="38"/>
      <c r="BU306" s="38"/>
      <c r="BV306" s="39">
        <f t="shared" si="362"/>
        <v>0</v>
      </c>
      <c r="BW306" s="86" t="str">
        <f t="shared" si="363"/>
        <v>غيرجدير</v>
      </c>
      <c r="BX306" s="37"/>
      <c r="BY306" s="38"/>
      <c r="BZ306" s="38"/>
      <c r="CA306" s="38"/>
      <c r="CB306" s="38"/>
      <c r="CC306" s="39">
        <f t="shared" si="364"/>
        <v>0</v>
      </c>
      <c r="CD306" s="86" t="str">
        <f t="shared" si="365"/>
        <v>غيرجدير</v>
      </c>
      <c r="CE306" s="37">
        <f t="shared" si="366"/>
        <v>5</v>
      </c>
      <c r="CF306" s="39" t="str">
        <f t="shared" si="367"/>
        <v>راسب</v>
      </c>
      <c r="CG306" s="37"/>
      <c r="CH306" s="38"/>
      <c r="CI306" s="38"/>
      <c r="CJ306" s="38"/>
      <c r="CK306" s="38"/>
      <c r="CL306" s="39">
        <f t="shared" si="368"/>
        <v>0</v>
      </c>
      <c r="CM306" s="86" t="str">
        <f t="shared" si="369"/>
        <v>غيرجدير</v>
      </c>
      <c r="CN306" s="37"/>
      <c r="CO306" s="38"/>
      <c r="CP306" s="38"/>
      <c r="CQ306" s="38"/>
      <c r="CR306" s="39">
        <f t="shared" si="370"/>
        <v>0</v>
      </c>
      <c r="CS306" s="86" t="str">
        <f t="shared" si="371"/>
        <v>غيرجدير</v>
      </c>
      <c r="CT306" s="37"/>
      <c r="CU306" s="38"/>
      <c r="CV306" s="39">
        <f t="shared" si="372"/>
        <v>0</v>
      </c>
      <c r="CW306" s="86" t="str">
        <f t="shared" si="373"/>
        <v>غيرجدير</v>
      </c>
      <c r="CX306" s="37"/>
      <c r="CY306" s="38"/>
      <c r="CZ306" s="38"/>
      <c r="DA306" s="38"/>
      <c r="DB306" s="38"/>
      <c r="DC306" s="39">
        <f t="shared" si="374"/>
        <v>0</v>
      </c>
      <c r="DD306" s="86" t="str">
        <f t="shared" si="375"/>
        <v>غيرجدير</v>
      </c>
      <c r="DE306" s="37"/>
      <c r="DF306" s="38"/>
      <c r="DG306" s="38"/>
      <c r="DH306" s="38"/>
      <c r="DI306" s="38"/>
      <c r="DJ306" s="39">
        <f t="shared" si="376"/>
        <v>0</v>
      </c>
      <c r="DK306" s="86" t="str">
        <f t="shared" si="377"/>
        <v>غيرجدير</v>
      </c>
      <c r="DL306" s="37">
        <f t="shared" si="378"/>
        <v>4</v>
      </c>
      <c r="DM306" s="39" t="str">
        <f t="shared" si="379"/>
        <v>راسب</v>
      </c>
      <c r="DN306" s="27">
        <f t="shared" si="380"/>
        <v>0</v>
      </c>
      <c r="DO306" s="37">
        <f t="shared" si="381"/>
        <v>5</v>
      </c>
      <c r="DP306" s="39" t="str">
        <f t="shared" si="382"/>
        <v>ومجموع</v>
      </c>
      <c r="DQ306" s="27" t="str">
        <f t="shared" si="383"/>
        <v>راسب</v>
      </c>
      <c r="DR306" s="37">
        <f t="shared" si="384"/>
        <v>10</v>
      </c>
      <c r="DS306" s="39" t="str">
        <f t="shared" si="385"/>
        <v>راسب</v>
      </c>
      <c r="DT306" s="40" t="str">
        <f t="shared" si="386"/>
        <v>راسب</v>
      </c>
      <c r="DU306" s="27"/>
      <c r="DV306" s="37">
        <f t="shared" si="387"/>
        <v>15</v>
      </c>
      <c r="DW306" s="38" t="str">
        <f t="shared" si="388"/>
        <v>راسب</v>
      </c>
      <c r="DX306" s="39" t="str">
        <f t="shared" si="389"/>
        <v>ودين</v>
      </c>
      <c r="DY306" s="537" t="str">
        <f t="shared" si="390"/>
        <v/>
      </c>
      <c r="DZ306" s="532" t="str">
        <f t="shared" si="391"/>
        <v/>
      </c>
      <c r="EA306" s="527" t="str">
        <f t="shared" si="392"/>
        <v/>
      </c>
      <c r="EB306" s="519" t="str">
        <f t="shared" si="393"/>
        <v/>
      </c>
      <c r="EC306" s="520" t="str">
        <f t="shared" si="394"/>
        <v/>
      </c>
      <c r="ED306" s="520" t="str">
        <f t="shared" si="395"/>
        <v/>
      </c>
      <c r="EE306" s="520" t="str">
        <f t="shared" si="396"/>
        <v/>
      </c>
      <c r="EF306" s="520" t="str">
        <f t="shared" si="397"/>
        <v/>
      </c>
      <c r="EG306" s="520" t="str">
        <f t="shared" si="398"/>
        <v/>
      </c>
      <c r="EH306" s="518" t="str">
        <f t="shared" si="399"/>
        <v/>
      </c>
      <c r="EI306" s="474" t="str">
        <f t="shared" si="400"/>
        <v/>
      </c>
      <c r="EJ306" s="475" t="str">
        <f t="shared" si="401"/>
        <v/>
      </c>
      <c r="EK306" s="475" t="str">
        <f t="shared" si="402"/>
        <v/>
      </c>
      <c r="EL306" s="475" t="str">
        <f t="shared" si="403"/>
        <v/>
      </c>
      <c r="EM306" s="476" t="str">
        <f t="shared" si="404"/>
        <v/>
      </c>
      <c r="EN306" s="498" t="str">
        <f t="shared" si="405"/>
        <v/>
      </c>
      <c r="EO306" s="499" t="str">
        <f t="shared" si="406"/>
        <v/>
      </c>
      <c r="EP306" s="499" t="str">
        <f t="shared" si="407"/>
        <v/>
      </c>
      <c r="EQ306" s="499" t="str">
        <f t="shared" si="408"/>
        <v/>
      </c>
      <c r="ER306" s="500" t="str">
        <f t="shared" si="409"/>
        <v/>
      </c>
    </row>
    <row r="307" spans="1:148" ht="34.5" x14ac:dyDescent="0.2">
      <c r="A307" s="27" t="str">
        <f>IF(O307="","",COUNTA(O$9:$O307))</f>
        <v/>
      </c>
      <c r="B307" s="28"/>
      <c r="C307" s="29" t="e">
        <f t="shared" si="329"/>
        <v>#VALUE!</v>
      </c>
      <c r="D307" s="30" t="e">
        <f t="shared" si="330"/>
        <v>#VALUE!</v>
      </c>
      <c r="E307" s="31" t="e">
        <f t="shared" si="331"/>
        <v>#VALUE!</v>
      </c>
      <c r="F307" s="29" t="str">
        <f t="shared" si="332"/>
        <v/>
      </c>
      <c r="G307" s="30" t="str">
        <f t="shared" si="333"/>
        <v/>
      </c>
      <c r="H307" s="31" t="str">
        <f t="shared" si="334"/>
        <v/>
      </c>
      <c r="I307" s="32" t="e">
        <f t="shared" si="335"/>
        <v>#VALUE!</v>
      </c>
      <c r="J307" s="33"/>
      <c r="K307" s="34"/>
      <c r="L307" s="35" t="str">
        <f t="shared" si="336"/>
        <v/>
      </c>
      <c r="M307" s="35" t="str">
        <f t="shared" si="337"/>
        <v/>
      </c>
      <c r="N307" s="34"/>
      <c r="O307" s="545"/>
      <c r="P307" s="36"/>
      <c r="Q307" s="37"/>
      <c r="R307" s="38"/>
      <c r="S307" s="38"/>
      <c r="T307" s="39">
        <f t="shared" si="338"/>
        <v>0</v>
      </c>
      <c r="U307" s="40" t="str">
        <f t="shared" si="339"/>
        <v>راسب</v>
      </c>
      <c r="V307" s="37"/>
      <c r="W307" s="38"/>
      <c r="X307" s="38"/>
      <c r="Y307" s="39">
        <f t="shared" si="340"/>
        <v>0</v>
      </c>
      <c r="Z307" s="40" t="str">
        <f t="shared" si="341"/>
        <v>راسب</v>
      </c>
      <c r="AA307" s="37"/>
      <c r="AB307" s="38"/>
      <c r="AC307" s="38"/>
      <c r="AD307" s="39">
        <f t="shared" si="342"/>
        <v>0</v>
      </c>
      <c r="AE307" s="40" t="str">
        <f t="shared" si="343"/>
        <v>راسب</v>
      </c>
      <c r="AF307" s="37"/>
      <c r="AG307" s="38"/>
      <c r="AH307" s="38"/>
      <c r="AI307" s="39">
        <f t="shared" si="344"/>
        <v>0</v>
      </c>
      <c r="AJ307" s="40" t="str">
        <f t="shared" si="345"/>
        <v>راسب</v>
      </c>
      <c r="AK307" s="37"/>
      <c r="AL307" s="38"/>
      <c r="AM307" s="38"/>
      <c r="AN307" s="39">
        <f t="shared" si="346"/>
        <v>0</v>
      </c>
      <c r="AO307" s="40" t="str">
        <f t="shared" si="347"/>
        <v>راسب</v>
      </c>
      <c r="AP307" s="27">
        <f t="shared" si="348"/>
        <v>0</v>
      </c>
      <c r="AQ307" s="37">
        <f t="shared" si="349"/>
        <v>5</v>
      </c>
      <c r="AR307" s="39" t="str">
        <f t="shared" si="350"/>
        <v>ومجموع</v>
      </c>
      <c r="AS307" s="27" t="str">
        <f t="shared" si="351"/>
        <v>راسب</v>
      </c>
      <c r="AT307" s="41">
        <f t="shared" si="352"/>
        <v>9</v>
      </c>
      <c r="AU307" s="42" t="str">
        <f t="shared" si="353"/>
        <v>راسب</v>
      </c>
      <c r="AV307" s="37"/>
      <c r="AW307" s="38"/>
      <c r="AX307" s="38"/>
      <c r="AY307" s="39">
        <f t="shared" si="354"/>
        <v>0</v>
      </c>
      <c r="AZ307" s="40" t="str">
        <f t="shared" si="355"/>
        <v>راسب</v>
      </c>
      <c r="BA307" s="37"/>
      <c r="BB307" s="38"/>
      <c r="BC307" s="38"/>
      <c r="BD307" s="39">
        <f t="shared" si="356"/>
        <v>0</v>
      </c>
      <c r="BE307" s="86" t="str">
        <f t="shared" si="357"/>
        <v>غيرجدير</v>
      </c>
      <c r="BF307" s="37"/>
      <c r="BG307" s="38"/>
      <c r="BH307" s="38"/>
      <c r="BI307" s="39">
        <f t="shared" si="358"/>
        <v>0</v>
      </c>
      <c r="BJ307" s="86" t="str">
        <f t="shared" si="359"/>
        <v>غيرجدير</v>
      </c>
      <c r="BK307" s="37"/>
      <c r="BL307" s="38"/>
      <c r="BM307" s="38"/>
      <c r="BN307" s="38"/>
      <c r="BO307" s="39"/>
      <c r="BP307" s="41">
        <f t="shared" si="360"/>
        <v>0</v>
      </c>
      <c r="BQ307" s="86" t="str">
        <f t="shared" si="361"/>
        <v>غيرجدير</v>
      </c>
      <c r="BR307" s="37"/>
      <c r="BS307" s="38"/>
      <c r="BT307" s="38"/>
      <c r="BU307" s="38"/>
      <c r="BV307" s="39">
        <f t="shared" si="362"/>
        <v>0</v>
      </c>
      <c r="BW307" s="86" t="str">
        <f t="shared" si="363"/>
        <v>غيرجدير</v>
      </c>
      <c r="BX307" s="37"/>
      <c r="BY307" s="38"/>
      <c r="BZ307" s="38"/>
      <c r="CA307" s="38"/>
      <c r="CB307" s="38"/>
      <c r="CC307" s="39">
        <f t="shared" si="364"/>
        <v>0</v>
      </c>
      <c r="CD307" s="86" t="str">
        <f t="shared" si="365"/>
        <v>غيرجدير</v>
      </c>
      <c r="CE307" s="37">
        <f t="shared" si="366"/>
        <v>5</v>
      </c>
      <c r="CF307" s="39" t="str">
        <f t="shared" si="367"/>
        <v>راسب</v>
      </c>
      <c r="CG307" s="37"/>
      <c r="CH307" s="38"/>
      <c r="CI307" s="38"/>
      <c r="CJ307" s="38"/>
      <c r="CK307" s="38"/>
      <c r="CL307" s="39">
        <f t="shared" si="368"/>
        <v>0</v>
      </c>
      <c r="CM307" s="86" t="str">
        <f t="shared" si="369"/>
        <v>غيرجدير</v>
      </c>
      <c r="CN307" s="37"/>
      <c r="CO307" s="38"/>
      <c r="CP307" s="38"/>
      <c r="CQ307" s="38"/>
      <c r="CR307" s="39">
        <f t="shared" si="370"/>
        <v>0</v>
      </c>
      <c r="CS307" s="86" t="str">
        <f t="shared" si="371"/>
        <v>غيرجدير</v>
      </c>
      <c r="CT307" s="37"/>
      <c r="CU307" s="38"/>
      <c r="CV307" s="39">
        <f t="shared" si="372"/>
        <v>0</v>
      </c>
      <c r="CW307" s="86" t="str">
        <f t="shared" si="373"/>
        <v>غيرجدير</v>
      </c>
      <c r="CX307" s="37"/>
      <c r="CY307" s="38"/>
      <c r="CZ307" s="38"/>
      <c r="DA307" s="38"/>
      <c r="DB307" s="38"/>
      <c r="DC307" s="39">
        <f t="shared" si="374"/>
        <v>0</v>
      </c>
      <c r="DD307" s="86" t="str">
        <f t="shared" si="375"/>
        <v>غيرجدير</v>
      </c>
      <c r="DE307" s="37"/>
      <c r="DF307" s="38"/>
      <c r="DG307" s="38"/>
      <c r="DH307" s="38"/>
      <c r="DI307" s="38"/>
      <c r="DJ307" s="39">
        <f t="shared" si="376"/>
        <v>0</v>
      </c>
      <c r="DK307" s="86" t="str">
        <f t="shared" si="377"/>
        <v>غيرجدير</v>
      </c>
      <c r="DL307" s="37">
        <f t="shared" si="378"/>
        <v>4</v>
      </c>
      <c r="DM307" s="39" t="str">
        <f t="shared" si="379"/>
        <v>راسب</v>
      </c>
      <c r="DN307" s="27">
        <f t="shared" si="380"/>
        <v>0</v>
      </c>
      <c r="DO307" s="37">
        <f t="shared" si="381"/>
        <v>5</v>
      </c>
      <c r="DP307" s="39" t="str">
        <f t="shared" si="382"/>
        <v>ومجموع</v>
      </c>
      <c r="DQ307" s="27" t="str">
        <f t="shared" si="383"/>
        <v>راسب</v>
      </c>
      <c r="DR307" s="37">
        <f t="shared" si="384"/>
        <v>10</v>
      </c>
      <c r="DS307" s="39" t="str">
        <f t="shared" si="385"/>
        <v>راسب</v>
      </c>
      <c r="DT307" s="40" t="str">
        <f t="shared" si="386"/>
        <v>راسب</v>
      </c>
      <c r="DU307" s="27"/>
      <c r="DV307" s="37">
        <f t="shared" si="387"/>
        <v>15</v>
      </c>
      <c r="DW307" s="38" t="str">
        <f t="shared" si="388"/>
        <v>راسب</v>
      </c>
      <c r="DX307" s="39" t="str">
        <f t="shared" si="389"/>
        <v>ودين</v>
      </c>
      <c r="DY307" s="537" t="str">
        <f t="shared" si="390"/>
        <v/>
      </c>
      <c r="DZ307" s="532" t="str">
        <f t="shared" si="391"/>
        <v/>
      </c>
      <c r="EA307" s="527" t="str">
        <f t="shared" si="392"/>
        <v/>
      </c>
      <c r="EB307" s="519" t="str">
        <f t="shared" si="393"/>
        <v/>
      </c>
      <c r="EC307" s="520" t="str">
        <f t="shared" si="394"/>
        <v/>
      </c>
      <c r="ED307" s="520" t="str">
        <f t="shared" si="395"/>
        <v/>
      </c>
      <c r="EE307" s="520" t="str">
        <f t="shared" si="396"/>
        <v/>
      </c>
      <c r="EF307" s="520" t="str">
        <f t="shared" si="397"/>
        <v/>
      </c>
      <c r="EG307" s="520" t="str">
        <f t="shared" si="398"/>
        <v/>
      </c>
      <c r="EH307" s="518" t="str">
        <f t="shared" si="399"/>
        <v/>
      </c>
      <c r="EI307" s="474" t="str">
        <f t="shared" si="400"/>
        <v/>
      </c>
      <c r="EJ307" s="475" t="str">
        <f t="shared" si="401"/>
        <v/>
      </c>
      <c r="EK307" s="475" t="str">
        <f t="shared" si="402"/>
        <v/>
      </c>
      <c r="EL307" s="475" t="str">
        <f t="shared" si="403"/>
        <v/>
      </c>
      <c r="EM307" s="476" t="str">
        <f t="shared" si="404"/>
        <v/>
      </c>
      <c r="EN307" s="498" t="str">
        <f t="shared" si="405"/>
        <v/>
      </c>
      <c r="EO307" s="499" t="str">
        <f t="shared" si="406"/>
        <v/>
      </c>
      <c r="EP307" s="499" t="str">
        <f t="shared" si="407"/>
        <v/>
      </c>
      <c r="EQ307" s="499" t="str">
        <f t="shared" si="408"/>
        <v/>
      </c>
      <c r="ER307" s="500" t="str">
        <f t="shared" si="409"/>
        <v/>
      </c>
    </row>
    <row r="308" spans="1:148" ht="34.5" x14ac:dyDescent="0.2">
      <c r="A308" s="27" t="str">
        <f>IF(O308="","",COUNTA(O$9:$O308))</f>
        <v/>
      </c>
      <c r="B308" s="28"/>
      <c r="C308" s="29" t="e">
        <f t="shared" si="329"/>
        <v>#VALUE!</v>
      </c>
      <c r="D308" s="30" t="e">
        <f t="shared" si="330"/>
        <v>#VALUE!</v>
      </c>
      <c r="E308" s="31" t="e">
        <f t="shared" si="331"/>
        <v>#VALUE!</v>
      </c>
      <c r="F308" s="29" t="str">
        <f t="shared" si="332"/>
        <v/>
      </c>
      <c r="G308" s="30" t="str">
        <f t="shared" si="333"/>
        <v/>
      </c>
      <c r="H308" s="31" t="str">
        <f t="shared" si="334"/>
        <v/>
      </c>
      <c r="I308" s="32" t="e">
        <f t="shared" si="335"/>
        <v>#VALUE!</v>
      </c>
      <c r="J308" s="33"/>
      <c r="K308" s="34"/>
      <c r="L308" s="35" t="str">
        <f t="shared" si="336"/>
        <v/>
      </c>
      <c r="M308" s="35" t="str">
        <f t="shared" si="337"/>
        <v/>
      </c>
      <c r="N308" s="34"/>
      <c r="O308" s="545"/>
      <c r="P308" s="36"/>
      <c r="Q308" s="37"/>
      <c r="R308" s="38"/>
      <c r="S308" s="38"/>
      <c r="T308" s="39">
        <f t="shared" si="338"/>
        <v>0</v>
      </c>
      <c r="U308" s="40" t="str">
        <f t="shared" si="339"/>
        <v>راسب</v>
      </c>
      <c r="V308" s="37"/>
      <c r="W308" s="38"/>
      <c r="X308" s="38"/>
      <c r="Y308" s="39">
        <f t="shared" si="340"/>
        <v>0</v>
      </c>
      <c r="Z308" s="40" t="str">
        <f t="shared" si="341"/>
        <v>راسب</v>
      </c>
      <c r="AA308" s="37"/>
      <c r="AB308" s="38"/>
      <c r="AC308" s="38"/>
      <c r="AD308" s="39">
        <f t="shared" si="342"/>
        <v>0</v>
      </c>
      <c r="AE308" s="40" t="str">
        <f t="shared" si="343"/>
        <v>راسب</v>
      </c>
      <c r="AF308" s="37"/>
      <c r="AG308" s="38"/>
      <c r="AH308" s="38"/>
      <c r="AI308" s="39">
        <f t="shared" si="344"/>
        <v>0</v>
      </c>
      <c r="AJ308" s="40" t="str">
        <f t="shared" si="345"/>
        <v>راسب</v>
      </c>
      <c r="AK308" s="37"/>
      <c r="AL308" s="38"/>
      <c r="AM308" s="38"/>
      <c r="AN308" s="39">
        <f t="shared" si="346"/>
        <v>0</v>
      </c>
      <c r="AO308" s="40" t="str">
        <f t="shared" si="347"/>
        <v>راسب</v>
      </c>
      <c r="AP308" s="27">
        <f t="shared" si="348"/>
        <v>0</v>
      </c>
      <c r="AQ308" s="37">
        <f t="shared" si="349"/>
        <v>5</v>
      </c>
      <c r="AR308" s="39" t="str">
        <f t="shared" si="350"/>
        <v>ومجموع</v>
      </c>
      <c r="AS308" s="27" t="str">
        <f t="shared" si="351"/>
        <v>راسب</v>
      </c>
      <c r="AT308" s="41">
        <f t="shared" si="352"/>
        <v>9</v>
      </c>
      <c r="AU308" s="42" t="str">
        <f t="shared" si="353"/>
        <v>راسب</v>
      </c>
      <c r="AV308" s="37"/>
      <c r="AW308" s="38"/>
      <c r="AX308" s="38"/>
      <c r="AY308" s="39">
        <f t="shared" si="354"/>
        <v>0</v>
      </c>
      <c r="AZ308" s="40" t="str">
        <f t="shared" si="355"/>
        <v>راسب</v>
      </c>
      <c r="BA308" s="37"/>
      <c r="BB308" s="38"/>
      <c r="BC308" s="38"/>
      <c r="BD308" s="39">
        <f t="shared" si="356"/>
        <v>0</v>
      </c>
      <c r="BE308" s="86" t="str">
        <f t="shared" si="357"/>
        <v>غيرجدير</v>
      </c>
      <c r="BF308" s="37"/>
      <c r="BG308" s="38"/>
      <c r="BH308" s="38"/>
      <c r="BI308" s="39">
        <f t="shared" si="358"/>
        <v>0</v>
      </c>
      <c r="BJ308" s="86" t="str">
        <f t="shared" si="359"/>
        <v>غيرجدير</v>
      </c>
      <c r="BK308" s="37"/>
      <c r="BL308" s="38"/>
      <c r="BM308" s="38"/>
      <c r="BN308" s="38"/>
      <c r="BO308" s="39"/>
      <c r="BP308" s="41">
        <f t="shared" si="360"/>
        <v>0</v>
      </c>
      <c r="BQ308" s="86" t="str">
        <f t="shared" si="361"/>
        <v>غيرجدير</v>
      </c>
      <c r="BR308" s="37"/>
      <c r="BS308" s="38"/>
      <c r="BT308" s="38"/>
      <c r="BU308" s="38"/>
      <c r="BV308" s="39">
        <f t="shared" si="362"/>
        <v>0</v>
      </c>
      <c r="BW308" s="86" t="str">
        <f t="shared" si="363"/>
        <v>غيرجدير</v>
      </c>
      <c r="BX308" s="37"/>
      <c r="BY308" s="38"/>
      <c r="BZ308" s="38"/>
      <c r="CA308" s="38"/>
      <c r="CB308" s="38"/>
      <c r="CC308" s="39">
        <f t="shared" si="364"/>
        <v>0</v>
      </c>
      <c r="CD308" s="86" t="str">
        <f t="shared" si="365"/>
        <v>غيرجدير</v>
      </c>
      <c r="CE308" s="37">
        <f t="shared" si="366"/>
        <v>5</v>
      </c>
      <c r="CF308" s="39" t="str">
        <f t="shared" si="367"/>
        <v>راسب</v>
      </c>
      <c r="CG308" s="37"/>
      <c r="CH308" s="38"/>
      <c r="CI308" s="38"/>
      <c r="CJ308" s="38"/>
      <c r="CK308" s="38"/>
      <c r="CL308" s="39">
        <f t="shared" si="368"/>
        <v>0</v>
      </c>
      <c r="CM308" s="86" t="str">
        <f t="shared" si="369"/>
        <v>غيرجدير</v>
      </c>
      <c r="CN308" s="37"/>
      <c r="CO308" s="38"/>
      <c r="CP308" s="38"/>
      <c r="CQ308" s="38"/>
      <c r="CR308" s="39">
        <f t="shared" si="370"/>
        <v>0</v>
      </c>
      <c r="CS308" s="86" t="str">
        <f t="shared" si="371"/>
        <v>غيرجدير</v>
      </c>
      <c r="CT308" s="37"/>
      <c r="CU308" s="38"/>
      <c r="CV308" s="39">
        <f t="shared" si="372"/>
        <v>0</v>
      </c>
      <c r="CW308" s="86" t="str">
        <f t="shared" si="373"/>
        <v>غيرجدير</v>
      </c>
      <c r="CX308" s="37"/>
      <c r="CY308" s="38"/>
      <c r="CZ308" s="38"/>
      <c r="DA308" s="38"/>
      <c r="DB308" s="38"/>
      <c r="DC308" s="39">
        <f t="shared" si="374"/>
        <v>0</v>
      </c>
      <c r="DD308" s="86" t="str">
        <f t="shared" si="375"/>
        <v>غيرجدير</v>
      </c>
      <c r="DE308" s="37"/>
      <c r="DF308" s="38"/>
      <c r="DG308" s="38"/>
      <c r="DH308" s="38"/>
      <c r="DI308" s="38"/>
      <c r="DJ308" s="39">
        <f t="shared" si="376"/>
        <v>0</v>
      </c>
      <c r="DK308" s="86" t="str">
        <f t="shared" si="377"/>
        <v>غيرجدير</v>
      </c>
      <c r="DL308" s="37">
        <f t="shared" si="378"/>
        <v>4</v>
      </c>
      <c r="DM308" s="39" t="str">
        <f t="shared" si="379"/>
        <v>راسب</v>
      </c>
      <c r="DN308" s="27">
        <f t="shared" si="380"/>
        <v>0</v>
      </c>
      <c r="DO308" s="37">
        <f t="shared" si="381"/>
        <v>5</v>
      </c>
      <c r="DP308" s="39" t="str">
        <f t="shared" si="382"/>
        <v>ومجموع</v>
      </c>
      <c r="DQ308" s="27" t="str">
        <f t="shared" si="383"/>
        <v>راسب</v>
      </c>
      <c r="DR308" s="37">
        <f t="shared" si="384"/>
        <v>10</v>
      </c>
      <c r="DS308" s="39" t="str">
        <f t="shared" si="385"/>
        <v>راسب</v>
      </c>
      <c r="DT308" s="40" t="str">
        <f t="shared" si="386"/>
        <v>راسب</v>
      </c>
      <c r="DU308" s="27"/>
      <c r="DV308" s="37">
        <f t="shared" si="387"/>
        <v>15</v>
      </c>
      <c r="DW308" s="38" t="str">
        <f t="shared" si="388"/>
        <v>راسب</v>
      </c>
      <c r="DX308" s="39" t="str">
        <f t="shared" si="389"/>
        <v>ودين</v>
      </c>
      <c r="DY308" s="537" t="str">
        <f t="shared" si="390"/>
        <v/>
      </c>
      <c r="DZ308" s="532" t="str">
        <f t="shared" si="391"/>
        <v/>
      </c>
      <c r="EA308" s="527" t="str">
        <f t="shared" si="392"/>
        <v/>
      </c>
      <c r="EB308" s="519" t="str">
        <f t="shared" si="393"/>
        <v/>
      </c>
      <c r="EC308" s="520" t="str">
        <f t="shared" si="394"/>
        <v/>
      </c>
      <c r="ED308" s="520" t="str">
        <f t="shared" si="395"/>
        <v/>
      </c>
      <c r="EE308" s="520" t="str">
        <f t="shared" si="396"/>
        <v/>
      </c>
      <c r="EF308" s="520" t="str">
        <f t="shared" si="397"/>
        <v/>
      </c>
      <c r="EG308" s="520" t="str">
        <f t="shared" si="398"/>
        <v/>
      </c>
      <c r="EH308" s="518" t="str">
        <f t="shared" si="399"/>
        <v/>
      </c>
      <c r="EI308" s="474" t="str">
        <f t="shared" si="400"/>
        <v/>
      </c>
      <c r="EJ308" s="475" t="str">
        <f t="shared" si="401"/>
        <v/>
      </c>
      <c r="EK308" s="475" t="str">
        <f t="shared" si="402"/>
        <v/>
      </c>
      <c r="EL308" s="475" t="str">
        <f t="shared" si="403"/>
        <v/>
      </c>
      <c r="EM308" s="476" t="str">
        <f t="shared" si="404"/>
        <v/>
      </c>
      <c r="EN308" s="498" t="str">
        <f t="shared" si="405"/>
        <v/>
      </c>
      <c r="EO308" s="499" t="str">
        <f t="shared" si="406"/>
        <v/>
      </c>
      <c r="EP308" s="499" t="str">
        <f t="shared" si="407"/>
        <v/>
      </c>
      <c r="EQ308" s="499" t="str">
        <f t="shared" si="408"/>
        <v/>
      </c>
      <c r="ER308" s="500" t="str">
        <f t="shared" si="409"/>
        <v/>
      </c>
    </row>
    <row r="309" spans="1:148" ht="34.5" x14ac:dyDescent="0.2">
      <c r="A309" s="27" t="str">
        <f>IF(O309="","",COUNTA(O$9:$O309))</f>
        <v/>
      </c>
      <c r="B309" s="28"/>
      <c r="C309" s="29" t="e">
        <f t="shared" si="329"/>
        <v>#VALUE!</v>
      </c>
      <c r="D309" s="30" t="e">
        <f t="shared" si="330"/>
        <v>#VALUE!</v>
      </c>
      <c r="E309" s="31" t="e">
        <f t="shared" si="331"/>
        <v>#VALUE!</v>
      </c>
      <c r="F309" s="29" t="str">
        <f t="shared" si="332"/>
        <v/>
      </c>
      <c r="G309" s="30" t="str">
        <f t="shared" si="333"/>
        <v/>
      </c>
      <c r="H309" s="31" t="str">
        <f t="shared" si="334"/>
        <v/>
      </c>
      <c r="I309" s="32" t="e">
        <f t="shared" si="335"/>
        <v>#VALUE!</v>
      </c>
      <c r="J309" s="33"/>
      <c r="K309" s="34"/>
      <c r="L309" s="35" t="str">
        <f t="shared" si="336"/>
        <v/>
      </c>
      <c r="M309" s="35" t="str">
        <f t="shared" si="337"/>
        <v/>
      </c>
      <c r="N309" s="34"/>
      <c r="O309" s="545"/>
      <c r="P309" s="36"/>
      <c r="Q309" s="37"/>
      <c r="R309" s="38"/>
      <c r="S309" s="38"/>
      <c r="T309" s="39">
        <f t="shared" si="338"/>
        <v>0</v>
      </c>
      <c r="U309" s="40" t="str">
        <f t="shared" si="339"/>
        <v>راسب</v>
      </c>
      <c r="V309" s="37"/>
      <c r="W309" s="38"/>
      <c r="X309" s="38"/>
      <c r="Y309" s="39">
        <f t="shared" si="340"/>
        <v>0</v>
      </c>
      <c r="Z309" s="40" t="str">
        <f t="shared" si="341"/>
        <v>راسب</v>
      </c>
      <c r="AA309" s="37"/>
      <c r="AB309" s="38"/>
      <c r="AC309" s="38"/>
      <c r="AD309" s="39">
        <f t="shared" si="342"/>
        <v>0</v>
      </c>
      <c r="AE309" s="40" t="str">
        <f t="shared" si="343"/>
        <v>راسب</v>
      </c>
      <c r="AF309" s="37"/>
      <c r="AG309" s="38"/>
      <c r="AH309" s="38"/>
      <c r="AI309" s="39">
        <f t="shared" si="344"/>
        <v>0</v>
      </c>
      <c r="AJ309" s="40" t="str">
        <f t="shared" si="345"/>
        <v>راسب</v>
      </c>
      <c r="AK309" s="37"/>
      <c r="AL309" s="38"/>
      <c r="AM309" s="38"/>
      <c r="AN309" s="39">
        <f t="shared" si="346"/>
        <v>0</v>
      </c>
      <c r="AO309" s="40" t="str">
        <f t="shared" si="347"/>
        <v>راسب</v>
      </c>
      <c r="AP309" s="27">
        <f t="shared" si="348"/>
        <v>0</v>
      </c>
      <c r="AQ309" s="37">
        <f t="shared" si="349"/>
        <v>5</v>
      </c>
      <c r="AR309" s="39" t="str">
        <f t="shared" si="350"/>
        <v>ومجموع</v>
      </c>
      <c r="AS309" s="27" t="str">
        <f t="shared" si="351"/>
        <v>راسب</v>
      </c>
      <c r="AT309" s="41">
        <f t="shared" si="352"/>
        <v>9</v>
      </c>
      <c r="AU309" s="42" t="str">
        <f t="shared" si="353"/>
        <v>راسب</v>
      </c>
      <c r="AV309" s="37"/>
      <c r="AW309" s="38"/>
      <c r="AX309" s="38"/>
      <c r="AY309" s="39">
        <f t="shared" si="354"/>
        <v>0</v>
      </c>
      <c r="AZ309" s="40" t="str">
        <f t="shared" si="355"/>
        <v>راسب</v>
      </c>
      <c r="BA309" s="37"/>
      <c r="BB309" s="38"/>
      <c r="BC309" s="38"/>
      <c r="BD309" s="39">
        <f t="shared" si="356"/>
        <v>0</v>
      </c>
      <c r="BE309" s="86" t="str">
        <f t="shared" si="357"/>
        <v>غيرجدير</v>
      </c>
      <c r="BF309" s="37"/>
      <c r="BG309" s="38"/>
      <c r="BH309" s="38"/>
      <c r="BI309" s="39">
        <f t="shared" si="358"/>
        <v>0</v>
      </c>
      <c r="BJ309" s="86" t="str">
        <f t="shared" si="359"/>
        <v>غيرجدير</v>
      </c>
      <c r="BK309" s="37"/>
      <c r="BL309" s="38"/>
      <c r="BM309" s="38"/>
      <c r="BN309" s="38"/>
      <c r="BO309" s="39"/>
      <c r="BP309" s="41">
        <f t="shared" si="360"/>
        <v>0</v>
      </c>
      <c r="BQ309" s="86" t="str">
        <f t="shared" si="361"/>
        <v>غيرجدير</v>
      </c>
      <c r="BR309" s="37"/>
      <c r="BS309" s="38"/>
      <c r="BT309" s="38"/>
      <c r="BU309" s="38"/>
      <c r="BV309" s="39">
        <f t="shared" si="362"/>
        <v>0</v>
      </c>
      <c r="BW309" s="86" t="str">
        <f t="shared" si="363"/>
        <v>غيرجدير</v>
      </c>
      <c r="BX309" s="37"/>
      <c r="BY309" s="38"/>
      <c r="BZ309" s="38"/>
      <c r="CA309" s="38"/>
      <c r="CB309" s="38"/>
      <c r="CC309" s="39">
        <f t="shared" si="364"/>
        <v>0</v>
      </c>
      <c r="CD309" s="86" t="str">
        <f t="shared" si="365"/>
        <v>غيرجدير</v>
      </c>
      <c r="CE309" s="37">
        <f t="shared" si="366"/>
        <v>5</v>
      </c>
      <c r="CF309" s="39" t="str">
        <f t="shared" si="367"/>
        <v>راسب</v>
      </c>
      <c r="CG309" s="37"/>
      <c r="CH309" s="38"/>
      <c r="CI309" s="38"/>
      <c r="CJ309" s="38"/>
      <c r="CK309" s="38"/>
      <c r="CL309" s="39">
        <f t="shared" si="368"/>
        <v>0</v>
      </c>
      <c r="CM309" s="86" t="str">
        <f t="shared" si="369"/>
        <v>غيرجدير</v>
      </c>
      <c r="CN309" s="37"/>
      <c r="CO309" s="38"/>
      <c r="CP309" s="38"/>
      <c r="CQ309" s="38"/>
      <c r="CR309" s="39">
        <f t="shared" si="370"/>
        <v>0</v>
      </c>
      <c r="CS309" s="86" t="str">
        <f t="shared" si="371"/>
        <v>غيرجدير</v>
      </c>
      <c r="CT309" s="37"/>
      <c r="CU309" s="38"/>
      <c r="CV309" s="39">
        <f t="shared" si="372"/>
        <v>0</v>
      </c>
      <c r="CW309" s="86" t="str">
        <f t="shared" si="373"/>
        <v>غيرجدير</v>
      </c>
      <c r="CX309" s="37"/>
      <c r="CY309" s="38"/>
      <c r="CZ309" s="38"/>
      <c r="DA309" s="38"/>
      <c r="DB309" s="38"/>
      <c r="DC309" s="39">
        <f t="shared" si="374"/>
        <v>0</v>
      </c>
      <c r="DD309" s="86" t="str">
        <f t="shared" si="375"/>
        <v>غيرجدير</v>
      </c>
      <c r="DE309" s="37"/>
      <c r="DF309" s="38"/>
      <c r="DG309" s="38"/>
      <c r="DH309" s="38"/>
      <c r="DI309" s="38"/>
      <c r="DJ309" s="39">
        <f t="shared" si="376"/>
        <v>0</v>
      </c>
      <c r="DK309" s="86" t="str">
        <f t="shared" si="377"/>
        <v>غيرجدير</v>
      </c>
      <c r="DL309" s="37">
        <f t="shared" si="378"/>
        <v>4</v>
      </c>
      <c r="DM309" s="39" t="str">
        <f t="shared" si="379"/>
        <v>راسب</v>
      </c>
      <c r="DN309" s="27">
        <f t="shared" si="380"/>
        <v>0</v>
      </c>
      <c r="DO309" s="37">
        <f t="shared" si="381"/>
        <v>5</v>
      </c>
      <c r="DP309" s="39" t="str">
        <f t="shared" si="382"/>
        <v>ومجموع</v>
      </c>
      <c r="DQ309" s="27" t="str">
        <f t="shared" si="383"/>
        <v>راسب</v>
      </c>
      <c r="DR309" s="37">
        <f t="shared" si="384"/>
        <v>10</v>
      </c>
      <c r="DS309" s="39" t="str">
        <f t="shared" si="385"/>
        <v>راسب</v>
      </c>
      <c r="DT309" s="40" t="str">
        <f t="shared" si="386"/>
        <v>راسب</v>
      </c>
      <c r="DU309" s="27"/>
      <c r="DV309" s="37">
        <f t="shared" si="387"/>
        <v>15</v>
      </c>
      <c r="DW309" s="38" t="str">
        <f t="shared" si="388"/>
        <v>راسب</v>
      </c>
      <c r="DX309" s="39" t="str">
        <f t="shared" si="389"/>
        <v>ودين</v>
      </c>
      <c r="DY309" s="537" t="str">
        <f t="shared" si="390"/>
        <v/>
      </c>
      <c r="DZ309" s="532" t="str">
        <f t="shared" si="391"/>
        <v/>
      </c>
      <c r="EA309" s="527" t="str">
        <f t="shared" si="392"/>
        <v/>
      </c>
      <c r="EB309" s="519" t="str">
        <f t="shared" si="393"/>
        <v/>
      </c>
      <c r="EC309" s="520" t="str">
        <f t="shared" si="394"/>
        <v/>
      </c>
      <c r="ED309" s="520" t="str">
        <f t="shared" si="395"/>
        <v/>
      </c>
      <c r="EE309" s="520" t="str">
        <f t="shared" si="396"/>
        <v/>
      </c>
      <c r="EF309" s="520" t="str">
        <f t="shared" si="397"/>
        <v/>
      </c>
      <c r="EG309" s="520" t="str">
        <f t="shared" si="398"/>
        <v/>
      </c>
      <c r="EH309" s="518" t="str">
        <f t="shared" si="399"/>
        <v/>
      </c>
      <c r="EI309" s="474" t="str">
        <f t="shared" si="400"/>
        <v/>
      </c>
      <c r="EJ309" s="475" t="str">
        <f t="shared" si="401"/>
        <v/>
      </c>
      <c r="EK309" s="475" t="str">
        <f t="shared" si="402"/>
        <v/>
      </c>
      <c r="EL309" s="475" t="str">
        <f t="shared" si="403"/>
        <v/>
      </c>
      <c r="EM309" s="476" t="str">
        <f t="shared" si="404"/>
        <v/>
      </c>
      <c r="EN309" s="498" t="str">
        <f t="shared" si="405"/>
        <v/>
      </c>
      <c r="EO309" s="499" t="str">
        <f t="shared" si="406"/>
        <v/>
      </c>
      <c r="EP309" s="499" t="str">
        <f t="shared" si="407"/>
        <v/>
      </c>
      <c r="EQ309" s="499" t="str">
        <f t="shared" si="408"/>
        <v/>
      </c>
      <c r="ER309" s="500" t="str">
        <f t="shared" si="409"/>
        <v/>
      </c>
    </row>
    <row r="310" spans="1:148" ht="34.5" x14ac:dyDescent="0.2">
      <c r="A310" s="27" t="str">
        <f>IF(O310="","",COUNTA(O$9:$O310))</f>
        <v/>
      </c>
      <c r="B310" s="28"/>
      <c r="C310" s="29" t="e">
        <f t="shared" si="329"/>
        <v>#VALUE!</v>
      </c>
      <c r="D310" s="30" t="e">
        <f t="shared" si="330"/>
        <v>#VALUE!</v>
      </c>
      <c r="E310" s="31" t="e">
        <f t="shared" si="331"/>
        <v>#VALUE!</v>
      </c>
      <c r="F310" s="29" t="str">
        <f t="shared" si="332"/>
        <v/>
      </c>
      <c r="G310" s="30" t="str">
        <f t="shared" si="333"/>
        <v/>
      </c>
      <c r="H310" s="31" t="str">
        <f t="shared" si="334"/>
        <v/>
      </c>
      <c r="I310" s="32" t="e">
        <f t="shared" si="335"/>
        <v>#VALUE!</v>
      </c>
      <c r="J310" s="33"/>
      <c r="K310" s="34"/>
      <c r="L310" s="35" t="str">
        <f t="shared" si="336"/>
        <v/>
      </c>
      <c r="M310" s="35" t="str">
        <f t="shared" si="337"/>
        <v/>
      </c>
      <c r="N310" s="34"/>
      <c r="O310" s="545"/>
      <c r="P310" s="36"/>
      <c r="Q310" s="37"/>
      <c r="R310" s="38"/>
      <c r="S310" s="38"/>
      <c r="T310" s="39">
        <f t="shared" si="338"/>
        <v>0</v>
      </c>
      <c r="U310" s="40" t="str">
        <f t="shared" si="339"/>
        <v>راسب</v>
      </c>
      <c r="V310" s="37"/>
      <c r="W310" s="38"/>
      <c r="X310" s="38"/>
      <c r="Y310" s="39">
        <f t="shared" si="340"/>
        <v>0</v>
      </c>
      <c r="Z310" s="40" t="str">
        <f t="shared" si="341"/>
        <v>راسب</v>
      </c>
      <c r="AA310" s="37"/>
      <c r="AB310" s="38"/>
      <c r="AC310" s="38"/>
      <c r="AD310" s="39">
        <f t="shared" si="342"/>
        <v>0</v>
      </c>
      <c r="AE310" s="40" t="str">
        <f t="shared" si="343"/>
        <v>راسب</v>
      </c>
      <c r="AF310" s="37"/>
      <c r="AG310" s="38"/>
      <c r="AH310" s="38"/>
      <c r="AI310" s="39">
        <f t="shared" si="344"/>
        <v>0</v>
      </c>
      <c r="AJ310" s="40" t="str">
        <f t="shared" si="345"/>
        <v>راسب</v>
      </c>
      <c r="AK310" s="37"/>
      <c r="AL310" s="38"/>
      <c r="AM310" s="38"/>
      <c r="AN310" s="39">
        <f t="shared" si="346"/>
        <v>0</v>
      </c>
      <c r="AO310" s="40" t="str">
        <f t="shared" si="347"/>
        <v>راسب</v>
      </c>
      <c r="AP310" s="27">
        <f t="shared" si="348"/>
        <v>0</v>
      </c>
      <c r="AQ310" s="37">
        <f t="shared" si="349"/>
        <v>5</v>
      </c>
      <c r="AR310" s="39" t="str">
        <f t="shared" si="350"/>
        <v>ومجموع</v>
      </c>
      <c r="AS310" s="27" t="str">
        <f t="shared" si="351"/>
        <v>راسب</v>
      </c>
      <c r="AT310" s="41">
        <f t="shared" si="352"/>
        <v>9</v>
      </c>
      <c r="AU310" s="42" t="str">
        <f t="shared" si="353"/>
        <v>راسب</v>
      </c>
      <c r="AV310" s="37"/>
      <c r="AW310" s="38"/>
      <c r="AX310" s="38"/>
      <c r="AY310" s="39">
        <f t="shared" si="354"/>
        <v>0</v>
      </c>
      <c r="AZ310" s="40" t="str">
        <f t="shared" si="355"/>
        <v>راسب</v>
      </c>
      <c r="BA310" s="37"/>
      <c r="BB310" s="38"/>
      <c r="BC310" s="38"/>
      <c r="BD310" s="39">
        <f t="shared" si="356"/>
        <v>0</v>
      </c>
      <c r="BE310" s="86" t="str">
        <f t="shared" si="357"/>
        <v>غيرجدير</v>
      </c>
      <c r="BF310" s="37"/>
      <c r="BG310" s="38"/>
      <c r="BH310" s="38"/>
      <c r="BI310" s="39">
        <f t="shared" si="358"/>
        <v>0</v>
      </c>
      <c r="BJ310" s="86" t="str">
        <f t="shared" si="359"/>
        <v>غيرجدير</v>
      </c>
      <c r="BK310" s="37"/>
      <c r="BL310" s="38"/>
      <c r="BM310" s="38"/>
      <c r="BN310" s="38"/>
      <c r="BO310" s="39"/>
      <c r="BP310" s="41">
        <f t="shared" si="360"/>
        <v>0</v>
      </c>
      <c r="BQ310" s="86" t="str">
        <f t="shared" si="361"/>
        <v>غيرجدير</v>
      </c>
      <c r="BR310" s="37"/>
      <c r="BS310" s="38"/>
      <c r="BT310" s="38"/>
      <c r="BU310" s="38"/>
      <c r="BV310" s="39">
        <f t="shared" si="362"/>
        <v>0</v>
      </c>
      <c r="BW310" s="86" t="str">
        <f t="shared" si="363"/>
        <v>غيرجدير</v>
      </c>
      <c r="BX310" s="37"/>
      <c r="BY310" s="38"/>
      <c r="BZ310" s="38"/>
      <c r="CA310" s="38"/>
      <c r="CB310" s="38"/>
      <c r="CC310" s="39">
        <f t="shared" si="364"/>
        <v>0</v>
      </c>
      <c r="CD310" s="86" t="str">
        <f t="shared" si="365"/>
        <v>غيرجدير</v>
      </c>
      <c r="CE310" s="37">
        <f t="shared" si="366"/>
        <v>5</v>
      </c>
      <c r="CF310" s="39" t="str">
        <f t="shared" si="367"/>
        <v>راسب</v>
      </c>
      <c r="CG310" s="37"/>
      <c r="CH310" s="38"/>
      <c r="CI310" s="38"/>
      <c r="CJ310" s="38"/>
      <c r="CK310" s="38"/>
      <c r="CL310" s="39">
        <f t="shared" si="368"/>
        <v>0</v>
      </c>
      <c r="CM310" s="86" t="str">
        <f t="shared" si="369"/>
        <v>غيرجدير</v>
      </c>
      <c r="CN310" s="37"/>
      <c r="CO310" s="38"/>
      <c r="CP310" s="38"/>
      <c r="CQ310" s="38"/>
      <c r="CR310" s="39">
        <f t="shared" si="370"/>
        <v>0</v>
      </c>
      <c r="CS310" s="86" t="str">
        <f t="shared" si="371"/>
        <v>غيرجدير</v>
      </c>
      <c r="CT310" s="37"/>
      <c r="CU310" s="38"/>
      <c r="CV310" s="39">
        <f t="shared" si="372"/>
        <v>0</v>
      </c>
      <c r="CW310" s="86" t="str">
        <f t="shared" si="373"/>
        <v>غيرجدير</v>
      </c>
      <c r="CX310" s="37"/>
      <c r="CY310" s="38"/>
      <c r="CZ310" s="38"/>
      <c r="DA310" s="38"/>
      <c r="DB310" s="38"/>
      <c r="DC310" s="39">
        <f t="shared" si="374"/>
        <v>0</v>
      </c>
      <c r="DD310" s="86" t="str">
        <f t="shared" si="375"/>
        <v>غيرجدير</v>
      </c>
      <c r="DE310" s="37"/>
      <c r="DF310" s="38"/>
      <c r="DG310" s="38"/>
      <c r="DH310" s="38"/>
      <c r="DI310" s="38"/>
      <c r="DJ310" s="39">
        <f t="shared" si="376"/>
        <v>0</v>
      </c>
      <c r="DK310" s="86" t="str">
        <f t="shared" si="377"/>
        <v>غيرجدير</v>
      </c>
      <c r="DL310" s="37">
        <f t="shared" si="378"/>
        <v>4</v>
      </c>
      <c r="DM310" s="39" t="str">
        <f t="shared" si="379"/>
        <v>راسب</v>
      </c>
      <c r="DN310" s="27">
        <f t="shared" si="380"/>
        <v>0</v>
      </c>
      <c r="DO310" s="37">
        <f t="shared" si="381"/>
        <v>5</v>
      </c>
      <c r="DP310" s="39" t="str">
        <f t="shared" si="382"/>
        <v>ومجموع</v>
      </c>
      <c r="DQ310" s="27" t="str">
        <f t="shared" si="383"/>
        <v>راسب</v>
      </c>
      <c r="DR310" s="37">
        <f t="shared" si="384"/>
        <v>10</v>
      </c>
      <c r="DS310" s="39" t="str">
        <f t="shared" si="385"/>
        <v>راسب</v>
      </c>
      <c r="DT310" s="40" t="str">
        <f t="shared" si="386"/>
        <v>راسب</v>
      </c>
      <c r="DU310" s="27"/>
      <c r="DV310" s="37">
        <f t="shared" si="387"/>
        <v>15</v>
      </c>
      <c r="DW310" s="38" t="str">
        <f t="shared" si="388"/>
        <v>راسب</v>
      </c>
      <c r="DX310" s="39" t="str">
        <f t="shared" si="389"/>
        <v>ودين</v>
      </c>
      <c r="DY310" s="537" t="str">
        <f t="shared" si="390"/>
        <v/>
      </c>
      <c r="DZ310" s="532" t="str">
        <f t="shared" si="391"/>
        <v/>
      </c>
      <c r="EA310" s="527" t="str">
        <f t="shared" si="392"/>
        <v/>
      </c>
      <c r="EB310" s="519" t="str">
        <f t="shared" si="393"/>
        <v/>
      </c>
      <c r="EC310" s="520" t="str">
        <f t="shared" si="394"/>
        <v/>
      </c>
      <c r="ED310" s="520" t="str">
        <f t="shared" si="395"/>
        <v/>
      </c>
      <c r="EE310" s="520" t="str">
        <f t="shared" si="396"/>
        <v/>
      </c>
      <c r="EF310" s="520" t="str">
        <f t="shared" si="397"/>
        <v/>
      </c>
      <c r="EG310" s="520" t="str">
        <f t="shared" si="398"/>
        <v/>
      </c>
      <c r="EH310" s="518" t="str">
        <f t="shared" si="399"/>
        <v/>
      </c>
      <c r="EI310" s="474" t="str">
        <f t="shared" si="400"/>
        <v/>
      </c>
      <c r="EJ310" s="475" t="str">
        <f t="shared" si="401"/>
        <v/>
      </c>
      <c r="EK310" s="475" t="str">
        <f t="shared" si="402"/>
        <v/>
      </c>
      <c r="EL310" s="475" t="str">
        <f t="shared" si="403"/>
        <v/>
      </c>
      <c r="EM310" s="476" t="str">
        <f t="shared" si="404"/>
        <v/>
      </c>
      <c r="EN310" s="498" t="str">
        <f t="shared" si="405"/>
        <v/>
      </c>
      <c r="EO310" s="499" t="str">
        <f t="shared" si="406"/>
        <v/>
      </c>
      <c r="EP310" s="499" t="str">
        <f t="shared" si="407"/>
        <v/>
      </c>
      <c r="EQ310" s="499" t="str">
        <f t="shared" si="408"/>
        <v/>
      </c>
      <c r="ER310" s="500" t="str">
        <f t="shared" si="409"/>
        <v/>
      </c>
    </row>
    <row r="311" spans="1:148" ht="34.5" x14ac:dyDescent="0.2">
      <c r="A311" s="27" t="str">
        <f>IF(O311="","",COUNTA(O$9:$O311))</f>
        <v/>
      </c>
      <c r="B311" s="28"/>
      <c r="C311" s="29" t="e">
        <f t="shared" si="329"/>
        <v>#VALUE!</v>
      </c>
      <c r="D311" s="30" t="e">
        <f t="shared" si="330"/>
        <v>#VALUE!</v>
      </c>
      <c r="E311" s="31" t="e">
        <f t="shared" si="331"/>
        <v>#VALUE!</v>
      </c>
      <c r="F311" s="29" t="str">
        <f t="shared" si="332"/>
        <v/>
      </c>
      <c r="G311" s="30" t="str">
        <f t="shared" si="333"/>
        <v/>
      </c>
      <c r="H311" s="31" t="str">
        <f t="shared" si="334"/>
        <v/>
      </c>
      <c r="I311" s="32" t="e">
        <f t="shared" si="335"/>
        <v>#VALUE!</v>
      </c>
      <c r="J311" s="33"/>
      <c r="K311" s="34"/>
      <c r="L311" s="35" t="str">
        <f t="shared" si="336"/>
        <v/>
      </c>
      <c r="M311" s="35" t="str">
        <f t="shared" si="337"/>
        <v/>
      </c>
      <c r="N311" s="34"/>
      <c r="O311" s="545"/>
      <c r="P311" s="36"/>
      <c r="Q311" s="37"/>
      <c r="R311" s="38"/>
      <c r="S311" s="38"/>
      <c r="T311" s="39">
        <f t="shared" si="338"/>
        <v>0</v>
      </c>
      <c r="U311" s="40" t="str">
        <f t="shared" si="339"/>
        <v>راسب</v>
      </c>
      <c r="V311" s="37"/>
      <c r="W311" s="38"/>
      <c r="X311" s="38"/>
      <c r="Y311" s="39">
        <f t="shared" si="340"/>
        <v>0</v>
      </c>
      <c r="Z311" s="40" t="str">
        <f t="shared" si="341"/>
        <v>راسب</v>
      </c>
      <c r="AA311" s="37"/>
      <c r="AB311" s="38"/>
      <c r="AC311" s="38"/>
      <c r="AD311" s="39">
        <f t="shared" si="342"/>
        <v>0</v>
      </c>
      <c r="AE311" s="40" t="str">
        <f t="shared" si="343"/>
        <v>راسب</v>
      </c>
      <c r="AF311" s="37"/>
      <c r="AG311" s="38"/>
      <c r="AH311" s="38"/>
      <c r="AI311" s="39">
        <f t="shared" si="344"/>
        <v>0</v>
      </c>
      <c r="AJ311" s="40" t="str">
        <f t="shared" si="345"/>
        <v>راسب</v>
      </c>
      <c r="AK311" s="37"/>
      <c r="AL311" s="38"/>
      <c r="AM311" s="38"/>
      <c r="AN311" s="39">
        <f t="shared" si="346"/>
        <v>0</v>
      </c>
      <c r="AO311" s="40" t="str">
        <f t="shared" si="347"/>
        <v>راسب</v>
      </c>
      <c r="AP311" s="27">
        <f t="shared" si="348"/>
        <v>0</v>
      </c>
      <c r="AQ311" s="37">
        <f t="shared" si="349"/>
        <v>5</v>
      </c>
      <c r="AR311" s="39" t="str">
        <f t="shared" si="350"/>
        <v>ومجموع</v>
      </c>
      <c r="AS311" s="27" t="str">
        <f t="shared" si="351"/>
        <v>راسب</v>
      </c>
      <c r="AT311" s="41">
        <f t="shared" si="352"/>
        <v>9</v>
      </c>
      <c r="AU311" s="42" t="str">
        <f t="shared" si="353"/>
        <v>راسب</v>
      </c>
      <c r="AV311" s="37"/>
      <c r="AW311" s="38"/>
      <c r="AX311" s="38"/>
      <c r="AY311" s="39">
        <f t="shared" si="354"/>
        <v>0</v>
      </c>
      <c r="AZ311" s="40" t="str">
        <f t="shared" si="355"/>
        <v>راسب</v>
      </c>
      <c r="BA311" s="37"/>
      <c r="BB311" s="38"/>
      <c r="BC311" s="38"/>
      <c r="BD311" s="39">
        <f t="shared" si="356"/>
        <v>0</v>
      </c>
      <c r="BE311" s="86" t="str">
        <f t="shared" si="357"/>
        <v>غيرجدير</v>
      </c>
      <c r="BF311" s="37"/>
      <c r="BG311" s="38"/>
      <c r="BH311" s="38"/>
      <c r="BI311" s="39">
        <f t="shared" si="358"/>
        <v>0</v>
      </c>
      <c r="BJ311" s="86" t="str">
        <f t="shared" si="359"/>
        <v>غيرجدير</v>
      </c>
      <c r="BK311" s="37"/>
      <c r="BL311" s="38"/>
      <c r="BM311" s="38"/>
      <c r="BN311" s="38"/>
      <c r="BO311" s="39"/>
      <c r="BP311" s="41">
        <f t="shared" si="360"/>
        <v>0</v>
      </c>
      <c r="BQ311" s="86" t="str">
        <f t="shared" si="361"/>
        <v>غيرجدير</v>
      </c>
      <c r="BR311" s="37"/>
      <c r="BS311" s="38"/>
      <c r="BT311" s="38"/>
      <c r="BU311" s="38"/>
      <c r="BV311" s="39">
        <f t="shared" si="362"/>
        <v>0</v>
      </c>
      <c r="BW311" s="86" t="str">
        <f t="shared" si="363"/>
        <v>غيرجدير</v>
      </c>
      <c r="BX311" s="37"/>
      <c r="BY311" s="38"/>
      <c r="BZ311" s="38"/>
      <c r="CA311" s="38"/>
      <c r="CB311" s="38"/>
      <c r="CC311" s="39">
        <f t="shared" si="364"/>
        <v>0</v>
      </c>
      <c r="CD311" s="86" t="str">
        <f t="shared" si="365"/>
        <v>غيرجدير</v>
      </c>
      <c r="CE311" s="37">
        <f t="shared" si="366"/>
        <v>5</v>
      </c>
      <c r="CF311" s="39" t="str">
        <f t="shared" si="367"/>
        <v>راسب</v>
      </c>
      <c r="CG311" s="37"/>
      <c r="CH311" s="38"/>
      <c r="CI311" s="38"/>
      <c r="CJ311" s="38"/>
      <c r="CK311" s="38"/>
      <c r="CL311" s="39">
        <f t="shared" si="368"/>
        <v>0</v>
      </c>
      <c r="CM311" s="86" t="str">
        <f t="shared" si="369"/>
        <v>غيرجدير</v>
      </c>
      <c r="CN311" s="37"/>
      <c r="CO311" s="38"/>
      <c r="CP311" s="38"/>
      <c r="CQ311" s="38"/>
      <c r="CR311" s="39">
        <f t="shared" si="370"/>
        <v>0</v>
      </c>
      <c r="CS311" s="86" t="str">
        <f t="shared" si="371"/>
        <v>غيرجدير</v>
      </c>
      <c r="CT311" s="37"/>
      <c r="CU311" s="38"/>
      <c r="CV311" s="39">
        <f t="shared" si="372"/>
        <v>0</v>
      </c>
      <c r="CW311" s="86" t="str">
        <f t="shared" si="373"/>
        <v>غيرجدير</v>
      </c>
      <c r="CX311" s="37"/>
      <c r="CY311" s="38"/>
      <c r="CZ311" s="38"/>
      <c r="DA311" s="38"/>
      <c r="DB311" s="38"/>
      <c r="DC311" s="39">
        <f t="shared" si="374"/>
        <v>0</v>
      </c>
      <c r="DD311" s="86" t="str">
        <f t="shared" si="375"/>
        <v>غيرجدير</v>
      </c>
      <c r="DE311" s="37"/>
      <c r="DF311" s="38"/>
      <c r="DG311" s="38"/>
      <c r="DH311" s="38"/>
      <c r="DI311" s="38"/>
      <c r="DJ311" s="39">
        <f t="shared" si="376"/>
        <v>0</v>
      </c>
      <c r="DK311" s="86" t="str">
        <f t="shared" si="377"/>
        <v>غيرجدير</v>
      </c>
      <c r="DL311" s="37">
        <f t="shared" si="378"/>
        <v>4</v>
      </c>
      <c r="DM311" s="39" t="str">
        <f t="shared" si="379"/>
        <v>راسب</v>
      </c>
      <c r="DN311" s="27">
        <f t="shared" si="380"/>
        <v>0</v>
      </c>
      <c r="DO311" s="37">
        <f t="shared" si="381"/>
        <v>5</v>
      </c>
      <c r="DP311" s="39" t="str">
        <f t="shared" si="382"/>
        <v>ومجموع</v>
      </c>
      <c r="DQ311" s="27" t="str">
        <f t="shared" si="383"/>
        <v>راسب</v>
      </c>
      <c r="DR311" s="37">
        <f t="shared" si="384"/>
        <v>10</v>
      </c>
      <c r="DS311" s="39" t="str">
        <f t="shared" si="385"/>
        <v>راسب</v>
      </c>
      <c r="DT311" s="40" t="str">
        <f t="shared" si="386"/>
        <v>راسب</v>
      </c>
      <c r="DU311" s="27"/>
      <c r="DV311" s="37">
        <f t="shared" si="387"/>
        <v>15</v>
      </c>
      <c r="DW311" s="38" t="str">
        <f t="shared" si="388"/>
        <v>راسب</v>
      </c>
      <c r="DX311" s="39" t="str">
        <f t="shared" si="389"/>
        <v>ودين</v>
      </c>
      <c r="DY311" s="537" t="str">
        <f t="shared" si="390"/>
        <v/>
      </c>
      <c r="DZ311" s="532" t="str">
        <f t="shared" si="391"/>
        <v/>
      </c>
      <c r="EA311" s="527" t="str">
        <f t="shared" si="392"/>
        <v/>
      </c>
      <c r="EB311" s="519" t="str">
        <f t="shared" si="393"/>
        <v/>
      </c>
      <c r="EC311" s="520" t="str">
        <f t="shared" si="394"/>
        <v/>
      </c>
      <c r="ED311" s="520" t="str">
        <f t="shared" si="395"/>
        <v/>
      </c>
      <c r="EE311" s="520" t="str">
        <f t="shared" si="396"/>
        <v/>
      </c>
      <c r="EF311" s="520" t="str">
        <f t="shared" si="397"/>
        <v/>
      </c>
      <c r="EG311" s="520" t="str">
        <f t="shared" si="398"/>
        <v/>
      </c>
      <c r="EH311" s="518" t="str">
        <f t="shared" si="399"/>
        <v/>
      </c>
      <c r="EI311" s="474" t="str">
        <f t="shared" si="400"/>
        <v/>
      </c>
      <c r="EJ311" s="475" t="str">
        <f t="shared" si="401"/>
        <v/>
      </c>
      <c r="EK311" s="475" t="str">
        <f t="shared" si="402"/>
        <v/>
      </c>
      <c r="EL311" s="475" t="str">
        <f t="shared" si="403"/>
        <v/>
      </c>
      <c r="EM311" s="476" t="str">
        <f t="shared" si="404"/>
        <v/>
      </c>
      <c r="EN311" s="498" t="str">
        <f t="shared" si="405"/>
        <v/>
      </c>
      <c r="EO311" s="499" t="str">
        <f t="shared" si="406"/>
        <v/>
      </c>
      <c r="EP311" s="499" t="str">
        <f t="shared" si="407"/>
        <v/>
      </c>
      <c r="EQ311" s="499" t="str">
        <f t="shared" si="408"/>
        <v/>
      </c>
      <c r="ER311" s="500" t="str">
        <f t="shared" si="409"/>
        <v/>
      </c>
    </row>
    <row r="312" spans="1:148" ht="34.5" x14ac:dyDescent="0.2">
      <c r="A312" s="27" t="str">
        <f>IF(O312="","",COUNTA(O$9:$O312))</f>
        <v/>
      </c>
      <c r="B312" s="28"/>
      <c r="C312" s="29" t="e">
        <f t="shared" si="329"/>
        <v>#VALUE!</v>
      </c>
      <c r="D312" s="30" t="e">
        <f t="shared" si="330"/>
        <v>#VALUE!</v>
      </c>
      <c r="E312" s="31" t="e">
        <f t="shared" si="331"/>
        <v>#VALUE!</v>
      </c>
      <c r="F312" s="29" t="str">
        <f t="shared" si="332"/>
        <v/>
      </c>
      <c r="G312" s="30" t="str">
        <f t="shared" si="333"/>
        <v/>
      </c>
      <c r="H312" s="31" t="str">
        <f t="shared" si="334"/>
        <v/>
      </c>
      <c r="I312" s="32" t="e">
        <f t="shared" si="335"/>
        <v>#VALUE!</v>
      </c>
      <c r="J312" s="33"/>
      <c r="K312" s="34"/>
      <c r="L312" s="35" t="str">
        <f t="shared" si="336"/>
        <v/>
      </c>
      <c r="M312" s="35" t="str">
        <f t="shared" si="337"/>
        <v/>
      </c>
      <c r="N312" s="34"/>
      <c r="O312" s="545"/>
      <c r="P312" s="36"/>
      <c r="Q312" s="37"/>
      <c r="R312" s="38"/>
      <c r="S312" s="38"/>
      <c r="T312" s="39">
        <f t="shared" si="338"/>
        <v>0</v>
      </c>
      <c r="U312" s="40" t="str">
        <f t="shared" si="339"/>
        <v>راسب</v>
      </c>
      <c r="V312" s="37"/>
      <c r="W312" s="38"/>
      <c r="X312" s="38"/>
      <c r="Y312" s="39">
        <f t="shared" si="340"/>
        <v>0</v>
      </c>
      <c r="Z312" s="40" t="str">
        <f t="shared" si="341"/>
        <v>راسب</v>
      </c>
      <c r="AA312" s="37"/>
      <c r="AB312" s="38"/>
      <c r="AC312" s="38"/>
      <c r="AD312" s="39">
        <f t="shared" si="342"/>
        <v>0</v>
      </c>
      <c r="AE312" s="40" t="str">
        <f t="shared" si="343"/>
        <v>راسب</v>
      </c>
      <c r="AF312" s="37"/>
      <c r="AG312" s="38"/>
      <c r="AH312" s="38"/>
      <c r="AI312" s="39">
        <f t="shared" si="344"/>
        <v>0</v>
      </c>
      <c r="AJ312" s="40" t="str">
        <f t="shared" si="345"/>
        <v>راسب</v>
      </c>
      <c r="AK312" s="37"/>
      <c r="AL312" s="38"/>
      <c r="AM312" s="38"/>
      <c r="AN312" s="39">
        <f t="shared" si="346"/>
        <v>0</v>
      </c>
      <c r="AO312" s="40" t="str">
        <f t="shared" si="347"/>
        <v>راسب</v>
      </c>
      <c r="AP312" s="27">
        <f t="shared" si="348"/>
        <v>0</v>
      </c>
      <c r="AQ312" s="37">
        <f t="shared" si="349"/>
        <v>5</v>
      </c>
      <c r="AR312" s="39" t="str">
        <f t="shared" si="350"/>
        <v>ومجموع</v>
      </c>
      <c r="AS312" s="27" t="str">
        <f t="shared" si="351"/>
        <v>راسب</v>
      </c>
      <c r="AT312" s="41">
        <f t="shared" si="352"/>
        <v>9</v>
      </c>
      <c r="AU312" s="42" t="str">
        <f t="shared" si="353"/>
        <v>راسب</v>
      </c>
      <c r="AV312" s="37"/>
      <c r="AW312" s="38"/>
      <c r="AX312" s="38"/>
      <c r="AY312" s="39">
        <f t="shared" si="354"/>
        <v>0</v>
      </c>
      <c r="AZ312" s="40" t="str">
        <f t="shared" si="355"/>
        <v>راسب</v>
      </c>
      <c r="BA312" s="37"/>
      <c r="BB312" s="38"/>
      <c r="BC312" s="38"/>
      <c r="BD312" s="39">
        <f t="shared" si="356"/>
        <v>0</v>
      </c>
      <c r="BE312" s="86" t="str">
        <f t="shared" si="357"/>
        <v>غيرجدير</v>
      </c>
      <c r="BF312" s="37"/>
      <c r="BG312" s="38"/>
      <c r="BH312" s="38"/>
      <c r="BI312" s="39">
        <f t="shared" si="358"/>
        <v>0</v>
      </c>
      <c r="BJ312" s="86" t="str">
        <f t="shared" si="359"/>
        <v>غيرجدير</v>
      </c>
      <c r="BK312" s="37"/>
      <c r="BL312" s="38"/>
      <c r="BM312" s="38"/>
      <c r="BN312" s="38"/>
      <c r="BO312" s="39"/>
      <c r="BP312" s="41">
        <f t="shared" si="360"/>
        <v>0</v>
      </c>
      <c r="BQ312" s="86" t="str">
        <f t="shared" si="361"/>
        <v>غيرجدير</v>
      </c>
      <c r="BR312" s="37"/>
      <c r="BS312" s="38"/>
      <c r="BT312" s="38"/>
      <c r="BU312" s="38"/>
      <c r="BV312" s="39">
        <f t="shared" si="362"/>
        <v>0</v>
      </c>
      <c r="BW312" s="86" t="str">
        <f t="shared" si="363"/>
        <v>غيرجدير</v>
      </c>
      <c r="BX312" s="37"/>
      <c r="BY312" s="38"/>
      <c r="BZ312" s="38"/>
      <c r="CA312" s="38"/>
      <c r="CB312" s="38"/>
      <c r="CC312" s="39">
        <f t="shared" si="364"/>
        <v>0</v>
      </c>
      <c r="CD312" s="86" t="str">
        <f t="shared" si="365"/>
        <v>غيرجدير</v>
      </c>
      <c r="CE312" s="37">
        <f t="shared" si="366"/>
        <v>5</v>
      </c>
      <c r="CF312" s="39" t="str">
        <f t="shared" si="367"/>
        <v>راسب</v>
      </c>
      <c r="CG312" s="37"/>
      <c r="CH312" s="38"/>
      <c r="CI312" s="38"/>
      <c r="CJ312" s="38"/>
      <c r="CK312" s="38"/>
      <c r="CL312" s="39">
        <f t="shared" si="368"/>
        <v>0</v>
      </c>
      <c r="CM312" s="86" t="str">
        <f t="shared" si="369"/>
        <v>غيرجدير</v>
      </c>
      <c r="CN312" s="37"/>
      <c r="CO312" s="38"/>
      <c r="CP312" s="38"/>
      <c r="CQ312" s="38"/>
      <c r="CR312" s="39">
        <f t="shared" si="370"/>
        <v>0</v>
      </c>
      <c r="CS312" s="86" t="str">
        <f t="shared" si="371"/>
        <v>غيرجدير</v>
      </c>
      <c r="CT312" s="37"/>
      <c r="CU312" s="38"/>
      <c r="CV312" s="39">
        <f t="shared" si="372"/>
        <v>0</v>
      </c>
      <c r="CW312" s="86" t="str">
        <f t="shared" si="373"/>
        <v>غيرجدير</v>
      </c>
      <c r="CX312" s="37"/>
      <c r="CY312" s="38"/>
      <c r="CZ312" s="38"/>
      <c r="DA312" s="38"/>
      <c r="DB312" s="38"/>
      <c r="DC312" s="39">
        <f t="shared" si="374"/>
        <v>0</v>
      </c>
      <c r="DD312" s="86" t="str">
        <f t="shared" si="375"/>
        <v>غيرجدير</v>
      </c>
      <c r="DE312" s="37"/>
      <c r="DF312" s="38"/>
      <c r="DG312" s="38"/>
      <c r="DH312" s="38"/>
      <c r="DI312" s="38"/>
      <c r="DJ312" s="39">
        <f t="shared" si="376"/>
        <v>0</v>
      </c>
      <c r="DK312" s="86" t="str">
        <f t="shared" si="377"/>
        <v>غيرجدير</v>
      </c>
      <c r="DL312" s="37">
        <f t="shared" si="378"/>
        <v>4</v>
      </c>
      <c r="DM312" s="39" t="str">
        <f t="shared" si="379"/>
        <v>راسب</v>
      </c>
      <c r="DN312" s="27">
        <f t="shared" si="380"/>
        <v>0</v>
      </c>
      <c r="DO312" s="37">
        <f t="shared" si="381"/>
        <v>5</v>
      </c>
      <c r="DP312" s="39" t="str">
        <f t="shared" si="382"/>
        <v>ومجموع</v>
      </c>
      <c r="DQ312" s="27" t="str">
        <f t="shared" si="383"/>
        <v>راسب</v>
      </c>
      <c r="DR312" s="37">
        <f t="shared" si="384"/>
        <v>10</v>
      </c>
      <c r="DS312" s="39" t="str">
        <f t="shared" si="385"/>
        <v>راسب</v>
      </c>
      <c r="DT312" s="40" t="str">
        <f t="shared" si="386"/>
        <v>راسب</v>
      </c>
      <c r="DU312" s="27"/>
      <c r="DV312" s="37">
        <f t="shared" si="387"/>
        <v>15</v>
      </c>
      <c r="DW312" s="38" t="str">
        <f t="shared" si="388"/>
        <v>راسب</v>
      </c>
      <c r="DX312" s="39" t="str">
        <f t="shared" si="389"/>
        <v>ودين</v>
      </c>
      <c r="DY312" s="537" t="str">
        <f t="shared" si="390"/>
        <v/>
      </c>
      <c r="DZ312" s="532" t="str">
        <f t="shared" si="391"/>
        <v/>
      </c>
      <c r="EA312" s="527" t="str">
        <f t="shared" si="392"/>
        <v/>
      </c>
      <c r="EB312" s="519" t="str">
        <f t="shared" si="393"/>
        <v/>
      </c>
      <c r="EC312" s="520" t="str">
        <f t="shared" si="394"/>
        <v/>
      </c>
      <c r="ED312" s="520" t="str">
        <f t="shared" si="395"/>
        <v/>
      </c>
      <c r="EE312" s="520" t="str">
        <f t="shared" si="396"/>
        <v/>
      </c>
      <c r="EF312" s="520" t="str">
        <f t="shared" si="397"/>
        <v/>
      </c>
      <c r="EG312" s="520" t="str">
        <f t="shared" si="398"/>
        <v/>
      </c>
      <c r="EH312" s="518" t="str">
        <f t="shared" si="399"/>
        <v/>
      </c>
      <c r="EI312" s="474" t="str">
        <f t="shared" si="400"/>
        <v/>
      </c>
      <c r="EJ312" s="475" t="str">
        <f t="shared" si="401"/>
        <v/>
      </c>
      <c r="EK312" s="475" t="str">
        <f t="shared" si="402"/>
        <v/>
      </c>
      <c r="EL312" s="475" t="str">
        <f t="shared" si="403"/>
        <v/>
      </c>
      <c r="EM312" s="476" t="str">
        <f t="shared" si="404"/>
        <v/>
      </c>
      <c r="EN312" s="498" t="str">
        <f t="shared" si="405"/>
        <v/>
      </c>
      <c r="EO312" s="499" t="str">
        <f t="shared" si="406"/>
        <v/>
      </c>
      <c r="EP312" s="499" t="str">
        <f t="shared" si="407"/>
        <v/>
      </c>
      <c r="EQ312" s="499" t="str">
        <f t="shared" si="408"/>
        <v/>
      </c>
      <c r="ER312" s="500" t="str">
        <f t="shared" si="409"/>
        <v/>
      </c>
    </row>
    <row r="313" spans="1:148" ht="34.5" x14ac:dyDescent="0.2">
      <c r="A313" s="27" t="str">
        <f>IF(O313="","",COUNTA(O$9:$O313))</f>
        <v/>
      </c>
      <c r="B313" s="28"/>
      <c r="C313" s="29" t="e">
        <f t="shared" si="329"/>
        <v>#VALUE!</v>
      </c>
      <c r="D313" s="30" t="e">
        <f t="shared" si="330"/>
        <v>#VALUE!</v>
      </c>
      <c r="E313" s="31" t="e">
        <f t="shared" si="331"/>
        <v>#VALUE!</v>
      </c>
      <c r="F313" s="29" t="str">
        <f t="shared" si="332"/>
        <v/>
      </c>
      <c r="G313" s="30" t="str">
        <f t="shared" si="333"/>
        <v/>
      </c>
      <c r="H313" s="31" t="str">
        <f t="shared" si="334"/>
        <v/>
      </c>
      <c r="I313" s="32" t="e">
        <f t="shared" si="335"/>
        <v>#VALUE!</v>
      </c>
      <c r="J313" s="33"/>
      <c r="K313" s="34"/>
      <c r="L313" s="35" t="str">
        <f t="shared" si="336"/>
        <v/>
      </c>
      <c r="M313" s="35" t="str">
        <f t="shared" si="337"/>
        <v/>
      </c>
      <c r="N313" s="34"/>
      <c r="O313" s="545"/>
      <c r="P313" s="36"/>
      <c r="Q313" s="37"/>
      <c r="R313" s="38"/>
      <c r="S313" s="38"/>
      <c r="T313" s="39">
        <f t="shared" si="338"/>
        <v>0</v>
      </c>
      <c r="U313" s="40" t="str">
        <f t="shared" si="339"/>
        <v>راسب</v>
      </c>
      <c r="V313" s="37"/>
      <c r="W313" s="38"/>
      <c r="X313" s="38"/>
      <c r="Y313" s="39">
        <f t="shared" si="340"/>
        <v>0</v>
      </c>
      <c r="Z313" s="40" t="str">
        <f t="shared" si="341"/>
        <v>راسب</v>
      </c>
      <c r="AA313" s="37"/>
      <c r="AB313" s="38"/>
      <c r="AC313" s="38"/>
      <c r="AD313" s="39">
        <f t="shared" si="342"/>
        <v>0</v>
      </c>
      <c r="AE313" s="40" t="str">
        <f t="shared" si="343"/>
        <v>راسب</v>
      </c>
      <c r="AF313" s="37"/>
      <c r="AG313" s="38"/>
      <c r="AH313" s="38"/>
      <c r="AI313" s="39">
        <f t="shared" si="344"/>
        <v>0</v>
      </c>
      <c r="AJ313" s="40" t="str">
        <f t="shared" si="345"/>
        <v>راسب</v>
      </c>
      <c r="AK313" s="37"/>
      <c r="AL313" s="38"/>
      <c r="AM313" s="38"/>
      <c r="AN313" s="39">
        <f t="shared" si="346"/>
        <v>0</v>
      </c>
      <c r="AO313" s="40" t="str">
        <f t="shared" si="347"/>
        <v>راسب</v>
      </c>
      <c r="AP313" s="27">
        <f t="shared" si="348"/>
        <v>0</v>
      </c>
      <c r="AQ313" s="37">
        <f t="shared" si="349"/>
        <v>5</v>
      </c>
      <c r="AR313" s="39" t="str">
        <f t="shared" si="350"/>
        <v>ومجموع</v>
      </c>
      <c r="AS313" s="27" t="str">
        <f t="shared" si="351"/>
        <v>راسب</v>
      </c>
      <c r="AT313" s="41">
        <f t="shared" si="352"/>
        <v>9</v>
      </c>
      <c r="AU313" s="42" t="str">
        <f t="shared" si="353"/>
        <v>راسب</v>
      </c>
      <c r="AV313" s="37"/>
      <c r="AW313" s="38"/>
      <c r="AX313" s="38"/>
      <c r="AY313" s="39">
        <f t="shared" si="354"/>
        <v>0</v>
      </c>
      <c r="AZ313" s="40" t="str">
        <f t="shared" si="355"/>
        <v>راسب</v>
      </c>
      <c r="BA313" s="37"/>
      <c r="BB313" s="38"/>
      <c r="BC313" s="38"/>
      <c r="BD313" s="39">
        <f t="shared" si="356"/>
        <v>0</v>
      </c>
      <c r="BE313" s="86" t="str">
        <f t="shared" si="357"/>
        <v>غيرجدير</v>
      </c>
      <c r="BF313" s="37"/>
      <c r="BG313" s="38"/>
      <c r="BH313" s="38"/>
      <c r="BI313" s="39">
        <f t="shared" si="358"/>
        <v>0</v>
      </c>
      <c r="BJ313" s="86" t="str">
        <f t="shared" si="359"/>
        <v>غيرجدير</v>
      </c>
      <c r="BK313" s="37"/>
      <c r="BL313" s="38"/>
      <c r="BM313" s="38"/>
      <c r="BN313" s="38"/>
      <c r="BO313" s="39"/>
      <c r="BP313" s="41">
        <f t="shared" si="360"/>
        <v>0</v>
      </c>
      <c r="BQ313" s="86" t="str">
        <f t="shared" si="361"/>
        <v>غيرجدير</v>
      </c>
      <c r="BR313" s="37"/>
      <c r="BS313" s="38"/>
      <c r="BT313" s="38"/>
      <c r="BU313" s="38"/>
      <c r="BV313" s="39">
        <f t="shared" si="362"/>
        <v>0</v>
      </c>
      <c r="BW313" s="86" t="str">
        <f t="shared" si="363"/>
        <v>غيرجدير</v>
      </c>
      <c r="BX313" s="37"/>
      <c r="BY313" s="38"/>
      <c r="BZ313" s="38"/>
      <c r="CA313" s="38"/>
      <c r="CB313" s="38"/>
      <c r="CC313" s="39">
        <f t="shared" si="364"/>
        <v>0</v>
      </c>
      <c r="CD313" s="86" t="str">
        <f t="shared" si="365"/>
        <v>غيرجدير</v>
      </c>
      <c r="CE313" s="37">
        <f t="shared" si="366"/>
        <v>5</v>
      </c>
      <c r="CF313" s="39" t="str">
        <f t="shared" si="367"/>
        <v>راسب</v>
      </c>
      <c r="CG313" s="37"/>
      <c r="CH313" s="38"/>
      <c r="CI313" s="38"/>
      <c r="CJ313" s="38"/>
      <c r="CK313" s="38"/>
      <c r="CL313" s="39">
        <f t="shared" si="368"/>
        <v>0</v>
      </c>
      <c r="CM313" s="86" t="str">
        <f t="shared" si="369"/>
        <v>غيرجدير</v>
      </c>
      <c r="CN313" s="37"/>
      <c r="CO313" s="38"/>
      <c r="CP313" s="38"/>
      <c r="CQ313" s="38"/>
      <c r="CR313" s="39">
        <f t="shared" si="370"/>
        <v>0</v>
      </c>
      <c r="CS313" s="86" t="str">
        <f t="shared" si="371"/>
        <v>غيرجدير</v>
      </c>
      <c r="CT313" s="37"/>
      <c r="CU313" s="38"/>
      <c r="CV313" s="39">
        <f t="shared" si="372"/>
        <v>0</v>
      </c>
      <c r="CW313" s="86" t="str">
        <f t="shared" si="373"/>
        <v>غيرجدير</v>
      </c>
      <c r="CX313" s="37"/>
      <c r="CY313" s="38"/>
      <c r="CZ313" s="38"/>
      <c r="DA313" s="38"/>
      <c r="DB313" s="38"/>
      <c r="DC313" s="39">
        <f t="shared" si="374"/>
        <v>0</v>
      </c>
      <c r="DD313" s="86" t="str">
        <f t="shared" si="375"/>
        <v>غيرجدير</v>
      </c>
      <c r="DE313" s="37"/>
      <c r="DF313" s="38"/>
      <c r="DG313" s="38"/>
      <c r="DH313" s="38"/>
      <c r="DI313" s="38"/>
      <c r="DJ313" s="39">
        <f t="shared" si="376"/>
        <v>0</v>
      </c>
      <c r="DK313" s="86" t="str">
        <f t="shared" si="377"/>
        <v>غيرجدير</v>
      </c>
      <c r="DL313" s="37">
        <f t="shared" si="378"/>
        <v>4</v>
      </c>
      <c r="DM313" s="39" t="str">
        <f t="shared" si="379"/>
        <v>راسب</v>
      </c>
      <c r="DN313" s="27">
        <f t="shared" si="380"/>
        <v>0</v>
      </c>
      <c r="DO313" s="37">
        <f t="shared" si="381"/>
        <v>5</v>
      </c>
      <c r="DP313" s="39" t="str">
        <f t="shared" si="382"/>
        <v>ومجموع</v>
      </c>
      <c r="DQ313" s="27" t="str">
        <f t="shared" si="383"/>
        <v>راسب</v>
      </c>
      <c r="DR313" s="37">
        <f t="shared" si="384"/>
        <v>10</v>
      </c>
      <c r="DS313" s="39" t="str">
        <f t="shared" si="385"/>
        <v>راسب</v>
      </c>
      <c r="DT313" s="40" t="str">
        <f t="shared" si="386"/>
        <v>راسب</v>
      </c>
      <c r="DU313" s="27"/>
      <c r="DV313" s="37">
        <f t="shared" si="387"/>
        <v>15</v>
      </c>
      <c r="DW313" s="38" t="str">
        <f t="shared" si="388"/>
        <v>راسب</v>
      </c>
      <c r="DX313" s="39" t="str">
        <f t="shared" si="389"/>
        <v>ودين</v>
      </c>
      <c r="DY313" s="537" t="str">
        <f t="shared" si="390"/>
        <v/>
      </c>
      <c r="DZ313" s="532" t="str">
        <f t="shared" si="391"/>
        <v/>
      </c>
      <c r="EA313" s="527" t="str">
        <f t="shared" si="392"/>
        <v/>
      </c>
      <c r="EB313" s="519" t="str">
        <f t="shared" si="393"/>
        <v/>
      </c>
      <c r="EC313" s="520" t="str">
        <f t="shared" si="394"/>
        <v/>
      </c>
      <c r="ED313" s="520" t="str">
        <f t="shared" si="395"/>
        <v/>
      </c>
      <c r="EE313" s="520" t="str">
        <f t="shared" si="396"/>
        <v/>
      </c>
      <c r="EF313" s="520" t="str">
        <f t="shared" si="397"/>
        <v/>
      </c>
      <c r="EG313" s="520" t="str">
        <f t="shared" si="398"/>
        <v/>
      </c>
      <c r="EH313" s="518" t="str">
        <f t="shared" si="399"/>
        <v/>
      </c>
      <c r="EI313" s="474" t="str">
        <f t="shared" si="400"/>
        <v/>
      </c>
      <c r="EJ313" s="475" t="str">
        <f t="shared" si="401"/>
        <v/>
      </c>
      <c r="EK313" s="475" t="str">
        <f t="shared" si="402"/>
        <v/>
      </c>
      <c r="EL313" s="475" t="str">
        <f t="shared" si="403"/>
        <v/>
      </c>
      <c r="EM313" s="476" t="str">
        <f t="shared" si="404"/>
        <v/>
      </c>
      <c r="EN313" s="498" t="str">
        <f t="shared" si="405"/>
        <v/>
      </c>
      <c r="EO313" s="499" t="str">
        <f t="shared" si="406"/>
        <v/>
      </c>
      <c r="EP313" s="499" t="str">
        <f t="shared" si="407"/>
        <v/>
      </c>
      <c r="EQ313" s="499" t="str">
        <f t="shared" si="408"/>
        <v/>
      </c>
      <c r="ER313" s="500" t="str">
        <f t="shared" si="409"/>
        <v/>
      </c>
    </row>
    <row r="314" spans="1:148" ht="34.5" x14ac:dyDescent="0.2">
      <c r="A314" s="27" t="str">
        <f>IF(O314="","",COUNTA(O$9:$O314))</f>
        <v/>
      </c>
      <c r="B314" s="28"/>
      <c r="C314" s="29" t="e">
        <f t="shared" si="329"/>
        <v>#VALUE!</v>
      </c>
      <c r="D314" s="30" t="e">
        <f t="shared" si="330"/>
        <v>#VALUE!</v>
      </c>
      <c r="E314" s="31" t="e">
        <f t="shared" si="331"/>
        <v>#VALUE!</v>
      </c>
      <c r="F314" s="29" t="str">
        <f t="shared" si="332"/>
        <v/>
      </c>
      <c r="G314" s="30" t="str">
        <f t="shared" si="333"/>
        <v/>
      </c>
      <c r="H314" s="31" t="str">
        <f t="shared" si="334"/>
        <v/>
      </c>
      <c r="I314" s="32" t="e">
        <f t="shared" si="335"/>
        <v>#VALUE!</v>
      </c>
      <c r="J314" s="33"/>
      <c r="K314" s="34"/>
      <c r="L314" s="35" t="str">
        <f t="shared" si="336"/>
        <v/>
      </c>
      <c r="M314" s="35" t="str">
        <f t="shared" si="337"/>
        <v/>
      </c>
      <c r="N314" s="34"/>
      <c r="O314" s="545"/>
      <c r="P314" s="36"/>
      <c r="Q314" s="37"/>
      <c r="R314" s="38"/>
      <c r="S314" s="38"/>
      <c r="T314" s="39">
        <f t="shared" si="338"/>
        <v>0</v>
      </c>
      <c r="U314" s="40" t="str">
        <f t="shared" si="339"/>
        <v>راسب</v>
      </c>
      <c r="V314" s="37"/>
      <c r="W314" s="38"/>
      <c r="X314" s="38"/>
      <c r="Y314" s="39">
        <f t="shared" si="340"/>
        <v>0</v>
      </c>
      <c r="Z314" s="40" t="str">
        <f t="shared" si="341"/>
        <v>راسب</v>
      </c>
      <c r="AA314" s="37"/>
      <c r="AB314" s="38"/>
      <c r="AC314" s="38"/>
      <c r="AD314" s="39">
        <f t="shared" si="342"/>
        <v>0</v>
      </c>
      <c r="AE314" s="40" t="str">
        <f t="shared" si="343"/>
        <v>راسب</v>
      </c>
      <c r="AF314" s="37"/>
      <c r="AG314" s="38"/>
      <c r="AH314" s="38"/>
      <c r="AI314" s="39">
        <f t="shared" si="344"/>
        <v>0</v>
      </c>
      <c r="AJ314" s="40" t="str">
        <f t="shared" si="345"/>
        <v>راسب</v>
      </c>
      <c r="AK314" s="37"/>
      <c r="AL314" s="38"/>
      <c r="AM314" s="38"/>
      <c r="AN314" s="39">
        <f t="shared" si="346"/>
        <v>0</v>
      </c>
      <c r="AO314" s="40" t="str">
        <f t="shared" si="347"/>
        <v>راسب</v>
      </c>
      <c r="AP314" s="27">
        <f t="shared" si="348"/>
        <v>0</v>
      </c>
      <c r="AQ314" s="37">
        <f t="shared" si="349"/>
        <v>5</v>
      </c>
      <c r="AR314" s="39" t="str">
        <f t="shared" si="350"/>
        <v>ومجموع</v>
      </c>
      <c r="AS314" s="27" t="str">
        <f t="shared" si="351"/>
        <v>راسب</v>
      </c>
      <c r="AT314" s="41">
        <f t="shared" si="352"/>
        <v>9</v>
      </c>
      <c r="AU314" s="42" t="str">
        <f t="shared" si="353"/>
        <v>راسب</v>
      </c>
      <c r="AV314" s="37"/>
      <c r="AW314" s="38"/>
      <c r="AX314" s="38"/>
      <c r="AY314" s="39">
        <f t="shared" si="354"/>
        <v>0</v>
      </c>
      <c r="AZ314" s="40" t="str">
        <f t="shared" si="355"/>
        <v>راسب</v>
      </c>
      <c r="BA314" s="37"/>
      <c r="BB314" s="38"/>
      <c r="BC314" s="38"/>
      <c r="BD314" s="39">
        <f t="shared" si="356"/>
        <v>0</v>
      </c>
      <c r="BE314" s="86" t="str">
        <f t="shared" si="357"/>
        <v>غيرجدير</v>
      </c>
      <c r="BF314" s="37"/>
      <c r="BG314" s="38"/>
      <c r="BH314" s="38"/>
      <c r="BI314" s="39">
        <f t="shared" si="358"/>
        <v>0</v>
      </c>
      <c r="BJ314" s="86" t="str">
        <f t="shared" si="359"/>
        <v>غيرجدير</v>
      </c>
      <c r="BK314" s="37"/>
      <c r="BL314" s="38"/>
      <c r="BM314" s="38"/>
      <c r="BN314" s="38"/>
      <c r="BO314" s="39"/>
      <c r="BP314" s="41">
        <f t="shared" si="360"/>
        <v>0</v>
      </c>
      <c r="BQ314" s="86" t="str">
        <f t="shared" si="361"/>
        <v>غيرجدير</v>
      </c>
      <c r="BR314" s="37"/>
      <c r="BS314" s="38"/>
      <c r="BT314" s="38"/>
      <c r="BU314" s="38"/>
      <c r="BV314" s="39">
        <f t="shared" si="362"/>
        <v>0</v>
      </c>
      <c r="BW314" s="86" t="str">
        <f t="shared" si="363"/>
        <v>غيرجدير</v>
      </c>
      <c r="BX314" s="37"/>
      <c r="BY314" s="38"/>
      <c r="BZ314" s="38"/>
      <c r="CA314" s="38"/>
      <c r="CB314" s="38"/>
      <c r="CC314" s="39">
        <f t="shared" si="364"/>
        <v>0</v>
      </c>
      <c r="CD314" s="86" t="str">
        <f t="shared" si="365"/>
        <v>غيرجدير</v>
      </c>
      <c r="CE314" s="37">
        <f t="shared" si="366"/>
        <v>5</v>
      </c>
      <c r="CF314" s="39" t="str">
        <f t="shared" si="367"/>
        <v>راسب</v>
      </c>
      <c r="CG314" s="37"/>
      <c r="CH314" s="38"/>
      <c r="CI314" s="38"/>
      <c r="CJ314" s="38"/>
      <c r="CK314" s="38"/>
      <c r="CL314" s="39">
        <f t="shared" si="368"/>
        <v>0</v>
      </c>
      <c r="CM314" s="86" t="str">
        <f t="shared" si="369"/>
        <v>غيرجدير</v>
      </c>
      <c r="CN314" s="37"/>
      <c r="CO314" s="38"/>
      <c r="CP314" s="38"/>
      <c r="CQ314" s="38"/>
      <c r="CR314" s="39">
        <f t="shared" si="370"/>
        <v>0</v>
      </c>
      <c r="CS314" s="86" t="str">
        <f t="shared" si="371"/>
        <v>غيرجدير</v>
      </c>
      <c r="CT314" s="37"/>
      <c r="CU314" s="38"/>
      <c r="CV314" s="39">
        <f t="shared" si="372"/>
        <v>0</v>
      </c>
      <c r="CW314" s="86" t="str">
        <f t="shared" si="373"/>
        <v>غيرجدير</v>
      </c>
      <c r="CX314" s="37"/>
      <c r="CY314" s="38"/>
      <c r="CZ314" s="38"/>
      <c r="DA314" s="38"/>
      <c r="DB314" s="38"/>
      <c r="DC314" s="39">
        <f t="shared" si="374"/>
        <v>0</v>
      </c>
      <c r="DD314" s="86" t="str">
        <f t="shared" si="375"/>
        <v>غيرجدير</v>
      </c>
      <c r="DE314" s="37"/>
      <c r="DF314" s="38"/>
      <c r="DG314" s="38"/>
      <c r="DH314" s="38"/>
      <c r="DI314" s="38"/>
      <c r="DJ314" s="39">
        <f t="shared" si="376"/>
        <v>0</v>
      </c>
      <c r="DK314" s="86" t="str">
        <f t="shared" si="377"/>
        <v>غيرجدير</v>
      </c>
      <c r="DL314" s="37">
        <f t="shared" si="378"/>
        <v>4</v>
      </c>
      <c r="DM314" s="39" t="str">
        <f t="shared" si="379"/>
        <v>راسب</v>
      </c>
      <c r="DN314" s="27">
        <f t="shared" si="380"/>
        <v>0</v>
      </c>
      <c r="DO314" s="37">
        <f t="shared" si="381"/>
        <v>5</v>
      </c>
      <c r="DP314" s="39" t="str">
        <f t="shared" si="382"/>
        <v>ومجموع</v>
      </c>
      <c r="DQ314" s="27" t="str">
        <f t="shared" si="383"/>
        <v>راسب</v>
      </c>
      <c r="DR314" s="37">
        <f t="shared" si="384"/>
        <v>10</v>
      </c>
      <c r="DS314" s="39" t="str">
        <f t="shared" si="385"/>
        <v>راسب</v>
      </c>
      <c r="DT314" s="40" t="str">
        <f t="shared" si="386"/>
        <v>راسب</v>
      </c>
      <c r="DU314" s="27"/>
      <c r="DV314" s="37">
        <f t="shared" si="387"/>
        <v>15</v>
      </c>
      <c r="DW314" s="38" t="str">
        <f t="shared" si="388"/>
        <v>راسب</v>
      </c>
      <c r="DX314" s="39" t="str">
        <f t="shared" si="389"/>
        <v>ودين</v>
      </c>
      <c r="DY314" s="537" t="str">
        <f t="shared" si="390"/>
        <v/>
      </c>
      <c r="DZ314" s="532" t="str">
        <f t="shared" si="391"/>
        <v/>
      </c>
      <c r="EA314" s="527" t="str">
        <f t="shared" si="392"/>
        <v/>
      </c>
      <c r="EB314" s="519" t="str">
        <f t="shared" si="393"/>
        <v/>
      </c>
      <c r="EC314" s="520" t="str">
        <f t="shared" si="394"/>
        <v/>
      </c>
      <c r="ED314" s="520" t="str">
        <f t="shared" si="395"/>
        <v/>
      </c>
      <c r="EE314" s="520" t="str">
        <f t="shared" si="396"/>
        <v/>
      </c>
      <c r="EF314" s="520" t="str">
        <f t="shared" si="397"/>
        <v/>
      </c>
      <c r="EG314" s="520" t="str">
        <f t="shared" si="398"/>
        <v/>
      </c>
      <c r="EH314" s="518" t="str">
        <f t="shared" si="399"/>
        <v/>
      </c>
      <c r="EI314" s="474" t="str">
        <f t="shared" si="400"/>
        <v/>
      </c>
      <c r="EJ314" s="475" t="str">
        <f t="shared" si="401"/>
        <v/>
      </c>
      <c r="EK314" s="475" t="str">
        <f t="shared" si="402"/>
        <v/>
      </c>
      <c r="EL314" s="475" t="str">
        <f t="shared" si="403"/>
        <v/>
      </c>
      <c r="EM314" s="476" t="str">
        <f t="shared" si="404"/>
        <v/>
      </c>
      <c r="EN314" s="498" t="str">
        <f t="shared" si="405"/>
        <v/>
      </c>
      <c r="EO314" s="499" t="str">
        <f t="shared" si="406"/>
        <v/>
      </c>
      <c r="EP314" s="499" t="str">
        <f t="shared" si="407"/>
        <v/>
      </c>
      <c r="EQ314" s="499" t="str">
        <f t="shared" si="408"/>
        <v/>
      </c>
      <c r="ER314" s="500" t="str">
        <f t="shared" si="409"/>
        <v/>
      </c>
    </row>
    <row r="315" spans="1:148" ht="34.5" x14ac:dyDescent="0.2">
      <c r="A315" s="27" t="str">
        <f>IF(O315="","",COUNTA(O$9:$O315))</f>
        <v/>
      </c>
      <c r="B315" s="28"/>
      <c r="C315" s="29" t="e">
        <f t="shared" si="329"/>
        <v>#VALUE!</v>
      </c>
      <c r="D315" s="30" t="e">
        <f t="shared" si="330"/>
        <v>#VALUE!</v>
      </c>
      <c r="E315" s="31" t="e">
        <f t="shared" si="331"/>
        <v>#VALUE!</v>
      </c>
      <c r="F315" s="29" t="str">
        <f t="shared" si="332"/>
        <v/>
      </c>
      <c r="G315" s="30" t="str">
        <f t="shared" si="333"/>
        <v/>
      </c>
      <c r="H315" s="31" t="str">
        <f t="shared" si="334"/>
        <v/>
      </c>
      <c r="I315" s="32" t="e">
        <f t="shared" si="335"/>
        <v>#VALUE!</v>
      </c>
      <c r="J315" s="33"/>
      <c r="K315" s="34"/>
      <c r="L315" s="35" t="str">
        <f t="shared" si="336"/>
        <v/>
      </c>
      <c r="M315" s="35" t="str">
        <f t="shared" si="337"/>
        <v/>
      </c>
      <c r="N315" s="34"/>
      <c r="O315" s="545"/>
      <c r="P315" s="36"/>
      <c r="Q315" s="37"/>
      <c r="R315" s="38"/>
      <c r="S315" s="38"/>
      <c r="T315" s="39">
        <f t="shared" si="338"/>
        <v>0</v>
      </c>
      <c r="U315" s="40" t="str">
        <f t="shared" si="339"/>
        <v>راسب</v>
      </c>
      <c r="V315" s="37"/>
      <c r="W315" s="38"/>
      <c r="X315" s="38"/>
      <c r="Y315" s="39">
        <f t="shared" si="340"/>
        <v>0</v>
      </c>
      <c r="Z315" s="40" t="str">
        <f t="shared" si="341"/>
        <v>راسب</v>
      </c>
      <c r="AA315" s="37"/>
      <c r="AB315" s="38"/>
      <c r="AC315" s="38"/>
      <c r="AD315" s="39">
        <f t="shared" si="342"/>
        <v>0</v>
      </c>
      <c r="AE315" s="40" t="str">
        <f t="shared" si="343"/>
        <v>راسب</v>
      </c>
      <c r="AF315" s="37"/>
      <c r="AG315" s="38"/>
      <c r="AH315" s="38"/>
      <c r="AI315" s="39">
        <f t="shared" si="344"/>
        <v>0</v>
      </c>
      <c r="AJ315" s="40" t="str">
        <f t="shared" si="345"/>
        <v>راسب</v>
      </c>
      <c r="AK315" s="37"/>
      <c r="AL315" s="38"/>
      <c r="AM315" s="38"/>
      <c r="AN315" s="39">
        <f t="shared" si="346"/>
        <v>0</v>
      </c>
      <c r="AO315" s="40" t="str">
        <f t="shared" si="347"/>
        <v>راسب</v>
      </c>
      <c r="AP315" s="27">
        <f t="shared" si="348"/>
        <v>0</v>
      </c>
      <c r="AQ315" s="37">
        <f t="shared" si="349"/>
        <v>5</v>
      </c>
      <c r="AR315" s="39" t="str">
        <f t="shared" si="350"/>
        <v>ومجموع</v>
      </c>
      <c r="AS315" s="27" t="str">
        <f t="shared" si="351"/>
        <v>راسب</v>
      </c>
      <c r="AT315" s="41">
        <f t="shared" si="352"/>
        <v>9</v>
      </c>
      <c r="AU315" s="42" t="str">
        <f t="shared" si="353"/>
        <v>راسب</v>
      </c>
      <c r="AV315" s="37"/>
      <c r="AW315" s="38"/>
      <c r="AX315" s="38"/>
      <c r="AY315" s="39">
        <f t="shared" si="354"/>
        <v>0</v>
      </c>
      <c r="AZ315" s="40" t="str">
        <f t="shared" si="355"/>
        <v>راسب</v>
      </c>
      <c r="BA315" s="37"/>
      <c r="BB315" s="38"/>
      <c r="BC315" s="38"/>
      <c r="BD315" s="39">
        <f t="shared" si="356"/>
        <v>0</v>
      </c>
      <c r="BE315" s="86" t="str">
        <f t="shared" si="357"/>
        <v>غيرجدير</v>
      </c>
      <c r="BF315" s="37"/>
      <c r="BG315" s="38"/>
      <c r="BH315" s="38"/>
      <c r="BI315" s="39">
        <f t="shared" si="358"/>
        <v>0</v>
      </c>
      <c r="BJ315" s="86" t="str">
        <f t="shared" si="359"/>
        <v>غيرجدير</v>
      </c>
      <c r="BK315" s="37"/>
      <c r="BL315" s="38"/>
      <c r="BM315" s="38"/>
      <c r="BN315" s="38"/>
      <c r="BO315" s="39"/>
      <c r="BP315" s="41">
        <f t="shared" si="360"/>
        <v>0</v>
      </c>
      <c r="BQ315" s="86" t="str">
        <f t="shared" si="361"/>
        <v>غيرجدير</v>
      </c>
      <c r="BR315" s="37"/>
      <c r="BS315" s="38"/>
      <c r="BT315" s="38"/>
      <c r="BU315" s="38"/>
      <c r="BV315" s="39">
        <f t="shared" si="362"/>
        <v>0</v>
      </c>
      <c r="BW315" s="86" t="str">
        <f t="shared" si="363"/>
        <v>غيرجدير</v>
      </c>
      <c r="BX315" s="37"/>
      <c r="BY315" s="38"/>
      <c r="BZ315" s="38"/>
      <c r="CA315" s="38"/>
      <c r="CB315" s="38"/>
      <c r="CC315" s="39">
        <f t="shared" si="364"/>
        <v>0</v>
      </c>
      <c r="CD315" s="86" t="str">
        <f t="shared" si="365"/>
        <v>غيرجدير</v>
      </c>
      <c r="CE315" s="37">
        <f t="shared" si="366"/>
        <v>5</v>
      </c>
      <c r="CF315" s="39" t="str">
        <f t="shared" si="367"/>
        <v>راسب</v>
      </c>
      <c r="CG315" s="37"/>
      <c r="CH315" s="38"/>
      <c r="CI315" s="38"/>
      <c r="CJ315" s="38"/>
      <c r="CK315" s="38"/>
      <c r="CL315" s="39">
        <f t="shared" si="368"/>
        <v>0</v>
      </c>
      <c r="CM315" s="86" t="str">
        <f t="shared" si="369"/>
        <v>غيرجدير</v>
      </c>
      <c r="CN315" s="37"/>
      <c r="CO315" s="38"/>
      <c r="CP315" s="38"/>
      <c r="CQ315" s="38"/>
      <c r="CR315" s="39">
        <f t="shared" si="370"/>
        <v>0</v>
      </c>
      <c r="CS315" s="86" t="str">
        <f t="shared" si="371"/>
        <v>غيرجدير</v>
      </c>
      <c r="CT315" s="37"/>
      <c r="CU315" s="38"/>
      <c r="CV315" s="39">
        <f t="shared" si="372"/>
        <v>0</v>
      </c>
      <c r="CW315" s="86" t="str">
        <f t="shared" si="373"/>
        <v>غيرجدير</v>
      </c>
      <c r="CX315" s="37"/>
      <c r="CY315" s="38"/>
      <c r="CZ315" s="38"/>
      <c r="DA315" s="38"/>
      <c r="DB315" s="38"/>
      <c r="DC315" s="39">
        <f t="shared" si="374"/>
        <v>0</v>
      </c>
      <c r="DD315" s="86" t="str">
        <f t="shared" si="375"/>
        <v>غيرجدير</v>
      </c>
      <c r="DE315" s="37"/>
      <c r="DF315" s="38"/>
      <c r="DG315" s="38"/>
      <c r="DH315" s="38"/>
      <c r="DI315" s="38"/>
      <c r="DJ315" s="39">
        <f t="shared" si="376"/>
        <v>0</v>
      </c>
      <c r="DK315" s="86" t="str">
        <f t="shared" si="377"/>
        <v>غيرجدير</v>
      </c>
      <c r="DL315" s="37">
        <f t="shared" si="378"/>
        <v>4</v>
      </c>
      <c r="DM315" s="39" t="str">
        <f t="shared" si="379"/>
        <v>راسب</v>
      </c>
      <c r="DN315" s="27">
        <f t="shared" si="380"/>
        <v>0</v>
      </c>
      <c r="DO315" s="37">
        <f t="shared" si="381"/>
        <v>5</v>
      </c>
      <c r="DP315" s="39" t="str">
        <f t="shared" si="382"/>
        <v>ومجموع</v>
      </c>
      <c r="DQ315" s="27" t="str">
        <f t="shared" si="383"/>
        <v>راسب</v>
      </c>
      <c r="DR315" s="37">
        <f t="shared" si="384"/>
        <v>10</v>
      </c>
      <c r="DS315" s="39" t="str">
        <f t="shared" si="385"/>
        <v>راسب</v>
      </c>
      <c r="DT315" s="40" t="str">
        <f t="shared" si="386"/>
        <v>راسب</v>
      </c>
      <c r="DU315" s="27"/>
      <c r="DV315" s="37">
        <f t="shared" si="387"/>
        <v>15</v>
      </c>
      <c r="DW315" s="38" t="str">
        <f t="shared" si="388"/>
        <v>راسب</v>
      </c>
      <c r="DX315" s="39" t="str">
        <f t="shared" si="389"/>
        <v>ودين</v>
      </c>
      <c r="DY315" s="537" t="str">
        <f t="shared" si="390"/>
        <v/>
      </c>
      <c r="DZ315" s="532" t="str">
        <f t="shared" si="391"/>
        <v/>
      </c>
      <c r="EA315" s="527" t="str">
        <f t="shared" si="392"/>
        <v/>
      </c>
      <c r="EB315" s="519" t="str">
        <f t="shared" si="393"/>
        <v/>
      </c>
      <c r="EC315" s="520" t="str">
        <f t="shared" si="394"/>
        <v/>
      </c>
      <c r="ED315" s="520" t="str">
        <f t="shared" si="395"/>
        <v/>
      </c>
      <c r="EE315" s="520" t="str">
        <f t="shared" si="396"/>
        <v/>
      </c>
      <c r="EF315" s="520" t="str">
        <f t="shared" si="397"/>
        <v/>
      </c>
      <c r="EG315" s="520" t="str">
        <f t="shared" si="398"/>
        <v/>
      </c>
      <c r="EH315" s="518" t="str">
        <f t="shared" si="399"/>
        <v/>
      </c>
      <c r="EI315" s="474" t="str">
        <f t="shared" si="400"/>
        <v/>
      </c>
      <c r="EJ315" s="475" t="str">
        <f t="shared" si="401"/>
        <v/>
      </c>
      <c r="EK315" s="475" t="str">
        <f t="shared" si="402"/>
        <v/>
      </c>
      <c r="EL315" s="475" t="str">
        <f t="shared" si="403"/>
        <v/>
      </c>
      <c r="EM315" s="476" t="str">
        <f t="shared" si="404"/>
        <v/>
      </c>
      <c r="EN315" s="498" t="str">
        <f t="shared" si="405"/>
        <v/>
      </c>
      <c r="EO315" s="499" t="str">
        <f t="shared" si="406"/>
        <v/>
      </c>
      <c r="EP315" s="499" t="str">
        <f t="shared" si="407"/>
        <v/>
      </c>
      <c r="EQ315" s="499" t="str">
        <f t="shared" si="408"/>
        <v/>
      </c>
      <c r="ER315" s="500" t="str">
        <f t="shared" si="409"/>
        <v/>
      </c>
    </row>
    <row r="316" spans="1:148" ht="34.5" x14ac:dyDescent="0.2">
      <c r="A316" s="27" t="str">
        <f>IF(O316="","",COUNTA(O$9:$O316))</f>
        <v/>
      </c>
      <c r="B316" s="28"/>
      <c r="C316" s="29" t="e">
        <f t="shared" si="329"/>
        <v>#VALUE!</v>
      </c>
      <c r="D316" s="30" t="e">
        <f t="shared" si="330"/>
        <v>#VALUE!</v>
      </c>
      <c r="E316" s="31" t="e">
        <f t="shared" si="331"/>
        <v>#VALUE!</v>
      </c>
      <c r="F316" s="29" t="str">
        <f t="shared" si="332"/>
        <v/>
      </c>
      <c r="G316" s="30" t="str">
        <f t="shared" si="333"/>
        <v/>
      </c>
      <c r="H316" s="31" t="str">
        <f t="shared" si="334"/>
        <v/>
      </c>
      <c r="I316" s="32" t="e">
        <f t="shared" si="335"/>
        <v>#VALUE!</v>
      </c>
      <c r="J316" s="33"/>
      <c r="K316" s="34"/>
      <c r="L316" s="35" t="str">
        <f t="shared" si="336"/>
        <v/>
      </c>
      <c r="M316" s="35" t="str">
        <f t="shared" si="337"/>
        <v/>
      </c>
      <c r="N316" s="34"/>
      <c r="O316" s="545"/>
      <c r="P316" s="36"/>
      <c r="Q316" s="37"/>
      <c r="R316" s="38"/>
      <c r="S316" s="38"/>
      <c r="T316" s="39">
        <f t="shared" si="338"/>
        <v>0</v>
      </c>
      <c r="U316" s="40" t="str">
        <f t="shared" si="339"/>
        <v>راسب</v>
      </c>
      <c r="V316" s="37"/>
      <c r="W316" s="38"/>
      <c r="X316" s="38"/>
      <c r="Y316" s="39">
        <f t="shared" si="340"/>
        <v>0</v>
      </c>
      <c r="Z316" s="40" t="str">
        <f t="shared" si="341"/>
        <v>راسب</v>
      </c>
      <c r="AA316" s="37"/>
      <c r="AB316" s="38"/>
      <c r="AC316" s="38"/>
      <c r="AD316" s="39">
        <f t="shared" si="342"/>
        <v>0</v>
      </c>
      <c r="AE316" s="40" t="str">
        <f t="shared" si="343"/>
        <v>راسب</v>
      </c>
      <c r="AF316" s="37"/>
      <c r="AG316" s="38"/>
      <c r="AH316" s="38"/>
      <c r="AI316" s="39">
        <f t="shared" si="344"/>
        <v>0</v>
      </c>
      <c r="AJ316" s="40" t="str">
        <f t="shared" si="345"/>
        <v>راسب</v>
      </c>
      <c r="AK316" s="37"/>
      <c r="AL316" s="38"/>
      <c r="AM316" s="38"/>
      <c r="AN316" s="39">
        <f t="shared" si="346"/>
        <v>0</v>
      </c>
      <c r="AO316" s="40" t="str">
        <f t="shared" si="347"/>
        <v>راسب</v>
      </c>
      <c r="AP316" s="27">
        <f t="shared" si="348"/>
        <v>0</v>
      </c>
      <c r="AQ316" s="37">
        <f t="shared" si="349"/>
        <v>5</v>
      </c>
      <c r="AR316" s="39" t="str">
        <f t="shared" si="350"/>
        <v>ومجموع</v>
      </c>
      <c r="AS316" s="27" t="str">
        <f t="shared" si="351"/>
        <v>راسب</v>
      </c>
      <c r="AT316" s="41">
        <f t="shared" si="352"/>
        <v>9</v>
      </c>
      <c r="AU316" s="42" t="str">
        <f t="shared" si="353"/>
        <v>راسب</v>
      </c>
      <c r="AV316" s="37"/>
      <c r="AW316" s="38"/>
      <c r="AX316" s="38"/>
      <c r="AY316" s="39">
        <f t="shared" si="354"/>
        <v>0</v>
      </c>
      <c r="AZ316" s="40" t="str">
        <f t="shared" si="355"/>
        <v>راسب</v>
      </c>
      <c r="BA316" s="37"/>
      <c r="BB316" s="38"/>
      <c r="BC316" s="38"/>
      <c r="BD316" s="39">
        <f t="shared" si="356"/>
        <v>0</v>
      </c>
      <c r="BE316" s="86" t="str">
        <f t="shared" si="357"/>
        <v>غيرجدير</v>
      </c>
      <c r="BF316" s="37"/>
      <c r="BG316" s="38"/>
      <c r="BH316" s="38"/>
      <c r="BI316" s="39">
        <f t="shared" si="358"/>
        <v>0</v>
      </c>
      <c r="BJ316" s="86" t="str">
        <f t="shared" si="359"/>
        <v>غيرجدير</v>
      </c>
      <c r="BK316" s="37"/>
      <c r="BL316" s="38"/>
      <c r="BM316" s="38"/>
      <c r="BN316" s="38"/>
      <c r="BO316" s="39"/>
      <c r="BP316" s="41">
        <f t="shared" si="360"/>
        <v>0</v>
      </c>
      <c r="BQ316" s="86" t="str">
        <f t="shared" si="361"/>
        <v>غيرجدير</v>
      </c>
      <c r="BR316" s="37"/>
      <c r="BS316" s="38"/>
      <c r="BT316" s="38"/>
      <c r="BU316" s="38"/>
      <c r="BV316" s="39">
        <f t="shared" si="362"/>
        <v>0</v>
      </c>
      <c r="BW316" s="86" t="str">
        <f t="shared" si="363"/>
        <v>غيرجدير</v>
      </c>
      <c r="BX316" s="37"/>
      <c r="BY316" s="38"/>
      <c r="BZ316" s="38"/>
      <c r="CA316" s="38"/>
      <c r="CB316" s="38"/>
      <c r="CC316" s="39">
        <f t="shared" si="364"/>
        <v>0</v>
      </c>
      <c r="CD316" s="86" t="str">
        <f t="shared" si="365"/>
        <v>غيرجدير</v>
      </c>
      <c r="CE316" s="37">
        <f t="shared" si="366"/>
        <v>5</v>
      </c>
      <c r="CF316" s="39" t="str">
        <f t="shared" si="367"/>
        <v>راسب</v>
      </c>
      <c r="CG316" s="37"/>
      <c r="CH316" s="38"/>
      <c r="CI316" s="38"/>
      <c r="CJ316" s="38"/>
      <c r="CK316" s="38"/>
      <c r="CL316" s="39">
        <f t="shared" si="368"/>
        <v>0</v>
      </c>
      <c r="CM316" s="86" t="str">
        <f t="shared" si="369"/>
        <v>غيرجدير</v>
      </c>
      <c r="CN316" s="37"/>
      <c r="CO316" s="38"/>
      <c r="CP316" s="38"/>
      <c r="CQ316" s="38"/>
      <c r="CR316" s="39">
        <f t="shared" si="370"/>
        <v>0</v>
      </c>
      <c r="CS316" s="86" t="str">
        <f t="shared" si="371"/>
        <v>غيرجدير</v>
      </c>
      <c r="CT316" s="37"/>
      <c r="CU316" s="38"/>
      <c r="CV316" s="39">
        <f t="shared" si="372"/>
        <v>0</v>
      </c>
      <c r="CW316" s="86" t="str">
        <f t="shared" si="373"/>
        <v>غيرجدير</v>
      </c>
      <c r="CX316" s="37"/>
      <c r="CY316" s="38"/>
      <c r="CZ316" s="38"/>
      <c r="DA316" s="38"/>
      <c r="DB316" s="38"/>
      <c r="DC316" s="39">
        <f t="shared" si="374"/>
        <v>0</v>
      </c>
      <c r="DD316" s="86" t="str">
        <f t="shared" si="375"/>
        <v>غيرجدير</v>
      </c>
      <c r="DE316" s="37"/>
      <c r="DF316" s="38"/>
      <c r="DG316" s="38"/>
      <c r="DH316" s="38"/>
      <c r="DI316" s="38"/>
      <c r="DJ316" s="39">
        <f t="shared" si="376"/>
        <v>0</v>
      </c>
      <c r="DK316" s="86" t="str">
        <f t="shared" si="377"/>
        <v>غيرجدير</v>
      </c>
      <c r="DL316" s="37">
        <f t="shared" si="378"/>
        <v>4</v>
      </c>
      <c r="DM316" s="39" t="str">
        <f t="shared" si="379"/>
        <v>راسب</v>
      </c>
      <c r="DN316" s="27">
        <f t="shared" si="380"/>
        <v>0</v>
      </c>
      <c r="DO316" s="37">
        <f t="shared" si="381"/>
        <v>5</v>
      </c>
      <c r="DP316" s="39" t="str">
        <f t="shared" si="382"/>
        <v>ومجموع</v>
      </c>
      <c r="DQ316" s="27" t="str">
        <f t="shared" si="383"/>
        <v>راسب</v>
      </c>
      <c r="DR316" s="37">
        <f t="shared" si="384"/>
        <v>10</v>
      </c>
      <c r="DS316" s="39" t="str">
        <f t="shared" si="385"/>
        <v>راسب</v>
      </c>
      <c r="DT316" s="40" t="str">
        <f t="shared" si="386"/>
        <v>راسب</v>
      </c>
      <c r="DU316" s="27"/>
      <c r="DV316" s="37">
        <f t="shared" si="387"/>
        <v>15</v>
      </c>
      <c r="DW316" s="38" t="str">
        <f t="shared" si="388"/>
        <v>راسب</v>
      </c>
      <c r="DX316" s="39" t="str">
        <f t="shared" si="389"/>
        <v>ودين</v>
      </c>
      <c r="DY316" s="537" t="str">
        <f t="shared" si="390"/>
        <v/>
      </c>
      <c r="DZ316" s="532" t="str">
        <f t="shared" si="391"/>
        <v/>
      </c>
      <c r="EA316" s="527" t="str">
        <f t="shared" si="392"/>
        <v/>
      </c>
      <c r="EB316" s="519" t="str">
        <f t="shared" si="393"/>
        <v/>
      </c>
      <c r="EC316" s="520" t="str">
        <f t="shared" si="394"/>
        <v/>
      </c>
      <c r="ED316" s="520" t="str">
        <f t="shared" si="395"/>
        <v/>
      </c>
      <c r="EE316" s="520" t="str">
        <f t="shared" si="396"/>
        <v/>
      </c>
      <c r="EF316" s="520" t="str">
        <f t="shared" si="397"/>
        <v/>
      </c>
      <c r="EG316" s="520" t="str">
        <f t="shared" si="398"/>
        <v/>
      </c>
      <c r="EH316" s="518" t="str">
        <f t="shared" si="399"/>
        <v/>
      </c>
      <c r="EI316" s="474" t="str">
        <f t="shared" si="400"/>
        <v/>
      </c>
      <c r="EJ316" s="475" t="str">
        <f t="shared" si="401"/>
        <v/>
      </c>
      <c r="EK316" s="475" t="str">
        <f t="shared" si="402"/>
        <v/>
      </c>
      <c r="EL316" s="475" t="str">
        <f t="shared" si="403"/>
        <v/>
      </c>
      <c r="EM316" s="476" t="str">
        <f t="shared" si="404"/>
        <v/>
      </c>
      <c r="EN316" s="498" t="str">
        <f t="shared" si="405"/>
        <v/>
      </c>
      <c r="EO316" s="499" t="str">
        <f t="shared" si="406"/>
        <v/>
      </c>
      <c r="EP316" s="499" t="str">
        <f t="shared" si="407"/>
        <v/>
      </c>
      <c r="EQ316" s="499" t="str">
        <f t="shared" si="408"/>
        <v/>
      </c>
      <c r="ER316" s="500" t="str">
        <f t="shared" si="409"/>
        <v/>
      </c>
    </row>
    <row r="317" spans="1:148" ht="34.5" x14ac:dyDescent="0.2">
      <c r="A317" s="27" t="str">
        <f>IF(O317="","",COUNTA(O$9:$O317))</f>
        <v/>
      </c>
      <c r="B317" s="28"/>
      <c r="C317" s="29" t="e">
        <f t="shared" si="329"/>
        <v>#VALUE!</v>
      </c>
      <c r="D317" s="30" t="e">
        <f t="shared" si="330"/>
        <v>#VALUE!</v>
      </c>
      <c r="E317" s="31" t="e">
        <f t="shared" si="331"/>
        <v>#VALUE!</v>
      </c>
      <c r="F317" s="29" t="str">
        <f t="shared" si="332"/>
        <v/>
      </c>
      <c r="G317" s="30" t="str">
        <f t="shared" si="333"/>
        <v/>
      </c>
      <c r="H317" s="31" t="str">
        <f t="shared" si="334"/>
        <v/>
      </c>
      <c r="I317" s="32" t="e">
        <f t="shared" si="335"/>
        <v>#VALUE!</v>
      </c>
      <c r="J317" s="33"/>
      <c r="K317" s="34"/>
      <c r="L317" s="35" t="str">
        <f t="shared" si="336"/>
        <v/>
      </c>
      <c r="M317" s="35" t="str">
        <f t="shared" si="337"/>
        <v/>
      </c>
      <c r="N317" s="34"/>
      <c r="O317" s="545"/>
      <c r="P317" s="36"/>
      <c r="Q317" s="37"/>
      <c r="R317" s="38"/>
      <c r="S317" s="38"/>
      <c r="T317" s="39">
        <f t="shared" si="338"/>
        <v>0</v>
      </c>
      <c r="U317" s="40" t="str">
        <f t="shared" si="339"/>
        <v>راسب</v>
      </c>
      <c r="V317" s="37"/>
      <c r="W317" s="38"/>
      <c r="X317" s="38"/>
      <c r="Y317" s="39">
        <f t="shared" si="340"/>
        <v>0</v>
      </c>
      <c r="Z317" s="40" t="str">
        <f t="shared" si="341"/>
        <v>راسب</v>
      </c>
      <c r="AA317" s="37"/>
      <c r="AB317" s="38"/>
      <c r="AC317" s="38"/>
      <c r="AD317" s="39">
        <f t="shared" si="342"/>
        <v>0</v>
      </c>
      <c r="AE317" s="40" t="str">
        <f t="shared" si="343"/>
        <v>راسب</v>
      </c>
      <c r="AF317" s="37"/>
      <c r="AG317" s="38"/>
      <c r="AH317" s="38"/>
      <c r="AI317" s="39">
        <f t="shared" si="344"/>
        <v>0</v>
      </c>
      <c r="AJ317" s="40" t="str">
        <f t="shared" si="345"/>
        <v>راسب</v>
      </c>
      <c r="AK317" s="37"/>
      <c r="AL317" s="38"/>
      <c r="AM317" s="38"/>
      <c r="AN317" s="39">
        <f t="shared" si="346"/>
        <v>0</v>
      </c>
      <c r="AO317" s="40" t="str">
        <f t="shared" si="347"/>
        <v>راسب</v>
      </c>
      <c r="AP317" s="27">
        <f t="shared" si="348"/>
        <v>0</v>
      </c>
      <c r="AQ317" s="37">
        <f t="shared" si="349"/>
        <v>5</v>
      </c>
      <c r="AR317" s="39" t="str">
        <f t="shared" si="350"/>
        <v>ومجموع</v>
      </c>
      <c r="AS317" s="27" t="str">
        <f t="shared" si="351"/>
        <v>راسب</v>
      </c>
      <c r="AT317" s="41">
        <f t="shared" si="352"/>
        <v>9</v>
      </c>
      <c r="AU317" s="42" t="str">
        <f t="shared" si="353"/>
        <v>راسب</v>
      </c>
      <c r="AV317" s="37"/>
      <c r="AW317" s="38"/>
      <c r="AX317" s="38"/>
      <c r="AY317" s="39">
        <f t="shared" si="354"/>
        <v>0</v>
      </c>
      <c r="AZ317" s="40" t="str">
        <f t="shared" si="355"/>
        <v>راسب</v>
      </c>
      <c r="BA317" s="37"/>
      <c r="BB317" s="38"/>
      <c r="BC317" s="38"/>
      <c r="BD317" s="39">
        <f t="shared" si="356"/>
        <v>0</v>
      </c>
      <c r="BE317" s="86" t="str">
        <f t="shared" si="357"/>
        <v>غيرجدير</v>
      </c>
      <c r="BF317" s="37"/>
      <c r="BG317" s="38"/>
      <c r="BH317" s="38"/>
      <c r="BI317" s="39">
        <f t="shared" si="358"/>
        <v>0</v>
      </c>
      <c r="BJ317" s="86" t="str">
        <f t="shared" si="359"/>
        <v>غيرجدير</v>
      </c>
      <c r="BK317" s="37"/>
      <c r="BL317" s="38"/>
      <c r="BM317" s="38"/>
      <c r="BN317" s="38"/>
      <c r="BO317" s="39"/>
      <c r="BP317" s="41">
        <f t="shared" si="360"/>
        <v>0</v>
      </c>
      <c r="BQ317" s="86" t="str">
        <f t="shared" si="361"/>
        <v>غيرجدير</v>
      </c>
      <c r="BR317" s="37"/>
      <c r="BS317" s="38"/>
      <c r="BT317" s="38"/>
      <c r="BU317" s="38"/>
      <c r="BV317" s="39">
        <f t="shared" si="362"/>
        <v>0</v>
      </c>
      <c r="BW317" s="86" t="str">
        <f t="shared" si="363"/>
        <v>غيرجدير</v>
      </c>
      <c r="BX317" s="37"/>
      <c r="BY317" s="38"/>
      <c r="BZ317" s="38"/>
      <c r="CA317" s="38"/>
      <c r="CB317" s="38"/>
      <c r="CC317" s="39">
        <f t="shared" si="364"/>
        <v>0</v>
      </c>
      <c r="CD317" s="86" t="str">
        <f t="shared" si="365"/>
        <v>غيرجدير</v>
      </c>
      <c r="CE317" s="37">
        <f t="shared" si="366"/>
        <v>5</v>
      </c>
      <c r="CF317" s="39" t="str">
        <f t="shared" si="367"/>
        <v>راسب</v>
      </c>
      <c r="CG317" s="37"/>
      <c r="CH317" s="38"/>
      <c r="CI317" s="38"/>
      <c r="CJ317" s="38"/>
      <c r="CK317" s="38"/>
      <c r="CL317" s="39">
        <f t="shared" si="368"/>
        <v>0</v>
      </c>
      <c r="CM317" s="86" t="str">
        <f t="shared" si="369"/>
        <v>غيرجدير</v>
      </c>
      <c r="CN317" s="37"/>
      <c r="CO317" s="38"/>
      <c r="CP317" s="38"/>
      <c r="CQ317" s="38"/>
      <c r="CR317" s="39">
        <f t="shared" si="370"/>
        <v>0</v>
      </c>
      <c r="CS317" s="86" t="str">
        <f t="shared" si="371"/>
        <v>غيرجدير</v>
      </c>
      <c r="CT317" s="37"/>
      <c r="CU317" s="38"/>
      <c r="CV317" s="39">
        <f t="shared" si="372"/>
        <v>0</v>
      </c>
      <c r="CW317" s="86" t="str">
        <f t="shared" si="373"/>
        <v>غيرجدير</v>
      </c>
      <c r="CX317" s="37"/>
      <c r="CY317" s="38"/>
      <c r="CZ317" s="38"/>
      <c r="DA317" s="38"/>
      <c r="DB317" s="38"/>
      <c r="DC317" s="39">
        <f t="shared" si="374"/>
        <v>0</v>
      </c>
      <c r="DD317" s="86" t="str">
        <f t="shared" si="375"/>
        <v>غيرجدير</v>
      </c>
      <c r="DE317" s="37"/>
      <c r="DF317" s="38"/>
      <c r="DG317" s="38"/>
      <c r="DH317" s="38"/>
      <c r="DI317" s="38"/>
      <c r="DJ317" s="39">
        <f t="shared" si="376"/>
        <v>0</v>
      </c>
      <c r="DK317" s="86" t="str">
        <f t="shared" si="377"/>
        <v>غيرجدير</v>
      </c>
      <c r="DL317" s="37">
        <f t="shared" si="378"/>
        <v>4</v>
      </c>
      <c r="DM317" s="39" t="str">
        <f t="shared" si="379"/>
        <v>راسب</v>
      </c>
      <c r="DN317" s="27">
        <f t="shared" si="380"/>
        <v>0</v>
      </c>
      <c r="DO317" s="37">
        <f t="shared" si="381"/>
        <v>5</v>
      </c>
      <c r="DP317" s="39" t="str">
        <f t="shared" si="382"/>
        <v>ومجموع</v>
      </c>
      <c r="DQ317" s="27" t="str">
        <f t="shared" si="383"/>
        <v>راسب</v>
      </c>
      <c r="DR317" s="37">
        <f t="shared" si="384"/>
        <v>10</v>
      </c>
      <c r="DS317" s="39" t="str">
        <f t="shared" si="385"/>
        <v>راسب</v>
      </c>
      <c r="DT317" s="40" t="str">
        <f t="shared" si="386"/>
        <v>راسب</v>
      </c>
      <c r="DU317" s="27"/>
      <c r="DV317" s="37">
        <f t="shared" si="387"/>
        <v>15</v>
      </c>
      <c r="DW317" s="38" t="str">
        <f t="shared" si="388"/>
        <v>راسب</v>
      </c>
      <c r="DX317" s="39" t="str">
        <f t="shared" si="389"/>
        <v>ودين</v>
      </c>
      <c r="DY317" s="537" t="str">
        <f t="shared" si="390"/>
        <v/>
      </c>
      <c r="DZ317" s="532" t="str">
        <f t="shared" si="391"/>
        <v/>
      </c>
      <c r="EA317" s="527" t="str">
        <f t="shared" si="392"/>
        <v/>
      </c>
      <c r="EB317" s="519" t="str">
        <f t="shared" si="393"/>
        <v/>
      </c>
      <c r="EC317" s="520" t="str">
        <f t="shared" si="394"/>
        <v/>
      </c>
      <c r="ED317" s="520" t="str">
        <f t="shared" si="395"/>
        <v/>
      </c>
      <c r="EE317" s="520" t="str">
        <f t="shared" si="396"/>
        <v/>
      </c>
      <c r="EF317" s="520" t="str">
        <f t="shared" si="397"/>
        <v/>
      </c>
      <c r="EG317" s="520" t="str">
        <f t="shared" si="398"/>
        <v/>
      </c>
      <c r="EH317" s="518" t="str">
        <f t="shared" si="399"/>
        <v/>
      </c>
      <c r="EI317" s="474" t="str">
        <f t="shared" si="400"/>
        <v/>
      </c>
      <c r="EJ317" s="475" t="str">
        <f t="shared" si="401"/>
        <v/>
      </c>
      <c r="EK317" s="475" t="str">
        <f t="shared" si="402"/>
        <v/>
      </c>
      <c r="EL317" s="475" t="str">
        <f t="shared" si="403"/>
        <v/>
      </c>
      <c r="EM317" s="476" t="str">
        <f t="shared" si="404"/>
        <v/>
      </c>
      <c r="EN317" s="498" t="str">
        <f t="shared" si="405"/>
        <v/>
      </c>
      <c r="EO317" s="499" t="str">
        <f t="shared" si="406"/>
        <v/>
      </c>
      <c r="EP317" s="499" t="str">
        <f t="shared" si="407"/>
        <v/>
      </c>
      <c r="EQ317" s="499" t="str">
        <f t="shared" si="408"/>
        <v/>
      </c>
      <c r="ER317" s="500" t="str">
        <f t="shared" si="409"/>
        <v/>
      </c>
    </row>
    <row r="318" spans="1:148" ht="34.5" x14ac:dyDescent="0.2">
      <c r="A318" s="27" t="str">
        <f>IF(O318="","",COUNTA(O$9:$O318))</f>
        <v/>
      </c>
      <c r="B318" s="28"/>
      <c r="C318" s="29" t="e">
        <f t="shared" si="329"/>
        <v>#VALUE!</v>
      </c>
      <c r="D318" s="30" t="e">
        <f t="shared" si="330"/>
        <v>#VALUE!</v>
      </c>
      <c r="E318" s="31" t="e">
        <f t="shared" si="331"/>
        <v>#VALUE!</v>
      </c>
      <c r="F318" s="29" t="str">
        <f t="shared" si="332"/>
        <v/>
      </c>
      <c r="G318" s="30" t="str">
        <f t="shared" si="333"/>
        <v/>
      </c>
      <c r="H318" s="31" t="str">
        <f t="shared" si="334"/>
        <v/>
      </c>
      <c r="I318" s="32" t="e">
        <f t="shared" si="335"/>
        <v>#VALUE!</v>
      </c>
      <c r="J318" s="33"/>
      <c r="K318" s="34"/>
      <c r="L318" s="35" t="str">
        <f t="shared" si="336"/>
        <v/>
      </c>
      <c r="M318" s="35" t="str">
        <f t="shared" si="337"/>
        <v/>
      </c>
      <c r="N318" s="34"/>
      <c r="O318" s="545"/>
      <c r="P318" s="36"/>
      <c r="Q318" s="37"/>
      <c r="R318" s="38"/>
      <c r="S318" s="38"/>
      <c r="T318" s="39">
        <f t="shared" si="338"/>
        <v>0</v>
      </c>
      <c r="U318" s="40" t="str">
        <f t="shared" si="339"/>
        <v>راسب</v>
      </c>
      <c r="V318" s="37"/>
      <c r="W318" s="38"/>
      <c r="X318" s="38"/>
      <c r="Y318" s="39">
        <f t="shared" si="340"/>
        <v>0</v>
      </c>
      <c r="Z318" s="40" t="str">
        <f t="shared" si="341"/>
        <v>راسب</v>
      </c>
      <c r="AA318" s="37"/>
      <c r="AB318" s="38"/>
      <c r="AC318" s="38"/>
      <c r="AD318" s="39">
        <f t="shared" si="342"/>
        <v>0</v>
      </c>
      <c r="AE318" s="40" t="str">
        <f t="shared" si="343"/>
        <v>راسب</v>
      </c>
      <c r="AF318" s="37"/>
      <c r="AG318" s="38"/>
      <c r="AH318" s="38"/>
      <c r="AI318" s="39">
        <f t="shared" si="344"/>
        <v>0</v>
      </c>
      <c r="AJ318" s="40" t="str">
        <f t="shared" si="345"/>
        <v>راسب</v>
      </c>
      <c r="AK318" s="37"/>
      <c r="AL318" s="38"/>
      <c r="AM318" s="38"/>
      <c r="AN318" s="39">
        <f t="shared" si="346"/>
        <v>0</v>
      </c>
      <c r="AO318" s="40" t="str">
        <f t="shared" si="347"/>
        <v>راسب</v>
      </c>
      <c r="AP318" s="27">
        <f t="shared" si="348"/>
        <v>0</v>
      </c>
      <c r="AQ318" s="37">
        <f t="shared" si="349"/>
        <v>5</v>
      </c>
      <c r="AR318" s="39" t="str">
        <f t="shared" si="350"/>
        <v>ومجموع</v>
      </c>
      <c r="AS318" s="27" t="str">
        <f t="shared" si="351"/>
        <v>راسب</v>
      </c>
      <c r="AT318" s="41">
        <f t="shared" si="352"/>
        <v>9</v>
      </c>
      <c r="AU318" s="42" t="str">
        <f t="shared" si="353"/>
        <v>راسب</v>
      </c>
      <c r="AV318" s="37"/>
      <c r="AW318" s="38"/>
      <c r="AX318" s="38"/>
      <c r="AY318" s="39">
        <f t="shared" si="354"/>
        <v>0</v>
      </c>
      <c r="AZ318" s="40" t="str">
        <f t="shared" si="355"/>
        <v>راسب</v>
      </c>
      <c r="BA318" s="37"/>
      <c r="BB318" s="38"/>
      <c r="BC318" s="38"/>
      <c r="BD318" s="39">
        <f t="shared" si="356"/>
        <v>0</v>
      </c>
      <c r="BE318" s="86" t="str">
        <f t="shared" si="357"/>
        <v>غيرجدير</v>
      </c>
      <c r="BF318" s="37"/>
      <c r="BG318" s="38"/>
      <c r="BH318" s="38"/>
      <c r="BI318" s="39">
        <f t="shared" si="358"/>
        <v>0</v>
      </c>
      <c r="BJ318" s="86" t="str">
        <f t="shared" si="359"/>
        <v>غيرجدير</v>
      </c>
      <c r="BK318" s="37"/>
      <c r="BL318" s="38"/>
      <c r="BM318" s="38"/>
      <c r="BN318" s="38"/>
      <c r="BO318" s="39"/>
      <c r="BP318" s="41">
        <f t="shared" si="360"/>
        <v>0</v>
      </c>
      <c r="BQ318" s="86" t="str">
        <f t="shared" si="361"/>
        <v>غيرجدير</v>
      </c>
      <c r="BR318" s="37"/>
      <c r="BS318" s="38"/>
      <c r="BT318" s="38"/>
      <c r="BU318" s="38"/>
      <c r="BV318" s="39">
        <f t="shared" si="362"/>
        <v>0</v>
      </c>
      <c r="BW318" s="86" t="str">
        <f t="shared" si="363"/>
        <v>غيرجدير</v>
      </c>
      <c r="BX318" s="37"/>
      <c r="BY318" s="38"/>
      <c r="BZ318" s="38"/>
      <c r="CA318" s="38"/>
      <c r="CB318" s="38"/>
      <c r="CC318" s="39">
        <f t="shared" si="364"/>
        <v>0</v>
      </c>
      <c r="CD318" s="86" t="str">
        <f t="shared" si="365"/>
        <v>غيرجدير</v>
      </c>
      <c r="CE318" s="37">
        <f t="shared" si="366"/>
        <v>5</v>
      </c>
      <c r="CF318" s="39" t="str">
        <f t="shared" si="367"/>
        <v>راسب</v>
      </c>
      <c r="CG318" s="37"/>
      <c r="CH318" s="38"/>
      <c r="CI318" s="38"/>
      <c r="CJ318" s="38"/>
      <c r="CK318" s="38"/>
      <c r="CL318" s="39">
        <f t="shared" si="368"/>
        <v>0</v>
      </c>
      <c r="CM318" s="86" t="str">
        <f t="shared" si="369"/>
        <v>غيرجدير</v>
      </c>
      <c r="CN318" s="37"/>
      <c r="CO318" s="38"/>
      <c r="CP318" s="38"/>
      <c r="CQ318" s="38"/>
      <c r="CR318" s="39">
        <f t="shared" si="370"/>
        <v>0</v>
      </c>
      <c r="CS318" s="86" t="str">
        <f t="shared" si="371"/>
        <v>غيرجدير</v>
      </c>
      <c r="CT318" s="37"/>
      <c r="CU318" s="38"/>
      <c r="CV318" s="39">
        <f t="shared" si="372"/>
        <v>0</v>
      </c>
      <c r="CW318" s="86" t="str">
        <f t="shared" si="373"/>
        <v>غيرجدير</v>
      </c>
      <c r="CX318" s="37"/>
      <c r="CY318" s="38"/>
      <c r="CZ318" s="38"/>
      <c r="DA318" s="38"/>
      <c r="DB318" s="38"/>
      <c r="DC318" s="39">
        <f t="shared" si="374"/>
        <v>0</v>
      </c>
      <c r="DD318" s="86" t="str">
        <f t="shared" si="375"/>
        <v>غيرجدير</v>
      </c>
      <c r="DE318" s="37"/>
      <c r="DF318" s="38"/>
      <c r="DG318" s="38"/>
      <c r="DH318" s="38"/>
      <c r="DI318" s="38"/>
      <c r="DJ318" s="39">
        <f t="shared" si="376"/>
        <v>0</v>
      </c>
      <c r="DK318" s="86" t="str">
        <f t="shared" si="377"/>
        <v>غيرجدير</v>
      </c>
      <c r="DL318" s="37">
        <f t="shared" si="378"/>
        <v>4</v>
      </c>
      <c r="DM318" s="39" t="str">
        <f t="shared" si="379"/>
        <v>راسب</v>
      </c>
      <c r="DN318" s="27">
        <f t="shared" si="380"/>
        <v>0</v>
      </c>
      <c r="DO318" s="37">
        <f t="shared" si="381"/>
        <v>5</v>
      </c>
      <c r="DP318" s="39" t="str">
        <f t="shared" si="382"/>
        <v>ومجموع</v>
      </c>
      <c r="DQ318" s="27" t="str">
        <f t="shared" si="383"/>
        <v>راسب</v>
      </c>
      <c r="DR318" s="37">
        <f t="shared" si="384"/>
        <v>10</v>
      </c>
      <c r="DS318" s="39" t="str">
        <f t="shared" si="385"/>
        <v>راسب</v>
      </c>
      <c r="DT318" s="40" t="str">
        <f t="shared" si="386"/>
        <v>راسب</v>
      </c>
      <c r="DU318" s="27"/>
      <c r="DV318" s="37">
        <f t="shared" si="387"/>
        <v>15</v>
      </c>
      <c r="DW318" s="38" t="str">
        <f t="shared" si="388"/>
        <v>راسب</v>
      </c>
      <c r="DX318" s="39" t="str">
        <f t="shared" si="389"/>
        <v>ودين</v>
      </c>
      <c r="DY318" s="537" t="str">
        <f t="shared" si="390"/>
        <v/>
      </c>
      <c r="DZ318" s="532" t="str">
        <f t="shared" si="391"/>
        <v/>
      </c>
      <c r="EA318" s="527" t="str">
        <f t="shared" si="392"/>
        <v/>
      </c>
      <c r="EB318" s="519" t="str">
        <f t="shared" si="393"/>
        <v/>
      </c>
      <c r="EC318" s="520" t="str">
        <f t="shared" si="394"/>
        <v/>
      </c>
      <c r="ED318" s="520" t="str">
        <f t="shared" si="395"/>
        <v/>
      </c>
      <c r="EE318" s="520" t="str">
        <f t="shared" si="396"/>
        <v/>
      </c>
      <c r="EF318" s="520" t="str">
        <f t="shared" si="397"/>
        <v/>
      </c>
      <c r="EG318" s="520" t="str">
        <f t="shared" si="398"/>
        <v/>
      </c>
      <c r="EH318" s="518" t="str">
        <f t="shared" si="399"/>
        <v/>
      </c>
      <c r="EI318" s="474" t="str">
        <f t="shared" si="400"/>
        <v/>
      </c>
      <c r="EJ318" s="475" t="str">
        <f t="shared" si="401"/>
        <v/>
      </c>
      <c r="EK318" s="475" t="str">
        <f t="shared" si="402"/>
        <v/>
      </c>
      <c r="EL318" s="475" t="str">
        <f t="shared" si="403"/>
        <v/>
      </c>
      <c r="EM318" s="476" t="str">
        <f t="shared" si="404"/>
        <v/>
      </c>
      <c r="EN318" s="498" t="str">
        <f t="shared" si="405"/>
        <v/>
      </c>
      <c r="EO318" s="499" t="str">
        <f t="shared" si="406"/>
        <v/>
      </c>
      <c r="EP318" s="499" t="str">
        <f t="shared" si="407"/>
        <v/>
      </c>
      <c r="EQ318" s="499" t="str">
        <f t="shared" si="408"/>
        <v/>
      </c>
      <c r="ER318" s="500" t="str">
        <f t="shared" si="409"/>
        <v/>
      </c>
    </row>
    <row r="319" spans="1:148" ht="34.5" x14ac:dyDescent="0.2">
      <c r="A319" s="27" t="str">
        <f>IF(O319="","",COUNTA(O$9:$O319))</f>
        <v/>
      </c>
      <c r="B319" s="28"/>
      <c r="C319" s="29" t="e">
        <f t="shared" si="329"/>
        <v>#VALUE!</v>
      </c>
      <c r="D319" s="30" t="e">
        <f t="shared" si="330"/>
        <v>#VALUE!</v>
      </c>
      <c r="E319" s="31" t="e">
        <f t="shared" si="331"/>
        <v>#VALUE!</v>
      </c>
      <c r="F319" s="29" t="str">
        <f t="shared" si="332"/>
        <v/>
      </c>
      <c r="G319" s="30" t="str">
        <f t="shared" si="333"/>
        <v/>
      </c>
      <c r="H319" s="31" t="str">
        <f t="shared" si="334"/>
        <v/>
      </c>
      <c r="I319" s="32" t="e">
        <f t="shared" si="335"/>
        <v>#VALUE!</v>
      </c>
      <c r="J319" s="33"/>
      <c r="K319" s="34"/>
      <c r="L319" s="35" t="str">
        <f t="shared" si="336"/>
        <v/>
      </c>
      <c r="M319" s="35" t="str">
        <f t="shared" si="337"/>
        <v/>
      </c>
      <c r="N319" s="34"/>
      <c r="O319" s="545"/>
      <c r="P319" s="36"/>
      <c r="Q319" s="37"/>
      <c r="R319" s="38"/>
      <c r="S319" s="38"/>
      <c r="T319" s="39">
        <f t="shared" si="338"/>
        <v>0</v>
      </c>
      <c r="U319" s="40" t="str">
        <f t="shared" si="339"/>
        <v>راسب</v>
      </c>
      <c r="V319" s="37"/>
      <c r="W319" s="38"/>
      <c r="X319" s="38"/>
      <c r="Y319" s="39">
        <f t="shared" si="340"/>
        <v>0</v>
      </c>
      <c r="Z319" s="40" t="str">
        <f t="shared" si="341"/>
        <v>راسب</v>
      </c>
      <c r="AA319" s="37"/>
      <c r="AB319" s="38"/>
      <c r="AC319" s="38"/>
      <c r="AD319" s="39">
        <f t="shared" si="342"/>
        <v>0</v>
      </c>
      <c r="AE319" s="40" t="str">
        <f t="shared" si="343"/>
        <v>راسب</v>
      </c>
      <c r="AF319" s="37"/>
      <c r="AG319" s="38"/>
      <c r="AH319" s="38"/>
      <c r="AI319" s="39">
        <f t="shared" si="344"/>
        <v>0</v>
      </c>
      <c r="AJ319" s="40" t="str">
        <f t="shared" si="345"/>
        <v>راسب</v>
      </c>
      <c r="AK319" s="37"/>
      <c r="AL319" s="38"/>
      <c r="AM319" s="38"/>
      <c r="AN319" s="39">
        <f t="shared" si="346"/>
        <v>0</v>
      </c>
      <c r="AO319" s="40" t="str">
        <f t="shared" si="347"/>
        <v>راسب</v>
      </c>
      <c r="AP319" s="27">
        <f t="shared" si="348"/>
        <v>0</v>
      </c>
      <c r="AQ319" s="37">
        <f t="shared" si="349"/>
        <v>5</v>
      </c>
      <c r="AR319" s="39" t="str">
        <f t="shared" si="350"/>
        <v>ومجموع</v>
      </c>
      <c r="AS319" s="27" t="str">
        <f t="shared" si="351"/>
        <v>راسب</v>
      </c>
      <c r="AT319" s="41">
        <f t="shared" si="352"/>
        <v>9</v>
      </c>
      <c r="AU319" s="42" t="str">
        <f t="shared" si="353"/>
        <v>راسب</v>
      </c>
      <c r="AV319" s="37"/>
      <c r="AW319" s="38"/>
      <c r="AX319" s="38"/>
      <c r="AY319" s="39">
        <f t="shared" si="354"/>
        <v>0</v>
      </c>
      <c r="AZ319" s="40" t="str">
        <f t="shared" si="355"/>
        <v>راسب</v>
      </c>
      <c r="BA319" s="37"/>
      <c r="BB319" s="38"/>
      <c r="BC319" s="38"/>
      <c r="BD319" s="39">
        <f t="shared" si="356"/>
        <v>0</v>
      </c>
      <c r="BE319" s="86" t="str">
        <f t="shared" si="357"/>
        <v>غيرجدير</v>
      </c>
      <c r="BF319" s="37"/>
      <c r="BG319" s="38"/>
      <c r="BH319" s="38"/>
      <c r="BI319" s="39">
        <f t="shared" si="358"/>
        <v>0</v>
      </c>
      <c r="BJ319" s="86" t="str">
        <f t="shared" si="359"/>
        <v>غيرجدير</v>
      </c>
      <c r="BK319" s="37"/>
      <c r="BL319" s="38"/>
      <c r="BM319" s="38"/>
      <c r="BN319" s="38"/>
      <c r="BO319" s="39"/>
      <c r="BP319" s="41">
        <f t="shared" si="360"/>
        <v>0</v>
      </c>
      <c r="BQ319" s="86" t="str">
        <f t="shared" si="361"/>
        <v>غيرجدير</v>
      </c>
      <c r="BR319" s="37"/>
      <c r="BS319" s="38"/>
      <c r="BT319" s="38"/>
      <c r="BU319" s="38"/>
      <c r="BV319" s="39">
        <f t="shared" si="362"/>
        <v>0</v>
      </c>
      <c r="BW319" s="86" t="str">
        <f t="shared" si="363"/>
        <v>غيرجدير</v>
      </c>
      <c r="BX319" s="37"/>
      <c r="BY319" s="38"/>
      <c r="BZ319" s="38"/>
      <c r="CA319" s="38"/>
      <c r="CB319" s="38"/>
      <c r="CC319" s="39">
        <f t="shared" si="364"/>
        <v>0</v>
      </c>
      <c r="CD319" s="86" t="str">
        <f t="shared" si="365"/>
        <v>غيرجدير</v>
      </c>
      <c r="CE319" s="37">
        <f t="shared" si="366"/>
        <v>5</v>
      </c>
      <c r="CF319" s="39" t="str">
        <f t="shared" si="367"/>
        <v>راسب</v>
      </c>
      <c r="CG319" s="37"/>
      <c r="CH319" s="38"/>
      <c r="CI319" s="38"/>
      <c r="CJ319" s="38"/>
      <c r="CK319" s="38"/>
      <c r="CL319" s="39">
        <f t="shared" si="368"/>
        <v>0</v>
      </c>
      <c r="CM319" s="86" t="str">
        <f t="shared" si="369"/>
        <v>غيرجدير</v>
      </c>
      <c r="CN319" s="37"/>
      <c r="CO319" s="38"/>
      <c r="CP319" s="38"/>
      <c r="CQ319" s="38"/>
      <c r="CR319" s="39">
        <f t="shared" si="370"/>
        <v>0</v>
      </c>
      <c r="CS319" s="86" t="str">
        <f t="shared" si="371"/>
        <v>غيرجدير</v>
      </c>
      <c r="CT319" s="37"/>
      <c r="CU319" s="38"/>
      <c r="CV319" s="39">
        <f t="shared" si="372"/>
        <v>0</v>
      </c>
      <c r="CW319" s="86" t="str">
        <f t="shared" si="373"/>
        <v>غيرجدير</v>
      </c>
      <c r="CX319" s="37"/>
      <c r="CY319" s="38"/>
      <c r="CZ319" s="38"/>
      <c r="DA319" s="38"/>
      <c r="DB319" s="38"/>
      <c r="DC319" s="39">
        <f t="shared" si="374"/>
        <v>0</v>
      </c>
      <c r="DD319" s="86" t="str">
        <f t="shared" si="375"/>
        <v>غيرجدير</v>
      </c>
      <c r="DE319" s="37"/>
      <c r="DF319" s="38"/>
      <c r="DG319" s="38"/>
      <c r="DH319" s="38"/>
      <c r="DI319" s="38"/>
      <c r="DJ319" s="39">
        <f t="shared" si="376"/>
        <v>0</v>
      </c>
      <c r="DK319" s="86" t="str">
        <f t="shared" si="377"/>
        <v>غيرجدير</v>
      </c>
      <c r="DL319" s="37">
        <f t="shared" si="378"/>
        <v>4</v>
      </c>
      <c r="DM319" s="39" t="str">
        <f t="shared" si="379"/>
        <v>راسب</v>
      </c>
      <c r="DN319" s="27">
        <f t="shared" si="380"/>
        <v>0</v>
      </c>
      <c r="DO319" s="37">
        <f t="shared" si="381"/>
        <v>5</v>
      </c>
      <c r="DP319" s="39" t="str">
        <f t="shared" si="382"/>
        <v>ومجموع</v>
      </c>
      <c r="DQ319" s="27" t="str">
        <f t="shared" si="383"/>
        <v>راسب</v>
      </c>
      <c r="DR319" s="37">
        <f t="shared" si="384"/>
        <v>10</v>
      </c>
      <c r="DS319" s="39" t="str">
        <f t="shared" si="385"/>
        <v>راسب</v>
      </c>
      <c r="DT319" s="40" t="str">
        <f t="shared" si="386"/>
        <v>راسب</v>
      </c>
      <c r="DU319" s="27"/>
      <c r="DV319" s="37">
        <f t="shared" si="387"/>
        <v>15</v>
      </c>
      <c r="DW319" s="38" t="str">
        <f t="shared" si="388"/>
        <v>راسب</v>
      </c>
      <c r="DX319" s="39" t="str">
        <f t="shared" si="389"/>
        <v>ودين</v>
      </c>
      <c r="DY319" s="537" t="str">
        <f t="shared" si="390"/>
        <v/>
      </c>
      <c r="DZ319" s="532" t="str">
        <f t="shared" si="391"/>
        <v/>
      </c>
      <c r="EA319" s="527" t="str">
        <f t="shared" si="392"/>
        <v/>
      </c>
      <c r="EB319" s="519" t="str">
        <f t="shared" si="393"/>
        <v/>
      </c>
      <c r="EC319" s="520" t="str">
        <f t="shared" si="394"/>
        <v/>
      </c>
      <c r="ED319" s="520" t="str">
        <f t="shared" si="395"/>
        <v/>
      </c>
      <c r="EE319" s="520" t="str">
        <f t="shared" si="396"/>
        <v/>
      </c>
      <c r="EF319" s="520" t="str">
        <f t="shared" si="397"/>
        <v/>
      </c>
      <c r="EG319" s="520" t="str">
        <f t="shared" si="398"/>
        <v/>
      </c>
      <c r="EH319" s="518" t="str">
        <f t="shared" si="399"/>
        <v/>
      </c>
      <c r="EI319" s="474" t="str">
        <f t="shared" si="400"/>
        <v/>
      </c>
      <c r="EJ319" s="475" t="str">
        <f t="shared" si="401"/>
        <v/>
      </c>
      <c r="EK319" s="475" t="str">
        <f t="shared" si="402"/>
        <v/>
      </c>
      <c r="EL319" s="475" t="str">
        <f t="shared" si="403"/>
        <v/>
      </c>
      <c r="EM319" s="476" t="str">
        <f t="shared" si="404"/>
        <v/>
      </c>
      <c r="EN319" s="498" t="str">
        <f t="shared" si="405"/>
        <v/>
      </c>
      <c r="EO319" s="499" t="str">
        <f t="shared" si="406"/>
        <v/>
      </c>
      <c r="EP319" s="499" t="str">
        <f t="shared" si="407"/>
        <v/>
      </c>
      <c r="EQ319" s="499" t="str">
        <f t="shared" si="408"/>
        <v/>
      </c>
      <c r="ER319" s="500" t="str">
        <f t="shared" si="409"/>
        <v/>
      </c>
    </row>
    <row r="320" spans="1:148" ht="34.5" x14ac:dyDescent="0.2">
      <c r="A320" s="27" t="str">
        <f>IF(O320="","",COUNTA(O$9:$O320))</f>
        <v/>
      </c>
      <c r="B320" s="28"/>
      <c r="C320" s="29" t="e">
        <f t="shared" si="329"/>
        <v>#VALUE!</v>
      </c>
      <c r="D320" s="30" t="e">
        <f t="shared" si="330"/>
        <v>#VALUE!</v>
      </c>
      <c r="E320" s="31" t="e">
        <f t="shared" si="331"/>
        <v>#VALUE!</v>
      </c>
      <c r="F320" s="29" t="str">
        <f t="shared" si="332"/>
        <v/>
      </c>
      <c r="G320" s="30" t="str">
        <f t="shared" si="333"/>
        <v/>
      </c>
      <c r="H320" s="31" t="str">
        <f t="shared" si="334"/>
        <v/>
      </c>
      <c r="I320" s="32" t="e">
        <f t="shared" si="335"/>
        <v>#VALUE!</v>
      </c>
      <c r="J320" s="33"/>
      <c r="K320" s="34"/>
      <c r="L320" s="35" t="str">
        <f t="shared" si="336"/>
        <v/>
      </c>
      <c r="M320" s="35" t="str">
        <f t="shared" si="337"/>
        <v/>
      </c>
      <c r="N320" s="34"/>
      <c r="O320" s="545"/>
      <c r="P320" s="36"/>
      <c r="Q320" s="37"/>
      <c r="R320" s="38"/>
      <c r="S320" s="38"/>
      <c r="T320" s="39">
        <f t="shared" si="338"/>
        <v>0</v>
      </c>
      <c r="U320" s="40" t="str">
        <f t="shared" si="339"/>
        <v>راسب</v>
      </c>
      <c r="V320" s="37"/>
      <c r="W320" s="38"/>
      <c r="X320" s="38"/>
      <c r="Y320" s="39">
        <f t="shared" si="340"/>
        <v>0</v>
      </c>
      <c r="Z320" s="40" t="str">
        <f t="shared" si="341"/>
        <v>راسب</v>
      </c>
      <c r="AA320" s="37"/>
      <c r="AB320" s="38"/>
      <c r="AC320" s="38"/>
      <c r="AD320" s="39">
        <f t="shared" si="342"/>
        <v>0</v>
      </c>
      <c r="AE320" s="40" t="str">
        <f t="shared" si="343"/>
        <v>راسب</v>
      </c>
      <c r="AF320" s="37"/>
      <c r="AG320" s="38"/>
      <c r="AH320" s="38"/>
      <c r="AI320" s="39">
        <f t="shared" si="344"/>
        <v>0</v>
      </c>
      <c r="AJ320" s="40" t="str">
        <f t="shared" si="345"/>
        <v>راسب</v>
      </c>
      <c r="AK320" s="37"/>
      <c r="AL320" s="38"/>
      <c r="AM320" s="38"/>
      <c r="AN320" s="39">
        <f t="shared" si="346"/>
        <v>0</v>
      </c>
      <c r="AO320" s="40" t="str">
        <f t="shared" si="347"/>
        <v>راسب</v>
      </c>
      <c r="AP320" s="27">
        <f t="shared" si="348"/>
        <v>0</v>
      </c>
      <c r="AQ320" s="37">
        <f t="shared" si="349"/>
        <v>5</v>
      </c>
      <c r="AR320" s="39" t="str">
        <f t="shared" si="350"/>
        <v>ومجموع</v>
      </c>
      <c r="AS320" s="27" t="str">
        <f t="shared" si="351"/>
        <v>راسب</v>
      </c>
      <c r="AT320" s="41">
        <f t="shared" si="352"/>
        <v>9</v>
      </c>
      <c r="AU320" s="42" t="str">
        <f t="shared" si="353"/>
        <v>راسب</v>
      </c>
      <c r="AV320" s="37"/>
      <c r="AW320" s="38"/>
      <c r="AX320" s="38"/>
      <c r="AY320" s="39">
        <f t="shared" si="354"/>
        <v>0</v>
      </c>
      <c r="AZ320" s="40" t="str">
        <f t="shared" si="355"/>
        <v>راسب</v>
      </c>
      <c r="BA320" s="37"/>
      <c r="BB320" s="38"/>
      <c r="BC320" s="38"/>
      <c r="BD320" s="39">
        <f t="shared" si="356"/>
        <v>0</v>
      </c>
      <c r="BE320" s="86" t="str">
        <f t="shared" si="357"/>
        <v>غيرجدير</v>
      </c>
      <c r="BF320" s="37"/>
      <c r="BG320" s="38"/>
      <c r="BH320" s="38"/>
      <c r="BI320" s="39">
        <f t="shared" si="358"/>
        <v>0</v>
      </c>
      <c r="BJ320" s="86" t="str">
        <f t="shared" si="359"/>
        <v>غيرجدير</v>
      </c>
      <c r="BK320" s="37"/>
      <c r="BL320" s="38"/>
      <c r="BM320" s="38"/>
      <c r="BN320" s="38"/>
      <c r="BO320" s="39"/>
      <c r="BP320" s="41">
        <f t="shared" si="360"/>
        <v>0</v>
      </c>
      <c r="BQ320" s="86" t="str">
        <f t="shared" si="361"/>
        <v>غيرجدير</v>
      </c>
      <c r="BR320" s="37"/>
      <c r="BS320" s="38"/>
      <c r="BT320" s="38"/>
      <c r="BU320" s="38"/>
      <c r="BV320" s="39">
        <f t="shared" si="362"/>
        <v>0</v>
      </c>
      <c r="BW320" s="86" t="str">
        <f t="shared" si="363"/>
        <v>غيرجدير</v>
      </c>
      <c r="BX320" s="37"/>
      <c r="BY320" s="38"/>
      <c r="BZ320" s="38"/>
      <c r="CA320" s="38"/>
      <c r="CB320" s="38"/>
      <c r="CC320" s="39">
        <f t="shared" si="364"/>
        <v>0</v>
      </c>
      <c r="CD320" s="86" t="str">
        <f t="shared" si="365"/>
        <v>غيرجدير</v>
      </c>
      <c r="CE320" s="37">
        <f t="shared" si="366"/>
        <v>5</v>
      </c>
      <c r="CF320" s="39" t="str">
        <f t="shared" si="367"/>
        <v>راسب</v>
      </c>
      <c r="CG320" s="37"/>
      <c r="CH320" s="38"/>
      <c r="CI320" s="38"/>
      <c r="CJ320" s="38"/>
      <c r="CK320" s="38"/>
      <c r="CL320" s="39">
        <f t="shared" si="368"/>
        <v>0</v>
      </c>
      <c r="CM320" s="86" t="str">
        <f t="shared" si="369"/>
        <v>غيرجدير</v>
      </c>
      <c r="CN320" s="37"/>
      <c r="CO320" s="38"/>
      <c r="CP320" s="38"/>
      <c r="CQ320" s="38"/>
      <c r="CR320" s="39">
        <f t="shared" si="370"/>
        <v>0</v>
      </c>
      <c r="CS320" s="86" t="str">
        <f t="shared" si="371"/>
        <v>غيرجدير</v>
      </c>
      <c r="CT320" s="37"/>
      <c r="CU320" s="38"/>
      <c r="CV320" s="39">
        <f t="shared" si="372"/>
        <v>0</v>
      </c>
      <c r="CW320" s="86" t="str">
        <f t="shared" si="373"/>
        <v>غيرجدير</v>
      </c>
      <c r="CX320" s="37"/>
      <c r="CY320" s="38"/>
      <c r="CZ320" s="38"/>
      <c r="DA320" s="38"/>
      <c r="DB320" s="38"/>
      <c r="DC320" s="39">
        <f t="shared" si="374"/>
        <v>0</v>
      </c>
      <c r="DD320" s="86" t="str">
        <f t="shared" si="375"/>
        <v>غيرجدير</v>
      </c>
      <c r="DE320" s="37"/>
      <c r="DF320" s="38"/>
      <c r="DG320" s="38"/>
      <c r="DH320" s="38"/>
      <c r="DI320" s="38"/>
      <c r="DJ320" s="39">
        <f t="shared" si="376"/>
        <v>0</v>
      </c>
      <c r="DK320" s="86" t="str">
        <f t="shared" si="377"/>
        <v>غيرجدير</v>
      </c>
      <c r="DL320" s="37">
        <f t="shared" si="378"/>
        <v>4</v>
      </c>
      <c r="DM320" s="39" t="str">
        <f t="shared" si="379"/>
        <v>راسب</v>
      </c>
      <c r="DN320" s="27">
        <f t="shared" si="380"/>
        <v>0</v>
      </c>
      <c r="DO320" s="37">
        <f t="shared" si="381"/>
        <v>5</v>
      </c>
      <c r="DP320" s="39" t="str">
        <f t="shared" si="382"/>
        <v>ومجموع</v>
      </c>
      <c r="DQ320" s="27" t="str">
        <f t="shared" si="383"/>
        <v>راسب</v>
      </c>
      <c r="DR320" s="37">
        <f t="shared" si="384"/>
        <v>10</v>
      </c>
      <c r="DS320" s="39" t="str">
        <f t="shared" si="385"/>
        <v>راسب</v>
      </c>
      <c r="DT320" s="40" t="str">
        <f t="shared" si="386"/>
        <v>راسب</v>
      </c>
      <c r="DU320" s="27"/>
      <c r="DV320" s="37">
        <f t="shared" si="387"/>
        <v>15</v>
      </c>
      <c r="DW320" s="38" t="str">
        <f t="shared" si="388"/>
        <v>راسب</v>
      </c>
      <c r="DX320" s="39" t="str">
        <f t="shared" si="389"/>
        <v>ودين</v>
      </c>
      <c r="DY320" s="537" t="str">
        <f t="shared" si="390"/>
        <v/>
      </c>
      <c r="DZ320" s="532" t="str">
        <f t="shared" si="391"/>
        <v/>
      </c>
      <c r="EA320" s="527" t="str">
        <f t="shared" si="392"/>
        <v/>
      </c>
      <c r="EB320" s="519" t="str">
        <f t="shared" si="393"/>
        <v/>
      </c>
      <c r="EC320" s="520" t="str">
        <f t="shared" si="394"/>
        <v/>
      </c>
      <c r="ED320" s="520" t="str">
        <f t="shared" si="395"/>
        <v/>
      </c>
      <c r="EE320" s="520" t="str">
        <f t="shared" si="396"/>
        <v/>
      </c>
      <c r="EF320" s="520" t="str">
        <f t="shared" si="397"/>
        <v/>
      </c>
      <c r="EG320" s="520" t="str">
        <f t="shared" si="398"/>
        <v/>
      </c>
      <c r="EH320" s="518" t="str">
        <f t="shared" si="399"/>
        <v/>
      </c>
      <c r="EI320" s="474" t="str">
        <f t="shared" si="400"/>
        <v/>
      </c>
      <c r="EJ320" s="475" t="str">
        <f t="shared" si="401"/>
        <v/>
      </c>
      <c r="EK320" s="475" t="str">
        <f t="shared" si="402"/>
        <v/>
      </c>
      <c r="EL320" s="475" t="str">
        <f t="shared" si="403"/>
        <v/>
      </c>
      <c r="EM320" s="476" t="str">
        <f t="shared" si="404"/>
        <v/>
      </c>
      <c r="EN320" s="498" t="str">
        <f t="shared" si="405"/>
        <v/>
      </c>
      <c r="EO320" s="499" t="str">
        <f t="shared" si="406"/>
        <v/>
      </c>
      <c r="EP320" s="499" t="str">
        <f t="shared" si="407"/>
        <v/>
      </c>
      <c r="EQ320" s="499" t="str">
        <f t="shared" si="408"/>
        <v/>
      </c>
      <c r="ER320" s="500" t="str">
        <f t="shared" si="409"/>
        <v/>
      </c>
    </row>
    <row r="321" spans="1:148" ht="34.5" x14ac:dyDescent="0.2">
      <c r="A321" s="27" t="str">
        <f>IF(O321="","",COUNTA(O$9:$O321))</f>
        <v/>
      </c>
      <c r="B321" s="28"/>
      <c r="C321" s="29" t="e">
        <f t="shared" si="329"/>
        <v>#VALUE!</v>
      </c>
      <c r="D321" s="30" t="e">
        <f t="shared" si="330"/>
        <v>#VALUE!</v>
      </c>
      <c r="E321" s="31" t="e">
        <f t="shared" si="331"/>
        <v>#VALUE!</v>
      </c>
      <c r="F321" s="29" t="str">
        <f t="shared" si="332"/>
        <v/>
      </c>
      <c r="G321" s="30" t="str">
        <f t="shared" si="333"/>
        <v/>
      </c>
      <c r="H321" s="31" t="str">
        <f t="shared" si="334"/>
        <v/>
      </c>
      <c r="I321" s="32" t="e">
        <f t="shared" si="335"/>
        <v>#VALUE!</v>
      </c>
      <c r="J321" s="33"/>
      <c r="K321" s="34"/>
      <c r="L321" s="35" t="str">
        <f t="shared" si="336"/>
        <v/>
      </c>
      <c r="M321" s="35" t="str">
        <f t="shared" si="337"/>
        <v/>
      </c>
      <c r="N321" s="34"/>
      <c r="O321" s="545"/>
      <c r="P321" s="36"/>
      <c r="Q321" s="37"/>
      <c r="R321" s="38"/>
      <c r="S321" s="38"/>
      <c r="T321" s="39">
        <f t="shared" si="338"/>
        <v>0</v>
      </c>
      <c r="U321" s="40" t="str">
        <f t="shared" si="339"/>
        <v>راسب</v>
      </c>
      <c r="V321" s="37"/>
      <c r="W321" s="38"/>
      <c r="X321" s="38"/>
      <c r="Y321" s="39">
        <f t="shared" si="340"/>
        <v>0</v>
      </c>
      <c r="Z321" s="40" t="str">
        <f t="shared" si="341"/>
        <v>راسب</v>
      </c>
      <c r="AA321" s="37"/>
      <c r="AB321" s="38"/>
      <c r="AC321" s="38"/>
      <c r="AD321" s="39">
        <f t="shared" si="342"/>
        <v>0</v>
      </c>
      <c r="AE321" s="40" t="str">
        <f t="shared" si="343"/>
        <v>راسب</v>
      </c>
      <c r="AF321" s="37"/>
      <c r="AG321" s="38"/>
      <c r="AH321" s="38"/>
      <c r="AI321" s="39">
        <f t="shared" si="344"/>
        <v>0</v>
      </c>
      <c r="AJ321" s="40" t="str">
        <f t="shared" si="345"/>
        <v>راسب</v>
      </c>
      <c r="AK321" s="37"/>
      <c r="AL321" s="38"/>
      <c r="AM321" s="38"/>
      <c r="AN321" s="39">
        <f t="shared" si="346"/>
        <v>0</v>
      </c>
      <c r="AO321" s="40" t="str">
        <f t="shared" si="347"/>
        <v>راسب</v>
      </c>
      <c r="AP321" s="27">
        <f t="shared" si="348"/>
        <v>0</v>
      </c>
      <c r="AQ321" s="37">
        <f t="shared" si="349"/>
        <v>5</v>
      </c>
      <c r="AR321" s="39" t="str">
        <f t="shared" si="350"/>
        <v>ومجموع</v>
      </c>
      <c r="AS321" s="27" t="str">
        <f t="shared" si="351"/>
        <v>راسب</v>
      </c>
      <c r="AT321" s="41">
        <f t="shared" si="352"/>
        <v>9</v>
      </c>
      <c r="AU321" s="42" t="str">
        <f t="shared" si="353"/>
        <v>راسب</v>
      </c>
      <c r="AV321" s="37"/>
      <c r="AW321" s="38"/>
      <c r="AX321" s="38"/>
      <c r="AY321" s="39">
        <f t="shared" si="354"/>
        <v>0</v>
      </c>
      <c r="AZ321" s="40" t="str">
        <f t="shared" si="355"/>
        <v>راسب</v>
      </c>
      <c r="BA321" s="37"/>
      <c r="BB321" s="38"/>
      <c r="BC321" s="38"/>
      <c r="BD321" s="39">
        <f t="shared" si="356"/>
        <v>0</v>
      </c>
      <c r="BE321" s="86" t="str">
        <f t="shared" si="357"/>
        <v>غيرجدير</v>
      </c>
      <c r="BF321" s="37"/>
      <c r="BG321" s="38"/>
      <c r="BH321" s="38"/>
      <c r="BI321" s="39">
        <f t="shared" si="358"/>
        <v>0</v>
      </c>
      <c r="BJ321" s="86" t="str">
        <f t="shared" si="359"/>
        <v>غيرجدير</v>
      </c>
      <c r="BK321" s="37"/>
      <c r="BL321" s="38"/>
      <c r="BM321" s="38"/>
      <c r="BN321" s="38"/>
      <c r="BO321" s="39"/>
      <c r="BP321" s="41">
        <f t="shared" si="360"/>
        <v>0</v>
      </c>
      <c r="BQ321" s="86" t="str">
        <f t="shared" si="361"/>
        <v>غيرجدير</v>
      </c>
      <c r="BR321" s="37"/>
      <c r="BS321" s="38"/>
      <c r="BT321" s="38"/>
      <c r="BU321" s="38"/>
      <c r="BV321" s="39">
        <f t="shared" si="362"/>
        <v>0</v>
      </c>
      <c r="BW321" s="86" t="str">
        <f t="shared" si="363"/>
        <v>غيرجدير</v>
      </c>
      <c r="BX321" s="37"/>
      <c r="BY321" s="38"/>
      <c r="BZ321" s="38"/>
      <c r="CA321" s="38"/>
      <c r="CB321" s="38"/>
      <c r="CC321" s="39">
        <f t="shared" si="364"/>
        <v>0</v>
      </c>
      <c r="CD321" s="86" t="str">
        <f t="shared" si="365"/>
        <v>غيرجدير</v>
      </c>
      <c r="CE321" s="37">
        <f t="shared" si="366"/>
        <v>5</v>
      </c>
      <c r="CF321" s="39" t="str">
        <f t="shared" si="367"/>
        <v>راسب</v>
      </c>
      <c r="CG321" s="37"/>
      <c r="CH321" s="38"/>
      <c r="CI321" s="38"/>
      <c r="CJ321" s="38"/>
      <c r="CK321" s="38"/>
      <c r="CL321" s="39">
        <f t="shared" si="368"/>
        <v>0</v>
      </c>
      <c r="CM321" s="86" t="str">
        <f t="shared" si="369"/>
        <v>غيرجدير</v>
      </c>
      <c r="CN321" s="37"/>
      <c r="CO321" s="38"/>
      <c r="CP321" s="38"/>
      <c r="CQ321" s="38"/>
      <c r="CR321" s="39">
        <f t="shared" si="370"/>
        <v>0</v>
      </c>
      <c r="CS321" s="86" t="str">
        <f t="shared" si="371"/>
        <v>غيرجدير</v>
      </c>
      <c r="CT321" s="37"/>
      <c r="CU321" s="38"/>
      <c r="CV321" s="39">
        <f t="shared" si="372"/>
        <v>0</v>
      </c>
      <c r="CW321" s="86" t="str">
        <f t="shared" si="373"/>
        <v>غيرجدير</v>
      </c>
      <c r="CX321" s="37"/>
      <c r="CY321" s="38"/>
      <c r="CZ321" s="38"/>
      <c r="DA321" s="38"/>
      <c r="DB321" s="38"/>
      <c r="DC321" s="39">
        <f t="shared" si="374"/>
        <v>0</v>
      </c>
      <c r="DD321" s="86" t="str">
        <f t="shared" si="375"/>
        <v>غيرجدير</v>
      </c>
      <c r="DE321" s="37"/>
      <c r="DF321" s="38"/>
      <c r="DG321" s="38"/>
      <c r="DH321" s="38"/>
      <c r="DI321" s="38"/>
      <c r="DJ321" s="39">
        <f t="shared" si="376"/>
        <v>0</v>
      </c>
      <c r="DK321" s="86" t="str">
        <f t="shared" si="377"/>
        <v>غيرجدير</v>
      </c>
      <c r="DL321" s="37">
        <f t="shared" si="378"/>
        <v>4</v>
      </c>
      <c r="DM321" s="39" t="str">
        <f t="shared" si="379"/>
        <v>راسب</v>
      </c>
      <c r="DN321" s="27">
        <f t="shared" si="380"/>
        <v>0</v>
      </c>
      <c r="DO321" s="37">
        <f t="shared" si="381"/>
        <v>5</v>
      </c>
      <c r="DP321" s="39" t="str">
        <f t="shared" si="382"/>
        <v>ومجموع</v>
      </c>
      <c r="DQ321" s="27" t="str">
        <f t="shared" si="383"/>
        <v>راسب</v>
      </c>
      <c r="DR321" s="37">
        <f t="shared" si="384"/>
        <v>10</v>
      </c>
      <c r="DS321" s="39" t="str">
        <f t="shared" si="385"/>
        <v>راسب</v>
      </c>
      <c r="DT321" s="40" t="str">
        <f t="shared" si="386"/>
        <v>راسب</v>
      </c>
      <c r="DU321" s="27"/>
      <c r="DV321" s="37">
        <f t="shared" si="387"/>
        <v>15</v>
      </c>
      <c r="DW321" s="38" t="str">
        <f t="shared" si="388"/>
        <v>راسب</v>
      </c>
      <c r="DX321" s="39" t="str">
        <f t="shared" si="389"/>
        <v>ودين</v>
      </c>
      <c r="DY321" s="537" t="str">
        <f t="shared" si="390"/>
        <v/>
      </c>
      <c r="DZ321" s="532" t="str">
        <f t="shared" si="391"/>
        <v/>
      </c>
      <c r="EA321" s="527" t="str">
        <f t="shared" si="392"/>
        <v/>
      </c>
      <c r="EB321" s="519" t="str">
        <f t="shared" si="393"/>
        <v/>
      </c>
      <c r="EC321" s="520" t="str">
        <f t="shared" si="394"/>
        <v/>
      </c>
      <c r="ED321" s="520" t="str">
        <f t="shared" si="395"/>
        <v/>
      </c>
      <c r="EE321" s="520" t="str">
        <f t="shared" si="396"/>
        <v/>
      </c>
      <c r="EF321" s="520" t="str">
        <f t="shared" si="397"/>
        <v/>
      </c>
      <c r="EG321" s="520" t="str">
        <f t="shared" si="398"/>
        <v/>
      </c>
      <c r="EH321" s="518" t="str">
        <f t="shared" si="399"/>
        <v/>
      </c>
      <c r="EI321" s="474" t="str">
        <f t="shared" si="400"/>
        <v/>
      </c>
      <c r="EJ321" s="475" t="str">
        <f t="shared" si="401"/>
        <v/>
      </c>
      <c r="EK321" s="475" t="str">
        <f t="shared" si="402"/>
        <v/>
      </c>
      <c r="EL321" s="475" t="str">
        <f t="shared" si="403"/>
        <v/>
      </c>
      <c r="EM321" s="476" t="str">
        <f t="shared" si="404"/>
        <v/>
      </c>
      <c r="EN321" s="498" t="str">
        <f t="shared" si="405"/>
        <v/>
      </c>
      <c r="EO321" s="499" t="str">
        <f t="shared" si="406"/>
        <v/>
      </c>
      <c r="EP321" s="499" t="str">
        <f t="shared" si="407"/>
        <v/>
      </c>
      <c r="EQ321" s="499" t="str">
        <f t="shared" si="408"/>
        <v/>
      </c>
      <c r="ER321" s="500" t="str">
        <f t="shared" si="409"/>
        <v/>
      </c>
    </row>
    <row r="322" spans="1:148" ht="34.5" x14ac:dyDescent="0.2">
      <c r="A322" s="27" t="str">
        <f>IF(O322="","",COUNTA(O$9:$O322))</f>
        <v/>
      </c>
      <c r="B322" s="28"/>
      <c r="C322" s="29" t="e">
        <f t="shared" si="329"/>
        <v>#VALUE!</v>
      </c>
      <c r="D322" s="30" t="e">
        <f t="shared" si="330"/>
        <v>#VALUE!</v>
      </c>
      <c r="E322" s="31" t="e">
        <f t="shared" si="331"/>
        <v>#VALUE!</v>
      </c>
      <c r="F322" s="29" t="str">
        <f t="shared" si="332"/>
        <v/>
      </c>
      <c r="G322" s="30" t="str">
        <f t="shared" si="333"/>
        <v/>
      </c>
      <c r="H322" s="31" t="str">
        <f t="shared" si="334"/>
        <v/>
      </c>
      <c r="I322" s="32" t="e">
        <f t="shared" si="335"/>
        <v>#VALUE!</v>
      </c>
      <c r="J322" s="33"/>
      <c r="K322" s="34"/>
      <c r="L322" s="35" t="str">
        <f t="shared" si="336"/>
        <v/>
      </c>
      <c r="M322" s="35" t="str">
        <f t="shared" si="337"/>
        <v/>
      </c>
      <c r="N322" s="34"/>
      <c r="O322" s="545"/>
      <c r="P322" s="36"/>
      <c r="Q322" s="37"/>
      <c r="R322" s="38"/>
      <c r="S322" s="38"/>
      <c r="T322" s="39">
        <f t="shared" si="338"/>
        <v>0</v>
      </c>
      <c r="U322" s="40" t="str">
        <f t="shared" si="339"/>
        <v>راسب</v>
      </c>
      <c r="V322" s="37"/>
      <c r="W322" s="38"/>
      <c r="X322" s="38"/>
      <c r="Y322" s="39">
        <f t="shared" si="340"/>
        <v>0</v>
      </c>
      <c r="Z322" s="40" t="str">
        <f t="shared" si="341"/>
        <v>راسب</v>
      </c>
      <c r="AA322" s="37"/>
      <c r="AB322" s="38"/>
      <c r="AC322" s="38"/>
      <c r="AD322" s="39">
        <f t="shared" si="342"/>
        <v>0</v>
      </c>
      <c r="AE322" s="40" t="str">
        <f t="shared" si="343"/>
        <v>راسب</v>
      </c>
      <c r="AF322" s="37"/>
      <c r="AG322" s="38"/>
      <c r="AH322" s="38"/>
      <c r="AI322" s="39">
        <f t="shared" si="344"/>
        <v>0</v>
      </c>
      <c r="AJ322" s="40" t="str">
        <f t="shared" si="345"/>
        <v>راسب</v>
      </c>
      <c r="AK322" s="37"/>
      <c r="AL322" s="38"/>
      <c r="AM322" s="38"/>
      <c r="AN322" s="39">
        <f t="shared" si="346"/>
        <v>0</v>
      </c>
      <c r="AO322" s="40" t="str">
        <f t="shared" si="347"/>
        <v>راسب</v>
      </c>
      <c r="AP322" s="27">
        <f t="shared" si="348"/>
        <v>0</v>
      </c>
      <c r="AQ322" s="37">
        <f t="shared" si="349"/>
        <v>5</v>
      </c>
      <c r="AR322" s="39" t="str">
        <f t="shared" si="350"/>
        <v>ومجموع</v>
      </c>
      <c r="AS322" s="27" t="str">
        <f t="shared" si="351"/>
        <v>راسب</v>
      </c>
      <c r="AT322" s="41">
        <f t="shared" si="352"/>
        <v>9</v>
      </c>
      <c r="AU322" s="42" t="str">
        <f t="shared" si="353"/>
        <v>راسب</v>
      </c>
      <c r="AV322" s="37"/>
      <c r="AW322" s="38"/>
      <c r="AX322" s="38"/>
      <c r="AY322" s="39">
        <f t="shared" si="354"/>
        <v>0</v>
      </c>
      <c r="AZ322" s="40" t="str">
        <f t="shared" si="355"/>
        <v>راسب</v>
      </c>
      <c r="BA322" s="37"/>
      <c r="BB322" s="38"/>
      <c r="BC322" s="38"/>
      <c r="BD322" s="39">
        <f t="shared" si="356"/>
        <v>0</v>
      </c>
      <c r="BE322" s="86" t="str">
        <f t="shared" si="357"/>
        <v>غيرجدير</v>
      </c>
      <c r="BF322" s="37"/>
      <c r="BG322" s="38"/>
      <c r="BH322" s="38"/>
      <c r="BI322" s="39">
        <f t="shared" si="358"/>
        <v>0</v>
      </c>
      <c r="BJ322" s="86" t="str">
        <f t="shared" si="359"/>
        <v>غيرجدير</v>
      </c>
      <c r="BK322" s="37"/>
      <c r="BL322" s="38"/>
      <c r="BM322" s="38"/>
      <c r="BN322" s="38"/>
      <c r="BO322" s="39"/>
      <c r="BP322" s="41">
        <f t="shared" si="360"/>
        <v>0</v>
      </c>
      <c r="BQ322" s="86" t="str">
        <f t="shared" si="361"/>
        <v>غيرجدير</v>
      </c>
      <c r="BR322" s="37"/>
      <c r="BS322" s="38"/>
      <c r="BT322" s="38"/>
      <c r="BU322" s="38"/>
      <c r="BV322" s="39">
        <f t="shared" si="362"/>
        <v>0</v>
      </c>
      <c r="BW322" s="86" t="str">
        <f t="shared" si="363"/>
        <v>غيرجدير</v>
      </c>
      <c r="BX322" s="37"/>
      <c r="BY322" s="38"/>
      <c r="BZ322" s="38"/>
      <c r="CA322" s="38"/>
      <c r="CB322" s="38"/>
      <c r="CC322" s="39">
        <f t="shared" si="364"/>
        <v>0</v>
      </c>
      <c r="CD322" s="86" t="str">
        <f t="shared" si="365"/>
        <v>غيرجدير</v>
      </c>
      <c r="CE322" s="37">
        <f t="shared" si="366"/>
        <v>5</v>
      </c>
      <c r="CF322" s="39" t="str">
        <f t="shared" si="367"/>
        <v>راسب</v>
      </c>
      <c r="CG322" s="37"/>
      <c r="CH322" s="38"/>
      <c r="CI322" s="38"/>
      <c r="CJ322" s="38"/>
      <c r="CK322" s="38"/>
      <c r="CL322" s="39">
        <f t="shared" si="368"/>
        <v>0</v>
      </c>
      <c r="CM322" s="86" t="str">
        <f t="shared" si="369"/>
        <v>غيرجدير</v>
      </c>
      <c r="CN322" s="37"/>
      <c r="CO322" s="38"/>
      <c r="CP322" s="38"/>
      <c r="CQ322" s="38"/>
      <c r="CR322" s="39">
        <f t="shared" si="370"/>
        <v>0</v>
      </c>
      <c r="CS322" s="86" t="str">
        <f t="shared" si="371"/>
        <v>غيرجدير</v>
      </c>
      <c r="CT322" s="37"/>
      <c r="CU322" s="38"/>
      <c r="CV322" s="39">
        <f t="shared" si="372"/>
        <v>0</v>
      </c>
      <c r="CW322" s="86" t="str">
        <f t="shared" si="373"/>
        <v>غيرجدير</v>
      </c>
      <c r="CX322" s="37"/>
      <c r="CY322" s="38"/>
      <c r="CZ322" s="38"/>
      <c r="DA322" s="38"/>
      <c r="DB322" s="38"/>
      <c r="DC322" s="39">
        <f t="shared" si="374"/>
        <v>0</v>
      </c>
      <c r="DD322" s="86" t="str">
        <f t="shared" si="375"/>
        <v>غيرجدير</v>
      </c>
      <c r="DE322" s="37"/>
      <c r="DF322" s="38"/>
      <c r="DG322" s="38"/>
      <c r="DH322" s="38"/>
      <c r="DI322" s="38"/>
      <c r="DJ322" s="39">
        <f t="shared" si="376"/>
        <v>0</v>
      </c>
      <c r="DK322" s="86" t="str">
        <f t="shared" si="377"/>
        <v>غيرجدير</v>
      </c>
      <c r="DL322" s="37">
        <f t="shared" si="378"/>
        <v>4</v>
      </c>
      <c r="DM322" s="39" t="str">
        <f t="shared" si="379"/>
        <v>راسب</v>
      </c>
      <c r="DN322" s="27">
        <f t="shared" si="380"/>
        <v>0</v>
      </c>
      <c r="DO322" s="37">
        <f t="shared" si="381"/>
        <v>5</v>
      </c>
      <c r="DP322" s="39" t="str">
        <f t="shared" si="382"/>
        <v>ومجموع</v>
      </c>
      <c r="DQ322" s="27" t="str">
        <f t="shared" si="383"/>
        <v>راسب</v>
      </c>
      <c r="DR322" s="37">
        <f t="shared" si="384"/>
        <v>10</v>
      </c>
      <c r="DS322" s="39" t="str">
        <f t="shared" si="385"/>
        <v>راسب</v>
      </c>
      <c r="DT322" s="40" t="str">
        <f t="shared" si="386"/>
        <v>راسب</v>
      </c>
      <c r="DU322" s="27"/>
      <c r="DV322" s="37">
        <f t="shared" si="387"/>
        <v>15</v>
      </c>
      <c r="DW322" s="38" t="str">
        <f t="shared" si="388"/>
        <v>راسب</v>
      </c>
      <c r="DX322" s="39" t="str">
        <f t="shared" si="389"/>
        <v>ودين</v>
      </c>
      <c r="DY322" s="537" t="str">
        <f t="shared" si="390"/>
        <v/>
      </c>
      <c r="DZ322" s="532" t="str">
        <f t="shared" si="391"/>
        <v/>
      </c>
      <c r="EA322" s="527" t="str">
        <f t="shared" si="392"/>
        <v/>
      </c>
      <c r="EB322" s="519" t="str">
        <f t="shared" si="393"/>
        <v/>
      </c>
      <c r="EC322" s="520" t="str">
        <f t="shared" si="394"/>
        <v/>
      </c>
      <c r="ED322" s="520" t="str">
        <f t="shared" si="395"/>
        <v/>
      </c>
      <c r="EE322" s="520" t="str">
        <f t="shared" si="396"/>
        <v/>
      </c>
      <c r="EF322" s="520" t="str">
        <f t="shared" si="397"/>
        <v/>
      </c>
      <c r="EG322" s="520" t="str">
        <f t="shared" si="398"/>
        <v/>
      </c>
      <c r="EH322" s="518" t="str">
        <f t="shared" si="399"/>
        <v/>
      </c>
      <c r="EI322" s="474" t="str">
        <f t="shared" si="400"/>
        <v/>
      </c>
      <c r="EJ322" s="475" t="str">
        <f t="shared" si="401"/>
        <v/>
      </c>
      <c r="EK322" s="475" t="str">
        <f t="shared" si="402"/>
        <v/>
      </c>
      <c r="EL322" s="475" t="str">
        <f t="shared" si="403"/>
        <v/>
      </c>
      <c r="EM322" s="476" t="str">
        <f t="shared" si="404"/>
        <v/>
      </c>
      <c r="EN322" s="498" t="str">
        <f t="shared" si="405"/>
        <v/>
      </c>
      <c r="EO322" s="499" t="str">
        <f t="shared" si="406"/>
        <v/>
      </c>
      <c r="EP322" s="499" t="str">
        <f t="shared" si="407"/>
        <v/>
      </c>
      <c r="EQ322" s="499" t="str">
        <f t="shared" si="408"/>
        <v/>
      </c>
      <c r="ER322" s="500" t="str">
        <f t="shared" si="409"/>
        <v/>
      </c>
    </row>
    <row r="323" spans="1:148" ht="34.5" x14ac:dyDescent="0.2">
      <c r="A323" s="27" t="str">
        <f>IF(O323="","",COUNTA(O$9:$O323))</f>
        <v/>
      </c>
      <c r="B323" s="28"/>
      <c r="C323" s="29" t="e">
        <f t="shared" si="329"/>
        <v>#VALUE!</v>
      </c>
      <c r="D323" s="30" t="e">
        <f t="shared" si="330"/>
        <v>#VALUE!</v>
      </c>
      <c r="E323" s="31" t="e">
        <f t="shared" si="331"/>
        <v>#VALUE!</v>
      </c>
      <c r="F323" s="29" t="str">
        <f t="shared" si="332"/>
        <v/>
      </c>
      <c r="G323" s="30" t="str">
        <f t="shared" si="333"/>
        <v/>
      </c>
      <c r="H323" s="31" t="str">
        <f t="shared" si="334"/>
        <v/>
      </c>
      <c r="I323" s="32" t="e">
        <f t="shared" si="335"/>
        <v>#VALUE!</v>
      </c>
      <c r="J323" s="33"/>
      <c r="K323" s="34"/>
      <c r="L323" s="35" t="str">
        <f t="shared" si="336"/>
        <v/>
      </c>
      <c r="M323" s="35" t="str">
        <f t="shared" si="337"/>
        <v/>
      </c>
      <c r="N323" s="34"/>
      <c r="O323" s="545"/>
      <c r="P323" s="36"/>
      <c r="Q323" s="37"/>
      <c r="R323" s="38"/>
      <c r="S323" s="38"/>
      <c r="T323" s="39">
        <f t="shared" si="338"/>
        <v>0</v>
      </c>
      <c r="U323" s="40" t="str">
        <f t="shared" si="339"/>
        <v>راسب</v>
      </c>
      <c r="V323" s="37"/>
      <c r="W323" s="38"/>
      <c r="X323" s="38"/>
      <c r="Y323" s="39">
        <f t="shared" si="340"/>
        <v>0</v>
      </c>
      <c r="Z323" s="40" t="str">
        <f t="shared" si="341"/>
        <v>راسب</v>
      </c>
      <c r="AA323" s="37"/>
      <c r="AB323" s="38"/>
      <c r="AC323" s="38"/>
      <c r="AD323" s="39">
        <f t="shared" si="342"/>
        <v>0</v>
      </c>
      <c r="AE323" s="40" t="str">
        <f t="shared" si="343"/>
        <v>راسب</v>
      </c>
      <c r="AF323" s="37"/>
      <c r="AG323" s="38"/>
      <c r="AH323" s="38"/>
      <c r="AI323" s="39">
        <f t="shared" si="344"/>
        <v>0</v>
      </c>
      <c r="AJ323" s="40" t="str">
        <f t="shared" si="345"/>
        <v>راسب</v>
      </c>
      <c r="AK323" s="37"/>
      <c r="AL323" s="38"/>
      <c r="AM323" s="38"/>
      <c r="AN323" s="39">
        <f t="shared" si="346"/>
        <v>0</v>
      </c>
      <c r="AO323" s="40" t="str">
        <f t="shared" si="347"/>
        <v>راسب</v>
      </c>
      <c r="AP323" s="27">
        <f t="shared" si="348"/>
        <v>0</v>
      </c>
      <c r="AQ323" s="37">
        <f t="shared" si="349"/>
        <v>5</v>
      </c>
      <c r="AR323" s="39" t="str">
        <f t="shared" si="350"/>
        <v>ومجموع</v>
      </c>
      <c r="AS323" s="27" t="str">
        <f t="shared" si="351"/>
        <v>راسب</v>
      </c>
      <c r="AT323" s="41">
        <f t="shared" si="352"/>
        <v>9</v>
      </c>
      <c r="AU323" s="42" t="str">
        <f t="shared" si="353"/>
        <v>راسب</v>
      </c>
      <c r="AV323" s="37"/>
      <c r="AW323" s="38"/>
      <c r="AX323" s="38"/>
      <c r="AY323" s="39">
        <f t="shared" si="354"/>
        <v>0</v>
      </c>
      <c r="AZ323" s="40" t="str">
        <f t="shared" si="355"/>
        <v>راسب</v>
      </c>
      <c r="BA323" s="37"/>
      <c r="BB323" s="38"/>
      <c r="BC323" s="38"/>
      <c r="BD323" s="39">
        <f t="shared" si="356"/>
        <v>0</v>
      </c>
      <c r="BE323" s="86" t="str">
        <f t="shared" si="357"/>
        <v>غيرجدير</v>
      </c>
      <c r="BF323" s="37"/>
      <c r="BG323" s="38"/>
      <c r="BH323" s="38"/>
      <c r="BI323" s="39">
        <f t="shared" si="358"/>
        <v>0</v>
      </c>
      <c r="BJ323" s="86" t="str">
        <f t="shared" si="359"/>
        <v>غيرجدير</v>
      </c>
      <c r="BK323" s="37"/>
      <c r="BL323" s="38"/>
      <c r="BM323" s="38"/>
      <c r="BN323" s="38"/>
      <c r="BO323" s="39"/>
      <c r="BP323" s="41">
        <f t="shared" si="360"/>
        <v>0</v>
      </c>
      <c r="BQ323" s="86" t="str">
        <f t="shared" si="361"/>
        <v>غيرجدير</v>
      </c>
      <c r="BR323" s="37"/>
      <c r="BS323" s="38"/>
      <c r="BT323" s="38"/>
      <c r="BU323" s="38"/>
      <c r="BV323" s="39">
        <f t="shared" si="362"/>
        <v>0</v>
      </c>
      <c r="BW323" s="86" t="str">
        <f t="shared" si="363"/>
        <v>غيرجدير</v>
      </c>
      <c r="BX323" s="37"/>
      <c r="BY323" s="38"/>
      <c r="BZ323" s="38"/>
      <c r="CA323" s="38"/>
      <c r="CB323" s="38"/>
      <c r="CC323" s="39">
        <f t="shared" si="364"/>
        <v>0</v>
      </c>
      <c r="CD323" s="86" t="str">
        <f t="shared" si="365"/>
        <v>غيرجدير</v>
      </c>
      <c r="CE323" s="37">
        <f t="shared" si="366"/>
        <v>5</v>
      </c>
      <c r="CF323" s="39" t="str">
        <f t="shared" si="367"/>
        <v>راسب</v>
      </c>
      <c r="CG323" s="37"/>
      <c r="CH323" s="38"/>
      <c r="CI323" s="38"/>
      <c r="CJ323" s="38"/>
      <c r="CK323" s="38"/>
      <c r="CL323" s="39">
        <f t="shared" si="368"/>
        <v>0</v>
      </c>
      <c r="CM323" s="86" t="str">
        <f t="shared" si="369"/>
        <v>غيرجدير</v>
      </c>
      <c r="CN323" s="37"/>
      <c r="CO323" s="38"/>
      <c r="CP323" s="38"/>
      <c r="CQ323" s="38"/>
      <c r="CR323" s="39">
        <f t="shared" si="370"/>
        <v>0</v>
      </c>
      <c r="CS323" s="86" t="str">
        <f t="shared" si="371"/>
        <v>غيرجدير</v>
      </c>
      <c r="CT323" s="37"/>
      <c r="CU323" s="38"/>
      <c r="CV323" s="39">
        <f t="shared" si="372"/>
        <v>0</v>
      </c>
      <c r="CW323" s="86" t="str">
        <f t="shared" si="373"/>
        <v>غيرجدير</v>
      </c>
      <c r="CX323" s="37"/>
      <c r="CY323" s="38"/>
      <c r="CZ323" s="38"/>
      <c r="DA323" s="38"/>
      <c r="DB323" s="38"/>
      <c r="DC323" s="39">
        <f t="shared" si="374"/>
        <v>0</v>
      </c>
      <c r="DD323" s="86" t="str">
        <f t="shared" si="375"/>
        <v>غيرجدير</v>
      </c>
      <c r="DE323" s="37"/>
      <c r="DF323" s="38"/>
      <c r="DG323" s="38"/>
      <c r="DH323" s="38"/>
      <c r="DI323" s="38"/>
      <c r="DJ323" s="39">
        <f t="shared" si="376"/>
        <v>0</v>
      </c>
      <c r="DK323" s="86" t="str">
        <f t="shared" si="377"/>
        <v>غيرجدير</v>
      </c>
      <c r="DL323" s="37">
        <f t="shared" si="378"/>
        <v>4</v>
      </c>
      <c r="DM323" s="39" t="str">
        <f t="shared" si="379"/>
        <v>راسب</v>
      </c>
      <c r="DN323" s="27">
        <f t="shared" si="380"/>
        <v>0</v>
      </c>
      <c r="DO323" s="37">
        <f t="shared" si="381"/>
        <v>5</v>
      </c>
      <c r="DP323" s="39" t="str">
        <f t="shared" si="382"/>
        <v>ومجموع</v>
      </c>
      <c r="DQ323" s="27" t="str">
        <f t="shared" si="383"/>
        <v>راسب</v>
      </c>
      <c r="DR323" s="37">
        <f t="shared" si="384"/>
        <v>10</v>
      </c>
      <c r="DS323" s="39" t="str">
        <f t="shared" si="385"/>
        <v>راسب</v>
      </c>
      <c r="DT323" s="40" t="str">
        <f t="shared" si="386"/>
        <v>راسب</v>
      </c>
      <c r="DU323" s="27"/>
      <c r="DV323" s="37">
        <f t="shared" si="387"/>
        <v>15</v>
      </c>
      <c r="DW323" s="38" t="str">
        <f t="shared" si="388"/>
        <v>راسب</v>
      </c>
      <c r="DX323" s="39" t="str">
        <f t="shared" si="389"/>
        <v>ودين</v>
      </c>
      <c r="DY323" s="537" t="str">
        <f t="shared" si="390"/>
        <v/>
      </c>
      <c r="DZ323" s="532" t="str">
        <f t="shared" si="391"/>
        <v/>
      </c>
      <c r="EA323" s="527" t="str">
        <f t="shared" si="392"/>
        <v/>
      </c>
      <c r="EB323" s="519" t="str">
        <f t="shared" si="393"/>
        <v/>
      </c>
      <c r="EC323" s="520" t="str">
        <f t="shared" si="394"/>
        <v/>
      </c>
      <c r="ED323" s="520" t="str">
        <f t="shared" si="395"/>
        <v/>
      </c>
      <c r="EE323" s="520" t="str">
        <f t="shared" si="396"/>
        <v/>
      </c>
      <c r="EF323" s="520" t="str">
        <f t="shared" si="397"/>
        <v/>
      </c>
      <c r="EG323" s="520" t="str">
        <f t="shared" si="398"/>
        <v/>
      </c>
      <c r="EH323" s="518" t="str">
        <f t="shared" si="399"/>
        <v/>
      </c>
      <c r="EI323" s="474" t="str">
        <f t="shared" si="400"/>
        <v/>
      </c>
      <c r="EJ323" s="475" t="str">
        <f t="shared" si="401"/>
        <v/>
      </c>
      <c r="EK323" s="475" t="str">
        <f t="shared" si="402"/>
        <v/>
      </c>
      <c r="EL323" s="475" t="str">
        <f t="shared" si="403"/>
        <v/>
      </c>
      <c r="EM323" s="476" t="str">
        <f t="shared" si="404"/>
        <v/>
      </c>
      <c r="EN323" s="498" t="str">
        <f t="shared" si="405"/>
        <v/>
      </c>
      <c r="EO323" s="499" t="str">
        <f t="shared" si="406"/>
        <v/>
      </c>
      <c r="EP323" s="499" t="str">
        <f t="shared" si="407"/>
        <v/>
      </c>
      <c r="EQ323" s="499" t="str">
        <f t="shared" si="408"/>
        <v/>
      </c>
      <c r="ER323" s="500" t="str">
        <f t="shared" si="409"/>
        <v/>
      </c>
    </row>
    <row r="324" spans="1:148" ht="34.5" x14ac:dyDescent="0.2">
      <c r="A324" s="27" t="str">
        <f>IF(O324="","",COUNTA(O$9:$O324))</f>
        <v/>
      </c>
      <c r="B324" s="28"/>
      <c r="C324" s="29" t="e">
        <f t="shared" si="329"/>
        <v>#VALUE!</v>
      </c>
      <c r="D324" s="30" t="e">
        <f t="shared" si="330"/>
        <v>#VALUE!</v>
      </c>
      <c r="E324" s="31" t="e">
        <f t="shared" si="331"/>
        <v>#VALUE!</v>
      </c>
      <c r="F324" s="29" t="str">
        <f t="shared" si="332"/>
        <v/>
      </c>
      <c r="G324" s="30" t="str">
        <f t="shared" si="333"/>
        <v/>
      </c>
      <c r="H324" s="31" t="str">
        <f t="shared" si="334"/>
        <v/>
      </c>
      <c r="I324" s="32" t="e">
        <f t="shared" si="335"/>
        <v>#VALUE!</v>
      </c>
      <c r="J324" s="33"/>
      <c r="K324" s="34"/>
      <c r="L324" s="35" t="str">
        <f t="shared" si="336"/>
        <v/>
      </c>
      <c r="M324" s="35" t="str">
        <f t="shared" si="337"/>
        <v/>
      </c>
      <c r="N324" s="34"/>
      <c r="O324" s="545"/>
      <c r="P324" s="36"/>
      <c r="Q324" s="37"/>
      <c r="R324" s="38"/>
      <c r="S324" s="38"/>
      <c r="T324" s="39">
        <f t="shared" si="338"/>
        <v>0</v>
      </c>
      <c r="U324" s="40" t="str">
        <f t="shared" si="339"/>
        <v>راسب</v>
      </c>
      <c r="V324" s="37"/>
      <c r="W324" s="38"/>
      <c r="X324" s="38"/>
      <c r="Y324" s="39">
        <f t="shared" si="340"/>
        <v>0</v>
      </c>
      <c r="Z324" s="40" t="str">
        <f t="shared" si="341"/>
        <v>راسب</v>
      </c>
      <c r="AA324" s="37"/>
      <c r="AB324" s="38"/>
      <c r="AC324" s="38"/>
      <c r="AD324" s="39">
        <f t="shared" si="342"/>
        <v>0</v>
      </c>
      <c r="AE324" s="40" t="str">
        <f t="shared" si="343"/>
        <v>راسب</v>
      </c>
      <c r="AF324" s="37"/>
      <c r="AG324" s="38"/>
      <c r="AH324" s="38"/>
      <c r="AI324" s="39">
        <f t="shared" si="344"/>
        <v>0</v>
      </c>
      <c r="AJ324" s="40" t="str">
        <f t="shared" si="345"/>
        <v>راسب</v>
      </c>
      <c r="AK324" s="37"/>
      <c r="AL324" s="38"/>
      <c r="AM324" s="38"/>
      <c r="AN324" s="39">
        <f t="shared" si="346"/>
        <v>0</v>
      </c>
      <c r="AO324" s="40" t="str">
        <f t="shared" si="347"/>
        <v>راسب</v>
      </c>
      <c r="AP324" s="27">
        <f t="shared" si="348"/>
        <v>0</v>
      </c>
      <c r="AQ324" s="37">
        <f t="shared" si="349"/>
        <v>5</v>
      </c>
      <c r="AR324" s="39" t="str">
        <f t="shared" si="350"/>
        <v>ومجموع</v>
      </c>
      <c r="AS324" s="27" t="str">
        <f t="shared" si="351"/>
        <v>راسب</v>
      </c>
      <c r="AT324" s="41">
        <f t="shared" si="352"/>
        <v>9</v>
      </c>
      <c r="AU324" s="42" t="str">
        <f t="shared" si="353"/>
        <v>راسب</v>
      </c>
      <c r="AV324" s="37"/>
      <c r="AW324" s="38"/>
      <c r="AX324" s="38"/>
      <c r="AY324" s="39">
        <f t="shared" si="354"/>
        <v>0</v>
      </c>
      <c r="AZ324" s="40" t="str">
        <f t="shared" si="355"/>
        <v>راسب</v>
      </c>
      <c r="BA324" s="37"/>
      <c r="BB324" s="38"/>
      <c r="BC324" s="38"/>
      <c r="BD324" s="39">
        <f t="shared" si="356"/>
        <v>0</v>
      </c>
      <c r="BE324" s="86" t="str">
        <f t="shared" si="357"/>
        <v>غيرجدير</v>
      </c>
      <c r="BF324" s="37"/>
      <c r="BG324" s="38"/>
      <c r="BH324" s="38"/>
      <c r="BI324" s="39">
        <f t="shared" si="358"/>
        <v>0</v>
      </c>
      <c r="BJ324" s="86" t="str">
        <f t="shared" si="359"/>
        <v>غيرجدير</v>
      </c>
      <c r="BK324" s="37"/>
      <c r="BL324" s="38"/>
      <c r="BM324" s="38"/>
      <c r="BN324" s="38"/>
      <c r="BO324" s="39"/>
      <c r="BP324" s="41">
        <f t="shared" si="360"/>
        <v>0</v>
      </c>
      <c r="BQ324" s="86" t="str">
        <f t="shared" si="361"/>
        <v>غيرجدير</v>
      </c>
      <c r="BR324" s="37"/>
      <c r="BS324" s="38"/>
      <c r="BT324" s="38"/>
      <c r="BU324" s="38"/>
      <c r="BV324" s="39">
        <f t="shared" si="362"/>
        <v>0</v>
      </c>
      <c r="BW324" s="86" t="str">
        <f t="shared" si="363"/>
        <v>غيرجدير</v>
      </c>
      <c r="BX324" s="37"/>
      <c r="BY324" s="38"/>
      <c r="BZ324" s="38"/>
      <c r="CA324" s="38"/>
      <c r="CB324" s="38"/>
      <c r="CC324" s="39">
        <f t="shared" si="364"/>
        <v>0</v>
      </c>
      <c r="CD324" s="86" t="str">
        <f t="shared" si="365"/>
        <v>غيرجدير</v>
      </c>
      <c r="CE324" s="37">
        <f t="shared" si="366"/>
        <v>5</v>
      </c>
      <c r="CF324" s="39" t="str">
        <f t="shared" si="367"/>
        <v>راسب</v>
      </c>
      <c r="CG324" s="37"/>
      <c r="CH324" s="38"/>
      <c r="CI324" s="38"/>
      <c r="CJ324" s="38"/>
      <c r="CK324" s="38"/>
      <c r="CL324" s="39">
        <f t="shared" si="368"/>
        <v>0</v>
      </c>
      <c r="CM324" s="86" t="str">
        <f t="shared" si="369"/>
        <v>غيرجدير</v>
      </c>
      <c r="CN324" s="37"/>
      <c r="CO324" s="38"/>
      <c r="CP324" s="38"/>
      <c r="CQ324" s="38"/>
      <c r="CR324" s="39">
        <f t="shared" si="370"/>
        <v>0</v>
      </c>
      <c r="CS324" s="86" t="str">
        <f t="shared" si="371"/>
        <v>غيرجدير</v>
      </c>
      <c r="CT324" s="37"/>
      <c r="CU324" s="38"/>
      <c r="CV324" s="39">
        <f t="shared" si="372"/>
        <v>0</v>
      </c>
      <c r="CW324" s="86" t="str">
        <f t="shared" si="373"/>
        <v>غيرجدير</v>
      </c>
      <c r="CX324" s="37"/>
      <c r="CY324" s="38"/>
      <c r="CZ324" s="38"/>
      <c r="DA324" s="38"/>
      <c r="DB324" s="38"/>
      <c r="DC324" s="39">
        <f t="shared" si="374"/>
        <v>0</v>
      </c>
      <c r="DD324" s="86" t="str">
        <f t="shared" si="375"/>
        <v>غيرجدير</v>
      </c>
      <c r="DE324" s="37"/>
      <c r="DF324" s="38"/>
      <c r="DG324" s="38"/>
      <c r="DH324" s="38"/>
      <c r="DI324" s="38"/>
      <c r="DJ324" s="39">
        <f t="shared" si="376"/>
        <v>0</v>
      </c>
      <c r="DK324" s="86" t="str">
        <f t="shared" si="377"/>
        <v>غيرجدير</v>
      </c>
      <c r="DL324" s="37">
        <f t="shared" si="378"/>
        <v>4</v>
      </c>
      <c r="DM324" s="39" t="str">
        <f t="shared" si="379"/>
        <v>راسب</v>
      </c>
      <c r="DN324" s="27">
        <f t="shared" si="380"/>
        <v>0</v>
      </c>
      <c r="DO324" s="37">
        <f t="shared" si="381"/>
        <v>5</v>
      </c>
      <c r="DP324" s="39" t="str">
        <f t="shared" si="382"/>
        <v>ومجموع</v>
      </c>
      <c r="DQ324" s="27" t="str">
        <f t="shared" si="383"/>
        <v>راسب</v>
      </c>
      <c r="DR324" s="37">
        <f t="shared" si="384"/>
        <v>10</v>
      </c>
      <c r="DS324" s="39" t="str">
        <f t="shared" si="385"/>
        <v>راسب</v>
      </c>
      <c r="DT324" s="40" t="str">
        <f t="shared" si="386"/>
        <v>راسب</v>
      </c>
      <c r="DU324" s="27"/>
      <c r="DV324" s="37">
        <f t="shared" si="387"/>
        <v>15</v>
      </c>
      <c r="DW324" s="38" t="str">
        <f t="shared" si="388"/>
        <v>راسب</v>
      </c>
      <c r="DX324" s="39" t="str">
        <f t="shared" si="389"/>
        <v>ودين</v>
      </c>
      <c r="DY324" s="537" t="str">
        <f t="shared" si="390"/>
        <v/>
      </c>
      <c r="DZ324" s="532" t="str">
        <f t="shared" si="391"/>
        <v/>
      </c>
      <c r="EA324" s="527" t="str">
        <f t="shared" si="392"/>
        <v/>
      </c>
      <c r="EB324" s="519" t="str">
        <f t="shared" si="393"/>
        <v/>
      </c>
      <c r="EC324" s="520" t="str">
        <f t="shared" si="394"/>
        <v/>
      </c>
      <c r="ED324" s="520" t="str">
        <f t="shared" si="395"/>
        <v/>
      </c>
      <c r="EE324" s="520" t="str">
        <f t="shared" si="396"/>
        <v/>
      </c>
      <c r="EF324" s="520" t="str">
        <f t="shared" si="397"/>
        <v/>
      </c>
      <c r="EG324" s="520" t="str">
        <f t="shared" si="398"/>
        <v/>
      </c>
      <c r="EH324" s="518" t="str">
        <f t="shared" si="399"/>
        <v/>
      </c>
      <c r="EI324" s="474" t="str">
        <f t="shared" si="400"/>
        <v/>
      </c>
      <c r="EJ324" s="475" t="str">
        <f t="shared" si="401"/>
        <v/>
      </c>
      <c r="EK324" s="475" t="str">
        <f t="shared" si="402"/>
        <v/>
      </c>
      <c r="EL324" s="475" t="str">
        <f t="shared" si="403"/>
        <v/>
      </c>
      <c r="EM324" s="476" t="str">
        <f t="shared" si="404"/>
        <v/>
      </c>
      <c r="EN324" s="498" t="str">
        <f t="shared" si="405"/>
        <v/>
      </c>
      <c r="EO324" s="499" t="str">
        <f t="shared" si="406"/>
        <v/>
      </c>
      <c r="EP324" s="499" t="str">
        <f t="shared" si="407"/>
        <v/>
      </c>
      <c r="EQ324" s="499" t="str">
        <f t="shared" si="408"/>
        <v/>
      </c>
      <c r="ER324" s="500" t="str">
        <f t="shared" si="409"/>
        <v/>
      </c>
    </row>
    <row r="325" spans="1:148" ht="34.5" x14ac:dyDescent="0.2">
      <c r="A325" s="27" t="str">
        <f>IF(O325="","",COUNTA(O$9:$O325))</f>
        <v/>
      </c>
      <c r="B325" s="28"/>
      <c r="C325" s="29" t="e">
        <f t="shared" si="329"/>
        <v>#VALUE!</v>
      </c>
      <c r="D325" s="30" t="e">
        <f t="shared" si="330"/>
        <v>#VALUE!</v>
      </c>
      <c r="E325" s="31" t="e">
        <f t="shared" si="331"/>
        <v>#VALUE!</v>
      </c>
      <c r="F325" s="29" t="str">
        <f t="shared" si="332"/>
        <v/>
      </c>
      <c r="G325" s="30" t="str">
        <f t="shared" si="333"/>
        <v/>
      </c>
      <c r="H325" s="31" t="str">
        <f t="shared" si="334"/>
        <v/>
      </c>
      <c r="I325" s="32" t="e">
        <f t="shared" si="335"/>
        <v>#VALUE!</v>
      </c>
      <c r="J325" s="33"/>
      <c r="K325" s="34"/>
      <c r="L325" s="35" t="str">
        <f t="shared" si="336"/>
        <v/>
      </c>
      <c r="M325" s="35" t="str">
        <f t="shared" si="337"/>
        <v/>
      </c>
      <c r="N325" s="34"/>
      <c r="O325" s="545"/>
      <c r="P325" s="36"/>
      <c r="Q325" s="37"/>
      <c r="R325" s="38"/>
      <c r="S325" s="38"/>
      <c r="T325" s="39">
        <f t="shared" si="338"/>
        <v>0</v>
      </c>
      <c r="U325" s="40" t="str">
        <f t="shared" si="339"/>
        <v>راسب</v>
      </c>
      <c r="V325" s="37"/>
      <c r="W325" s="38"/>
      <c r="X325" s="38"/>
      <c r="Y325" s="39">
        <f t="shared" si="340"/>
        <v>0</v>
      </c>
      <c r="Z325" s="40" t="str">
        <f t="shared" si="341"/>
        <v>راسب</v>
      </c>
      <c r="AA325" s="37"/>
      <c r="AB325" s="38"/>
      <c r="AC325" s="38"/>
      <c r="AD325" s="39">
        <f t="shared" si="342"/>
        <v>0</v>
      </c>
      <c r="AE325" s="40" t="str">
        <f t="shared" si="343"/>
        <v>راسب</v>
      </c>
      <c r="AF325" s="37"/>
      <c r="AG325" s="38"/>
      <c r="AH325" s="38"/>
      <c r="AI325" s="39">
        <f t="shared" si="344"/>
        <v>0</v>
      </c>
      <c r="AJ325" s="40" t="str">
        <f t="shared" si="345"/>
        <v>راسب</v>
      </c>
      <c r="AK325" s="37"/>
      <c r="AL325" s="38"/>
      <c r="AM325" s="38"/>
      <c r="AN325" s="39">
        <f t="shared" si="346"/>
        <v>0</v>
      </c>
      <c r="AO325" s="40" t="str">
        <f t="shared" si="347"/>
        <v>راسب</v>
      </c>
      <c r="AP325" s="27">
        <f t="shared" si="348"/>
        <v>0</v>
      </c>
      <c r="AQ325" s="37">
        <f t="shared" si="349"/>
        <v>5</v>
      </c>
      <c r="AR325" s="39" t="str">
        <f t="shared" si="350"/>
        <v>ومجموع</v>
      </c>
      <c r="AS325" s="27" t="str">
        <f t="shared" si="351"/>
        <v>راسب</v>
      </c>
      <c r="AT325" s="41">
        <f t="shared" si="352"/>
        <v>9</v>
      </c>
      <c r="AU325" s="42" t="str">
        <f t="shared" si="353"/>
        <v>راسب</v>
      </c>
      <c r="AV325" s="37"/>
      <c r="AW325" s="38"/>
      <c r="AX325" s="38"/>
      <c r="AY325" s="39">
        <f t="shared" si="354"/>
        <v>0</v>
      </c>
      <c r="AZ325" s="40" t="str">
        <f t="shared" si="355"/>
        <v>راسب</v>
      </c>
      <c r="BA325" s="37"/>
      <c r="BB325" s="38"/>
      <c r="BC325" s="38"/>
      <c r="BD325" s="39">
        <f t="shared" si="356"/>
        <v>0</v>
      </c>
      <c r="BE325" s="86" t="str">
        <f t="shared" si="357"/>
        <v>غيرجدير</v>
      </c>
      <c r="BF325" s="37"/>
      <c r="BG325" s="38"/>
      <c r="BH325" s="38"/>
      <c r="BI325" s="39">
        <f t="shared" si="358"/>
        <v>0</v>
      </c>
      <c r="BJ325" s="86" t="str">
        <f t="shared" si="359"/>
        <v>غيرجدير</v>
      </c>
      <c r="BK325" s="37"/>
      <c r="BL325" s="38"/>
      <c r="BM325" s="38"/>
      <c r="BN325" s="38"/>
      <c r="BO325" s="39"/>
      <c r="BP325" s="41">
        <f t="shared" si="360"/>
        <v>0</v>
      </c>
      <c r="BQ325" s="86" t="str">
        <f t="shared" si="361"/>
        <v>غيرجدير</v>
      </c>
      <c r="BR325" s="37"/>
      <c r="BS325" s="38"/>
      <c r="BT325" s="38"/>
      <c r="BU325" s="38"/>
      <c r="BV325" s="39">
        <f t="shared" si="362"/>
        <v>0</v>
      </c>
      <c r="BW325" s="86" t="str">
        <f t="shared" si="363"/>
        <v>غيرجدير</v>
      </c>
      <c r="BX325" s="37"/>
      <c r="BY325" s="38"/>
      <c r="BZ325" s="38"/>
      <c r="CA325" s="38"/>
      <c r="CB325" s="38"/>
      <c r="CC325" s="39">
        <f t="shared" si="364"/>
        <v>0</v>
      </c>
      <c r="CD325" s="86" t="str">
        <f t="shared" si="365"/>
        <v>غيرجدير</v>
      </c>
      <c r="CE325" s="37">
        <f t="shared" si="366"/>
        <v>5</v>
      </c>
      <c r="CF325" s="39" t="str">
        <f t="shared" si="367"/>
        <v>راسب</v>
      </c>
      <c r="CG325" s="37"/>
      <c r="CH325" s="38"/>
      <c r="CI325" s="38"/>
      <c r="CJ325" s="38"/>
      <c r="CK325" s="38"/>
      <c r="CL325" s="39">
        <f t="shared" si="368"/>
        <v>0</v>
      </c>
      <c r="CM325" s="86" t="str">
        <f t="shared" si="369"/>
        <v>غيرجدير</v>
      </c>
      <c r="CN325" s="37"/>
      <c r="CO325" s="38"/>
      <c r="CP325" s="38"/>
      <c r="CQ325" s="38"/>
      <c r="CR325" s="39">
        <f t="shared" si="370"/>
        <v>0</v>
      </c>
      <c r="CS325" s="86" t="str">
        <f t="shared" si="371"/>
        <v>غيرجدير</v>
      </c>
      <c r="CT325" s="37"/>
      <c r="CU325" s="38"/>
      <c r="CV325" s="39">
        <f t="shared" si="372"/>
        <v>0</v>
      </c>
      <c r="CW325" s="86" t="str">
        <f t="shared" si="373"/>
        <v>غيرجدير</v>
      </c>
      <c r="CX325" s="37"/>
      <c r="CY325" s="38"/>
      <c r="CZ325" s="38"/>
      <c r="DA325" s="38"/>
      <c r="DB325" s="38"/>
      <c r="DC325" s="39">
        <f t="shared" si="374"/>
        <v>0</v>
      </c>
      <c r="DD325" s="86" t="str">
        <f t="shared" si="375"/>
        <v>غيرجدير</v>
      </c>
      <c r="DE325" s="37"/>
      <c r="DF325" s="38"/>
      <c r="DG325" s="38"/>
      <c r="DH325" s="38"/>
      <c r="DI325" s="38"/>
      <c r="DJ325" s="39">
        <f t="shared" si="376"/>
        <v>0</v>
      </c>
      <c r="DK325" s="86" t="str">
        <f t="shared" si="377"/>
        <v>غيرجدير</v>
      </c>
      <c r="DL325" s="37">
        <f t="shared" si="378"/>
        <v>4</v>
      </c>
      <c r="DM325" s="39" t="str">
        <f t="shared" si="379"/>
        <v>راسب</v>
      </c>
      <c r="DN325" s="27">
        <f t="shared" si="380"/>
        <v>0</v>
      </c>
      <c r="DO325" s="37">
        <f t="shared" si="381"/>
        <v>5</v>
      </c>
      <c r="DP325" s="39" t="str">
        <f t="shared" si="382"/>
        <v>ومجموع</v>
      </c>
      <c r="DQ325" s="27" t="str">
        <f t="shared" si="383"/>
        <v>راسب</v>
      </c>
      <c r="DR325" s="37">
        <f t="shared" si="384"/>
        <v>10</v>
      </c>
      <c r="DS325" s="39" t="str">
        <f t="shared" si="385"/>
        <v>راسب</v>
      </c>
      <c r="DT325" s="40" t="str">
        <f t="shared" si="386"/>
        <v>راسب</v>
      </c>
      <c r="DU325" s="27"/>
      <c r="DV325" s="37">
        <f t="shared" si="387"/>
        <v>15</v>
      </c>
      <c r="DW325" s="38" t="str">
        <f t="shared" si="388"/>
        <v>راسب</v>
      </c>
      <c r="DX325" s="39" t="str">
        <f t="shared" si="389"/>
        <v>ودين</v>
      </c>
      <c r="DY325" s="537" t="str">
        <f t="shared" si="390"/>
        <v/>
      </c>
      <c r="DZ325" s="532" t="str">
        <f t="shared" si="391"/>
        <v/>
      </c>
      <c r="EA325" s="527" t="str">
        <f t="shared" si="392"/>
        <v/>
      </c>
      <c r="EB325" s="519" t="str">
        <f t="shared" si="393"/>
        <v/>
      </c>
      <c r="EC325" s="520" t="str">
        <f t="shared" si="394"/>
        <v/>
      </c>
      <c r="ED325" s="520" t="str">
        <f t="shared" si="395"/>
        <v/>
      </c>
      <c r="EE325" s="520" t="str">
        <f t="shared" si="396"/>
        <v/>
      </c>
      <c r="EF325" s="520" t="str">
        <f t="shared" si="397"/>
        <v/>
      </c>
      <c r="EG325" s="520" t="str">
        <f t="shared" si="398"/>
        <v/>
      </c>
      <c r="EH325" s="518" t="str">
        <f t="shared" si="399"/>
        <v/>
      </c>
      <c r="EI325" s="474" t="str">
        <f t="shared" si="400"/>
        <v/>
      </c>
      <c r="EJ325" s="475" t="str">
        <f t="shared" si="401"/>
        <v/>
      </c>
      <c r="EK325" s="475" t="str">
        <f t="shared" si="402"/>
        <v/>
      </c>
      <c r="EL325" s="475" t="str">
        <f t="shared" si="403"/>
        <v/>
      </c>
      <c r="EM325" s="476" t="str">
        <f t="shared" si="404"/>
        <v/>
      </c>
      <c r="EN325" s="498" t="str">
        <f t="shared" si="405"/>
        <v/>
      </c>
      <c r="EO325" s="499" t="str">
        <f t="shared" si="406"/>
        <v/>
      </c>
      <c r="EP325" s="499" t="str">
        <f t="shared" si="407"/>
        <v/>
      </c>
      <c r="EQ325" s="499" t="str">
        <f t="shared" si="408"/>
        <v/>
      </c>
      <c r="ER325" s="500" t="str">
        <f t="shared" si="409"/>
        <v/>
      </c>
    </row>
    <row r="326" spans="1:148" ht="34.5" x14ac:dyDescent="0.2">
      <c r="A326" s="27" t="str">
        <f>IF(O326="","",COUNTA(O$9:$O326))</f>
        <v/>
      </c>
      <c r="B326" s="28"/>
      <c r="C326" s="29" t="e">
        <f t="shared" ref="C326:C389" si="410">DAY(I326)</f>
        <v>#VALUE!</v>
      </c>
      <c r="D326" s="30" t="e">
        <f t="shared" ref="D326:D389" si="411">MONTH(I326)</f>
        <v>#VALUE!</v>
      </c>
      <c r="E326" s="31" t="e">
        <f t="shared" ref="E326:E389" si="412">YEAR(I326)</f>
        <v>#VALUE!</v>
      </c>
      <c r="F326" s="29" t="str">
        <f t="shared" ref="F326:F389" si="413">IF(ISNUMBER(C326),DATEDIF((DATE(E326,D326,C326)),(DATE("2022","10","1")),"MD"),"")</f>
        <v/>
      </c>
      <c r="G326" s="30" t="str">
        <f t="shared" ref="G326:G389" si="414">IF(ISNUMBER(D326),DATEDIF((DATE(E326,D326,C326)),(DATE("2022","10","1")),"YM"),"")</f>
        <v/>
      </c>
      <c r="H326" s="31" t="str">
        <f t="shared" ref="H326:H389" si="415">IF(ISNUMBER(E326),DATEDIF((DATE(E326,D326,C326)),(DATE("2023","10","1")),"Y"),"")</f>
        <v/>
      </c>
      <c r="I326" s="32" t="e">
        <f t="shared" ref="I326:I389" si="416">DATE(IF(LEFT($J326,1)="2",MID($J326,2,2),"20"&amp;MID($J326,2,2)),MID($J326,4,2),MID($J326,6,2))</f>
        <v>#VALUE!</v>
      </c>
      <c r="J326" s="33"/>
      <c r="K326" s="34"/>
      <c r="L326" s="35" t="str">
        <f t="shared" ref="L326:L389" si="417">IF(LEN(TRIM($J326))=0,"",IF(OR(NOT(ISNUMBER($J326)),LEN($J326)&lt;&gt;14),"Error_MyNumber",IF(MOD(MID($J326,13,1),2)=1,"مصرى","مصرية")))</f>
        <v/>
      </c>
      <c r="M326" s="35" t="str">
        <f t="shared" ref="M326:M389" si="418">IF(LEN(TRIM($J326))=0,"",IF(OR(NOT(ISNUMBER($J326)),LEN($J326)&lt;&gt;14),"Error_MyNumber",IF(MOD(MID($J326,13,1),2)=1,"مسلم","مسلمه")))</f>
        <v/>
      </c>
      <c r="N326" s="34"/>
      <c r="O326" s="545"/>
      <c r="P326" s="36"/>
      <c r="Q326" s="37"/>
      <c r="R326" s="38"/>
      <c r="S326" s="38"/>
      <c r="T326" s="39">
        <f t="shared" ref="T326:T389" si="419">SUM(Q326:S326)</f>
        <v>0</v>
      </c>
      <c r="U326" s="40" t="str">
        <f t="shared" ref="U326:U389" si="420">IF(T326&lt;25,"راسب","ناجح")</f>
        <v>راسب</v>
      </c>
      <c r="V326" s="37"/>
      <c r="W326" s="38"/>
      <c r="X326" s="38"/>
      <c r="Y326" s="39">
        <f t="shared" ref="Y326:Y389" si="421">SUM(V326:X326)</f>
        <v>0</v>
      </c>
      <c r="Z326" s="40" t="str">
        <f t="shared" ref="Z326:Z389" si="422">IF(Y326&lt;20,"راسب","ناجح")</f>
        <v>راسب</v>
      </c>
      <c r="AA326" s="37"/>
      <c r="AB326" s="38"/>
      <c r="AC326" s="38"/>
      <c r="AD326" s="39">
        <f t="shared" ref="AD326:AD389" si="423">SUM(AA326:AC326)</f>
        <v>0</v>
      </c>
      <c r="AE326" s="40" t="str">
        <f t="shared" ref="AE326:AE389" si="424">IF(AD326&lt;10,"راسب","ناجح")</f>
        <v>راسب</v>
      </c>
      <c r="AF326" s="37"/>
      <c r="AG326" s="38"/>
      <c r="AH326" s="38"/>
      <c r="AI326" s="39">
        <f t="shared" ref="AI326:AI389" si="425">SUM(AF326:AH326)</f>
        <v>0</v>
      </c>
      <c r="AJ326" s="40" t="str">
        <f t="shared" ref="AJ326:AJ389" si="426">IF(AI326&lt;10,"راسب","ناجح")</f>
        <v>راسب</v>
      </c>
      <c r="AK326" s="37"/>
      <c r="AL326" s="38"/>
      <c r="AM326" s="38"/>
      <c r="AN326" s="39">
        <f t="shared" ref="AN326:AN389" si="427">SUM(AK326:AM326)</f>
        <v>0</v>
      </c>
      <c r="AO326" s="40" t="str">
        <f t="shared" ref="AO326:AO389" si="428">IF(AN326&lt;15,"راسب","ناجح")</f>
        <v>راسب</v>
      </c>
      <c r="AP326" s="27">
        <f t="shared" ref="AP326:AP389" si="429">T326+Y326+AD326+AI326+AN326</f>
        <v>0</v>
      </c>
      <c r="AQ326" s="37">
        <f t="shared" ref="AQ326:AQ389" si="430">COUNTIF(Q326:AO326,"راسب")</f>
        <v>5</v>
      </c>
      <c r="AR326" s="39" t="str">
        <f t="shared" ref="AR326:AR389" si="431">IF(AP326&lt;80,"ومجموع",0)</f>
        <v>ومجموع</v>
      </c>
      <c r="AS326" s="27" t="str">
        <f t="shared" ref="AS326:AS389" si="432">IF(AQ326&gt;=3,"راسب",IF(AQ326&lt;1,"ناجح","ملحق"))</f>
        <v>راسب</v>
      </c>
      <c r="AT326" s="41">
        <f t="shared" ref="AT326:AT389" si="433">CE326+DL326</f>
        <v>9</v>
      </c>
      <c r="AU326" s="42" t="str">
        <f t="shared" ref="AU326:AU389" si="434">IF(AT326&gt;=3,"راسب",IF(AT326&lt;1,"جدير","ملحق"))</f>
        <v>راسب</v>
      </c>
      <c r="AV326" s="37"/>
      <c r="AW326" s="38"/>
      <c r="AX326" s="38"/>
      <c r="AY326" s="39">
        <f t="shared" ref="AY326:AY389" si="435">SUM(AV326:AX326)</f>
        <v>0</v>
      </c>
      <c r="AZ326" s="40" t="str">
        <f t="shared" ref="AZ326:AZ389" si="436">IF(AY326&lt;10,"راسب","ناجح")</f>
        <v>راسب</v>
      </c>
      <c r="BA326" s="37"/>
      <c r="BB326" s="38"/>
      <c r="BC326" s="38"/>
      <c r="BD326" s="39">
        <f t="shared" ref="BD326:BD389" si="437">COUNTIF(BA326:BC326,"اجتاز")</f>
        <v>0</v>
      </c>
      <c r="BE326" s="86" t="str">
        <f t="shared" ref="BE326:BE389" si="438">IF(BD326&gt;=3,"جدير",IF(BD326&gt;=3,"جدير","غيرجدير"))</f>
        <v>غيرجدير</v>
      </c>
      <c r="BF326" s="37"/>
      <c r="BG326" s="38"/>
      <c r="BH326" s="38"/>
      <c r="BI326" s="39">
        <f t="shared" ref="BI326:BI389" si="439">COUNTIF(BF326:BH326,"اجتاز")</f>
        <v>0</v>
      </c>
      <c r="BJ326" s="86" t="str">
        <f t="shared" ref="BJ326:BJ389" si="440">IF(BI326&gt;=3,"جدير",IF(BI326&gt;=3,"جدير","غيرجدير"))</f>
        <v>غيرجدير</v>
      </c>
      <c r="BK326" s="37"/>
      <c r="BL326" s="38"/>
      <c r="BM326" s="38"/>
      <c r="BN326" s="38"/>
      <c r="BO326" s="39"/>
      <c r="BP326" s="41">
        <f t="shared" ref="BP326:BP389" si="441">COUNTIF(BK326:BO326,"اجتاز")</f>
        <v>0</v>
      </c>
      <c r="BQ326" s="86" t="str">
        <f t="shared" ref="BQ326:BQ389" si="442">IF(BP326&gt;=5,"جدير",IF(BP326&gt;=5,"جدير","غيرجدير"))</f>
        <v>غيرجدير</v>
      </c>
      <c r="BR326" s="37"/>
      <c r="BS326" s="38"/>
      <c r="BT326" s="38"/>
      <c r="BU326" s="38"/>
      <c r="BV326" s="39">
        <f t="shared" ref="BV326:BV389" si="443">COUNTIF(BR326:BU326,"اجتاز")</f>
        <v>0</v>
      </c>
      <c r="BW326" s="86" t="str">
        <f t="shared" ref="BW326:BW389" si="444">IF(BV326&gt;=4,"جدير",IF(BV326&gt;=4,"جدير","غيرجدير"))</f>
        <v>غيرجدير</v>
      </c>
      <c r="BX326" s="37"/>
      <c r="BY326" s="38"/>
      <c r="BZ326" s="38"/>
      <c r="CA326" s="38"/>
      <c r="CB326" s="38"/>
      <c r="CC326" s="39">
        <f t="shared" ref="CC326:CC389" si="445">COUNTIF(BX326:CB326,"اجتاز")</f>
        <v>0</v>
      </c>
      <c r="CD326" s="86" t="str">
        <f t="shared" ref="CD326:CD389" si="446">IF(CC326&gt;=5,"جدير",IF(CC326&gt;=5,"جدير","غيرجدير"))</f>
        <v>غيرجدير</v>
      </c>
      <c r="CE326" s="37">
        <f t="shared" ref="CE326:CE389" si="447">COUNTIF(BA326:CD326,"غيرجدير")</f>
        <v>5</v>
      </c>
      <c r="CF326" s="39" t="str">
        <f t="shared" ref="CF326:CF389" si="448">IF(CE326&gt;=3,"راسب",IF(CE326&lt;1,"اجتاز","ملحق"))</f>
        <v>راسب</v>
      </c>
      <c r="CG326" s="37"/>
      <c r="CH326" s="38"/>
      <c r="CI326" s="38"/>
      <c r="CJ326" s="38"/>
      <c r="CK326" s="38"/>
      <c r="CL326" s="39">
        <f t="shared" ref="CL326:CL389" si="449">COUNTIF(CG326:CK326,"اجتاز")</f>
        <v>0</v>
      </c>
      <c r="CM326" s="86" t="str">
        <f t="shared" ref="CM326:CM389" si="450">IF(CL326&gt;=5,"جدير",IF(CL326&gt;=5,"جدير","غيرجدير"))</f>
        <v>غيرجدير</v>
      </c>
      <c r="CN326" s="37"/>
      <c r="CO326" s="38"/>
      <c r="CP326" s="38"/>
      <c r="CQ326" s="38"/>
      <c r="CR326" s="39">
        <f t="shared" ref="CR326:CR389" si="451">COUNTIF(CM326:CQ326,"اجتاز")</f>
        <v>0</v>
      </c>
      <c r="CS326" s="86" t="str">
        <f t="shared" ref="CS326:CS389" si="452">IF(CR326&gt;=4,"جدير",IF(CR326&gt;=4,"جدير","غيرجدير"))</f>
        <v>غيرجدير</v>
      </c>
      <c r="CT326" s="37"/>
      <c r="CU326" s="38"/>
      <c r="CV326" s="39">
        <f t="shared" ref="CV326:CV389" si="453">COUNTIF(CT326:CU326,"اجتاز")</f>
        <v>0</v>
      </c>
      <c r="CW326" s="86" t="str">
        <f t="shared" ref="CW326:CW389" si="454">IF(CV326&gt;=2,"جدير",IF(CV326&gt;=2,"جدير","غيرجدير"))</f>
        <v>غيرجدير</v>
      </c>
      <c r="CX326" s="37"/>
      <c r="CY326" s="38"/>
      <c r="CZ326" s="38"/>
      <c r="DA326" s="38"/>
      <c r="DB326" s="38"/>
      <c r="DC326" s="39">
        <f t="shared" ref="DC326:DC389" si="455">COUNTIF(CX326:DB326,"اجتاز")</f>
        <v>0</v>
      </c>
      <c r="DD326" s="86" t="str">
        <f t="shared" ref="DD326:DD389" si="456">IF(DC326&gt;=5,"جدير",IF(DC326&gt;=5,"جدير","غيرجدير"))</f>
        <v>غيرجدير</v>
      </c>
      <c r="DE326" s="37"/>
      <c r="DF326" s="38"/>
      <c r="DG326" s="38"/>
      <c r="DH326" s="38"/>
      <c r="DI326" s="38"/>
      <c r="DJ326" s="39">
        <f t="shared" ref="DJ326:DJ389" si="457">COUNTIF(DE326:DI326,"اجتاز")</f>
        <v>0</v>
      </c>
      <c r="DK326" s="86" t="str">
        <f t="shared" ref="DK326:DK389" si="458">IF(DJ326&gt;=5,"جدير",IF(DJ326&gt;=5,"جدير","غيرجدير"))</f>
        <v>غيرجدير</v>
      </c>
      <c r="DL326" s="37">
        <f t="shared" ref="DL326:DL389" si="459">COUNTIF(CN326:DK326,"غيرجدير")</f>
        <v>4</v>
      </c>
      <c r="DM326" s="39" t="str">
        <f t="shared" ref="DM326:DM389" si="460">IF(DL326&gt;=3,"راسب",IF(DL326&lt;1,"اجتاز","ملحق"))</f>
        <v>راسب</v>
      </c>
      <c r="DN326" s="27">
        <f t="shared" ref="DN326:DN389" si="461">T326+Y326+AD326+AI326+AN326</f>
        <v>0</v>
      </c>
      <c r="DO326" s="37">
        <f t="shared" ref="DO326:DO389" si="462">COUNTIF(Q326:AO326,"راسب")</f>
        <v>5</v>
      </c>
      <c r="DP326" s="39" t="str">
        <f t="shared" ref="DP326:DP389" si="463">IF(AP326&lt;80,"ومجموع",0)</f>
        <v>ومجموع</v>
      </c>
      <c r="DQ326" s="27" t="str">
        <f t="shared" ref="DQ326:DQ389" si="464">IF(AQ326&gt;=3,"راسب",IF(AQ326&lt;1,"ناجح","ملحق"))</f>
        <v>راسب</v>
      </c>
      <c r="DR326" s="37">
        <f t="shared" ref="DR326:DR389" si="465">COUNTIF(BA326:DK326,"غيرجدير")</f>
        <v>10</v>
      </c>
      <c r="DS326" s="39" t="str">
        <f t="shared" ref="DS326:DS389" si="466">IF(DR326&gt;=3,"راسب",IF(DR326&lt;1,"جدير","ملحق"))</f>
        <v>راسب</v>
      </c>
      <c r="DT326" s="40" t="str">
        <f t="shared" ref="DT326:DT389" si="467">IF(AY326&lt;10,"راسب","ناجح")</f>
        <v>راسب</v>
      </c>
      <c r="DU326" s="27"/>
      <c r="DV326" s="37">
        <f t="shared" ref="DV326:DV389" si="468">DO326+DR326</f>
        <v>15</v>
      </c>
      <c r="DW326" s="38" t="str">
        <f t="shared" ref="DW326:DW389" si="469">IF(DV326&gt;=3,"راسب",IF(DV326&lt;1,"جدير","ملحق"))</f>
        <v>راسب</v>
      </c>
      <c r="DX326" s="39" t="str">
        <f t="shared" ref="DX326:DX389" si="470">IF(AY326&lt;10,"ودين",0)</f>
        <v>ودين</v>
      </c>
      <c r="DY326" s="537" t="str">
        <f t="shared" ref="DY326:DY389" si="471">EB326&amp;EC326&amp;ED326&amp;EE326&amp;EF326&amp;EG326&amp;EH326</f>
        <v/>
      </c>
      <c r="DZ326" s="532" t="str">
        <f t="shared" ref="DZ326:DZ389" si="472">EI326&amp;EJ326&amp;EK326&amp;EL326&amp;EM326</f>
        <v/>
      </c>
      <c r="EA326" s="527" t="str">
        <f t="shared" ref="EA326:EA389" si="473">EN326&amp;EO326&amp;EP326&amp;EQ326&amp;ER326</f>
        <v/>
      </c>
      <c r="EB326" s="519" t="str">
        <f t="shared" ref="EB326:EB389" si="474">IF(T326&gt;=25,"",$EB$5)</f>
        <v/>
      </c>
      <c r="EC326" s="520" t="str">
        <f t="shared" ref="EC326:EC389" si="475">IF(Y326&gt;=20,"",$EC$5)</f>
        <v/>
      </c>
      <c r="ED326" s="520" t="str">
        <f t="shared" ref="ED326:ED389" si="476">IF(AD326&gt;=10,"",$ED$5)</f>
        <v/>
      </c>
      <c r="EE326" s="520" t="str">
        <f t="shared" ref="EE326:EE389" si="477">IF(AI326&gt;=10,"",$EE$5)</f>
        <v/>
      </c>
      <c r="EF326" s="520" t="str">
        <f t="shared" ref="EF326:EF389" si="478">IF(AN326&gt;=15,"",$EF$5)</f>
        <v/>
      </c>
      <c r="EG326" s="520" t="str">
        <f t="shared" ref="EG326:EG389" si="479">IF(AP326&gt;=80,"",$EG$5)</f>
        <v/>
      </c>
      <c r="EH326" s="518" t="str">
        <f t="shared" ref="EH326:EH389" si="480">IF(AY326&gt;=10,"",$EH$5)</f>
        <v/>
      </c>
      <c r="EI326" s="474" t="str">
        <f t="shared" ref="EI326:EI389" si="481">IF(BD326&gt;=3,"",$EI$5)</f>
        <v/>
      </c>
      <c r="EJ326" s="475" t="str">
        <f t="shared" ref="EJ326:EJ389" si="482">IF(BI326&gt;=3,"",$EJ$5)</f>
        <v/>
      </c>
      <c r="EK326" s="475" t="str">
        <f t="shared" ref="EK326:EK389" si="483">IF(BP326&gt;=5,"",$EK$5)</f>
        <v/>
      </c>
      <c r="EL326" s="475" t="str">
        <f t="shared" ref="EL326:EL389" si="484">IF(BV326&gt;=4,"",$EL$5)</f>
        <v/>
      </c>
      <c r="EM326" s="476" t="str">
        <f t="shared" ref="EM326:EM389" si="485">IF(CC326&gt;=5,"",$EM$5)</f>
        <v/>
      </c>
      <c r="EN326" s="498" t="str">
        <f t="shared" ref="EN326:EN389" si="486">IF(CL326&gt;=5,"",$EN$5)</f>
        <v/>
      </c>
      <c r="EO326" s="499" t="str">
        <f t="shared" ref="EO326:EO389" si="487">IF(CR326&gt;=4,"",$EO$5)</f>
        <v/>
      </c>
      <c r="EP326" s="499" t="str">
        <f t="shared" ref="EP326:EP389" si="488">IF(CV326&gt;=2,"",$EP$5)</f>
        <v/>
      </c>
      <c r="EQ326" s="499" t="str">
        <f t="shared" ref="EQ326:EQ389" si="489">IF(DC326&gt;=5,"",$EQ$5)</f>
        <v/>
      </c>
      <c r="ER326" s="500" t="str">
        <f t="shared" ref="ER326:ER389" si="490">IF(DJ326&gt;=5,"",$ER$5)</f>
        <v/>
      </c>
    </row>
    <row r="327" spans="1:148" ht="34.5" x14ac:dyDescent="0.2">
      <c r="A327" s="27" t="str">
        <f>IF(O327="","",COUNTA(O$9:$O327))</f>
        <v/>
      </c>
      <c r="B327" s="28"/>
      <c r="C327" s="29" t="e">
        <f t="shared" si="410"/>
        <v>#VALUE!</v>
      </c>
      <c r="D327" s="30" t="e">
        <f t="shared" si="411"/>
        <v>#VALUE!</v>
      </c>
      <c r="E327" s="31" t="e">
        <f t="shared" si="412"/>
        <v>#VALUE!</v>
      </c>
      <c r="F327" s="29" t="str">
        <f t="shared" si="413"/>
        <v/>
      </c>
      <c r="G327" s="30" t="str">
        <f t="shared" si="414"/>
        <v/>
      </c>
      <c r="H327" s="31" t="str">
        <f t="shared" si="415"/>
        <v/>
      </c>
      <c r="I327" s="32" t="e">
        <f t="shared" si="416"/>
        <v>#VALUE!</v>
      </c>
      <c r="J327" s="33"/>
      <c r="K327" s="34"/>
      <c r="L327" s="35" t="str">
        <f t="shared" si="417"/>
        <v/>
      </c>
      <c r="M327" s="35" t="str">
        <f t="shared" si="418"/>
        <v/>
      </c>
      <c r="N327" s="34"/>
      <c r="O327" s="545"/>
      <c r="P327" s="36"/>
      <c r="Q327" s="37"/>
      <c r="R327" s="38"/>
      <c r="S327" s="38"/>
      <c r="T327" s="39">
        <f t="shared" si="419"/>
        <v>0</v>
      </c>
      <c r="U327" s="40" t="str">
        <f t="shared" si="420"/>
        <v>راسب</v>
      </c>
      <c r="V327" s="37"/>
      <c r="W327" s="38"/>
      <c r="X327" s="38"/>
      <c r="Y327" s="39">
        <f t="shared" si="421"/>
        <v>0</v>
      </c>
      <c r="Z327" s="40" t="str">
        <f t="shared" si="422"/>
        <v>راسب</v>
      </c>
      <c r="AA327" s="37"/>
      <c r="AB327" s="38"/>
      <c r="AC327" s="38"/>
      <c r="AD327" s="39">
        <f t="shared" si="423"/>
        <v>0</v>
      </c>
      <c r="AE327" s="40" t="str">
        <f t="shared" si="424"/>
        <v>راسب</v>
      </c>
      <c r="AF327" s="37"/>
      <c r="AG327" s="38"/>
      <c r="AH327" s="38"/>
      <c r="AI327" s="39">
        <f t="shared" si="425"/>
        <v>0</v>
      </c>
      <c r="AJ327" s="40" t="str">
        <f t="shared" si="426"/>
        <v>راسب</v>
      </c>
      <c r="AK327" s="37"/>
      <c r="AL327" s="38"/>
      <c r="AM327" s="38"/>
      <c r="AN327" s="39">
        <f t="shared" si="427"/>
        <v>0</v>
      </c>
      <c r="AO327" s="40" t="str">
        <f t="shared" si="428"/>
        <v>راسب</v>
      </c>
      <c r="AP327" s="27">
        <f t="shared" si="429"/>
        <v>0</v>
      </c>
      <c r="AQ327" s="37">
        <f t="shared" si="430"/>
        <v>5</v>
      </c>
      <c r="AR327" s="39" t="str">
        <f t="shared" si="431"/>
        <v>ومجموع</v>
      </c>
      <c r="AS327" s="27" t="str">
        <f t="shared" si="432"/>
        <v>راسب</v>
      </c>
      <c r="AT327" s="41">
        <f t="shared" si="433"/>
        <v>9</v>
      </c>
      <c r="AU327" s="42" t="str">
        <f t="shared" si="434"/>
        <v>راسب</v>
      </c>
      <c r="AV327" s="37"/>
      <c r="AW327" s="38"/>
      <c r="AX327" s="38"/>
      <c r="AY327" s="39">
        <f t="shared" si="435"/>
        <v>0</v>
      </c>
      <c r="AZ327" s="40" t="str">
        <f t="shared" si="436"/>
        <v>راسب</v>
      </c>
      <c r="BA327" s="37"/>
      <c r="BB327" s="38"/>
      <c r="BC327" s="38"/>
      <c r="BD327" s="39">
        <f t="shared" si="437"/>
        <v>0</v>
      </c>
      <c r="BE327" s="86" t="str">
        <f t="shared" si="438"/>
        <v>غيرجدير</v>
      </c>
      <c r="BF327" s="37"/>
      <c r="BG327" s="38"/>
      <c r="BH327" s="38"/>
      <c r="BI327" s="39">
        <f t="shared" si="439"/>
        <v>0</v>
      </c>
      <c r="BJ327" s="86" t="str">
        <f t="shared" si="440"/>
        <v>غيرجدير</v>
      </c>
      <c r="BK327" s="37"/>
      <c r="BL327" s="38"/>
      <c r="BM327" s="38"/>
      <c r="BN327" s="38"/>
      <c r="BO327" s="39"/>
      <c r="BP327" s="41">
        <f t="shared" si="441"/>
        <v>0</v>
      </c>
      <c r="BQ327" s="86" t="str">
        <f t="shared" si="442"/>
        <v>غيرجدير</v>
      </c>
      <c r="BR327" s="37"/>
      <c r="BS327" s="38"/>
      <c r="BT327" s="38"/>
      <c r="BU327" s="38"/>
      <c r="BV327" s="39">
        <f t="shared" si="443"/>
        <v>0</v>
      </c>
      <c r="BW327" s="86" t="str">
        <f t="shared" si="444"/>
        <v>غيرجدير</v>
      </c>
      <c r="BX327" s="37"/>
      <c r="BY327" s="38"/>
      <c r="BZ327" s="38"/>
      <c r="CA327" s="38"/>
      <c r="CB327" s="38"/>
      <c r="CC327" s="39">
        <f t="shared" si="445"/>
        <v>0</v>
      </c>
      <c r="CD327" s="86" t="str">
        <f t="shared" si="446"/>
        <v>غيرجدير</v>
      </c>
      <c r="CE327" s="37">
        <f t="shared" si="447"/>
        <v>5</v>
      </c>
      <c r="CF327" s="39" t="str">
        <f t="shared" si="448"/>
        <v>راسب</v>
      </c>
      <c r="CG327" s="37"/>
      <c r="CH327" s="38"/>
      <c r="CI327" s="38"/>
      <c r="CJ327" s="38"/>
      <c r="CK327" s="38"/>
      <c r="CL327" s="39">
        <f t="shared" si="449"/>
        <v>0</v>
      </c>
      <c r="CM327" s="86" t="str">
        <f t="shared" si="450"/>
        <v>غيرجدير</v>
      </c>
      <c r="CN327" s="37"/>
      <c r="CO327" s="38"/>
      <c r="CP327" s="38"/>
      <c r="CQ327" s="38"/>
      <c r="CR327" s="39">
        <f t="shared" si="451"/>
        <v>0</v>
      </c>
      <c r="CS327" s="86" t="str">
        <f t="shared" si="452"/>
        <v>غيرجدير</v>
      </c>
      <c r="CT327" s="37"/>
      <c r="CU327" s="38"/>
      <c r="CV327" s="39">
        <f t="shared" si="453"/>
        <v>0</v>
      </c>
      <c r="CW327" s="86" t="str">
        <f t="shared" si="454"/>
        <v>غيرجدير</v>
      </c>
      <c r="CX327" s="37"/>
      <c r="CY327" s="38"/>
      <c r="CZ327" s="38"/>
      <c r="DA327" s="38"/>
      <c r="DB327" s="38"/>
      <c r="DC327" s="39">
        <f t="shared" si="455"/>
        <v>0</v>
      </c>
      <c r="DD327" s="86" t="str">
        <f t="shared" si="456"/>
        <v>غيرجدير</v>
      </c>
      <c r="DE327" s="37"/>
      <c r="DF327" s="38"/>
      <c r="DG327" s="38"/>
      <c r="DH327" s="38"/>
      <c r="DI327" s="38"/>
      <c r="DJ327" s="39">
        <f t="shared" si="457"/>
        <v>0</v>
      </c>
      <c r="DK327" s="86" t="str">
        <f t="shared" si="458"/>
        <v>غيرجدير</v>
      </c>
      <c r="DL327" s="37">
        <f t="shared" si="459"/>
        <v>4</v>
      </c>
      <c r="DM327" s="39" t="str">
        <f t="shared" si="460"/>
        <v>راسب</v>
      </c>
      <c r="DN327" s="27">
        <f t="shared" si="461"/>
        <v>0</v>
      </c>
      <c r="DO327" s="37">
        <f t="shared" si="462"/>
        <v>5</v>
      </c>
      <c r="DP327" s="39" t="str">
        <f t="shared" si="463"/>
        <v>ومجموع</v>
      </c>
      <c r="DQ327" s="27" t="str">
        <f t="shared" si="464"/>
        <v>راسب</v>
      </c>
      <c r="DR327" s="37">
        <f t="shared" si="465"/>
        <v>10</v>
      </c>
      <c r="DS327" s="39" t="str">
        <f t="shared" si="466"/>
        <v>راسب</v>
      </c>
      <c r="DT327" s="40" t="str">
        <f t="shared" si="467"/>
        <v>راسب</v>
      </c>
      <c r="DU327" s="27"/>
      <c r="DV327" s="37">
        <f t="shared" si="468"/>
        <v>15</v>
      </c>
      <c r="DW327" s="38" t="str">
        <f t="shared" si="469"/>
        <v>راسب</v>
      </c>
      <c r="DX327" s="39" t="str">
        <f t="shared" si="470"/>
        <v>ودين</v>
      </c>
      <c r="DY327" s="537" t="str">
        <f t="shared" si="471"/>
        <v/>
      </c>
      <c r="DZ327" s="532" t="str">
        <f t="shared" si="472"/>
        <v/>
      </c>
      <c r="EA327" s="527" t="str">
        <f t="shared" si="473"/>
        <v/>
      </c>
      <c r="EB327" s="519" t="str">
        <f t="shared" si="474"/>
        <v/>
      </c>
      <c r="EC327" s="520" t="str">
        <f t="shared" si="475"/>
        <v/>
      </c>
      <c r="ED327" s="520" t="str">
        <f t="shared" si="476"/>
        <v/>
      </c>
      <c r="EE327" s="520" t="str">
        <f t="shared" si="477"/>
        <v/>
      </c>
      <c r="EF327" s="520" t="str">
        <f t="shared" si="478"/>
        <v/>
      </c>
      <c r="EG327" s="520" t="str">
        <f t="shared" si="479"/>
        <v/>
      </c>
      <c r="EH327" s="518" t="str">
        <f t="shared" si="480"/>
        <v/>
      </c>
      <c r="EI327" s="474" t="str">
        <f t="shared" si="481"/>
        <v/>
      </c>
      <c r="EJ327" s="475" t="str">
        <f t="shared" si="482"/>
        <v/>
      </c>
      <c r="EK327" s="475" t="str">
        <f t="shared" si="483"/>
        <v/>
      </c>
      <c r="EL327" s="475" t="str">
        <f t="shared" si="484"/>
        <v/>
      </c>
      <c r="EM327" s="476" t="str">
        <f t="shared" si="485"/>
        <v/>
      </c>
      <c r="EN327" s="498" t="str">
        <f t="shared" si="486"/>
        <v/>
      </c>
      <c r="EO327" s="499" t="str">
        <f t="shared" si="487"/>
        <v/>
      </c>
      <c r="EP327" s="499" t="str">
        <f t="shared" si="488"/>
        <v/>
      </c>
      <c r="EQ327" s="499" t="str">
        <f t="shared" si="489"/>
        <v/>
      </c>
      <c r="ER327" s="500" t="str">
        <f t="shared" si="490"/>
        <v/>
      </c>
    </row>
    <row r="328" spans="1:148" ht="34.5" x14ac:dyDescent="0.2">
      <c r="A328" s="27" t="str">
        <f>IF(O328="","",COUNTA(O$9:$O328))</f>
        <v/>
      </c>
      <c r="B328" s="28"/>
      <c r="C328" s="29" t="e">
        <f t="shared" si="410"/>
        <v>#VALUE!</v>
      </c>
      <c r="D328" s="30" t="e">
        <f t="shared" si="411"/>
        <v>#VALUE!</v>
      </c>
      <c r="E328" s="31" t="e">
        <f t="shared" si="412"/>
        <v>#VALUE!</v>
      </c>
      <c r="F328" s="29" t="str">
        <f t="shared" si="413"/>
        <v/>
      </c>
      <c r="G328" s="30" t="str">
        <f t="shared" si="414"/>
        <v/>
      </c>
      <c r="H328" s="31" t="str">
        <f t="shared" si="415"/>
        <v/>
      </c>
      <c r="I328" s="32" t="e">
        <f t="shared" si="416"/>
        <v>#VALUE!</v>
      </c>
      <c r="J328" s="33"/>
      <c r="K328" s="34"/>
      <c r="L328" s="35" t="str">
        <f t="shared" si="417"/>
        <v/>
      </c>
      <c r="M328" s="35" t="str">
        <f t="shared" si="418"/>
        <v/>
      </c>
      <c r="N328" s="34"/>
      <c r="O328" s="545"/>
      <c r="P328" s="36"/>
      <c r="Q328" s="37"/>
      <c r="R328" s="38"/>
      <c r="S328" s="38"/>
      <c r="T328" s="39">
        <f t="shared" si="419"/>
        <v>0</v>
      </c>
      <c r="U328" s="40" t="str">
        <f t="shared" si="420"/>
        <v>راسب</v>
      </c>
      <c r="V328" s="37"/>
      <c r="W328" s="38"/>
      <c r="X328" s="38"/>
      <c r="Y328" s="39">
        <f t="shared" si="421"/>
        <v>0</v>
      </c>
      <c r="Z328" s="40" t="str">
        <f t="shared" si="422"/>
        <v>راسب</v>
      </c>
      <c r="AA328" s="37"/>
      <c r="AB328" s="38"/>
      <c r="AC328" s="38"/>
      <c r="AD328" s="39">
        <f t="shared" si="423"/>
        <v>0</v>
      </c>
      <c r="AE328" s="40" t="str">
        <f t="shared" si="424"/>
        <v>راسب</v>
      </c>
      <c r="AF328" s="37"/>
      <c r="AG328" s="38"/>
      <c r="AH328" s="38"/>
      <c r="AI328" s="39">
        <f t="shared" si="425"/>
        <v>0</v>
      </c>
      <c r="AJ328" s="40" t="str">
        <f t="shared" si="426"/>
        <v>راسب</v>
      </c>
      <c r="AK328" s="37"/>
      <c r="AL328" s="38"/>
      <c r="AM328" s="38"/>
      <c r="AN328" s="39">
        <f t="shared" si="427"/>
        <v>0</v>
      </c>
      <c r="AO328" s="40" t="str">
        <f t="shared" si="428"/>
        <v>راسب</v>
      </c>
      <c r="AP328" s="27">
        <f t="shared" si="429"/>
        <v>0</v>
      </c>
      <c r="AQ328" s="37">
        <f t="shared" si="430"/>
        <v>5</v>
      </c>
      <c r="AR328" s="39" t="str">
        <f t="shared" si="431"/>
        <v>ومجموع</v>
      </c>
      <c r="AS328" s="27" t="str">
        <f t="shared" si="432"/>
        <v>راسب</v>
      </c>
      <c r="AT328" s="41">
        <f t="shared" si="433"/>
        <v>9</v>
      </c>
      <c r="AU328" s="42" t="str">
        <f t="shared" si="434"/>
        <v>راسب</v>
      </c>
      <c r="AV328" s="37"/>
      <c r="AW328" s="38"/>
      <c r="AX328" s="38"/>
      <c r="AY328" s="39">
        <f t="shared" si="435"/>
        <v>0</v>
      </c>
      <c r="AZ328" s="40" t="str">
        <f t="shared" si="436"/>
        <v>راسب</v>
      </c>
      <c r="BA328" s="37"/>
      <c r="BB328" s="38"/>
      <c r="BC328" s="38"/>
      <c r="BD328" s="39">
        <f t="shared" si="437"/>
        <v>0</v>
      </c>
      <c r="BE328" s="86" t="str">
        <f t="shared" si="438"/>
        <v>غيرجدير</v>
      </c>
      <c r="BF328" s="37"/>
      <c r="BG328" s="38"/>
      <c r="BH328" s="38"/>
      <c r="BI328" s="39">
        <f t="shared" si="439"/>
        <v>0</v>
      </c>
      <c r="BJ328" s="86" t="str">
        <f t="shared" si="440"/>
        <v>غيرجدير</v>
      </c>
      <c r="BK328" s="37"/>
      <c r="BL328" s="38"/>
      <c r="BM328" s="38"/>
      <c r="BN328" s="38"/>
      <c r="BO328" s="39"/>
      <c r="BP328" s="41">
        <f t="shared" si="441"/>
        <v>0</v>
      </c>
      <c r="BQ328" s="86" t="str">
        <f t="shared" si="442"/>
        <v>غيرجدير</v>
      </c>
      <c r="BR328" s="37"/>
      <c r="BS328" s="38"/>
      <c r="BT328" s="38"/>
      <c r="BU328" s="38"/>
      <c r="BV328" s="39">
        <f t="shared" si="443"/>
        <v>0</v>
      </c>
      <c r="BW328" s="86" t="str">
        <f t="shared" si="444"/>
        <v>غيرجدير</v>
      </c>
      <c r="BX328" s="37"/>
      <c r="BY328" s="38"/>
      <c r="BZ328" s="38"/>
      <c r="CA328" s="38"/>
      <c r="CB328" s="38"/>
      <c r="CC328" s="39">
        <f t="shared" si="445"/>
        <v>0</v>
      </c>
      <c r="CD328" s="86" t="str">
        <f t="shared" si="446"/>
        <v>غيرجدير</v>
      </c>
      <c r="CE328" s="37">
        <f t="shared" si="447"/>
        <v>5</v>
      </c>
      <c r="CF328" s="39" t="str">
        <f t="shared" si="448"/>
        <v>راسب</v>
      </c>
      <c r="CG328" s="37"/>
      <c r="CH328" s="38"/>
      <c r="CI328" s="38"/>
      <c r="CJ328" s="38"/>
      <c r="CK328" s="38"/>
      <c r="CL328" s="39">
        <f t="shared" si="449"/>
        <v>0</v>
      </c>
      <c r="CM328" s="86" t="str">
        <f t="shared" si="450"/>
        <v>غيرجدير</v>
      </c>
      <c r="CN328" s="37"/>
      <c r="CO328" s="38"/>
      <c r="CP328" s="38"/>
      <c r="CQ328" s="38"/>
      <c r="CR328" s="39">
        <f t="shared" si="451"/>
        <v>0</v>
      </c>
      <c r="CS328" s="86" t="str">
        <f t="shared" si="452"/>
        <v>غيرجدير</v>
      </c>
      <c r="CT328" s="37"/>
      <c r="CU328" s="38"/>
      <c r="CV328" s="39">
        <f t="shared" si="453"/>
        <v>0</v>
      </c>
      <c r="CW328" s="86" t="str">
        <f t="shared" si="454"/>
        <v>غيرجدير</v>
      </c>
      <c r="CX328" s="37"/>
      <c r="CY328" s="38"/>
      <c r="CZ328" s="38"/>
      <c r="DA328" s="38"/>
      <c r="DB328" s="38"/>
      <c r="DC328" s="39">
        <f t="shared" si="455"/>
        <v>0</v>
      </c>
      <c r="DD328" s="86" t="str">
        <f t="shared" si="456"/>
        <v>غيرجدير</v>
      </c>
      <c r="DE328" s="37"/>
      <c r="DF328" s="38"/>
      <c r="DG328" s="38"/>
      <c r="DH328" s="38"/>
      <c r="DI328" s="38"/>
      <c r="DJ328" s="39">
        <f t="shared" si="457"/>
        <v>0</v>
      </c>
      <c r="DK328" s="86" t="str">
        <f t="shared" si="458"/>
        <v>غيرجدير</v>
      </c>
      <c r="DL328" s="37">
        <f t="shared" si="459"/>
        <v>4</v>
      </c>
      <c r="DM328" s="39" t="str">
        <f t="shared" si="460"/>
        <v>راسب</v>
      </c>
      <c r="DN328" s="27">
        <f t="shared" si="461"/>
        <v>0</v>
      </c>
      <c r="DO328" s="37">
        <f t="shared" si="462"/>
        <v>5</v>
      </c>
      <c r="DP328" s="39" t="str">
        <f t="shared" si="463"/>
        <v>ومجموع</v>
      </c>
      <c r="DQ328" s="27" t="str">
        <f t="shared" si="464"/>
        <v>راسب</v>
      </c>
      <c r="DR328" s="37">
        <f t="shared" si="465"/>
        <v>10</v>
      </c>
      <c r="DS328" s="39" t="str">
        <f t="shared" si="466"/>
        <v>راسب</v>
      </c>
      <c r="DT328" s="40" t="str">
        <f t="shared" si="467"/>
        <v>راسب</v>
      </c>
      <c r="DU328" s="27"/>
      <c r="DV328" s="37">
        <f t="shared" si="468"/>
        <v>15</v>
      </c>
      <c r="DW328" s="38" t="str">
        <f t="shared" si="469"/>
        <v>راسب</v>
      </c>
      <c r="DX328" s="39" t="str">
        <f t="shared" si="470"/>
        <v>ودين</v>
      </c>
      <c r="DY328" s="537" t="str">
        <f t="shared" si="471"/>
        <v/>
      </c>
      <c r="DZ328" s="532" t="str">
        <f t="shared" si="472"/>
        <v/>
      </c>
      <c r="EA328" s="527" t="str">
        <f t="shared" si="473"/>
        <v/>
      </c>
      <c r="EB328" s="519" t="str">
        <f t="shared" si="474"/>
        <v/>
      </c>
      <c r="EC328" s="520" t="str">
        <f t="shared" si="475"/>
        <v/>
      </c>
      <c r="ED328" s="520" t="str">
        <f t="shared" si="476"/>
        <v/>
      </c>
      <c r="EE328" s="520" t="str">
        <f t="shared" si="477"/>
        <v/>
      </c>
      <c r="EF328" s="520" t="str">
        <f t="shared" si="478"/>
        <v/>
      </c>
      <c r="EG328" s="520" t="str">
        <f t="shared" si="479"/>
        <v/>
      </c>
      <c r="EH328" s="518" t="str">
        <f t="shared" si="480"/>
        <v/>
      </c>
      <c r="EI328" s="474" t="str">
        <f t="shared" si="481"/>
        <v/>
      </c>
      <c r="EJ328" s="475" t="str">
        <f t="shared" si="482"/>
        <v/>
      </c>
      <c r="EK328" s="475" t="str">
        <f t="shared" si="483"/>
        <v/>
      </c>
      <c r="EL328" s="475" t="str">
        <f t="shared" si="484"/>
        <v/>
      </c>
      <c r="EM328" s="476" t="str">
        <f t="shared" si="485"/>
        <v/>
      </c>
      <c r="EN328" s="498" t="str">
        <f t="shared" si="486"/>
        <v/>
      </c>
      <c r="EO328" s="499" t="str">
        <f t="shared" si="487"/>
        <v/>
      </c>
      <c r="EP328" s="499" t="str">
        <f t="shared" si="488"/>
        <v/>
      </c>
      <c r="EQ328" s="499" t="str">
        <f t="shared" si="489"/>
        <v/>
      </c>
      <c r="ER328" s="500" t="str">
        <f t="shared" si="490"/>
        <v/>
      </c>
    </row>
    <row r="329" spans="1:148" ht="34.5" x14ac:dyDescent="0.2">
      <c r="A329" s="27" t="str">
        <f>IF(O329="","",COUNTA(O$9:$O329))</f>
        <v/>
      </c>
      <c r="B329" s="28"/>
      <c r="C329" s="29" t="e">
        <f t="shared" si="410"/>
        <v>#VALUE!</v>
      </c>
      <c r="D329" s="30" t="e">
        <f t="shared" si="411"/>
        <v>#VALUE!</v>
      </c>
      <c r="E329" s="31" t="e">
        <f t="shared" si="412"/>
        <v>#VALUE!</v>
      </c>
      <c r="F329" s="29" t="str">
        <f t="shared" si="413"/>
        <v/>
      </c>
      <c r="G329" s="30" t="str">
        <f t="shared" si="414"/>
        <v/>
      </c>
      <c r="H329" s="31" t="str">
        <f t="shared" si="415"/>
        <v/>
      </c>
      <c r="I329" s="32" t="e">
        <f t="shared" si="416"/>
        <v>#VALUE!</v>
      </c>
      <c r="J329" s="33"/>
      <c r="K329" s="34"/>
      <c r="L329" s="35" t="str">
        <f t="shared" si="417"/>
        <v/>
      </c>
      <c r="M329" s="35" t="str">
        <f t="shared" si="418"/>
        <v/>
      </c>
      <c r="N329" s="34"/>
      <c r="O329" s="545"/>
      <c r="P329" s="36"/>
      <c r="Q329" s="37"/>
      <c r="R329" s="38"/>
      <c r="S329" s="38"/>
      <c r="T329" s="39">
        <f t="shared" si="419"/>
        <v>0</v>
      </c>
      <c r="U329" s="40" t="str">
        <f t="shared" si="420"/>
        <v>راسب</v>
      </c>
      <c r="V329" s="37"/>
      <c r="W329" s="38"/>
      <c r="X329" s="38"/>
      <c r="Y329" s="39">
        <f t="shared" si="421"/>
        <v>0</v>
      </c>
      <c r="Z329" s="40" t="str">
        <f t="shared" si="422"/>
        <v>راسب</v>
      </c>
      <c r="AA329" s="37"/>
      <c r="AB329" s="38"/>
      <c r="AC329" s="38"/>
      <c r="AD329" s="39">
        <f t="shared" si="423"/>
        <v>0</v>
      </c>
      <c r="AE329" s="40" t="str">
        <f t="shared" si="424"/>
        <v>راسب</v>
      </c>
      <c r="AF329" s="37"/>
      <c r="AG329" s="38"/>
      <c r="AH329" s="38"/>
      <c r="AI329" s="39">
        <f t="shared" si="425"/>
        <v>0</v>
      </c>
      <c r="AJ329" s="40" t="str">
        <f t="shared" si="426"/>
        <v>راسب</v>
      </c>
      <c r="AK329" s="37"/>
      <c r="AL329" s="38"/>
      <c r="AM329" s="38"/>
      <c r="AN329" s="39">
        <f t="shared" si="427"/>
        <v>0</v>
      </c>
      <c r="AO329" s="40" t="str">
        <f t="shared" si="428"/>
        <v>راسب</v>
      </c>
      <c r="AP329" s="27">
        <f t="shared" si="429"/>
        <v>0</v>
      </c>
      <c r="AQ329" s="37">
        <f t="shared" si="430"/>
        <v>5</v>
      </c>
      <c r="AR329" s="39" t="str">
        <f t="shared" si="431"/>
        <v>ومجموع</v>
      </c>
      <c r="AS329" s="27" t="str">
        <f t="shared" si="432"/>
        <v>راسب</v>
      </c>
      <c r="AT329" s="41">
        <f t="shared" si="433"/>
        <v>9</v>
      </c>
      <c r="AU329" s="42" t="str">
        <f t="shared" si="434"/>
        <v>راسب</v>
      </c>
      <c r="AV329" s="37"/>
      <c r="AW329" s="38"/>
      <c r="AX329" s="38"/>
      <c r="AY329" s="39">
        <f t="shared" si="435"/>
        <v>0</v>
      </c>
      <c r="AZ329" s="40" t="str">
        <f t="shared" si="436"/>
        <v>راسب</v>
      </c>
      <c r="BA329" s="37"/>
      <c r="BB329" s="38"/>
      <c r="BC329" s="38"/>
      <c r="BD329" s="39">
        <f t="shared" si="437"/>
        <v>0</v>
      </c>
      <c r="BE329" s="86" t="str">
        <f t="shared" si="438"/>
        <v>غيرجدير</v>
      </c>
      <c r="BF329" s="37"/>
      <c r="BG329" s="38"/>
      <c r="BH329" s="38"/>
      <c r="BI329" s="39">
        <f t="shared" si="439"/>
        <v>0</v>
      </c>
      <c r="BJ329" s="86" t="str">
        <f t="shared" si="440"/>
        <v>غيرجدير</v>
      </c>
      <c r="BK329" s="37"/>
      <c r="BL329" s="38"/>
      <c r="BM329" s="38"/>
      <c r="BN329" s="38"/>
      <c r="BO329" s="39"/>
      <c r="BP329" s="41">
        <f t="shared" si="441"/>
        <v>0</v>
      </c>
      <c r="BQ329" s="86" t="str">
        <f t="shared" si="442"/>
        <v>غيرجدير</v>
      </c>
      <c r="BR329" s="37"/>
      <c r="BS329" s="38"/>
      <c r="BT329" s="38"/>
      <c r="BU329" s="38"/>
      <c r="BV329" s="39">
        <f t="shared" si="443"/>
        <v>0</v>
      </c>
      <c r="BW329" s="86" t="str">
        <f t="shared" si="444"/>
        <v>غيرجدير</v>
      </c>
      <c r="BX329" s="37"/>
      <c r="BY329" s="38"/>
      <c r="BZ329" s="38"/>
      <c r="CA329" s="38"/>
      <c r="CB329" s="38"/>
      <c r="CC329" s="39">
        <f t="shared" si="445"/>
        <v>0</v>
      </c>
      <c r="CD329" s="86" t="str">
        <f t="shared" si="446"/>
        <v>غيرجدير</v>
      </c>
      <c r="CE329" s="37">
        <f t="shared" si="447"/>
        <v>5</v>
      </c>
      <c r="CF329" s="39" t="str">
        <f t="shared" si="448"/>
        <v>راسب</v>
      </c>
      <c r="CG329" s="37"/>
      <c r="CH329" s="38"/>
      <c r="CI329" s="38"/>
      <c r="CJ329" s="38"/>
      <c r="CK329" s="38"/>
      <c r="CL329" s="39">
        <f t="shared" si="449"/>
        <v>0</v>
      </c>
      <c r="CM329" s="86" t="str">
        <f t="shared" si="450"/>
        <v>غيرجدير</v>
      </c>
      <c r="CN329" s="37"/>
      <c r="CO329" s="38"/>
      <c r="CP329" s="38"/>
      <c r="CQ329" s="38"/>
      <c r="CR329" s="39">
        <f t="shared" si="451"/>
        <v>0</v>
      </c>
      <c r="CS329" s="86" t="str">
        <f t="shared" si="452"/>
        <v>غيرجدير</v>
      </c>
      <c r="CT329" s="37"/>
      <c r="CU329" s="38"/>
      <c r="CV329" s="39">
        <f t="shared" si="453"/>
        <v>0</v>
      </c>
      <c r="CW329" s="86" t="str">
        <f t="shared" si="454"/>
        <v>غيرجدير</v>
      </c>
      <c r="CX329" s="37"/>
      <c r="CY329" s="38"/>
      <c r="CZ329" s="38"/>
      <c r="DA329" s="38"/>
      <c r="DB329" s="38"/>
      <c r="DC329" s="39">
        <f t="shared" si="455"/>
        <v>0</v>
      </c>
      <c r="DD329" s="86" t="str">
        <f t="shared" si="456"/>
        <v>غيرجدير</v>
      </c>
      <c r="DE329" s="37"/>
      <c r="DF329" s="38"/>
      <c r="DG329" s="38"/>
      <c r="DH329" s="38"/>
      <c r="DI329" s="38"/>
      <c r="DJ329" s="39">
        <f t="shared" si="457"/>
        <v>0</v>
      </c>
      <c r="DK329" s="86" t="str">
        <f t="shared" si="458"/>
        <v>غيرجدير</v>
      </c>
      <c r="DL329" s="37">
        <f t="shared" si="459"/>
        <v>4</v>
      </c>
      <c r="DM329" s="39" t="str">
        <f t="shared" si="460"/>
        <v>راسب</v>
      </c>
      <c r="DN329" s="27">
        <f t="shared" si="461"/>
        <v>0</v>
      </c>
      <c r="DO329" s="37">
        <f t="shared" si="462"/>
        <v>5</v>
      </c>
      <c r="DP329" s="39" t="str">
        <f t="shared" si="463"/>
        <v>ومجموع</v>
      </c>
      <c r="DQ329" s="27" t="str">
        <f t="shared" si="464"/>
        <v>راسب</v>
      </c>
      <c r="DR329" s="37">
        <f t="shared" si="465"/>
        <v>10</v>
      </c>
      <c r="DS329" s="39" t="str">
        <f t="shared" si="466"/>
        <v>راسب</v>
      </c>
      <c r="DT329" s="40" t="str">
        <f t="shared" si="467"/>
        <v>راسب</v>
      </c>
      <c r="DU329" s="27"/>
      <c r="DV329" s="37">
        <f t="shared" si="468"/>
        <v>15</v>
      </c>
      <c r="DW329" s="38" t="str">
        <f t="shared" si="469"/>
        <v>راسب</v>
      </c>
      <c r="DX329" s="39" t="str">
        <f t="shared" si="470"/>
        <v>ودين</v>
      </c>
      <c r="DY329" s="537" t="str">
        <f t="shared" si="471"/>
        <v/>
      </c>
      <c r="DZ329" s="532" t="str">
        <f t="shared" si="472"/>
        <v/>
      </c>
      <c r="EA329" s="527" t="str">
        <f t="shared" si="473"/>
        <v/>
      </c>
      <c r="EB329" s="519" t="str">
        <f t="shared" si="474"/>
        <v/>
      </c>
      <c r="EC329" s="520" t="str">
        <f t="shared" si="475"/>
        <v/>
      </c>
      <c r="ED329" s="520" t="str">
        <f t="shared" si="476"/>
        <v/>
      </c>
      <c r="EE329" s="520" t="str">
        <f t="shared" si="477"/>
        <v/>
      </c>
      <c r="EF329" s="520" t="str">
        <f t="shared" si="478"/>
        <v/>
      </c>
      <c r="EG329" s="520" t="str">
        <f t="shared" si="479"/>
        <v/>
      </c>
      <c r="EH329" s="518" t="str">
        <f t="shared" si="480"/>
        <v/>
      </c>
      <c r="EI329" s="474" t="str">
        <f t="shared" si="481"/>
        <v/>
      </c>
      <c r="EJ329" s="475" t="str">
        <f t="shared" si="482"/>
        <v/>
      </c>
      <c r="EK329" s="475" t="str">
        <f t="shared" si="483"/>
        <v/>
      </c>
      <c r="EL329" s="475" t="str">
        <f t="shared" si="484"/>
        <v/>
      </c>
      <c r="EM329" s="476" t="str">
        <f t="shared" si="485"/>
        <v/>
      </c>
      <c r="EN329" s="498" t="str">
        <f t="shared" si="486"/>
        <v/>
      </c>
      <c r="EO329" s="499" t="str">
        <f t="shared" si="487"/>
        <v/>
      </c>
      <c r="EP329" s="499" t="str">
        <f t="shared" si="488"/>
        <v/>
      </c>
      <c r="EQ329" s="499" t="str">
        <f t="shared" si="489"/>
        <v/>
      </c>
      <c r="ER329" s="500" t="str">
        <f t="shared" si="490"/>
        <v/>
      </c>
    </row>
    <row r="330" spans="1:148" ht="34.5" x14ac:dyDescent="0.2">
      <c r="A330" s="27" t="str">
        <f>IF(O330="","",COUNTA(O$9:$O330))</f>
        <v/>
      </c>
      <c r="B330" s="28"/>
      <c r="C330" s="29" t="e">
        <f t="shared" si="410"/>
        <v>#VALUE!</v>
      </c>
      <c r="D330" s="30" t="e">
        <f t="shared" si="411"/>
        <v>#VALUE!</v>
      </c>
      <c r="E330" s="31" t="e">
        <f t="shared" si="412"/>
        <v>#VALUE!</v>
      </c>
      <c r="F330" s="29" t="str">
        <f t="shared" si="413"/>
        <v/>
      </c>
      <c r="G330" s="30" t="str">
        <f t="shared" si="414"/>
        <v/>
      </c>
      <c r="H330" s="31" t="str">
        <f t="shared" si="415"/>
        <v/>
      </c>
      <c r="I330" s="32" t="e">
        <f t="shared" si="416"/>
        <v>#VALUE!</v>
      </c>
      <c r="J330" s="33"/>
      <c r="K330" s="34"/>
      <c r="L330" s="35" t="str">
        <f t="shared" si="417"/>
        <v/>
      </c>
      <c r="M330" s="35" t="str">
        <f t="shared" si="418"/>
        <v/>
      </c>
      <c r="N330" s="34"/>
      <c r="O330" s="545"/>
      <c r="P330" s="36"/>
      <c r="Q330" s="37"/>
      <c r="R330" s="38"/>
      <c r="S330" s="38"/>
      <c r="T330" s="39">
        <f t="shared" si="419"/>
        <v>0</v>
      </c>
      <c r="U330" s="40" t="str">
        <f t="shared" si="420"/>
        <v>راسب</v>
      </c>
      <c r="V330" s="37"/>
      <c r="W330" s="38"/>
      <c r="X330" s="38"/>
      <c r="Y330" s="39">
        <f t="shared" si="421"/>
        <v>0</v>
      </c>
      <c r="Z330" s="40" t="str">
        <f t="shared" si="422"/>
        <v>راسب</v>
      </c>
      <c r="AA330" s="37"/>
      <c r="AB330" s="38"/>
      <c r="AC330" s="38"/>
      <c r="AD330" s="39">
        <f t="shared" si="423"/>
        <v>0</v>
      </c>
      <c r="AE330" s="40" t="str">
        <f t="shared" si="424"/>
        <v>راسب</v>
      </c>
      <c r="AF330" s="37"/>
      <c r="AG330" s="38"/>
      <c r="AH330" s="38"/>
      <c r="AI330" s="39">
        <f t="shared" si="425"/>
        <v>0</v>
      </c>
      <c r="AJ330" s="40" t="str">
        <f t="shared" si="426"/>
        <v>راسب</v>
      </c>
      <c r="AK330" s="37"/>
      <c r="AL330" s="38"/>
      <c r="AM330" s="38"/>
      <c r="AN330" s="39">
        <f t="shared" si="427"/>
        <v>0</v>
      </c>
      <c r="AO330" s="40" t="str">
        <f t="shared" si="428"/>
        <v>راسب</v>
      </c>
      <c r="AP330" s="27">
        <f t="shared" si="429"/>
        <v>0</v>
      </c>
      <c r="AQ330" s="37">
        <f t="shared" si="430"/>
        <v>5</v>
      </c>
      <c r="AR330" s="39" t="str">
        <f t="shared" si="431"/>
        <v>ومجموع</v>
      </c>
      <c r="AS330" s="27" t="str">
        <f t="shared" si="432"/>
        <v>راسب</v>
      </c>
      <c r="AT330" s="41">
        <f t="shared" si="433"/>
        <v>9</v>
      </c>
      <c r="AU330" s="42" t="str">
        <f t="shared" si="434"/>
        <v>راسب</v>
      </c>
      <c r="AV330" s="37"/>
      <c r="AW330" s="38"/>
      <c r="AX330" s="38"/>
      <c r="AY330" s="39">
        <f t="shared" si="435"/>
        <v>0</v>
      </c>
      <c r="AZ330" s="40" t="str">
        <f t="shared" si="436"/>
        <v>راسب</v>
      </c>
      <c r="BA330" s="37"/>
      <c r="BB330" s="38"/>
      <c r="BC330" s="38"/>
      <c r="BD330" s="39">
        <f t="shared" si="437"/>
        <v>0</v>
      </c>
      <c r="BE330" s="86" t="str">
        <f t="shared" si="438"/>
        <v>غيرجدير</v>
      </c>
      <c r="BF330" s="37"/>
      <c r="BG330" s="38"/>
      <c r="BH330" s="38"/>
      <c r="BI330" s="39">
        <f t="shared" si="439"/>
        <v>0</v>
      </c>
      <c r="BJ330" s="86" t="str">
        <f t="shared" si="440"/>
        <v>غيرجدير</v>
      </c>
      <c r="BK330" s="37"/>
      <c r="BL330" s="38"/>
      <c r="BM330" s="38"/>
      <c r="BN330" s="38"/>
      <c r="BO330" s="39"/>
      <c r="BP330" s="41">
        <f t="shared" si="441"/>
        <v>0</v>
      </c>
      <c r="BQ330" s="86" t="str">
        <f t="shared" si="442"/>
        <v>غيرجدير</v>
      </c>
      <c r="BR330" s="37"/>
      <c r="BS330" s="38"/>
      <c r="BT330" s="38"/>
      <c r="BU330" s="38"/>
      <c r="BV330" s="39">
        <f t="shared" si="443"/>
        <v>0</v>
      </c>
      <c r="BW330" s="86" t="str">
        <f t="shared" si="444"/>
        <v>غيرجدير</v>
      </c>
      <c r="BX330" s="37"/>
      <c r="BY330" s="38"/>
      <c r="BZ330" s="38"/>
      <c r="CA330" s="38"/>
      <c r="CB330" s="38"/>
      <c r="CC330" s="39">
        <f t="shared" si="445"/>
        <v>0</v>
      </c>
      <c r="CD330" s="86" t="str">
        <f t="shared" si="446"/>
        <v>غيرجدير</v>
      </c>
      <c r="CE330" s="37">
        <f t="shared" si="447"/>
        <v>5</v>
      </c>
      <c r="CF330" s="39" t="str">
        <f t="shared" si="448"/>
        <v>راسب</v>
      </c>
      <c r="CG330" s="37"/>
      <c r="CH330" s="38"/>
      <c r="CI330" s="38"/>
      <c r="CJ330" s="38"/>
      <c r="CK330" s="38"/>
      <c r="CL330" s="39">
        <f t="shared" si="449"/>
        <v>0</v>
      </c>
      <c r="CM330" s="86" t="str">
        <f t="shared" si="450"/>
        <v>غيرجدير</v>
      </c>
      <c r="CN330" s="37"/>
      <c r="CO330" s="38"/>
      <c r="CP330" s="38"/>
      <c r="CQ330" s="38"/>
      <c r="CR330" s="39">
        <f t="shared" si="451"/>
        <v>0</v>
      </c>
      <c r="CS330" s="86" t="str">
        <f t="shared" si="452"/>
        <v>غيرجدير</v>
      </c>
      <c r="CT330" s="37"/>
      <c r="CU330" s="38"/>
      <c r="CV330" s="39">
        <f t="shared" si="453"/>
        <v>0</v>
      </c>
      <c r="CW330" s="86" t="str">
        <f t="shared" si="454"/>
        <v>غيرجدير</v>
      </c>
      <c r="CX330" s="37"/>
      <c r="CY330" s="38"/>
      <c r="CZ330" s="38"/>
      <c r="DA330" s="38"/>
      <c r="DB330" s="38"/>
      <c r="DC330" s="39">
        <f t="shared" si="455"/>
        <v>0</v>
      </c>
      <c r="DD330" s="86" t="str">
        <f t="shared" si="456"/>
        <v>غيرجدير</v>
      </c>
      <c r="DE330" s="37"/>
      <c r="DF330" s="38"/>
      <c r="DG330" s="38"/>
      <c r="DH330" s="38"/>
      <c r="DI330" s="38"/>
      <c r="DJ330" s="39">
        <f t="shared" si="457"/>
        <v>0</v>
      </c>
      <c r="DK330" s="86" t="str">
        <f t="shared" si="458"/>
        <v>غيرجدير</v>
      </c>
      <c r="DL330" s="37">
        <f t="shared" si="459"/>
        <v>4</v>
      </c>
      <c r="DM330" s="39" t="str">
        <f t="shared" si="460"/>
        <v>راسب</v>
      </c>
      <c r="DN330" s="27">
        <f t="shared" si="461"/>
        <v>0</v>
      </c>
      <c r="DO330" s="37">
        <f t="shared" si="462"/>
        <v>5</v>
      </c>
      <c r="DP330" s="39" t="str">
        <f t="shared" si="463"/>
        <v>ومجموع</v>
      </c>
      <c r="DQ330" s="27" t="str">
        <f t="shared" si="464"/>
        <v>راسب</v>
      </c>
      <c r="DR330" s="37">
        <f t="shared" si="465"/>
        <v>10</v>
      </c>
      <c r="DS330" s="39" t="str">
        <f t="shared" si="466"/>
        <v>راسب</v>
      </c>
      <c r="DT330" s="40" t="str">
        <f t="shared" si="467"/>
        <v>راسب</v>
      </c>
      <c r="DU330" s="27"/>
      <c r="DV330" s="37">
        <f t="shared" si="468"/>
        <v>15</v>
      </c>
      <c r="DW330" s="38" t="str">
        <f t="shared" si="469"/>
        <v>راسب</v>
      </c>
      <c r="DX330" s="39" t="str">
        <f t="shared" si="470"/>
        <v>ودين</v>
      </c>
      <c r="DY330" s="537" t="str">
        <f t="shared" si="471"/>
        <v/>
      </c>
      <c r="DZ330" s="532" t="str">
        <f t="shared" si="472"/>
        <v/>
      </c>
      <c r="EA330" s="527" t="str">
        <f t="shared" si="473"/>
        <v/>
      </c>
      <c r="EB330" s="519" t="str">
        <f t="shared" si="474"/>
        <v/>
      </c>
      <c r="EC330" s="520" t="str">
        <f t="shared" si="475"/>
        <v/>
      </c>
      <c r="ED330" s="520" t="str">
        <f t="shared" si="476"/>
        <v/>
      </c>
      <c r="EE330" s="520" t="str">
        <f t="shared" si="477"/>
        <v/>
      </c>
      <c r="EF330" s="520" t="str">
        <f t="shared" si="478"/>
        <v/>
      </c>
      <c r="EG330" s="520" t="str">
        <f t="shared" si="479"/>
        <v/>
      </c>
      <c r="EH330" s="518" t="str">
        <f t="shared" si="480"/>
        <v/>
      </c>
      <c r="EI330" s="474" t="str">
        <f t="shared" si="481"/>
        <v/>
      </c>
      <c r="EJ330" s="475" t="str">
        <f t="shared" si="482"/>
        <v/>
      </c>
      <c r="EK330" s="475" t="str">
        <f t="shared" si="483"/>
        <v/>
      </c>
      <c r="EL330" s="475" t="str">
        <f t="shared" si="484"/>
        <v/>
      </c>
      <c r="EM330" s="476" t="str">
        <f t="shared" si="485"/>
        <v/>
      </c>
      <c r="EN330" s="498" t="str">
        <f t="shared" si="486"/>
        <v/>
      </c>
      <c r="EO330" s="499" t="str">
        <f t="shared" si="487"/>
        <v/>
      </c>
      <c r="EP330" s="499" t="str">
        <f t="shared" si="488"/>
        <v/>
      </c>
      <c r="EQ330" s="499" t="str">
        <f t="shared" si="489"/>
        <v/>
      </c>
      <c r="ER330" s="500" t="str">
        <f t="shared" si="490"/>
        <v/>
      </c>
    </row>
    <row r="331" spans="1:148" ht="34.5" x14ac:dyDescent="0.2">
      <c r="A331" s="27" t="str">
        <f>IF(O331="","",COUNTA(O$9:$O331))</f>
        <v/>
      </c>
      <c r="B331" s="28"/>
      <c r="C331" s="29" t="e">
        <f t="shared" si="410"/>
        <v>#VALUE!</v>
      </c>
      <c r="D331" s="30" t="e">
        <f t="shared" si="411"/>
        <v>#VALUE!</v>
      </c>
      <c r="E331" s="31" t="e">
        <f t="shared" si="412"/>
        <v>#VALUE!</v>
      </c>
      <c r="F331" s="29" t="str">
        <f t="shared" si="413"/>
        <v/>
      </c>
      <c r="G331" s="30" t="str">
        <f t="shared" si="414"/>
        <v/>
      </c>
      <c r="H331" s="31" t="str">
        <f t="shared" si="415"/>
        <v/>
      </c>
      <c r="I331" s="32" t="e">
        <f t="shared" si="416"/>
        <v>#VALUE!</v>
      </c>
      <c r="J331" s="33"/>
      <c r="K331" s="34"/>
      <c r="L331" s="35" t="str">
        <f t="shared" si="417"/>
        <v/>
      </c>
      <c r="M331" s="35" t="str">
        <f t="shared" si="418"/>
        <v/>
      </c>
      <c r="N331" s="34"/>
      <c r="O331" s="545"/>
      <c r="P331" s="36"/>
      <c r="Q331" s="37"/>
      <c r="R331" s="38"/>
      <c r="S331" s="38"/>
      <c r="T331" s="39">
        <f t="shared" si="419"/>
        <v>0</v>
      </c>
      <c r="U331" s="40" t="str">
        <f t="shared" si="420"/>
        <v>راسب</v>
      </c>
      <c r="V331" s="37"/>
      <c r="W331" s="38"/>
      <c r="X331" s="38"/>
      <c r="Y331" s="39">
        <f t="shared" si="421"/>
        <v>0</v>
      </c>
      <c r="Z331" s="40" t="str">
        <f t="shared" si="422"/>
        <v>راسب</v>
      </c>
      <c r="AA331" s="37"/>
      <c r="AB331" s="38"/>
      <c r="AC331" s="38"/>
      <c r="AD331" s="39">
        <f t="shared" si="423"/>
        <v>0</v>
      </c>
      <c r="AE331" s="40" t="str">
        <f t="shared" si="424"/>
        <v>راسب</v>
      </c>
      <c r="AF331" s="37"/>
      <c r="AG331" s="38"/>
      <c r="AH331" s="38"/>
      <c r="AI331" s="39">
        <f t="shared" si="425"/>
        <v>0</v>
      </c>
      <c r="AJ331" s="40" t="str">
        <f t="shared" si="426"/>
        <v>راسب</v>
      </c>
      <c r="AK331" s="37"/>
      <c r="AL331" s="38"/>
      <c r="AM331" s="38"/>
      <c r="AN331" s="39">
        <f t="shared" si="427"/>
        <v>0</v>
      </c>
      <c r="AO331" s="40" t="str">
        <f t="shared" si="428"/>
        <v>راسب</v>
      </c>
      <c r="AP331" s="27">
        <f t="shared" si="429"/>
        <v>0</v>
      </c>
      <c r="AQ331" s="37">
        <f t="shared" si="430"/>
        <v>5</v>
      </c>
      <c r="AR331" s="39" t="str">
        <f t="shared" si="431"/>
        <v>ومجموع</v>
      </c>
      <c r="AS331" s="27" t="str">
        <f t="shared" si="432"/>
        <v>راسب</v>
      </c>
      <c r="AT331" s="41">
        <f t="shared" si="433"/>
        <v>9</v>
      </c>
      <c r="AU331" s="42" t="str">
        <f t="shared" si="434"/>
        <v>راسب</v>
      </c>
      <c r="AV331" s="37"/>
      <c r="AW331" s="38"/>
      <c r="AX331" s="38"/>
      <c r="AY331" s="39">
        <f t="shared" si="435"/>
        <v>0</v>
      </c>
      <c r="AZ331" s="40" t="str">
        <f t="shared" si="436"/>
        <v>راسب</v>
      </c>
      <c r="BA331" s="37"/>
      <c r="BB331" s="38"/>
      <c r="BC331" s="38"/>
      <c r="BD331" s="39">
        <f t="shared" si="437"/>
        <v>0</v>
      </c>
      <c r="BE331" s="86" t="str">
        <f t="shared" si="438"/>
        <v>غيرجدير</v>
      </c>
      <c r="BF331" s="37"/>
      <c r="BG331" s="38"/>
      <c r="BH331" s="38"/>
      <c r="BI331" s="39">
        <f t="shared" si="439"/>
        <v>0</v>
      </c>
      <c r="BJ331" s="86" t="str">
        <f t="shared" si="440"/>
        <v>غيرجدير</v>
      </c>
      <c r="BK331" s="37"/>
      <c r="BL331" s="38"/>
      <c r="BM331" s="38"/>
      <c r="BN331" s="38"/>
      <c r="BO331" s="39"/>
      <c r="BP331" s="41">
        <f t="shared" si="441"/>
        <v>0</v>
      </c>
      <c r="BQ331" s="86" t="str">
        <f t="shared" si="442"/>
        <v>غيرجدير</v>
      </c>
      <c r="BR331" s="37"/>
      <c r="BS331" s="38"/>
      <c r="BT331" s="38"/>
      <c r="BU331" s="38"/>
      <c r="BV331" s="39">
        <f t="shared" si="443"/>
        <v>0</v>
      </c>
      <c r="BW331" s="86" t="str">
        <f t="shared" si="444"/>
        <v>غيرجدير</v>
      </c>
      <c r="BX331" s="37"/>
      <c r="BY331" s="38"/>
      <c r="BZ331" s="38"/>
      <c r="CA331" s="38"/>
      <c r="CB331" s="38"/>
      <c r="CC331" s="39">
        <f t="shared" si="445"/>
        <v>0</v>
      </c>
      <c r="CD331" s="86" t="str">
        <f t="shared" si="446"/>
        <v>غيرجدير</v>
      </c>
      <c r="CE331" s="37">
        <f t="shared" si="447"/>
        <v>5</v>
      </c>
      <c r="CF331" s="39" t="str">
        <f t="shared" si="448"/>
        <v>راسب</v>
      </c>
      <c r="CG331" s="37"/>
      <c r="CH331" s="38"/>
      <c r="CI331" s="38"/>
      <c r="CJ331" s="38"/>
      <c r="CK331" s="38"/>
      <c r="CL331" s="39">
        <f t="shared" si="449"/>
        <v>0</v>
      </c>
      <c r="CM331" s="86" t="str">
        <f t="shared" si="450"/>
        <v>غيرجدير</v>
      </c>
      <c r="CN331" s="37"/>
      <c r="CO331" s="38"/>
      <c r="CP331" s="38"/>
      <c r="CQ331" s="38"/>
      <c r="CR331" s="39">
        <f t="shared" si="451"/>
        <v>0</v>
      </c>
      <c r="CS331" s="86" t="str">
        <f t="shared" si="452"/>
        <v>غيرجدير</v>
      </c>
      <c r="CT331" s="37"/>
      <c r="CU331" s="38"/>
      <c r="CV331" s="39">
        <f t="shared" si="453"/>
        <v>0</v>
      </c>
      <c r="CW331" s="86" t="str">
        <f t="shared" si="454"/>
        <v>غيرجدير</v>
      </c>
      <c r="CX331" s="37"/>
      <c r="CY331" s="38"/>
      <c r="CZ331" s="38"/>
      <c r="DA331" s="38"/>
      <c r="DB331" s="38"/>
      <c r="DC331" s="39">
        <f t="shared" si="455"/>
        <v>0</v>
      </c>
      <c r="DD331" s="86" t="str">
        <f t="shared" si="456"/>
        <v>غيرجدير</v>
      </c>
      <c r="DE331" s="37"/>
      <c r="DF331" s="38"/>
      <c r="DG331" s="38"/>
      <c r="DH331" s="38"/>
      <c r="DI331" s="38"/>
      <c r="DJ331" s="39">
        <f t="shared" si="457"/>
        <v>0</v>
      </c>
      <c r="DK331" s="86" t="str">
        <f t="shared" si="458"/>
        <v>غيرجدير</v>
      </c>
      <c r="DL331" s="37">
        <f t="shared" si="459"/>
        <v>4</v>
      </c>
      <c r="DM331" s="39" t="str">
        <f t="shared" si="460"/>
        <v>راسب</v>
      </c>
      <c r="DN331" s="27">
        <f t="shared" si="461"/>
        <v>0</v>
      </c>
      <c r="DO331" s="37">
        <f t="shared" si="462"/>
        <v>5</v>
      </c>
      <c r="DP331" s="39" t="str">
        <f t="shared" si="463"/>
        <v>ومجموع</v>
      </c>
      <c r="DQ331" s="27" t="str">
        <f t="shared" si="464"/>
        <v>راسب</v>
      </c>
      <c r="DR331" s="37">
        <f t="shared" si="465"/>
        <v>10</v>
      </c>
      <c r="DS331" s="39" t="str">
        <f t="shared" si="466"/>
        <v>راسب</v>
      </c>
      <c r="DT331" s="40" t="str">
        <f t="shared" si="467"/>
        <v>راسب</v>
      </c>
      <c r="DU331" s="27"/>
      <c r="DV331" s="37">
        <f t="shared" si="468"/>
        <v>15</v>
      </c>
      <c r="DW331" s="38" t="str">
        <f t="shared" si="469"/>
        <v>راسب</v>
      </c>
      <c r="DX331" s="39" t="str">
        <f t="shared" si="470"/>
        <v>ودين</v>
      </c>
      <c r="DY331" s="537" t="str">
        <f t="shared" si="471"/>
        <v/>
      </c>
      <c r="DZ331" s="532" t="str">
        <f t="shared" si="472"/>
        <v/>
      </c>
      <c r="EA331" s="527" t="str">
        <f t="shared" si="473"/>
        <v/>
      </c>
      <c r="EB331" s="519" t="str">
        <f t="shared" si="474"/>
        <v/>
      </c>
      <c r="EC331" s="520" t="str">
        <f t="shared" si="475"/>
        <v/>
      </c>
      <c r="ED331" s="520" t="str">
        <f t="shared" si="476"/>
        <v/>
      </c>
      <c r="EE331" s="520" t="str">
        <f t="shared" si="477"/>
        <v/>
      </c>
      <c r="EF331" s="520" t="str">
        <f t="shared" si="478"/>
        <v/>
      </c>
      <c r="EG331" s="520" t="str">
        <f t="shared" si="479"/>
        <v/>
      </c>
      <c r="EH331" s="518" t="str">
        <f t="shared" si="480"/>
        <v/>
      </c>
      <c r="EI331" s="474" t="str">
        <f t="shared" si="481"/>
        <v/>
      </c>
      <c r="EJ331" s="475" t="str">
        <f t="shared" si="482"/>
        <v/>
      </c>
      <c r="EK331" s="475" t="str">
        <f t="shared" si="483"/>
        <v/>
      </c>
      <c r="EL331" s="475" t="str">
        <f t="shared" si="484"/>
        <v/>
      </c>
      <c r="EM331" s="476" t="str">
        <f t="shared" si="485"/>
        <v/>
      </c>
      <c r="EN331" s="498" t="str">
        <f t="shared" si="486"/>
        <v/>
      </c>
      <c r="EO331" s="499" t="str">
        <f t="shared" si="487"/>
        <v/>
      </c>
      <c r="EP331" s="499" t="str">
        <f t="shared" si="488"/>
        <v/>
      </c>
      <c r="EQ331" s="499" t="str">
        <f t="shared" si="489"/>
        <v/>
      </c>
      <c r="ER331" s="500" t="str">
        <f t="shared" si="490"/>
        <v/>
      </c>
    </row>
    <row r="332" spans="1:148" ht="34.5" x14ac:dyDescent="0.2">
      <c r="A332" s="27" t="str">
        <f>IF(O332="","",COUNTA(O$9:$O332))</f>
        <v/>
      </c>
      <c r="B332" s="28"/>
      <c r="C332" s="29" t="e">
        <f t="shared" si="410"/>
        <v>#VALUE!</v>
      </c>
      <c r="D332" s="30" t="e">
        <f t="shared" si="411"/>
        <v>#VALUE!</v>
      </c>
      <c r="E332" s="31" t="e">
        <f t="shared" si="412"/>
        <v>#VALUE!</v>
      </c>
      <c r="F332" s="29" t="str">
        <f t="shared" si="413"/>
        <v/>
      </c>
      <c r="G332" s="30" t="str">
        <f t="shared" si="414"/>
        <v/>
      </c>
      <c r="H332" s="31" t="str">
        <f t="shared" si="415"/>
        <v/>
      </c>
      <c r="I332" s="32" t="e">
        <f t="shared" si="416"/>
        <v>#VALUE!</v>
      </c>
      <c r="J332" s="33"/>
      <c r="K332" s="34"/>
      <c r="L332" s="35" t="str">
        <f t="shared" si="417"/>
        <v/>
      </c>
      <c r="M332" s="35" t="str">
        <f t="shared" si="418"/>
        <v/>
      </c>
      <c r="N332" s="34"/>
      <c r="O332" s="545"/>
      <c r="P332" s="36"/>
      <c r="Q332" s="37"/>
      <c r="R332" s="38"/>
      <c r="S332" s="38"/>
      <c r="T332" s="39">
        <f t="shared" si="419"/>
        <v>0</v>
      </c>
      <c r="U332" s="40" t="str">
        <f t="shared" si="420"/>
        <v>راسب</v>
      </c>
      <c r="V332" s="37"/>
      <c r="W332" s="38"/>
      <c r="X332" s="38"/>
      <c r="Y332" s="39">
        <f t="shared" si="421"/>
        <v>0</v>
      </c>
      <c r="Z332" s="40" t="str">
        <f t="shared" si="422"/>
        <v>راسب</v>
      </c>
      <c r="AA332" s="37"/>
      <c r="AB332" s="38"/>
      <c r="AC332" s="38"/>
      <c r="AD332" s="39">
        <f t="shared" si="423"/>
        <v>0</v>
      </c>
      <c r="AE332" s="40" t="str">
        <f t="shared" si="424"/>
        <v>راسب</v>
      </c>
      <c r="AF332" s="37"/>
      <c r="AG332" s="38"/>
      <c r="AH332" s="38"/>
      <c r="AI332" s="39">
        <f t="shared" si="425"/>
        <v>0</v>
      </c>
      <c r="AJ332" s="40" t="str">
        <f t="shared" si="426"/>
        <v>راسب</v>
      </c>
      <c r="AK332" s="37"/>
      <c r="AL332" s="38"/>
      <c r="AM332" s="38"/>
      <c r="AN332" s="39">
        <f t="shared" si="427"/>
        <v>0</v>
      </c>
      <c r="AO332" s="40" t="str">
        <f t="shared" si="428"/>
        <v>راسب</v>
      </c>
      <c r="AP332" s="27">
        <f t="shared" si="429"/>
        <v>0</v>
      </c>
      <c r="AQ332" s="37">
        <f t="shared" si="430"/>
        <v>5</v>
      </c>
      <c r="AR332" s="39" t="str">
        <f t="shared" si="431"/>
        <v>ومجموع</v>
      </c>
      <c r="AS332" s="27" t="str">
        <f t="shared" si="432"/>
        <v>راسب</v>
      </c>
      <c r="AT332" s="41">
        <f t="shared" si="433"/>
        <v>9</v>
      </c>
      <c r="AU332" s="42" t="str">
        <f t="shared" si="434"/>
        <v>راسب</v>
      </c>
      <c r="AV332" s="37"/>
      <c r="AW332" s="38"/>
      <c r="AX332" s="38"/>
      <c r="AY332" s="39">
        <f t="shared" si="435"/>
        <v>0</v>
      </c>
      <c r="AZ332" s="40" t="str">
        <f t="shared" si="436"/>
        <v>راسب</v>
      </c>
      <c r="BA332" s="37"/>
      <c r="BB332" s="38"/>
      <c r="BC332" s="38"/>
      <c r="BD332" s="39">
        <f t="shared" si="437"/>
        <v>0</v>
      </c>
      <c r="BE332" s="86" t="str">
        <f t="shared" si="438"/>
        <v>غيرجدير</v>
      </c>
      <c r="BF332" s="37"/>
      <c r="BG332" s="38"/>
      <c r="BH332" s="38"/>
      <c r="BI332" s="39">
        <f t="shared" si="439"/>
        <v>0</v>
      </c>
      <c r="BJ332" s="86" t="str">
        <f t="shared" si="440"/>
        <v>غيرجدير</v>
      </c>
      <c r="BK332" s="37"/>
      <c r="BL332" s="38"/>
      <c r="BM332" s="38"/>
      <c r="BN332" s="38"/>
      <c r="BO332" s="39"/>
      <c r="BP332" s="41">
        <f t="shared" si="441"/>
        <v>0</v>
      </c>
      <c r="BQ332" s="86" t="str">
        <f t="shared" si="442"/>
        <v>غيرجدير</v>
      </c>
      <c r="BR332" s="37"/>
      <c r="BS332" s="38"/>
      <c r="BT332" s="38"/>
      <c r="BU332" s="38"/>
      <c r="BV332" s="39">
        <f t="shared" si="443"/>
        <v>0</v>
      </c>
      <c r="BW332" s="86" t="str">
        <f t="shared" si="444"/>
        <v>غيرجدير</v>
      </c>
      <c r="BX332" s="37"/>
      <c r="BY332" s="38"/>
      <c r="BZ332" s="38"/>
      <c r="CA332" s="38"/>
      <c r="CB332" s="38"/>
      <c r="CC332" s="39">
        <f t="shared" si="445"/>
        <v>0</v>
      </c>
      <c r="CD332" s="86" t="str">
        <f t="shared" si="446"/>
        <v>غيرجدير</v>
      </c>
      <c r="CE332" s="37">
        <f t="shared" si="447"/>
        <v>5</v>
      </c>
      <c r="CF332" s="39" t="str">
        <f t="shared" si="448"/>
        <v>راسب</v>
      </c>
      <c r="CG332" s="37"/>
      <c r="CH332" s="38"/>
      <c r="CI332" s="38"/>
      <c r="CJ332" s="38"/>
      <c r="CK332" s="38"/>
      <c r="CL332" s="39">
        <f t="shared" si="449"/>
        <v>0</v>
      </c>
      <c r="CM332" s="86" t="str">
        <f t="shared" si="450"/>
        <v>غيرجدير</v>
      </c>
      <c r="CN332" s="37"/>
      <c r="CO332" s="38"/>
      <c r="CP332" s="38"/>
      <c r="CQ332" s="38"/>
      <c r="CR332" s="39">
        <f t="shared" si="451"/>
        <v>0</v>
      </c>
      <c r="CS332" s="86" t="str">
        <f t="shared" si="452"/>
        <v>غيرجدير</v>
      </c>
      <c r="CT332" s="37"/>
      <c r="CU332" s="38"/>
      <c r="CV332" s="39">
        <f t="shared" si="453"/>
        <v>0</v>
      </c>
      <c r="CW332" s="86" t="str">
        <f t="shared" si="454"/>
        <v>غيرجدير</v>
      </c>
      <c r="CX332" s="37"/>
      <c r="CY332" s="38"/>
      <c r="CZ332" s="38"/>
      <c r="DA332" s="38"/>
      <c r="DB332" s="38"/>
      <c r="DC332" s="39">
        <f t="shared" si="455"/>
        <v>0</v>
      </c>
      <c r="DD332" s="86" t="str">
        <f t="shared" si="456"/>
        <v>غيرجدير</v>
      </c>
      <c r="DE332" s="37"/>
      <c r="DF332" s="38"/>
      <c r="DG332" s="38"/>
      <c r="DH332" s="38"/>
      <c r="DI332" s="38"/>
      <c r="DJ332" s="39">
        <f t="shared" si="457"/>
        <v>0</v>
      </c>
      <c r="DK332" s="86" t="str">
        <f t="shared" si="458"/>
        <v>غيرجدير</v>
      </c>
      <c r="DL332" s="37">
        <f t="shared" si="459"/>
        <v>4</v>
      </c>
      <c r="DM332" s="39" t="str">
        <f t="shared" si="460"/>
        <v>راسب</v>
      </c>
      <c r="DN332" s="27">
        <f t="shared" si="461"/>
        <v>0</v>
      </c>
      <c r="DO332" s="37">
        <f t="shared" si="462"/>
        <v>5</v>
      </c>
      <c r="DP332" s="39" t="str">
        <f t="shared" si="463"/>
        <v>ومجموع</v>
      </c>
      <c r="DQ332" s="27" t="str">
        <f t="shared" si="464"/>
        <v>راسب</v>
      </c>
      <c r="DR332" s="37">
        <f t="shared" si="465"/>
        <v>10</v>
      </c>
      <c r="DS332" s="39" t="str">
        <f t="shared" si="466"/>
        <v>راسب</v>
      </c>
      <c r="DT332" s="40" t="str">
        <f t="shared" si="467"/>
        <v>راسب</v>
      </c>
      <c r="DU332" s="27"/>
      <c r="DV332" s="37">
        <f t="shared" si="468"/>
        <v>15</v>
      </c>
      <c r="DW332" s="38" t="str">
        <f t="shared" si="469"/>
        <v>راسب</v>
      </c>
      <c r="DX332" s="39" t="str">
        <f t="shared" si="470"/>
        <v>ودين</v>
      </c>
      <c r="DY332" s="537" t="str">
        <f t="shared" si="471"/>
        <v/>
      </c>
      <c r="DZ332" s="532" t="str">
        <f t="shared" si="472"/>
        <v/>
      </c>
      <c r="EA332" s="527" t="str">
        <f t="shared" si="473"/>
        <v/>
      </c>
      <c r="EB332" s="519" t="str">
        <f t="shared" si="474"/>
        <v/>
      </c>
      <c r="EC332" s="520" t="str">
        <f t="shared" si="475"/>
        <v/>
      </c>
      <c r="ED332" s="520" t="str">
        <f t="shared" si="476"/>
        <v/>
      </c>
      <c r="EE332" s="520" t="str">
        <f t="shared" si="477"/>
        <v/>
      </c>
      <c r="EF332" s="520" t="str">
        <f t="shared" si="478"/>
        <v/>
      </c>
      <c r="EG332" s="520" t="str">
        <f t="shared" si="479"/>
        <v/>
      </c>
      <c r="EH332" s="518" t="str">
        <f t="shared" si="480"/>
        <v/>
      </c>
      <c r="EI332" s="474" t="str">
        <f t="shared" si="481"/>
        <v/>
      </c>
      <c r="EJ332" s="475" t="str">
        <f t="shared" si="482"/>
        <v/>
      </c>
      <c r="EK332" s="475" t="str">
        <f t="shared" si="483"/>
        <v/>
      </c>
      <c r="EL332" s="475" t="str">
        <f t="shared" si="484"/>
        <v/>
      </c>
      <c r="EM332" s="476" t="str">
        <f t="shared" si="485"/>
        <v/>
      </c>
      <c r="EN332" s="498" t="str">
        <f t="shared" si="486"/>
        <v/>
      </c>
      <c r="EO332" s="499" t="str">
        <f t="shared" si="487"/>
        <v/>
      </c>
      <c r="EP332" s="499" t="str">
        <f t="shared" si="488"/>
        <v/>
      </c>
      <c r="EQ332" s="499" t="str">
        <f t="shared" si="489"/>
        <v/>
      </c>
      <c r="ER332" s="500" t="str">
        <f t="shared" si="490"/>
        <v/>
      </c>
    </row>
    <row r="333" spans="1:148" ht="34.5" x14ac:dyDescent="0.2">
      <c r="A333" s="27" t="str">
        <f>IF(O333="","",COUNTA(O$9:$O333))</f>
        <v/>
      </c>
      <c r="B333" s="28"/>
      <c r="C333" s="29" t="e">
        <f t="shared" si="410"/>
        <v>#VALUE!</v>
      </c>
      <c r="D333" s="30" t="e">
        <f t="shared" si="411"/>
        <v>#VALUE!</v>
      </c>
      <c r="E333" s="31" t="e">
        <f t="shared" si="412"/>
        <v>#VALUE!</v>
      </c>
      <c r="F333" s="29" t="str">
        <f t="shared" si="413"/>
        <v/>
      </c>
      <c r="G333" s="30" t="str">
        <f t="shared" si="414"/>
        <v/>
      </c>
      <c r="H333" s="31" t="str">
        <f t="shared" si="415"/>
        <v/>
      </c>
      <c r="I333" s="32" t="e">
        <f t="shared" si="416"/>
        <v>#VALUE!</v>
      </c>
      <c r="J333" s="33"/>
      <c r="K333" s="34"/>
      <c r="L333" s="35" t="str">
        <f t="shared" si="417"/>
        <v/>
      </c>
      <c r="M333" s="35" t="str">
        <f t="shared" si="418"/>
        <v/>
      </c>
      <c r="N333" s="34"/>
      <c r="O333" s="545"/>
      <c r="P333" s="36"/>
      <c r="Q333" s="37"/>
      <c r="R333" s="38"/>
      <c r="S333" s="38"/>
      <c r="T333" s="39">
        <f t="shared" si="419"/>
        <v>0</v>
      </c>
      <c r="U333" s="40" t="str">
        <f t="shared" si="420"/>
        <v>راسب</v>
      </c>
      <c r="V333" s="37"/>
      <c r="W333" s="38"/>
      <c r="X333" s="38"/>
      <c r="Y333" s="39">
        <f t="shared" si="421"/>
        <v>0</v>
      </c>
      <c r="Z333" s="40" t="str">
        <f t="shared" si="422"/>
        <v>راسب</v>
      </c>
      <c r="AA333" s="37"/>
      <c r="AB333" s="38"/>
      <c r="AC333" s="38"/>
      <c r="AD333" s="39">
        <f t="shared" si="423"/>
        <v>0</v>
      </c>
      <c r="AE333" s="40" t="str">
        <f t="shared" si="424"/>
        <v>راسب</v>
      </c>
      <c r="AF333" s="37"/>
      <c r="AG333" s="38"/>
      <c r="AH333" s="38"/>
      <c r="AI333" s="39">
        <f t="shared" si="425"/>
        <v>0</v>
      </c>
      <c r="AJ333" s="40" t="str">
        <f t="shared" si="426"/>
        <v>راسب</v>
      </c>
      <c r="AK333" s="37"/>
      <c r="AL333" s="38"/>
      <c r="AM333" s="38"/>
      <c r="AN333" s="39">
        <f t="shared" si="427"/>
        <v>0</v>
      </c>
      <c r="AO333" s="40" t="str">
        <f t="shared" si="428"/>
        <v>راسب</v>
      </c>
      <c r="AP333" s="27">
        <f t="shared" si="429"/>
        <v>0</v>
      </c>
      <c r="AQ333" s="37">
        <f t="shared" si="430"/>
        <v>5</v>
      </c>
      <c r="AR333" s="39" t="str">
        <f t="shared" si="431"/>
        <v>ومجموع</v>
      </c>
      <c r="AS333" s="27" t="str">
        <f t="shared" si="432"/>
        <v>راسب</v>
      </c>
      <c r="AT333" s="41">
        <f t="shared" si="433"/>
        <v>9</v>
      </c>
      <c r="AU333" s="42" t="str">
        <f t="shared" si="434"/>
        <v>راسب</v>
      </c>
      <c r="AV333" s="37"/>
      <c r="AW333" s="38"/>
      <c r="AX333" s="38"/>
      <c r="AY333" s="39">
        <f t="shared" si="435"/>
        <v>0</v>
      </c>
      <c r="AZ333" s="40" t="str">
        <f t="shared" si="436"/>
        <v>راسب</v>
      </c>
      <c r="BA333" s="37"/>
      <c r="BB333" s="38"/>
      <c r="BC333" s="38"/>
      <c r="BD333" s="39">
        <f t="shared" si="437"/>
        <v>0</v>
      </c>
      <c r="BE333" s="86" t="str">
        <f t="shared" si="438"/>
        <v>غيرجدير</v>
      </c>
      <c r="BF333" s="37"/>
      <c r="BG333" s="38"/>
      <c r="BH333" s="38"/>
      <c r="BI333" s="39">
        <f t="shared" si="439"/>
        <v>0</v>
      </c>
      <c r="BJ333" s="86" t="str">
        <f t="shared" si="440"/>
        <v>غيرجدير</v>
      </c>
      <c r="BK333" s="37"/>
      <c r="BL333" s="38"/>
      <c r="BM333" s="38"/>
      <c r="BN333" s="38"/>
      <c r="BO333" s="39"/>
      <c r="BP333" s="41">
        <f t="shared" si="441"/>
        <v>0</v>
      </c>
      <c r="BQ333" s="86" t="str">
        <f t="shared" si="442"/>
        <v>غيرجدير</v>
      </c>
      <c r="BR333" s="37"/>
      <c r="BS333" s="38"/>
      <c r="BT333" s="38"/>
      <c r="BU333" s="38"/>
      <c r="BV333" s="39">
        <f t="shared" si="443"/>
        <v>0</v>
      </c>
      <c r="BW333" s="86" t="str">
        <f t="shared" si="444"/>
        <v>غيرجدير</v>
      </c>
      <c r="BX333" s="37"/>
      <c r="BY333" s="38"/>
      <c r="BZ333" s="38"/>
      <c r="CA333" s="38"/>
      <c r="CB333" s="38"/>
      <c r="CC333" s="39">
        <f t="shared" si="445"/>
        <v>0</v>
      </c>
      <c r="CD333" s="86" t="str">
        <f t="shared" si="446"/>
        <v>غيرجدير</v>
      </c>
      <c r="CE333" s="37">
        <f t="shared" si="447"/>
        <v>5</v>
      </c>
      <c r="CF333" s="39" t="str">
        <f t="shared" si="448"/>
        <v>راسب</v>
      </c>
      <c r="CG333" s="37"/>
      <c r="CH333" s="38"/>
      <c r="CI333" s="38"/>
      <c r="CJ333" s="38"/>
      <c r="CK333" s="38"/>
      <c r="CL333" s="39">
        <f t="shared" si="449"/>
        <v>0</v>
      </c>
      <c r="CM333" s="86" t="str">
        <f t="shared" si="450"/>
        <v>غيرجدير</v>
      </c>
      <c r="CN333" s="37"/>
      <c r="CO333" s="38"/>
      <c r="CP333" s="38"/>
      <c r="CQ333" s="38"/>
      <c r="CR333" s="39">
        <f t="shared" si="451"/>
        <v>0</v>
      </c>
      <c r="CS333" s="86" t="str">
        <f t="shared" si="452"/>
        <v>غيرجدير</v>
      </c>
      <c r="CT333" s="37"/>
      <c r="CU333" s="38"/>
      <c r="CV333" s="39">
        <f t="shared" si="453"/>
        <v>0</v>
      </c>
      <c r="CW333" s="86" t="str">
        <f t="shared" si="454"/>
        <v>غيرجدير</v>
      </c>
      <c r="CX333" s="37"/>
      <c r="CY333" s="38"/>
      <c r="CZ333" s="38"/>
      <c r="DA333" s="38"/>
      <c r="DB333" s="38"/>
      <c r="DC333" s="39">
        <f t="shared" si="455"/>
        <v>0</v>
      </c>
      <c r="DD333" s="86" t="str">
        <f t="shared" si="456"/>
        <v>غيرجدير</v>
      </c>
      <c r="DE333" s="37"/>
      <c r="DF333" s="38"/>
      <c r="DG333" s="38"/>
      <c r="DH333" s="38"/>
      <c r="DI333" s="38"/>
      <c r="DJ333" s="39">
        <f t="shared" si="457"/>
        <v>0</v>
      </c>
      <c r="DK333" s="86" t="str">
        <f t="shared" si="458"/>
        <v>غيرجدير</v>
      </c>
      <c r="DL333" s="37">
        <f t="shared" si="459"/>
        <v>4</v>
      </c>
      <c r="DM333" s="39" t="str">
        <f t="shared" si="460"/>
        <v>راسب</v>
      </c>
      <c r="DN333" s="27">
        <f t="shared" si="461"/>
        <v>0</v>
      </c>
      <c r="DO333" s="37">
        <f t="shared" si="462"/>
        <v>5</v>
      </c>
      <c r="DP333" s="39" t="str">
        <f t="shared" si="463"/>
        <v>ومجموع</v>
      </c>
      <c r="DQ333" s="27" t="str">
        <f t="shared" si="464"/>
        <v>راسب</v>
      </c>
      <c r="DR333" s="37">
        <f t="shared" si="465"/>
        <v>10</v>
      </c>
      <c r="DS333" s="39" t="str">
        <f t="shared" si="466"/>
        <v>راسب</v>
      </c>
      <c r="DT333" s="40" t="str">
        <f t="shared" si="467"/>
        <v>راسب</v>
      </c>
      <c r="DU333" s="27"/>
      <c r="DV333" s="37">
        <f t="shared" si="468"/>
        <v>15</v>
      </c>
      <c r="DW333" s="38" t="str">
        <f t="shared" si="469"/>
        <v>راسب</v>
      </c>
      <c r="DX333" s="39" t="str">
        <f t="shared" si="470"/>
        <v>ودين</v>
      </c>
      <c r="DY333" s="537" t="str">
        <f t="shared" si="471"/>
        <v/>
      </c>
      <c r="DZ333" s="532" t="str">
        <f t="shared" si="472"/>
        <v/>
      </c>
      <c r="EA333" s="527" t="str">
        <f t="shared" si="473"/>
        <v/>
      </c>
      <c r="EB333" s="519" t="str">
        <f t="shared" si="474"/>
        <v/>
      </c>
      <c r="EC333" s="520" t="str">
        <f t="shared" si="475"/>
        <v/>
      </c>
      <c r="ED333" s="520" t="str">
        <f t="shared" si="476"/>
        <v/>
      </c>
      <c r="EE333" s="520" t="str">
        <f t="shared" si="477"/>
        <v/>
      </c>
      <c r="EF333" s="520" t="str">
        <f t="shared" si="478"/>
        <v/>
      </c>
      <c r="EG333" s="520" t="str">
        <f t="shared" si="479"/>
        <v/>
      </c>
      <c r="EH333" s="518" t="str">
        <f t="shared" si="480"/>
        <v/>
      </c>
      <c r="EI333" s="474" t="str">
        <f t="shared" si="481"/>
        <v/>
      </c>
      <c r="EJ333" s="475" t="str">
        <f t="shared" si="482"/>
        <v/>
      </c>
      <c r="EK333" s="475" t="str">
        <f t="shared" si="483"/>
        <v/>
      </c>
      <c r="EL333" s="475" t="str">
        <f t="shared" si="484"/>
        <v/>
      </c>
      <c r="EM333" s="476" t="str">
        <f t="shared" si="485"/>
        <v/>
      </c>
      <c r="EN333" s="498" t="str">
        <f t="shared" si="486"/>
        <v/>
      </c>
      <c r="EO333" s="499" t="str">
        <f t="shared" si="487"/>
        <v/>
      </c>
      <c r="EP333" s="499" t="str">
        <f t="shared" si="488"/>
        <v/>
      </c>
      <c r="EQ333" s="499" t="str">
        <f t="shared" si="489"/>
        <v/>
      </c>
      <c r="ER333" s="500" t="str">
        <f t="shared" si="490"/>
        <v/>
      </c>
    </row>
    <row r="334" spans="1:148" ht="34.5" x14ac:dyDescent="0.2">
      <c r="A334" s="27" t="str">
        <f>IF(O334="","",COUNTA(O$9:$O334))</f>
        <v/>
      </c>
      <c r="B334" s="28"/>
      <c r="C334" s="29" t="e">
        <f t="shared" si="410"/>
        <v>#VALUE!</v>
      </c>
      <c r="D334" s="30" t="e">
        <f t="shared" si="411"/>
        <v>#VALUE!</v>
      </c>
      <c r="E334" s="31" t="e">
        <f t="shared" si="412"/>
        <v>#VALUE!</v>
      </c>
      <c r="F334" s="29" t="str">
        <f t="shared" si="413"/>
        <v/>
      </c>
      <c r="G334" s="30" t="str">
        <f t="shared" si="414"/>
        <v/>
      </c>
      <c r="H334" s="31" t="str">
        <f t="shared" si="415"/>
        <v/>
      </c>
      <c r="I334" s="32" t="e">
        <f t="shared" si="416"/>
        <v>#VALUE!</v>
      </c>
      <c r="J334" s="33"/>
      <c r="K334" s="34"/>
      <c r="L334" s="35" t="str">
        <f t="shared" si="417"/>
        <v/>
      </c>
      <c r="M334" s="35" t="str">
        <f t="shared" si="418"/>
        <v/>
      </c>
      <c r="N334" s="34"/>
      <c r="O334" s="545"/>
      <c r="P334" s="36"/>
      <c r="Q334" s="37"/>
      <c r="R334" s="38"/>
      <c r="S334" s="38"/>
      <c r="T334" s="39">
        <f t="shared" si="419"/>
        <v>0</v>
      </c>
      <c r="U334" s="40" t="str">
        <f t="shared" si="420"/>
        <v>راسب</v>
      </c>
      <c r="V334" s="37"/>
      <c r="W334" s="38"/>
      <c r="X334" s="38"/>
      <c r="Y334" s="39">
        <f t="shared" si="421"/>
        <v>0</v>
      </c>
      <c r="Z334" s="40" t="str">
        <f t="shared" si="422"/>
        <v>راسب</v>
      </c>
      <c r="AA334" s="37"/>
      <c r="AB334" s="38"/>
      <c r="AC334" s="38"/>
      <c r="AD334" s="39">
        <f t="shared" si="423"/>
        <v>0</v>
      </c>
      <c r="AE334" s="40" t="str">
        <f t="shared" si="424"/>
        <v>راسب</v>
      </c>
      <c r="AF334" s="37"/>
      <c r="AG334" s="38"/>
      <c r="AH334" s="38"/>
      <c r="AI334" s="39">
        <f t="shared" si="425"/>
        <v>0</v>
      </c>
      <c r="AJ334" s="40" t="str">
        <f t="shared" si="426"/>
        <v>راسب</v>
      </c>
      <c r="AK334" s="37"/>
      <c r="AL334" s="38"/>
      <c r="AM334" s="38"/>
      <c r="AN334" s="39">
        <f t="shared" si="427"/>
        <v>0</v>
      </c>
      <c r="AO334" s="40" t="str">
        <f t="shared" si="428"/>
        <v>راسب</v>
      </c>
      <c r="AP334" s="27">
        <f t="shared" si="429"/>
        <v>0</v>
      </c>
      <c r="AQ334" s="37">
        <f t="shared" si="430"/>
        <v>5</v>
      </c>
      <c r="AR334" s="39" t="str">
        <f t="shared" si="431"/>
        <v>ومجموع</v>
      </c>
      <c r="AS334" s="27" t="str">
        <f t="shared" si="432"/>
        <v>راسب</v>
      </c>
      <c r="AT334" s="41">
        <f t="shared" si="433"/>
        <v>9</v>
      </c>
      <c r="AU334" s="42" t="str">
        <f t="shared" si="434"/>
        <v>راسب</v>
      </c>
      <c r="AV334" s="37"/>
      <c r="AW334" s="38"/>
      <c r="AX334" s="38"/>
      <c r="AY334" s="39">
        <f t="shared" si="435"/>
        <v>0</v>
      </c>
      <c r="AZ334" s="40" t="str">
        <f t="shared" si="436"/>
        <v>راسب</v>
      </c>
      <c r="BA334" s="37"/>
      <c r="BB334" s="38"/>
      <c r="BC334" s="38"/>
      <c r="BD334" s="39">
        <f t="shared" si="437"/>
        <v>0</v>
      </c>
      <c r="BE334" s="86" t="str">
        <f t="shared" si="438"/>
        <v>غيرجدير</v>
      </c>
      <c r="BF334" s="37"/>
      <c r="BG334" s="38"/>
      <c r="BH334" s="38"/>
      <c r="BI334" s="39">
        <f t="shared" si="439"/>
        <v>0</v>
      </c>
      <c r="BJ334" s="86" t="str">
        <f t="shared" si="440"/>
        <v>غيرجدير</v>
      </c>
      <c r="BK334" s="37"/>
      <c r="BL334" s="38"/>
      <c r="BM334" s="38"/>
      <c r="BN334" s="38"/>
      <c r="BO334" s="39"/>
      <c r="BP334" s="41">
        <f t="shared" si="441"/>
        <v>0</v>
      </c>
      <c r="BQ334" s="86" t="str">
        <f t="shared" si="442"/>
        <v>غيرجدير</v>
      </c>
      <c r="BR334" s="37"/>
      <c r="BS334" s="38"/>
      <c r="BT334" s="38"/>
      <c r="BU334" s="38"/>
      <c r="BV334" s="39">
        <f t="shared" si="443"/>
        <v>0</v>
      </c>
      <c r="BW334" s="86" t="str">
        <f t="shared" si="444"/>
        <v>غيرجدير</v>
      </c>
      <c r="BX334" s="37"/>
      <c r="BY334" s="38"/>
      <c r="BZ334" s="38"/>
      <c r="CA334" s="38"/>
      <c r="CB334" s="38"/>
      <c r="CC334" s="39">
        <f t="shared" si="445"/>
        <v>0</v>
      </c>
      <c r="CD334" s="86" t="str">
        <f t="shared" si="446"/>
        <v>غيرجدير</v>
      </c>
      <c r="CE334" s="37">
        <f t="shared" si="447"/>
        <v>5</v>
      </c>
      <c r="CF334" s="39" t="str">
        <f t="shared" si="448"/>
        <v>راسب</v>
      </c>
      <c r="CG334" s="37"/>
      <c r="CH334" s="38"/>
      <c r="CI334" s="38"/>
      <c r="CJ334" s="38"/>
      <c r="CK334" s="38"/>
      <c r="CL334" s="39">
        <f t="shared" si="449"/>
        <v>0</v>
      </c>
      <c r="CM334" s="86" t="str">
        <f t="shared" si="450"/>
        <v>غيرجدير</v>
      </c>
      <c r="CN334" s="37"/>
      <c r="CO334" s="38"/>
      <c r="CP334" s="38"/>
      <c r="CQ334" s="38"/>
      <c r="CR334" s="39">
        <f t="shared" si="451"/>
        <v>0</v>
      </c>
      <c r="CS334" s="86" t="str">
        <f t="shared" si="452"/>
        <v>غيرجدير</v>
      </c>
      <c r="CT334" s="37"/>
      <c r="CU334" s="38"/>
      <c r="CV334" s="39">
        <f t="shared" si="453"/>
        <v>0</v>
      </c>
      <c r="CW334" s="86" t="str">
        <f t="shared" si="454"/>
        <v>غيرجدير</v>
      </c>
      <c r="CX334" s="37"/>
      <c r="CY334" s="38"/>
      <c r="CZ334" s="38"/>
      <c r="DA334" s="38"/>
      <c r="DB334" s="38"/>
      <c r="DC334" s="39">
        <f t="shared" si="455"/>
        <v>0</v>
      </c>
      <c r="DD334" s="86" t="str">
        <f t="shared" si="456"/>
        <v>غيرجدير</v>
      </c>
      <c r="DE334" s="37"/>
      <c r="DF334" s="38"/>
      <c r="DG334" s="38"/>
      <c r="DH334" s="38"/>
      <c r="DI334" s="38"/>
      <c r="DJ334" s="39">
        <f t="shared" si="457"/>
        <v>0</v>
      </c>
      <c r="DK334" s="86" t="str">
        <f t="shared" si="458"/>
        <v>غيرجدير</v>
      </c>
      <c r="DL334" s="37">
        <f t="shared" si="459"/>
        <v>4</v>
      </c>
      <c r="DM334" s="39" t="str">
        <f t="shared" si="460"/>
        <v>راسب</v>
      </c>
      <c r="DN334" s="27">
        <f t="shared" si="461"/>
        <v>0</v>
      </c>
      <c r="DO334" s="37">
        <f t="shared" si="462"/>
        <v>5</v>
      </c>
      <c r="DP334" s="39" t="str">
        <f t="shared" si="463"/>
        <v>ومجموع</v>
      </c>
      <c r="DQ334" s="27" t="str">
        <f t="shared" si="464"/>
        <v>راسب</v>
      </c>
      <c r="DR334" s="37">
        <f t="shared" si="465"/>
        <v>10</v>
      </c>
      <c r="DS334" s="39" t="str">
        <f t="shared" si="466"/>
        <v>راسب</v>
      </c>
      <c r="DT334" s="40" t="str">
        <f t="shared" si="467"/>
        <v>راسب</v>
      </c>
      <c r="DU334" s="27"/>
      <c r="DV334" s="37">
        <f t="shared" si="468"/>
        <v>15</v>
      </c>
      <c r="DW334" s="38" t="str">
        <f t="shared" si="469"/>
        <v>راسب</v>
      </c>
      <c r="DX334" s="39" t="str">
        <f t="shared" si="470"/>
        <v>ودين</v>
      </c>
      <c r="DY334" s="537" t="str">
        <f t="shared" si="471"/>
        <v/>
      </c>
      <c r="DZ334" s="532" t="str">
        <f t="shared" si="472"/>
        <v/>
      </c>
      <c r="EA334" s="527" t="str">
        <f t="shared" si="473"/>
        <v/>
      </c>
      <c r="EB334" s="519" t="str">
        <f t="shared" si="474"/>
        <v/>
      </c>
      <c r="EC334" s="520" t="str">
        <f t="shared" si="475"/>
        <v/>
      </c>
      <c r="ED334" s="520" t="str">
        <f t="shared" si="476"/>
        <v/>
      </c>
      <c r="EE334" s="520" t="str">
        <f t="shared" si="477"/>
        <v/>
      </c>
      <c r="EF334" s="520" t="str">
        <f t="shared" si="478"/>
        <v/>
      </c>
      <c r="EG334" s="520" t="str">
        <f t="shared" si="479"/>
        <v/>
      </c>
      <c r="EH334" s="518" t="str">
        <f t="shared" si="480"/>
        <v/>
      </c>
      <c r="EI334" s="474" t="str">
        <f t="shared" si="481"/>
        <v/>
      </c>
      <c r="EJ334" s="475" t="str">
        <f t="shared" si="482"/>
        <v/>
      </c>
      <c r="EK334" s="475" t="str">
        <f t="shared" si="483"/>
        <v/>
      </c>
      <c r="EL334" s="475" t="str">
        <f t="shared" si="484"/>
        <v/>
      </c>
      <c r="EM334" s="476" t="str">
        <f t="shared" si="485"/>
        <v/>
      </c>
      <c r="EN334" s="498" t="str">
        <f t="shared" si="486"/>
        <v/>
      </c>
      <c r="EO334" s="499" t="str">
        <f t="shared" si="487"/>
        <v/>
      </c>
      <c r="EP334" s="499" t="str">
        <f t="shared" si="488"/>
        <v/>
      </c>
      <c r="EQ334" s="499" t="str">
        <f t="shared" si="489"/>
        <v/>
      </c>
      <c r="ER334" s="500" t="str">
        <f t="shared" si="490"/>
        <v/>
      </c>
    </row>
    <row r="335" spans="1:148" ht="34.5" x14ac:dyDescent="0.2">
      <c r="A335" s="27" t="str">
        <f>IF(O335="","",COUNTA(O$9:$O335))</f>
        <v/>
      </c>
      <c r="B335" s="28"/>
      <c r="C335" s="29" t="e">
        <f t="shared" si="410"/>
        <v>#VALUE!</v>
      </c>
      <c r="D335" s="30" t="e">
        <f t="shared" si="411"/>
        <v>#VALUE!</v>
      </c>
      <c r="E335" s="31" t="e">
        <f t="shared" si="412"/>
        <v>#VALUE!</v>
      </c>
      <c r="F335" s="29" t="str">
        <f t="shared" si="413"/>
        <v/>
      </c>
      <c r="G335" s="30" t="str">
        <f t="shared" si="414"/>
        <v/>
      </c>
      <c r="H335" s="31" t="str">
        <f t="shared" si="415"/>
        <v/>
      </c>
      <c r="I335" s="32" t="e">
        <f t="shared" si="416"/>
        <v>#VALUE!</v>
      </c>
      <c r="J335" s="33"/>
      <c r="K335" s="34"/>
      <c r="L335" s="35" t="str">
        <f t="shared" si="417"/>
        <v/>
      </c>
      <c r="M335" s="35" t="str">
        <f t="shared" si="418"/>
        <v/>
      </c>
      <c r="N335" s="34"/>
      <c r="O335" s="545"/>
      <c r="P335" s="36"/>
      <c r="Q335" s="37"/>
      <c r="R335" s="38"/>
      <c r="S335" s="38"/>
      <c r="T335" s="39">
        <f t="shared" si="419"/>
        <v>0</v>
      </c>
      <c r="U335" s="40" t="str">
        <f t="shared" si="420"/>
        <v>راسب</v>
      </c>
      <c r="V335" s="37"/>
      <c r="W335" s="38"/>
      <c r="X335" s="38"/>
      <c r="Y335" s="39">
        <f t="shared" si="421"/>
        <v>0</v>
      </c>
      <c r="Z335" s="40" t="str">
        <f t="shared" si="422"/>
        <v>راسب</v>
      </c>
      <c r="AA335" s="37"/>
      <c r="AB335" s="38"/>
      <c r="AC335" s="38"/>
      <c r="AD335" s="39">
        <f t="shared" si="423"/>
        <v>0</v>
      </c>
      <c r="AE335" s="40" t="str">
        <f t="shared" si="424"/>
        <v>راسب</v>
      </c>
      <c r="AF335" s="37"/>
      <c r="AG335" s="38"/>
      <c r="AH335" s="38"/>
      <c r="AI335" s="39">
        <f t="shared" si="425"/>
        <v>0</v>
      </c>
      <c r="AJ335" s="40" t="str">
        <f t="shared" si="426"/>
        <v>راسب</v>
      </c>
      <c r="AK335" s="37"/>
      <c r="AL335" s="38"/>
      <c r="AM335" s="38"/>
      <c r="AN335" s="39">
        <f t="shared" si="427"/>
        <v>0</v>
      </c>
      <c r="AO335" s="40" t="str">
        <f t="shared" si="428"/>
        <v>راسب</v>
      </c>
      <c r="AP335" s="27">
        <f t="shared" si="429"/>
        <v>0</v>
      </c>
      <c r="AQ335" s="37">
        <f t="shared" si="430"/>
        <v>5</v>
      </c>
      <c r="AR335" s="39" t="str">
        <f t="shared" si="431"/>
        <v>ومجموع</v>
      </c>
      <c r="AS335" s="27" t="str">
        <f t="shared" si="432"/>
        <v>راسب</v>
      </c>
      <c r="AT335" s="41">
        <f t="shared" si="433"/>
        <v>9</v>
      </c>
      <c r="AU335" s="42" t="str">
        <f t="shared" si="434"/>
        <v>راسب</v>
      </c>
      <c r="AV335" s="37"/>
      <c r="AW335" s="38"/>
      <c r="AX335" s="38"/>
      <c r="AY335" s="39">
        <f t="shared" si="435"/>
        <v>0</v>
      </c>
      <c r="AZ335" s="40" t="str">
        <f t="shared" si="436"/>
        <v>راسب</v>
      </c>
      <c r="BA335" s="37"/>
      <c r="BB335" s="38"/>
      <c r="BC335" s="38"/>
      <c r="BD335" s="39">
        <f t="shared" si="437"/>
        <v>0</v>
      </c>
      <c r="BE335" s="86" t="str">
        <f t="shared" si="438"/>
        <v>غيرجدير</v>
      </c>
      <c r="BF335" s="37"/>
      <c r="BG335" s="38"/>
      <c r="BH335" s="38"/>
      <c r="BI335" s="39">
        <f t="shared" si="439"/>
        <v>0</v>
      </c>
      <c r="BJ335" s="86" t="str">
        <f t="shared" si="440"/>
        <v>غيرجدير</v>
      </c>
      <c r="BK335" s="37"/>
      <c r="BL335" s="38"/>
      <c r="BM335" s="38"/>
      <c r="BN335" s="38"/>
      <c r="BO335" s="39"/>
      <c r="BP335" s="41">
        <f t="shared" si="441"/>
        <v>0</v>
      </c>
      <c r="BQ335" s="86" t="str">
        <f t="shared" si="442"/>
        <v>غيرجدير</v>
      </c>
      <c r="BR335" s="37"/>
      <c r="BS335" s="38"/>
      <c r="BT335" s="38"/>
      <c r="BU335" s="38"/>
      <c r="BV335" s="39">
        <f t="shared" si="443"/>
        <v>0</v>
      </c>
      <c r="BW335" s="86" t="str">
        <f t="shared" si="444"/>
        <v>غيرجدير</v>
      </c>
      <c r="BX335" s="37"/>
      <c r="BY335" s="38"/>
      <c r="BZ335" s="38"/>
      <c r="CA335" s="38"/>
      <c r="CB335" s="38"/>
      <c r="CC335" s="39">
        <f t="shared" si="445"/>
        <v>0</v>
      </c>
      <c r="CD335" s="86" t="str">
        <f t="shared" si="446"/>
        <v>غيرجدير</v>
      </c>
      <c r="CE335" s="37">
        <f t="shared" si="447"/>
        <v>5</v>
      </c>
      <c r="CF335" s="39" t="str">
        <f t="shared" si="448"/>
        <v>راسب</v>
      </c>
      <c r="CG335" s="37"/>
      <c r="CH335" s="38"/>
      <c r="CI335" s="38"/>
      <c r="CJ335" s="38"/>
      <c r="CK335" s="38"/>
      <c r="CL335" s="39">
        <f t="shared" si="449"/>
        <v>0</v>
      </c>
      <c r="CM335" s="86" t="str">
        <f t="shared" si="450"/>
        <v>غيرجدير</v>
      </c>
      <c r="CN335" s="37"/>
      <c r="CO335" s="38"/>
      <c r="CP335" s="38"/>
      <c r="CQ335" s="38"/>
      <c r="CR335" s="39">
        <f t="shared" si="451"/>
        <v>0</v>
      </c>
      <c r="CS335" s="86" t="str">
        <f t="shared" si="452"/>
        <v>غيرجدير</v>
      </c>
      <c r="CT335" s="37"/>
      <c r="CU335" s="38"/>
      <c r="CV335" s="39">
        <f t="shared" si="453"/>
        <v>0</v>
      </c>
      <c r="CW335" s="86" t="str">
        <f t="shared" si="454"/>
        <v>غيرجدير</v>
      </c>
      <c r="CX335" s="37"/>
      <c r="CY335" s="38"/>
      <c r="CZ335" s="38"/>
      <c r="DA335" s="38"/>
      <c r="DB335" s="38"/>
      <c r="DC335" s="39">
        <f t="shared" si="455"/>
        <v>0</v>
      </c>
      <c r="DD335" s="86" t="str">
        <f t="shared" si="456"/>
        <v>غيرجدير</v>
      </c>
      <c r="DE335" s="37"/>
      <c r="DF335" s="38"/>
      <c r="DG335" s="38"/>
      <c r="DH335" s="38"/>
      <c r="DI335" s="38"/>
      <c r="DJ335" s="39">
        <f t="shared" si="457"/>
        <v>0</v>
      </c>
      <c r="DK335" s="86" t="str">
        <f t="shared" si="458"/>
        <v>غيرجدير</v>
      </c>
      <c r="DL335" s="37">
        <f t="shared" si="459"/>
        <v>4</v>
      </c>
      <c r="DM335" s="39" t="str">
        <f t="shared" si="460"/>
        <v>راسب</v>
      </c>
      <c r="DN335" s="27">
        <f t="shared" si="461"/>
        <v>0</v>
      </c>
      <c r="DO335" s="37">
        <f t="shared" si="462"/>
        <v>5</v>
      </c>
      <c r="DP335" s="39" t="str">
        <f t="shared" si="463"/>
        <v>ومجموع</v>
      </c>
      <c r="DQ335" s="27" t="str">
        <f t="shared" si="464"/>
        <v>راسب</v>
      </c>
      <c r="DR335" s="37">
        <f t="shared" si="465"/>
        <v>10</v>
      </c>
      <c r="DS335" s="39" t="str">
        <f t="shared" si="466"/>
        <v>راسب</v>
      </c>
      <c r="DT335" s="40" t="str">
        <f t="shared" si="467"/>
        <v>راسب</v>
      </c>
      <c r="DU335" s="27"/>
      <c r="DV335" s="37">
        <f t="shared" si="468"/>
        <v>15</v>
      </c>
      <c r="DW335" s="38" t="str">
        <f t="shared" si="469"/>
        <v>راسب</v>
      </c>
      <c r="DX335" s="39" t="str">
        <f t="shared" si="470"/>
        <v>ودين</v>
      </c>
      <c r="DY335" s="537" t="str">
        <f t="shared" si="471"/>
        <v/>
      </c>
      <c r="DZ335" s="532" t="str">
        <f t="shared" si="472"/>
        <v/>
      </c>
      <c r="EA335" s="527" t="str">
        <f t="shared" si="473"/>
        <v/>
      </c>
      <c r="EB335" s="519" t="str">
        <f t="shared" si="474"/>
        <v/>
      </c>
      <c r="EC335" s="520" t="str">
        <f t="shared" si="475"/>
        <v/>
      </c>
      <c r="ED335" s="520" t="str">
        <f t="shared" si="476"/>
        <v/>
      </c>
      <c r="EE335" s="520" t="str">
        <f t="shared" si="477"/>
        <v/>
      </c>
      <c r="EF335" s="520" t="str">
        <f t="shared" si="478"/>
        <v/>
      </c>
      <c r="EG335" s="520" t="str">
        <f t="shared" si="479"/>
        <v/>
      </c>
      <c r="EH335" s="518" t="str">
        <f t="shared" si="480"/>
        <v/>
      </c>
      <c r="EI335" s="474" t="str">
        <f t="shared" si="481"/>
        <v/>
      </c>
      <c r="EJ335" s="475" t="str">
        <f t="shared" si="482"/>
        <v/>
      </c>
      <c r="EK335" s="475" t="str">
        <f t="shared" si="483"/>
        <v/>
      </c>
      <c r="EL335" s="475" t="str">
        <f t="shared" si="484"/>
        <v/>
      </c>
      <c r="EM335" s="476" t="str">
        <f t="shared" si="485"/>
        <v/>
      </c>
      <c r="EN335" s="498" t="str">
        <f t="shared" si="486"/>
        <v/>
      </c>
      <c r="EO335" s="499" t="str">
        <f t="shared" si="487"/>
        <v/>
      </c>
      <c r="EP335" s="499" t="str">
        <f t="shared" si="488"/>
        <v/>
      </c>
      <c r="EQ335" s="499" t="str">
        <f t="shared" si="489"/>
        <v/>
      </c>
      <c r="ER335" s="500" t="str">
        <f t="shared" si="490"/>
        <v/>
      </c>
    </row>
    <row r="336" spans="1:148" ht="34.5" x14ac:dyDescent="0.2">
      <c r="A336" s="27" t="str">
        <f>IF(O336="","",COUNTA(O$9:$O336))</f>
        <v/>
      </c>
      <c r="B336" s="28"/>
      <c r="C336" s="29" t="e">
        <f t="shared" si="410"/>
        <v>#VALUE!</v>
      </c>
      <c r="D336" s="30" t="e">
        <f t="shared" si="411"/>
        <v>#VALUE!</v>
      </c>
      <c r="E336" s="31" t="e">
        <f t="shared" si="412"/>
        <v>#VALUE!</v>
      </c>
      <c r="F336" s="29" t="str">
        <f t="shared" si="413"/>
        <v/>
      </c>
      <c r="G336" s="30" t="str">
        <f t="shared" si="414"/>
        <v/>
      </c>
      <c r="H336" s="31" t="str">
        <f t="shared" si="415"/>
        <v/>
      </c>
      <c r="I336" s="32" t="e">
        <f t="shared" si="416"/>
        <v>#VALUE!</v>
      </c>
      <c r="J336" s="33"/>
      <c r="K336" s="34"/>
      <c r="L336" s="35" t="str">
        <f t="shared" si="417"/>
        <v/>
      </c>
      <c r="M336" s="35" t="str">
        <f t="shared" si="418"/>
        <v/>
      </c>
      <c r="N336" s="34"/>
      <c r="O336" s="545"/>
      <c r="P336" s="36"/>
      <c r="Q336" s="37"/>
      <c r="R336" s="38"/>
      <c r="S336" s="38"/>
      <c r="T336" s="39">
        <f t="shared" si="419"/>
        <v>0</v>
      </c>
      <c r="U336" s="40" t="str">
        <f t="shared" si="420"/>
        <v>راسب</v>
      </c>
      <c r="V336" s="37"/>
      <c r="W336" s="38"/>
      <c r="X336" s="38"/>
      <c r="Y336" s="39">
        <f t="shared" si="421"/>
        <v>0</v>
      </c>
      <c r="Z336" s="40" t="str">
        <f t="shared" si="422"/>
        <v>راسب</v>
      </c>
      <c r="AA336" s="37"/>
      <c r="AB336" s="38"/>
      <c r="AC336" s="38"/>
      <c r="AD336" s="39">
        <f t="shared" si="423"/>
        <v>0</v>
      </c>
      <c r="AE336" s="40" t="str">
        <f t="shared" si="424"/>
        <v>راسب</v>
      </c>
      <c r="AF336" s="37"/>
      <c r="AG336" s="38"/>
      <c r="AH336" s="38"/>
      <c r="AI336" s="39">
        <f t="shared" si="425"/>
        <v>0</v>
      </c>
      <c r="AJ336" s="40" t="str">
        <f t="shared" si="426"/>
        <v>راسب</v>
      </c>
      <c r="AK336" s="37"/>
      <c r="AL336" s="38"/>
      <c r="AM336" s="38"/>
      <c r="AN336" s="39">
        <f t="shared" si="427"/>
        <v>0</v>
      </c>
      <c r="AO336" s="40" t="str">
        <f t="shared" si="428"/>
        <v>راسب</v>
      </c>
      <c r="AP336" s="27">
        <f t="shared" si="429"/>
        <v>0</v>
      </c>
      <c r="AQ336" s="37">
        <f t="shared" si="430"/>
        <v>5</v>
      </c>
      <c r="AR336" s="39" t="str">
        <f t="shared" si="431"/>
        <v>ومجموع</v>
      </c>
      <c r="AS336" s="27" t="str">
        <f t="shared" si="432"/>
        <v>راسب</v>
      </c>
      <c r="AT336" s="41">
        <f t="shared" si="433"/>
        <v>9</v>
      </c>
      <c r="AU336" s="42" t="str">
        <f t="shared" si="434"/>
        <v>راسب</v>
      </c>
      <c r="AV336" s="37"/>
      <c r="AW336" s="38"/>
      <c r="AX336" s="38"/>
      <c r="AY336" s="39">
        <f t="shared" si="435"/>
        <v>0</v>
      </c>
      <c r="AZ336" s="40" t="str">
        <f t="shared" si="436"/>
        <v>راسب</v>
      </c>
      <c r="BA336" s="37"/>
      <c r="BB336" s="38"/>
      <c r="BC336" s="38"/>
      <c r="BD336" s="39">
        <f t="shared" si="437"/>
        <v>0</v>
      </c>
      <c r="BE336" s="86" t="str">
        <f t="shared" si="438"/>
        <v>غيرجدير</v>
      </c>
      <c r="BF336" s="37"/>
      <c r="BG336" s="38"/>
      <c r="BH336" s="38"/>
      <c r="BI336" s="39">
        <f t="shared" si="439"/>
        <v>0</v>
      </c>
      <c r="BJ336" s="86" t="str">
        <f t="shared" si="440"/>
        <v>غيرجدير</v>
      </c>
      <c r="BK336" s="37"/>
      <c r="BL336" s="38"/>
      <c r="BM336" s="38"/>
      <c r="BN336" s="38"/>
      <c r="BO336" s="39"/>
      <c r="BP336" s="41">
        <f t="shared" si="441"/>
        <v>0</v>
      </c>
      <c r="BQ336" s="86" t="str">
        <f t="shared" si="442"/>
        <v>غيرجدير</v>
      </c>
      <c r="BR336" s="37"/>
      <c r="BS336" s="38"/>
      <c r="BT336" s="38"/>
      <c r="BU336" s="38"/>
      <c r="BV336" s="39">
        <f t="shared" si="443"/>
        <v>0</v>
      </c>
      <c r="BW336" s="86" t="str">
        <f t="shared" si="444"/>
        <v>غيرجدير</v>
      </c>
      <c r="BX336" s="37"/>
      <c r="BY336" s="38"/>
      <c r="BZ336" s="38"/>
      <c r="CA336" s="38"/>
      <c r="CB336" s="38"/>
      <c r="CC336" s="39">
        <f t="shared" si="445"/>
        <v>0</v>
      </c>
      <c r="CD336" s="86" t="str">
        <f t="shared" si="446"/>
        <v>غيرجدير</v>
      </c>
      <c r="CE336" s="37">
        <f t="shared" si="447"/>
        <v>5</v>
      </c>
      <c r="CF336" s="39" t="str">
        <f t="shared" si="448"/>
        <v>راسب</v>
      </c>
      <c r="CG336" s="37"/>
      <c r="CH336" s="38"/>
      <c r="CI336" s="38"/>
      <c r="CJ336" s="38"/>
      <c r="CK336" s="38"/>
      <c r="CL336" s="39">
        <f t="shared" si="449"/>
        <v>0</v>
      </c>
      <c r="CM336" s="86" t="str">
        <f t="shared" si="450"/>
        <v>غيرجدير</v>
      </c>
      <c r="CN336" s="37"/>
      <c r="CO336" s="38"/>
      <c r="CP336" s="38"/>
      <c r="CQ336" s="38"/>
      <c r="CR336" s="39">
        <f t="shared" si="451"/>
        <v>0</v>
      </c>
      <c r="CS336" s="86" t="str">
        <f t="shared" si="452"/>
        <v>غيرجدير</v>
      </c>
      <c r="CT336" s="37"/>
      <c r="CU336" s="38"/>
      <c r="CV336" s="39">
        <f t="shared" si="453"/>
        <v>0</v>
      </c>
      <c r="CW336" s="86" t="str">
        <f t="shared" si="454"/>
        <v>غيرجدير</v>
      </c>
      <c r="CX336" s="37"/>
      <c r="CY336" s="38"/>
      <c r="CZ336" s="38"/>
      <c r="DA336" s="38"/>
      <c r="DB336" s="38"/>
      <c r="DC336" s="39">
        <f t="shared" si="455"/>
        <v>0</v>
      </c>
      <c r="DD336" s="86" t="str">
        <f t="shared" si="456"/>
        <v>غيرجدير</v>
      </c>
      <c r="DE336" s="37"/>
      <c r="DF336" s="38"/>
      <c r="DG336" s="38"/>
      <c r="DH336" s="38"/>
      <c r="DI336" s="38"/>
      <c r="DJ336" s="39">
        <f t="shared" si="457"/>
        <v>0</v>
      </c>
      <c r="DK336" s="86" t="str">
        <f t="shared" si="458"/>
        <v>غيرجدير</v>
      </c>
      <c r="DL336" s="37">
        <f t="shared" si="459"/>
        <v>4</v>
      </c>
      <c r="DM336" s="39" t="str">
        <f t="shared" si="460"/>
        <v>راسب</v>
      </c>
      <c r="DN336" s="27">
        <f t="shared" si="461"/>
        <v>0</v>
      </c>
      <c r="DO336" s="37">
        <f t="shared" si="462"/>
        <v>5</v>
      </c>
      <c r="DP336" s="39" t="str">
        <f t="shared" si="463"/>
        <v>ومجموع</v>
      </c>
      <c r="DQ336" s="27" t="str">
        <f t="shared" si="464"/>
        <v>راسب</v>
      </c>
      <c r="DR336" s="37">
        <f t="shared" si="465"/>
        <v>10</v>
      </c>
      <c r="DS336" s="39" t="str">
        <f t="shared" si="466"/>
        <v>راسب</v>
      </c>
      <c r="DT336" s="40" t="str">
        <f t="shared" si="467"/>
        <v>راسب</v>
      </c>
      <c r="DU336" s="27"/>
      <c r="DV336" s="37">
        <f t="shared" si="468"/>
        <v>15</v>
      </c>
      <c r="DW336" s="38" t="str">
        <f t="shared" si="469"/>
        <v>راسب</v>
      </c>
      <c r="DX336" s="39" t="str">
        <f t="shared" si="470"/>
        <v>ودين</v>
      </c>
      <c r="DY336" s="537" t="str">
        <f t="shared" si="471"/>
        <v/>
      </c>
      <c r="DZ336" s="532" t="str">
        <f t="shared" si="472"/>
        <v/>
      </c>
      <c r="EA336" s="527" t="str">
        <f t="shared" si="473"/>
        <v/>
      </c>
      <c r="EB336" s="519" t="str">
        <f t="shared" si="474"/>
        <v/>
      </c>
      <c r="EC336" s="520" t="str">
        <f t="shared" si="475"/>
        <v/>
      </c>
      <c r="ED336" s="520" t="str">
        <f t="shared" si="476"/>
        <v/>
      </c>
      <c r="EE336" s="520" t="str">
        <f t="shared" si="477"/>
        <v/>
      </c>
      <c r="EF336" s="520" t="str">
        <f t="shared" si="478"/>
        <v/>
      </c>
      <c r="EG336" s="520" t="str">
        <f t="shared" si="479"/>
        <v/>
      </c>
      <c r="EH336" s="518" t="str">
        <f t="shared" si="480"/>
        <v/>
      </c>
      <c r="EI336" s="474" t="str">
        <f t="shared" si="481"/>
        <v/>
      </c>
      <c r="EJ336" s="475" t="str">
        <f t="shared" si="482"/>
        <v/>
      </c>
      <c r="EK336" s="475" t="str">
        <f t="shared" si="483"/>
        <v/>
      </c>
      <c r="EL336" s="475" t="str">
        <f t="shared" si="484"/>
        <v/>
      </c>
      <c r="EM336" s="476" t="str">
        <f t="shared" si="485"/>
        <v/>
      </c>
      <c r="EN336" s="498" t="str">
        <f t="shared" si="486"/>
        <v/>
      </c>
      <c r="EO336" s="499" t="str">
        <f t="shared" si="487"/>
        <v/>
      </c>
      <c r="EP336" s="499" t="str">
        <f t="shared" si="488"/>
        <v/>
      </c>
      <c r="EQ336" s="499" t="str">
        <f t="shared" si="489"/>
        <v/>
      </c>
      <c r="ER336" s="500" t="str">
        <f t="shared" si="490"/>
        <v/>
      </c>
    </row>
    <row r="337" spans="1:148" ht="34.5" x14ac:dyDescent="0.2">
      <c r="A337" s="27" t="str">
        <f>IF(O337="","",COUNTA(O$9:$O337))</f>
        <v/>
      </c>
      <c r="B337" s="28"/>
      <c r="C337" s="29" t="e">
        <f t="shared" si="410"/>
        <v>#VALUE!</v>
      </c>
      <c r="D337" s="30" t="e">
        <f t="shared" si="411"/>
        <v>#VALUE!</v>
      </c>
      <c r="E337" s="31" t="e">
        <f t="shared" si="412"/>
        <v>#VALUE!</v>
      </c>
      <c r="F337" s="29" t="str">
        <f t="shared" si="413"/>
        <v/>
      </c>
      <c r="G337" s="30" t="str">
        <f t="shared" si="414"/>
        <v/>
      </c>
      <c r="H337" s="31" t="str">
        <f t="shared" si="415"/>
        <v/>
      </c>
      <c r="I337" s="32" t="e">
        <f t="shared" si="416"/>
        <v>#VALUE!</v>
      </c>
      <c r="J337" s="33"/>
      <c r="K337" s="34"/>
      <c r="L337" s="35" t="str">
        <f t="shared" si="417"/>
        <v/>
      </c>
      <c r="M337" s="35" t="str">
        <f t="shared" si="418"/>
        <v/>
      </c>
      <c r="N337" s="34"/>
      <c r="O337" s="545"/>
      <c r="P337" s="36"/>
      <c r="Q337" s="37"/>
      <c r="R337" s="38"/>
      <c r="S337" s="38"/>
      <c r="T337" s="39">
        <f t="shared" si="419"/>
        <v>0</v>
      </c>
      <c r="U337" s="40" t="str">
        <f t="shared" si="420"/>
        <v>راسب</v>
      </c>
      <c r="V337" s="37"/>
      <c r="W337" s="38"/>
      <c r="X337" s="38"/>
      <c r="Y337" s="39">
        <f t="shared" si="421"/>
        <v>0</v>
      </c>
      <c r="Z337" s="40" t="str">
        <f t="shared" si="422"/>
        <v>راسب</v>
      </c>
      <c r="AA337" s="37"/>
      <c r="AB337" s="38"/>
      <c r="AC337" s="38"/>
      <c r="AD337" s="39">
        <f t="shared" si="423"/>
        <v>0</v>
      </c>
      <c r="AE337" s="40" t="str">
        <f t="shared" si="424"/>
        <v>راسب</v>
      </c>
      <c r="AF337" s="37"/>
      <c r="AG337" s="38"/>
      <c r="AH337" s="38"/>
      <c r="AI337" s="39">
        <f t="shared" si="425"/>
        <v>0</v>
      </c>
      <c r="AJ337" s="40" t="str">
        <f t="shared" si="426"/>
        <v>راسب</v>
      </c>
      <c r="AK337" s="37"/>
      <c r="AL337" s="38"/>
      <c r="AM337" s="38"/>
      <c r="AN337" s="39">
        <f t="shared" si="427"/>
        <v>0</v>
      </c>
      <c r="AO337" s="40" t="str">
        <f t="shared" si="428"/>
        <v>راسب</v>
      </c>
      <c r="AP337" s="27">
        <f t="shared" si="429"/>
        <v>0</v>
      </c>
      <c r="AQ337" s="37">
        <f t="shared" si="430"/>
        <v>5</v>
      </c>
      <c r="AR337" s="39" t="str">
        <f t="shared" si="431"/>
        <v>ومجموع</v>
      </c>
      <c r="AS337" s="27" t="str">
        <f t="shared" si="432"/>
        <v>راسب</v>
      </c>
      <c r="AT337" s="41">
        <f t="shared" si="433"/>
        <v>9</v>
      </c>
      <c r="AU337" s="42" t="str">
        <f t="shared" si="434"/>
        <v>راسب</v>
      </c>
      <c r="AV337" s="37"/>
      <c r="AW337" s="38"/>
      <c r="AX337" s="38"/>
      <c r="AY337" s="39">
        <f t="shared" si="435"/>
        <v>0</v>
      </c>
      <c r="AZ337" s="40" t="str">
        <f t="shared" si="436"/>
        <v>راسب</v>
      </c>
      <c r="BA337" s="37"/>
      <c r="BB337" s="38"/>
      <c r="BC337" s="38"/>
      <c r="BD337" s="39">
        <f t="shared" si="437"/>
        <v>0</v>
      </c>
      <c r="BE337" s="86" t="str">
        <f t="shared" si="438"/>
        <v>غيرجدير</v>
      </c>
      <c r="BF337" s="37"/>
      <c r="BG337" s="38"/>
      <c r="BH337" s="38"/>
      <c r="BI337" s="39">
        <f t="shared" si="439"/>
        <v>0</v>
      </c>
      <c r="BJ337" s="86" t="str">
        <f t="shared" si="440"/>
        <v>غيرجدير</v>
      </c>
      <c r="BK337" s="37"/>
      <c r="BL337" s="38"/>
      <c r="BM337" s="38"/>
      <c r="BN337" s="38"/>
      <c r="BO337" s="39"/>
      <c r="BP337" s="41">
        <f t="shared" si="441"/>
        <v>0</v>
      </c>
      <c r="BQ337" s="86" t="str">
        <f t="shared" si="442"/>
        <v>غيرجدير</v>
      </c>
      <c r="BR337" s="37"/>
      <c r="BS337" s="38"/>
      <c r="BT337" s="38"/>
      <c r="BU337" s="38"/>
      <c r="BV337" s="39">
        <f t="shared" si="443"/>
        <v>0</v>
      </c>
      <c r="BW337" s="86" t="str">
        <f t="shared" si="444"/>
        <v>غيرجدير</v>
      </c>
      <c r="BX337" s="37"/>
      <c r="BY337" s="38"/>
      <c r="BZ337" s="38"/>
      <c r="CA337" s="38"/>
      <c r="CB337" s="38"/>
      <c r="CC337" s="39">
        <f t="shared" si="445"/>
        <v>0</v>
      </c>
      <c r="CD337" s="86" t="str">
        <f t="shared" si="446"/>
        <v>غيرجدير</v>
      </c>
      <c r="CE337" s="37">
        <f t="shared" si="447"/>
        <v>5</v>
      </c>
      <c r="CF337" s="39" t="str">
        <f t="shared" si="448"/>
        <v>راسب</v>
      </c>
      <c r="CG337" s="37"/>
      <c r="CH337" s="38"/>
      <c r="CI337" s="38"/>
      <c r="CJ337" s="38"/>
      <c r="CK337" s="38"/>
      <c r="CL337" s="39">
        <f t="shared" si="449"/>
        <v>0</v>
      </c>
      <c r="CM337" s="86" t="str">
        <f t="shared" si="450"/>
        <v>غيرجدير</v>
      </c>
      <c r="CN337" s="37"/>
      <c r="CO337" s="38"/>
      <c r="CP337" s="38"/>
      <c r="CQ337" s="38"/>
      <c r="CR337" s="39">
        <f t="shared" si="451"/>
        <v>0</v>
      </c>
      <c r="CS337" s="86" t="str">
        <f t="shared" si="452"/>
        <v>غيرجدير</v>
      </c>
      <c r="CT337" s="37"/>
      <c r="CU337" s="38"/>
      <c r="CV337" s="39">
        <f t="shared" si="453"/>
        <v>0</v>
      </c>
      <c r="CW337" s="86" t="str">
        <f t="shared" si="454"/>
        <v>غيرجدير</v>
      </c>
      <c r="CX337" s="37"/>
      <c r="CY337" s="38"/>
      <c r="CZ337" s="38"/>
      <c r="DA337" s="38"/>
      <c r="DB337" s="38"/>
      <c r="DC337" s="39">
        <f t="shared" si="455"/>
        <v>0</v>
      </c>
      <c r="DD337" s="86" t="str">
        <f t="shared" si="456"/>
        <v>غيرجدير</v>
      </c>
      <c r="DE337" s="37"/>
      <c r="DF337" s="38"/>
      <c r="DG337" s="38"/>
      <c r="DH337" s="38"/>
      <c r="DI337" s="38"/>
      <c r="DJ337" s="39">
        <f t="shared" si="457"/>
        <v>0</v>
      </c>
      <c r="DK337" s="86" t="str">
        <f t="shared" si="458"/>
        <v>غيرجدير</v>
      </c>
      <c r="DL337" s="37">
        <f t="shared" si="459"/>
        <v>4</v>
      </c>
      <c r="DM337" s="39" t="str">
        <f t="shared" si="460"/>
        <v>راسب</v>
      </c>
      <c r="DN337" s="27">
        <f t="shared" si="461"/>
        <v>0</v>
      </c>
      <c r="DO337" s="37">
        <f t="shared" si="462"/>
        <v>5</v>
      </c>
      <c r="DP337" s="39" t="str">
        <f t="shared" si="463"/>
        <v>ومجموع</v>
      </c>
      <c r="DQ337" s="27" t="str">
        <f t="shared" si="464"/>
        <v>راسب</v>
      </c>
      <c r="DR337" s="37">
        <f t="shared" si="465"/>
        <v>10</v>
      </c>
      <c r="DS337" s="39" t="str">
        <f t="shared" si="466"/>
        <v>راسب</v>
      </c>
      <c r="DT337" s="40" t="str">
        <f t="shared" si="467"/>
        <v>راسب</v>
      </c>
      <c r="DU337" s="27"/>
      <c r="DV337" s="37">
        <f t="shared" si="468"/>
        <v>15</v>
      </c>
      <c r="DW337" s="38" t="str">
        <f t="shared" si="469"/>
        <v>راسب</v>
      </c>
      <c r="DX337" s="39" t="str">
        <f t="shared" si="470"/>
        <v>ودين</v>
      </c>
      <c r="DY337" s="537" t="str">
        <f t="shared" si="471"/>
        <v/>
      </c>
      <c r="DZ337" s="532" t="str">
        <f t="shared" si="472"/>
        <v/>
      </c>
      <c r="EA337" s="527" t="str">
        <f t="shared" si="473"/>
        <v/>
      </c>
      <c r="EB337" s="519" t="str">
        <f t="shared" si="474"/>
        <v/>
      </c>
      <c r="EC337" s="520" t="str">
        <f t="shared" si="475"/>
        <v/>
      </c>
      <c r="ED337" s="520" t="str">
        <f t="shared" si="476"/>
        <v/>
      </c>
      <c r="EE337" s="520" t="str">
        <f t="shared" si="477"/>
        <v/>
      </c>
      <c r="EF337" s="520" t="str">
        <f t="shared" si="478"/>
        <v/>
      </c>
      <c r="EG337" s="520" t="str">
        <f t="shared" si="479"/>
        <v/>
      </c>
      <c r="EH337" s="518" t="str">
        <f t="shared" si="480"/>
        <v/>
      </c>
      <c r="EI337" s="474" t="str">
        <f t="shared" si="481"/>
        <v/>
      </c>
      <c r="EJ337" s="475" t="str">
        <f t="shared" si="482"/>
        <v/>
      </c>
      <c r="EK337" s="475" t="str">
        <f t="shared" si="483"/>
        <v/>
      </c>
      <c r="EL337" s="475" t="str">
        <f t="shared" si="484"/>
        <v/>
      </c>
      <c r="EM337" s="476" t="str">
        <f t="shared" si="485"/>
        <v/>
      </c>
      <c r="EN337" s="498" t="str">
        <f t="shared" si="486"/>
        <v/>
      </c>
      <c r="EO337" s="499" t="str">
        <f t="shared" si="487"/>
        <v/>
      </c>
      <c r="EP337" s="499" t="str">
        <f t="shared" si="488"/>
        <v/>
      </c>
      <c r="EQ337" s="499" t="str">
        <f t="shared" si="489"/>
        <v/>
      </c>
      <c r="ER337" s="500" t="str">
        <f t="shared" si="490"/>
        <v/>
      </c>
    </row>
    <row r="338" spans="1:148" ht="34.5" x14ac:dyDescent="0.2">
      <c r="A338" s="27" t="str">
        <f>IF(O338="","",COUNTA(O$9:$O338))</f>
        <v/>
      </c>
      <c r="B338" s="28"/>
      <c r="C338" s="29" t="e">
        <f t="shared" si="410"/>
        <v>#VALUE!</v>
      </c>
      <c r="D338" s="30" t="e">
        <f t="shared" si="411"/>
        <v>#VALUE!</v>
      </c>
      <c r="E338" s="31" t="e">
        <f t="shared" si="412"/>
        <v>#VALUE!</v>
      </c>
      <c r="F338" s="29" t="str">
        <f t="shared" si="413"/>
        <v/>
      </c>
      <c r="G338" s="30" t="str">
        <f t="shared" si="414"/>
        <v/>
      </c>
      <c r="H338" s="31" t="str">
        <f t="shared" si="415"/>
        <v/>
      </c>
      <c r="I338" s="32" t="e">
        <f t="shared" si="416"/>
        <v>#VALUE!</v>
      </c>
      <c r="J338" s="33"/>
      <c r="K338" s="34"/>
      <c r="L338" s="35" t="str">
        <f t="shared" si="417"/>
        <v/>
      </c>
      <c r="M338" s="35" t="str">
        <f t="shared" si="418"/>
        <v/>
      </c>
      <c r="N338" s="34"/>
      <c r="O338" s="545"/>
      <c r="P338" s="36"/>
      <c r="Q338" s="37"/>
      <c r="R338" s="38"/>
      <c r="S338" s="38"/>
      <c r="T338" s="39">
        <f t="shared" si="419"/>
        <v>0</v>
      </c>
      <c r="U338" s="40" t="str">
        <f t="shared" si="420"/>
        <v>راسب</v>
      </c>
      <c r="V338" s="37"/>
      <c r="W338" s="38"/>
      <c r="X338" s="38"/>
      <c r="Y338" s="39">
        <f t="shared" si="421"/>
        <v>0</v>
      </c>
      <c r="Z338" s="40" t="str">
        <f t="shared" si="422"/>
        <v>راسب</v>
      </c>
      <c r="AA338" s="37"/>
      <c r="AB338" s="38"/>
      <c r="AC338" s="38"/>
      <c r="AD338" s="39">
        <f t="shared" si="423"/>
        <v>0</v>
      </c>
      <c r="AE338" s="40" t="str">
        <f t="shared" si="424"/>
        <v>راسب</v>
      </c>
      <c r="AF338" s="37"/>
      <c r="AG338" s="38"/>
      <c r="AH338" s="38"/>
      <c r="AI338" s="39">
        <f t="shared" si="425"/>
        <v>0</v>
      </c>
      <c r="AJ338" s="40" t="str">
        <f t="shared" si="426"/>
        <v>راسب</v>
      </c>
      <c r="AK338" s="37"/>
      <c r="AL338" s="38"/>
      <c r="AM338" s="38"/>
      <c r="AN338" s="39">
        <f t="shared" si="427"/>
        <v>0</v>
      </c>
      <c r="AO338" s="40" t="str">
        <f t="shared" si="428"/>
        <v>راسب</v>
      </c>
      <c r="AP338" s="27">
        <f t="shared" si="429"/>
        <v>0</v>
      </c>
      <c r="AQ338" s="37">
        <f t="shared" si="430"/>
        <v>5</v>
      </c>
      <c r="AR338" s="39" t="str">
        <f t="shared" si="431"/>
        <v>ومجموع</v>
      </c>
      <c r="AS338" s="27" t="str">
        <f t="shared" si="432"/>
        <v>راسب</v>
      </c>
      <c r="AT338" s="41">
        <f t="shared" si="433"/>
        <v>9</v>
      </c>
      <c r="AU338" s="42" t="str">
        <f t="shared" si="434"/>
        <v>راسب</v>
      </c>
      <c r="AV338" s="37"/>
      <c r="AW338" s="38"/>
      <c r="AX338" s="38"/>
      <c r="AY338" s="39">
        <f t="shared" si="435"/>
        <v>0</v>
      </c>
      <c r="AZ338" s="40" t="str">
        <f t="shared" si="436"/>
        <v>راسب</v>
      </c>
      <c r="BA338" s="37"/>
      <c r="BB338" s="38"/>
      <c r="BC338" s="38"/>
      <c r="BD338" s="39">
        <f t="shared" si="437"/>
        <v>0</v>
      </c>
      <c r="BE338" s="86" t="str">
        <f t="shared" si="438"/>
        <v>غيرجدير</v>
      </c>
      <c r="BF338" s="37"/>
      <c r="BG338" s="38"/>
      <c r="BH338" s="38"/>
      <c r="BI338" s="39">
        <f t="shared" si="439"/>
        <v>0</v>
      </c>
      <c r="BJ338" s="86" t="str">
        <f t="shared" si="440"/>
        <v>غيرجدير</v>
      </c>
      <c r="BK338" s="37"/>
      <c r="BL338" s="38"/>
      <c r="BM338" s="38"/>
      <c r="BN338" s="38"/>
      <c r="BO338" s="39"/>
      <c r="BP338" s="41">
        <f t="shared" si="441"/>
        <v>0</v>
      </c>
      <c r="BQ338" s="86" t="str">
        <f t="shared" si="442"/>
        <v>غيرجدير</v>
      </c>
      <c r="BR338" s="37"/>
      <c r="BS338" s="38"/>
      <c r="BT338" s="38"/>
      <c r="BU338" s="38"/>
      <c r="BV338" s="39">
        <f t="shared" si="443"/>
        <v>0</v>
      </c>
      <c r="BW338" s="86" t="str">
        <f t="shared" si="444"/>
        <v>غيرجدير</v>
      </c>
      <c r="BX338" s="37"/>
      <c r="BY338" s="38"/>
      <c r="BZ338" s="38"/>
      <c r="CA338" s="38"/>
      <c r="CB338" s="38"/>
      <c r="CC338" s="39">
        <f t="shared" si="445"/>
        <v>0</v>
      </c>
      <c r="CD338" s="86" t="str">
        <f t="shared" si="446"/>
        <v>غيرجدير</v>
      </c>
      <c r="CE338" s="37">
        <f t="shared" si="447"/>
        <v>5</v>
      </c>
      <c r="CF338" s="39" t="str">
        <f t="shared" si="448"/>
        <v>راسب</v>
      </c>
      <c r="CG338" s="37"/>
      <c r="CH338" s="38"/>
      <c r="CI338" s="38"/>
      <c r="CJ338" s="38"/>
      <c r="CK338" s="38"/>
      <c r="CL338" s="39">
        <f t="shared" si="449"/>
        <v>0</v>
      </c>
      <c r="CM338" s="86" t="str">
        <f t="shared" si="450"/>
        <v>غيرجدير</v>
      </c>
      <c r="CN338" s="37"/>
      <c r="CO338" s="38"/>
      <c r="CP338" s="38"/>
      <c r="CQ338" s="38"/>
      <c r="CR338" s="39">
        <f t="shared" si="451"/>
        <v>0</v>
      </c>
      <c r="CS338" s="86" t="str">
        <f t="shared" si="452"/>
        <v>غيرجدير</v>
      </c>
      <c r="CT338" s="37"/>
      <c r="CU338" s="38"/>
      <c r="CV338" s="39">
        <f t="shared" si="453"/>
        <v>0</v>
      </c>
      <c r="CW338" s="86" t="str">
        <f t="shared" si="454"/>
        <v>غيرجدير</v>
      </c>
      <c r="CX338" s="37"/>
      <c r="CY338" s="38"/>
      <c r="CZ338" s="38"/>
      <c r="DA338" s="38"/>
      <c r="DB338" s="38"/>
      <c r="DC338" s="39">
        <f t="shared" si="455"/>
        <v>0</v>
      </c>
      <c r="DD338" s="86" t="str">
        <f t="shared" si="456"/>
        <v>غيرجدير</v>
      </c>
      <c r="DE338" s="37"/>
      <c r="DF338" s="38"/>
      <c r="DG338" s="38"/>
      <c r="DH338" s="38"/>
      <c r="DI338" s="38"/>
      <c r="DJ338" s="39">
        <f t="shared" si="457"/>
        <v>0</v>
      </c>
      <c r="DK338" s="86" t="str">
        <f t="shared" si="458"/>
        <v>غيرجدير</v>
      </c>
      <c r="DL338" s="37">
        <f t="shared" si="459"/>
        <v>4</v>
      </c>
      <c r="DM338" s="39" t="str">
        <f t="shared" si="460"/>
        <v>راسب</v>
      </c>
      <c r="DN338" s="27">
        <f t="shared" si="461"/>
        <v>0</v>
      </c>
      <c r="DO338" s="37">
        <f t="shared" si="462"/>
        <v>5</v>
      </c>
      <c r="DP338" s="39" t="str">
        <f t="shared" si="463"/>
        <v>ومجموع</v>
      </c>
      <c r="DQ338" s="27" t="str">
        <f t="shared" si="464"/>
        <v>راسب</v>
      </c>
      <c r="DR338" s="37">
        <f t="shared" si="465"/>
        <v>10</v>
      </c>
      <c r="DS338" s="39" t="str">
        <f t="shared" si="466"/>
        <v>راسب</v>
      </c>
      <c r="DT338" s="40" t="str">
        <f t="shared" si="467"/>
        <v>راسب</v>
      </c>
      <c r="DU338" s="27"/>
      <c r="DV338" s="37">
        <f t="shared" si="468"/>
        <v>15</v>
      </c>
      <c r="DW338" s="38" t="str">
        <f t="shared" si="469"/>
        <v>راسب</v>
      </c>
      <c r="DX338" s="39" t="str">
        <f t="shared" si="470"/>
        <v>ودين</v>
      </c>
      <c r="DY338" s="537" t="str">
        <f t="shared" si="471"/>
        <v/>
      </c>
      <c r="DZ338" s="532" t="str">
        <f t="shared" si="472"/>
        <v/>
      </c>
      <c r="EA338" s="527" t="str">
        <f t="shared" si="473"/>
        <v/>
      </c>
      <c r="EB338" s="519" t="str">
        <f t="shared" si="474"/>
        <v/>
      </c>
      <c r="EC338" s="520" t="str">
        <f t="shared" si="475"/>
        <v/>
      </c>
      <c r="ED338" s="520" t="str">
        <f t="shared" si="476"/>
        <v/>
      </c>
      <c r="EE338" s="520" t="str">
        <f t="shared" si="477"/>
        <v/>
      </c>
      <c r="EF338" s="520" t="str">
        <f t="shared" si="478"/>
        <v/>
      </c>
      <c r="EG338" s="520" t="str">
        <f t="shared" si="479"/>
        <v/>
      </c>
      <c r="EH338" s="518" t="str">
        <f t="shared" si="480"/>
        <v/>
      </c>
      <c r="EI338" s="474" t="str">
        <f t="shared" si="481"/>
        <v/>
      </c>
      <c r="EJ338" s="475" t="str">
        <f t="shared" si="482"/>
        <v/>
      </c>
      <c r="EK338" s="475" t="str">
        <f t="shared" si="483"/>
        <v/>
      </c>
      <c r="EL338" s="475" t="str">
        <f t="shared" si="484"/>
        <v/>
      </c>
      <c r="EM338" s="476" t="str">
        <f t="shared" si="485"/>
        <v/>
      </c>
      <c r="EN338" s="498" t="str">
        <f t="shared" si="486"/>
        <v/>
      </c>
      <c r="EO338" s="499" t="str">
        <f t="shared" si="487"/>
        <v/>
      </c>
      <c r="EP338" s="499" t="str">
        <f t="shared" si="488"/>
        <v/>
      </c>
      <c r="EQ338" s="499" t="str">
        <f t="shared" si="489"/>
        <v/>
      </c>
      <c r="ER338" s="500" t="str">
        <f t="shared" si="490"/>
        <v/>
      </c>
    </row>
    <row r="339" spans="1:148" ht="34.5" x14ac:dyDescent="0.2">
      <c r="A339" s="27" t="str">
        <f>IF(O339="","",COUNTA(O$9:$O339))</f>
        <v/>
      </c>
      <c r="B339" s="28"/>
      <c r="C339" s="29" t="e">
        <f t="shared" si="410"/>
        <v>#VALUE!</v>
      </c>
      <c r="D339" s="30" t="e">
        <f t="shared" si="411"/>
        <v>#VALUE!</v>
      </c>
      <c r="E339" s="31" t="e">
        <f t="shared" si="412"/>
        <v>#VALUE!</v>
      </c>
      <c r="F339" s="29" t="str">
        <f t="shared" si="413"/>
        <v/>
      </c>
      <c r="G339" s="30" t="str">
        <f t="shared" si="414"/>
        <v/>
      </c>
      <c r="H339" s="31" t="str">
        <f t="shared" si="415"/>
        <v/>
      </c>
      <c r="I339" s="32" t="e">
        <f t="shared" si="416"/>
        <v>#VALUE!</v>
      </c>
      <c r="J339" s="33"/>
      <c r="K339" s="34"/>
      <c r="L339" s="35" t="str">
        <f t="shared" si="417"/>
        <v/>
      </c>
      <c r="M339" s="35" t="str">
        <f t="shared" si="418"/>
        <v/>
      </c>
      <c r="N339" s="34"/>
      <c r="O339" s="545"/>
      <c r="P339" s="36"/>
      <c r="Q339" s="37"/>
      <c r="R339" s="38"/>
      <c r="S339" s="38"/>
      <c r="T339" s="39">
        <f t="shared" si="419"/>
        <v>0</v>
      </c>
      <c r="U339" s="40" t="str">
        <f t="shared" si="420"/>
        <v>راسب</v>
      </c>
      <c r="V339" s="37"/>
      <c r="W339" s="38"/>
      <c r="X339" s="38"/>
      <c r="Y339" s="39">
        <f t="shared" si="421"/>
        <v>0</v>
      </c>
      <c r="Z339" s="40" t="str">
        <f t="shared" si="422"/>
        <v>راسب</v>
      </c>
      <c r="AA339" s="37"/>
      <c r="AB339" s="38"/>
      <c r="AC339" s="38"/>
      <c r="AD339" s="39">
        <f t="shared" si="423"/>
        <v>0</v>
      </c>
      <c r="AE339" s="40" t="str">
        <f t="shared" si="424"/>
        <v>راسب</v>
      </c>
      <c r="AF339" s="37"/>
      <c r="AG339" s="38"/>
      <c r="AH339" s="38"/>
      <c r="AI339" s="39">
        <f t="shared" si="425"/>
        <v>0</v>
      </c>
      <c r="AJ339" s="40" t="str">
        <f t="shared" si="426"/>
        <v>راسب</v>
      </c>
      <c r="AK339" s="37"/>
      <c r="AL339" s="38"/>
      <c r="AM339" s="38"/>
      <c r="AN339" s="39">
        <f t="shared" si="427"/>
        <v>0</v>
      </c>
      <c r="AO339" s="40" t="str">
        <f t="shared" si="428"/>
        <v>راسب</v>
      </c>
      <c r="AP339" s="27">
        <f t="shared" si="429"/>
        <v>0</v>
      </c>
      <c r="AQ339" s="37">
        <f t="shared" si="430"/>
        <v>5</v>
      </c>
      <c r="AR339" s="39" t="str">
        <f t="shared" si="431"/>
        <v>ومجموع</v>
      </c>
      <c r="AS339" s="27" t="str">
        <f t="shared" si="432"/>
        <v>راسب</v>
      </c>
      <c r="AT339" s="41">
        <f t="shared" si="433"/>
        <v>9</v>
      </c>
      <c r="AU339" s="42" t="str">
        <f t="shared" si="434"/>
        <v>راسب</v>
      </c>
      <c r="AV339" s="37"/>
      <c r="AW339" s="38"/>
      <c r="AX339" s="38"/>
      <c r="AY339" s="39">
        <f t="shared" si="435"/>
        <v>0</v>
      </c>
      <c r="AZ339" s="40" t="str">
        <f t="shared" si="436"/>
        <v>راسب</v>
      </c>
      <c r="BA339" s="37"/>
      <c r="BB339" s="38"/>
      <c r="BC339" s="38"/>
      <c r="BD339" s="39">
        <f t="shared" si="437"/>
        <v>0</v>
      </c>
      <c r="BE339" s="86" t="str">
        <f t="shared" si="438"/>
        <v>غيرجدير</v>
      </c>
      <c r="BF339" s="37"/>
      <c r="BG339" s="38"/>
      <c r="BH339" s="38"/>
      <c r="BI339" s="39">
        <f t="shared" si="439"/>
        <v>0</v>
      </c>
      <c r="BJ339" s="86" t="str">
        <f t="shared" si="440"/>
        <v>غيرجدير</v>
      </c>
      <c r="BK339" s="37"/>
      <c r="BL339" s="38"/>
      <c r="BM339" s="38"/>
      <c r="BN339" s="38"/>
      <c r="BO339" s="39"/>
      <c r="BP339" s="41">
        <f t="shared" si="441"/>
        <v>0</v>
      </c>
      <c r="BQ339" s="86" t="str">
        <f t="shared" si="442"/>
        <v>غيرجدير</v>
      </c>
      <c r="BR339" s="37"/>
      <c r="BS339" s="38"/>
      <c r="BT339" s="38"/>
      <c r="BU339" s="38"/>
      <c r="BV339" s="39">
        <f t="shared" si="443"/>
        <v>0</v>
      </c>
      <c r="BW339" s="86" t="str">
        <f t="shared" si="444"/>
        <v>غيرجدير</v>
      </c>
      <c r="BX339" s="37"/>
      <c r="BY339" s="38"/>
      <c r="BZ339" s="38"/>
      <c r="CA339" s="38"/>
      <c r="CB339" s="38"/>
      <c r="CC339" s="39">
        <f t="shared" si="445"/>
        <v>0</v>
      </c>
      <c r="CD339" s="86" t="str">
        <f t="shared" si="446"/>
        <v>غيرجدير</v>
      </c>
      <c r="CE339" s="37">
        <f t="shared" si="447"/>
        <v>5</v>
      </c>
      <c r="CF339" s="39" t="str">
        <f t="shared" si="448"/>
        <v>راسب</v>
      </c>
      <c r="CG339" s="37"/>
      <c r="CH339" s="38"/>
      <c r="CI339" s="38"/>
      <c r="CJ339" s="38"/>
      <c r="CK339" s="38"/>
      <c r="CL339" s="39">
        <f t="shared" si="449"/>
        <v>0</v>
      </c>
      <c r="CM339" s="86" t="str">
        <f t="shared" si="450"/>
        <v>غيرجدير</v>
      </c>
      <c r="CN339" s="37"/>
      <c r="CO339" s="38"/>
      <c r="CP339" s="38"/>
      <c r="CQ339" s="38"/>
      <c r="CR339" s="39">
        <f t="shared" si="451"/>
        <v>0</v>
      </c>
      <c r="CS339" s="86" t="str">
        <f t="shared" si="452"/>
        <v>غيرجدير</v>
      </c>
      <c r="CT339" s="37"/>
      <c r="CU339" s="38"/>
      <c r="CV339" s="39">
        <f t="shared" si="453"/>
        <v>0</v>
      </c>
      <c r="CW339" s="86" t="str">
        <f t="shared" si="454"/>
        <v>غيرجدير</v>
      </c>
      <c r="CX339" s="37"/>
      <c r="CY339" s="38"/>
      <c r="CZ339" s="38"/>
      <c r="DA339" s="38"/>
      <c r="DB339" s="38"/>
      <c r="DC339" s="39">
        <f t="shared" si="455"/>
        <v>0</v>
      </c>
      <c r="DD339" s="86" t="str">
        <f t="shared" si="456"/>
        <v>غيرجدير</v>
      </c>
      <c r="DE339" s="37"/>
      <c r="DF339" s="38"/>
      <c r="DG339" s="38"/>
      <c r="DH339" s="38"/>
      <c r="DI339" s="38"/>
      <c r="DJ339" s="39">
        <f t="shared" si="457"/>
        <v>0</v>
      </c>
      <c r="DK339" s="86" t="str">
        <f t="shared" si="458"/>
        <v>غيرجدير</v>
      </c>
      <c r="DL339" s="37">
        <f t="shared" si="459"/>
        <v>4</v>
      </c>
      <c r="DM339" s="39" t="str">
        <f t="shared" si="460"/>
        <v>راسب</v>
      </c>
      <c r="DN339" s="27">
        <f t="shared" si="461"/>
        <v>0</v>
      </c>
      <c r="DO339" s="37">
        <f t="shared" si="462"/>
        <v>5</v>
      </c>
      <c r="DP339" s="39" t="str">
        <f t="shared" si="463"/>
        <v>ومجموع</v>
      </c>
      <c r="DQ339" s="27" t="str">
        <f t="shared" si="464"/>
        <v>راسب</v>
      </c>
      <c r="DR339" s="37">
        <f t="shared" si="465"/>
        <v>10</v>
      </c>
      <c r="DS339" s="39" t="str">
        <f t="shared" si="466"/>
        <v>راسب</v>
      </c>
      <c r="DT339" s="40" t="str">
        <f t="shared" si="467"/>
        <v>راسب</v>
      </c>
      <c r="DU339" s="27"/>
      <c r="DV339" s="37">
        <f t="shared" si="468"/>
        <v>15</v>
      </c>
      <c r="DW339" s="38" t="str">
        <f t="shared" si="469"/>
        <v>راسب</v>
      </c>
      <c r="DX339" s="39" t="str">
        <f t="shared" si="470"/>
        <v>ودين</v>
      </c>
      <c r="DY339" s="537" t="str">
        <f t="shared" si="471"/>
        <v/>
      </c>
      <c r="DZ339" s="532" t="str">
        <f t="shared" si="472"/>
        <v/>
      </c>
      <c r="EA339" s="527" t="str">
        <f t="shared" si="473"/>
        <v/>
      </c>
      <c r="EB339" s="519" t="str">
        <f t="shared" si="474"/>
        <v/>
      </c>
      <c r="EC339" s="520" t="str">
        <f t="shared" si="475"/>
        <v/>
      </c>
      <c r="ED339" s="520" t="str">
        <f t="shared" si="476"/>
        <v/>
      </c>
      <c r="EE339" s="520" t="str">
        <f t="shared" si="477"/>
        <v/>
      </c>
      <c r="EF339" s="520" t="str">
        <f t="shared" si="478"/>
        <v/>
      </c>
      <c r="EG339" s="520" t="str">
        <f t="shared" si="479"/>
        <v/>
      </c>
      <c r="EH339" s="518" t="str">
        <f t="shared" si="480"/>
        <v/>
      </c>
      <c r="EI339" s="474" t="str">
        <f t="shared" si="481"/>
        <v/>
      </c>
      <c r="EJ339" s="475" t="str">
        <f t="shared" si="482"/>
        <v/>
      </c>
      <c r="EK339" s="475" t="str">
        <f t="shared" si="483"/>
        <v/>
      </c>
      <c r="EL339" s="475" t="str">
        <f t="shared" si="484"/>
        <v/>
      </c>
      <c r="EM339" s="476" t="str">
        <f t="shared" si="485"/>
        <v/>
      </c>
      <c r="EN339" s="498" t="str">
        <f t="shared" si="486"/>
        <v/>
      </c>
      <c r="EO339" s="499" t="str">
        <f t="shared" si="487"/>
        <v/>
      </c>
      <c r="EP339" s="499" t="str">
        <f t="shared" si="488"/>
        <v/>
      </c>
      <c r="EQ339" s="499" t="str">
        <f t="shared" si="489"/>
        <v/>
      </c>
      <c r="ER339" s="500" t="str">
        <f t="shared" si="490"/>
        <v/>
      </c>
    </row>
    <row r="340" spans="1:148" ht="34.5" x14ac:dyDescent="0.2">
      <c r="A340" s="27" t="str">
        <f>IF(O340="","",COUNTA(O$9:$O340))</f>
        <v/>
      </c>
      <c r="B340" s="28"/>
      <c r="C340" s="29" t="e">
        <f t="shared" si="410"/>
        <v>#VALUE!</v>
      </c>
      <c r="D340" s="30" t="e">
        <f t="shared" si="411"/>
        <v>#VALUE!</v>
      </c>
      <c r="E340" s="31" t="e">
        <f t="shared" si="412"/>
        <v>#VALUE!</v>
      </c>
      <c r="F340" s="29" t="str">
        <f t="shared" si="413"/>
        <v/>
      </c>
      <c r="G340" s="30" t="str">
        <f t="shared" si="414"/>
        <v/>
      </c>
      <c r="H340" s="31" t="str">
        <f t="shared" si="415"/>
        <v/>
      </c>
      <c r="I340" s="32" t="e">
        <f t="shared" si="416"/>
        <v>#VALUE!</v>
      </c>
      <c r="J340" s="33"/>
      <c r="K340" s="34"/>
      <c r="L340" s="35" t="str">
        <f t="shared" si="417"/>
        <v/>
      </c>
      <c r="M340" s="35" t="str">
        <f t="shared" si="418"/>
        <v/>
      </c>
      <c r="N340" s="34"/>
      <c r="O340" s="545"/>
      <c r="P340" s="36"/>
      <c r="Q340" s="37"/>
      <c r="R340" s="38"/>
      <c r="S340" s="38"/>
      <c r="T340" s="39">
        <f t="shared" si="419"/>
        <v>0</v>
      </c>
      <c r="U340" s="40" t="str">
        <f t="shared" si="420"/>
        <v>راسب</v>
      </c>
      <c r="V340" s="37"/>
      <c r="W340" s="38"/>
      <c r="X340" s="38"/>
      <c r="Y340" s="39">
        <f t="shared" si="421"/>
        <v>0</v>
      </c>
      <c r="Z340" s="40" t="str">
        <f t="shared" si="422"/>
        <v>راسب</v>
      </c>
      <c r="AA340" s="37"/>
      <c r="AB340" s="38"/>
      <c r="AC340" s="38"/>
      <c r="AD340" s="39">
        <f t="shared" si="423"/>
        <v>0</v>
      </c>
      <c r="AE340" s="40" t="str">
        <f t="shared" si="424"/>
        <v>راسب</v>
      </c>
      <c r="AF340" s="37"/>
      <c r="AG340" s="38"/>
      <c r="AH340" s="38"/>
      <c r="AI340" s="39">
        <f t="shared" si="425"/>
        <v>0</v>
      </c>
      <c r="AJ340" s="40" t="str">
        <f t="shared" si="426"/>
        <v>راسب</v>
      </c>
      <c r="AK340" s="37"/>
      <c r="AL340" s="38"/>
      <c r="AM340" s="38"/>
      <c r="AN340" s="39">
        <f t="shared" si="427"/>
        <v>0</v>
      </c>
      <c r="AO340" s="40" t="str">
        <f t="shared" si="428"/>
        <v>راسب</v>
      </c>
      <c r="AP340" s="27">
        <f t="shared" si="429"/>
        <v>0</v>
      </c>
      <c r="AQ340" s="37">
        <f t="shared" si="430"/>
        <v>5</v>
      </c>
      <c r="AR340" s="39" t="str">
        <f t="shared" si="431"/>
        <v>ومجموع</v>
      </c>
      <c r="AS340" s="27" t="str">
        <f t="shared" si="432"/>
        <v>راسب</v>
      </c>
      <c r="AT340" s="41">
        <f t="shared" si="433"/>
        <v>9</v>
      </c>
      <c r="AU340" s="42" t="str">
        <f t="shared" si="434"/>
        <v>راسب</v>
      </c>
      <c r="AV340" s="37"/>
      <c r="AW340" s="38"/>
      <c r="AX340" s="38"/>
      <c r="AY340" s="39">
        <f t="shared" si="435"/>
        <v>0</v>
      </c>
      <c r="AZ340" s="40" t="str">
        <f t="shared" si="436"/>
        <v>راسب</v>
      </c>
      <c r="BA340" s="37"/>
      <c r="BB340" s="38"/>
      <c r="BC340" s="38"/>
      <c r="BD340" s="39">
        <f t="shared" si="437"/>
        <v>0</v>
      </c>
      <c r="BE340" s="86" t="str">
        <f t="shared" si="438"/>
        <v>غيرجدير</v>
      </c>
      <c r="BF340" s="37"/>
      <c r="BG340" s="38"/>
      <c r="BH340" s="38"/>
      <c r="BI340" s="39">
        <f t="shared" si="439"/>
        <v>0</v>
      </c>
      <c r="BJ340" s="86" t="str">
        <f t="shared" si="440"/>
        <v>غيرجدير</v>
      </c>
      <c r="BK340" s="37"/>
      <c r="BL340" s="38"/>
      <c r="BM340" s="38"/>
      <c r="BN340" s="38"/>
      <c r="BO340" s="39"/>
      <c r="BP340" s="41">
        <f t="shared" si="441"/>
        <v>0</v>
      </c>
      <c r="BQ340" s="86" t="str">
        <f t="shared" si="442"/>
        <v>غيرجدير</v>
      </c>
      <c r="BR340" s="37"/>
      <c r="BS340" s="38"/>
      <c r="BT340" s="38"/>
      <c r="BU340" s="38"/>
      <c r="BV340" s="39">
        <f t="shared" si="443"/>
        <v>0</v>
      </c>
      <c r="BW340" s="86" t="str">
        <f t="shared" si="444"/>
        <v>غيرجدير</v>
      </c>
      <c r="BX340" s="37"/>
      <c r="BY340" s="38"/>
      <c r="BZ340" s="38"/>
      <c r="CA340" s="38"/>
      <c r="CB340" s="38"/>
      <c r="CC340" s="39">
        <f t="shared" si="445"/>
        <v>0</v>
      </c>
      <c r="CD340" s="86" t="str">
        <f t="shared" si="446"/>
        <v>غيرجدير</v>
      </c>
      <c r="CE340" s="37">
        <f t="shared" si="447"/>
        <v>5</v>
      </c>
      <c r="CF340" s="39" t="str">
        <f t="shared" si="448"/>
        <v>راسب</v>
      </c>
      <c r="CG340" s="37"/>
      <c r="CH340" s="38"/>
      <c r="CI340" s="38"/>
      <c r="CJ340" s="38"/>
      <c r="CK340" s="38"/>
      <c r="CL340" s="39">
        <f t="shared" si="449"/>
        <v>0</v>
      </c>
      <c r="CM340" s="86" t="str">
        <f t="shared" si="450"/>
        <v>غيرجدير</v>
      </c>
      <c r="CN340" s="37"/>
      <c r="CO340" s="38"/>
      <c r="CP340" s="38"/>
      <c r="CQ340" s="38"/>
      <c r="CR340" s="39">
        <f t="shared" si="451"/>
        <v>0</v>
      </c>
      <c r="CS340" s="86" t="str">
        <f t="shared" si="452"/>
        <v>غيرجدير</v>
      </c>
      <c r="CT340" s="37"/>
      <c r="CU340" s="38"/>
      <c r="CV340" s="39">
        <f t="shared" si="453"/>
        <v>0</v>
      </c>
      <c r="CW340" s="86" t="str">
        <f t="shared" si="454"/>
        <v>غيرجدير</v>
      </c>
      <c r="CX340" s="37"/>
      <c r="CY340" s="38"/>
      <c r="CZ340" s="38"/>
      <c r="DA340" s="38"/>
      <c r="DB340" s="38"/>
      <c r="DC340" s="39">
        <f t="shared" si="455"/>
        <v>0</v>
      </c>
      <c r="DD340" s="86" t="str">
        <f t="shared" si="456"/>
        <v>غيرجدير</v>
      </c>
      <c r="DE340" s="37"/>
      <c r="DF340" s="38"/>
      <c r="DG340" s="38"/>
      <c r="DH340" s="38"/>
      <c r="DI340" s="38"/>
      <c r="DJ340" s="39">
        <f t="shared" si="457"/>
        <v>0</v>
      </c>
      <c r="DK340" s="86" t="str">
        <f t="shared" si="458"/>
        <v>غيرجدير</v>
      </c>
      <c r="DL340" s="37">
        <f t="shared" si="459"/>
        <v>4</v>
      </c>
      <c r="DM340" s="39" t="str">
        <f t="shared" si="460"/>
        <v>راسب</v>
      </c>
      <c r="DN340" s="27">
        <f t="shared" si="461"/>
        <v>0</v>
      </c>
      <c r="DO340" s="37">
        <f t="shared" si="462"/>
        <v>5</v>
      </c>
      <c r="DP340" s="39" t="str">
        <f t="shared" si="463"/>
        <v>ومجموع</v>
      </c>
      <c r="DQ340" s="27" t="str">
        <f t="shared" si="464"/>
        <v>راسب</v>
      </c>
      <c r="DR340" s="37">
        <f t="shared" si="465"/>
        <v>10</v>
      </c>
      <c r="DS340" s="39" t="str">
        <f t="shared" si="466"/>
        <v>راسب</v>
      </c>
      <c r="DT340" s="40" t="str">
        <f t="shared" si="467"/>
        <v>راسب</v>
      </c>
      <c r="DU340" s="27"/>
      <c r="DV340" s="37">
        <f t="shared" si="468"/>
        <v>15</v>
      </c>
      <c r="DW340" s="38" t="str">
        <f t="shared" si="469"/>
        <v>راسب</v>
      </c>
      <c r="DX340" s="39" t="str">
        <f t="shared" si="470"/>
        <v>ودين</v>
      </c>
      <c r="DY340" s="537" t="str">
        <f t="shared" si="471"/>
        <v/>
      </c>
      <c r="DZ340" s="532" t="str">
        <f t="shared" si="472"/>
        <v/>
      </c>
      <c r="EA340" s="527" t="str">
        <f t="shared" si="473"/>
        <v/>
      </c>
      <c r="EB340" s="519" t="str">
        <f t="shared" si="474"/>
        <v/>
      </c>
      <c r="EC340" s="520" t="str">
        <f t="shared" si="475"/>
        <v/>
      </c>
      <c r="ED340" s="520" t="str">
        <f t="shared" si="476"/>
        <v/>
      </c>
      <c r="EE340" s="520" t="str">
        <f t="shared" si="477"/>
        <v/>
      </c>
      <c r="EF340" s="520" t="str">
        <f t="shared" si="478"/>
        <v/>
      </c>
      <c r="EG340" s="520" t="str">
        <f t="shared" si="479"/>
        <v/>
      </c>
      <c r="EH340" s="518" t="str">
        <f t="shared" si="480"/>
        <v/>
      </c>
      <c r="EI340" s="474" t="str">
        <f t="shared" si="481"/>
        <v/>
      </c>
      <c r="EJ340" s="475" t="str">
        <f t="shared" si="482"/>
        <v/>
      </c>
      <c r="EK340" s="475" t="str">
        <f t="shared" si="483"/>
        <v/>
      </c>
      <c r="EL340" s="475" t="str">
        <f t="shared" si="484"/>
        <v/>
      </c>
      <c r="EM340" s="476" t="str">
        <f t="shared" si="485"/>
        <v/>
      </c>
      <c r="EN340" s="498" t="str">
        <f t="shared" si="486"/>
        <v/>
      </c>
      <c r="EO340" s="499" t="str">
        <f t="shared" si="487"/>
        <v/>
      </c>
      <c r="EP340" s="499" t="str">
        <f t="shared" si="488"/>
        <v/>
      </c>
      <c r="EQ340" s="499" t="str">
        <f t="shared" si="489"/>
        <v/>
      </c>
      <c r="ER340" s="500" t="str">
        <f t="shared" si="490"/>
        <v/>
      </c>
    </row>
    <row r="341" spans="1:148" ht="34.5" x14ac:dyDescent="0.2">
      <c r="A341" s="27" t="str">
        <f>IF(O341="","",COUNTA(O$9:$O341))</f>
        <v/>
      </c>
      <c r="B341" s="28"/>
      <c r="C341" s="29" t="e">
        <f t="shared" si="410"/>
        <v>#VALUE!</v>
      </c>
      <c r="D341" s="30" t="e">
        <f t="shared" si="411"/>
        <v>#VALUE!</v>
      </c>
      <c r="E341" s="31" t="e">
        <f t="shared" si="412"/>
        <v>#VALUE!</v>
      </c>
      <c r="F341" s="29" t="str">
        <f t="shared" si="413"/>
        <v/>
      </c>
      <c r="G341" s="30" t="str">
        <f t="shared" si="414"/>
        <v/>
      </c>
      <c r="H341" s="31" t="str">
        <f t="shared" si="415"/>
        <v/>
      </c>
      <c r="I341" s="32" t="e">
        <f t="shared" si="416"/>
        <v>#VALUE!</v>
      </c>
      <c r="J341" s="33"/>
      <c r="K341" s="34"/>
      <c r="L341" s="35" t="str">
        <f t="shared" si="417"/>
        <v/>
      </c>
      <c r="M341" s="35" t="str">
        <f t="shared" si="418"/>
        <v/>
      </c>
      <c r="N341" s="34"/>
      <c r="O341" s="545"/>
      <c r="P341" s="36"/>
      <c r="Q341" s="37"/>
      <c r="R341" s="38"/>
      <c r="S341" s="38"/>
      <c r="T341" s="39">
        <f t="shared" si="419"/>
        <v>0</v>
      </c>
      <c r="U341" s="40" t="str">
        <f t="shared" si="420"/>
        <v>راسب</v>
      </c>
      <c r="V341" s="37"/>
      <c r="W341" s="38"/>
      <c r="X341" s="38"/>
      <c r="Y341" s="39">
        <f t="shared" si="421"/>
        <v>0</v>
      </c>
      <c r="Z341" s="40" t="str">
        <f t="shared" si="422"/>
        <v>راسب</v>
      </c>
      <c r="AA341" s="37"/>
      <c r="AB341" s="38"/>
      <c r="AC341" s="38"/>
      <c r="AD341" s="39">
        <f t="shared" si="423"/>
        <v>0</v>
      </c>
      <c r="AE341" s="40" t="str">
        <f t="shared" si="424"/>
        <v>راسب</v>
      </c>
      <c r="AF341" s="37"/>
      <c r="AG341" s="38"/>
      <c r="AH341" s="38"/>
      <c r="AI341" s="39">
        <f t="shared" si="425"/>
        <v>0</v>
      </c>
      <c r="AJ341" s="40" t="str">
        <f t="shared" si="426"/>
        <v>راسب</v>
      </c>
      <c r="AK341" s="37"/>
      <c r="AL341" s="38"/>
      <c r="AM341" s="38"/>
      <c r="AN341" s="39">
        <f t="shared" si="427"/>
        <v>0</v>
      </c>
      <c r="AO341" s="40" t="str">
        <f t="shared" si="428"/>
        <v>راسب</v>
      </c>
      <c r="AP341" s="27">
        <f t="shared" si="429"/>
        <v>0</v>
      </c>
      <c r="AQ341" s="37">
        <f t="shared" si="430"/>
        <v>5</v>
      </c>
      <c r="AR341" s="39" t="str">
        <f t="shared" si="431"/>
        <v>ومجموع</v>
      </c>
      <c r="AS341" s="27" t="str">
        <f t="shared" si="432"/>
        <v>راسب</v>
      </c>
      <c r="AT341" s="41">
        <f t="shared" si="433"/>
        <v>9</v>
      </c>
      <c r="AU341" s="42" t="str">
        <f t="shared" si="434"/>
        <v>راسب</v>
      </c>
      <c r="AV341" s="37"/>
      <c r="AW341" s="38"/>
      <c r="AX341" s="38"/>
      <c r="AY341" s="39">
        <f t="shared" si="435"/>
        <v>0</v>
      </c>
      <c r="AZ341" s="40" t="str">
        <f t="shared" si="436"/>
        <v>راسب</v>
      </c>
      <c r="BA341" s="37"/>
      <c r="BB341" s="38"/>
      <c r="BC341" s="38"/>
      <c r="BD341" s="39">
        <f t="shared" si="437"/>
        <v>0</v>
      </c>
      <c r="BE341" s="86" t="str">
        <f t="shared" si="438"/>
        <v>غيرجدير</v>
      </c>
      <c r="BF341" s="37"/>
      <c r="BG341" s="38"/>
      <c r="BH341" s="38"/>
      <c r="BI341" s="39">
        <f t="shared" si="439"/>
        <v>0</v>
      </c>
      <c r="BJ341" s="86" t="str">
        <f t="shared" si="440"/>
        <v>غيرجدير</v>
      </c>
      <c r="BK341" s="37"/>
      <c r="BL341" s="38"/>
      <c r="BM341" s="38"/>
      <c r="BN341" s="38"/>
      <c r="BO341" s="39"/>
      <c r="BP341" s="41">
        <f t="shared" si="441"/>
        <v>0</v>
      </c>
      <c r="BQ341" s="86" t="str">
        <f t="shared" si="442"/>
        <v>غيرجدير</v>
      </c>
      <c r="BR341" s="37"/>
      <c r="BS341" s="38"/>
      <c r="BT341" s="38"/>
      <c r="BU341" s="38"/>
      <c r="BV341" s="39">
        <f t="shared" si="443"/>
        <v>0</v>
      </c>
      <c r="BW341" s="86" t="str">
        <f t="shared" si="444"/>
        <v>غيرجدير</v>
      </c>
      <c r="BX341" s="37"/>
      <c r="BY341" s="38"/>
      <c r="BZ341" s="38"/>
      <c r="CA341" s="38"/>
      <c r="CB341" s="38"/>
      <c r="CC341" s="39">
        <f t="shared" si="445"/>
        <v>0</v>
      </c>
      <c r="CD341" s="86" t="str">
        <f t="shared" si="446"/>
        <v>غيرجدير</v>
      </c>
      <c r="CE341" s="37">
        <f t="shared" si="447"/>
        <v>5</v>
      </c>
      <c r="CF341" s="39" t="str">
        <f t="shared" si="448"/>
        <v>راسب</v>
      </c>
      <c r="CG341" s="37"/>
      <c r="CH341" s="38"/>
      <c r="CI341" s="38"/>
      <c r="CJ341" s="38"/>
      <c r="CK341" s="38"/>
      <c r="CL341" s="39">
        <f t="shared" si="449"/>
        <v>0</v>
      </c>
      <c r="CM341" s="86" t="str">
        <f t="shared" si="450"/>
        <v>غيرجدير</v>
      </c>
      <c r="CN341" s="37"/>
      <c r="CO341" s="38"/>
      <c r="CP341" s="38"/>
      <c r="CQ341" s="38"/>
      <c r="CR341" s="39">
        <f t="shared" si="451"/>
        <v>0</v>
      </c>
      <c r="CS341" s="86" t="str">
        <f t="shared" si="452"/>
        <v>غيرجدير</v>
      </c>
      <c r="CT341" s="37"/>
      <c r="CU341" s="38"/>
      <c r="CV341" s="39">
        <f t="shared" si="453"/>
        <v>0</v>
      </c>
      <c r="CW341" s="86" t="str">
        <f t="shared" si="454"/>
        <v>غيرجدير</v>
      </c>
      <c r="CX341" s="37"/>
      <c r="CY341" s="38"/>
      <c r="CZ341" s="38"/>
      <c r="DA341" s="38"/>
      <c r="DB341" s="38"/>
      <c r="DC341" s="39">
        <f t="shared" si="455"/>
        <v>0</v>
      </c>
      <c r="DD341" s="86" t="str">
        <f t="shared" si="456"/>
        <v>غيرجدير</v>
      </c>
      <c r="DE341" s="37"/>
      <c r="DF341" s="38"/>
      <c r="DG341" s="38"/>
      <c r="DH341" s="38"/>
      <c r="DI341" s="38"/>
      <c r="DJ341" s="39">
        <f t="shared" si="457"/>
        <v>0</v>
      </c>
      <c r="DK341" s="86" t="str">
        <f t="shared" si="458"/>
        <v>غيرجدير</v>
      </c>
      <c r="DL341" s="37">
        <f t="shared" si="459"/>
        <v>4</v>
      </c>
      <c r="DM341" s="39" t="str">
        <f t="shared" si="460"/>
        <v>راسب</v>
      </c>
      <c r="DN341" s="27">
        <f t="shared" si="461"/>
        <v>0</v>
      </c>
      <c r="DO341" s="37">
        <f t="shared" si="462"/>
        <v>5</v>
      </c>
      <c r="DP341" s="39" t="str">
        <f t="shared" si="463"/>
        <v>ومجموع</v>
      </c>
      <c r="DQ341" s="27" t="str">
        <f t="shared" si="464"/>
        <v>راسب</v>
      </c>
      <c r="DR341" s="37">
        <f t="shared" si="465"/>
        <v>10</v>
      </c>
      <c r="DS341" s="39" t="str">
        <f t="shared" si="466"/>
        <v>راسب</v>
      </c>
      <c r="DT341" s="40" t="str">
        <f t="shared" si="467"/>
        <v>راسب</v>
      </c>
      <c r="DU341" s="27"/>
      <c r="DV341" s="37">
        <f t="shared" si="468"/>
        <v>15</v>
      </c>
      <c r="DW341" s="38" t="str">
        <f t="shared" si="469"/>
        <v>راسب</v>
      </c>
      <c r="DX341" s="39" t="str">
        <f t="shared" si="470"/>
        <v>ودين</v>
      </c>
      <c r="DY341" s="537" t="str">
        <f t="shared" si="471"/>
        <v/>
      </c>
      <c r="DZ341" s="532" t="str">
        <f t="shared" si="472"/>
        <v/>
      </c>
      <c r="EA341" s="527" t="str">
        <f t="shared" si="473"/>
        <v/>
      </c>
      <c r="EB341" s="519" t="str">
        <f t="shared" si="474"/>
        <v/>
      </c>
      <c r="EC341" s="520" t="str">
        <f t="shared" si="475"/>
        <v/>
      </c>
      <c r="ED341" s="520" t="str">
        <f t="shared" si="476"/>
        <v/>
      </c>
      <c r="EE341" s="520" t="str">
        <f t="shared" si="477"/>
        <v/>
      </c>
      <c r="EF341" s="520" t="str">
        <f t="shared" si="478"/>
        <v/>
      </c>
      <c r="EG341" s="520" t="str">
        <f t="shared" si="479"/>
        <v/>
      </c>
      <c r="EH341" s="518" t="str">
        <f t="shared" si="480"/>
        <v/>
      </c>
      <c r="EI341" s="474" t="str">
        <f t="shared" si="481"/>
        <v/>
      </c>
      <c r="EJ341" s="475" t="str">
        <f t="shared" si="482"/>
        <v/>
      </c>
      <c r="EK341" s="475" t="str">
        <f t="shared" si="483"/>
        <v/>
      </c>
      <c r="EL341" s="475" t="str">
        <f t="shared" si="484"/>
        <v/>
      </c>
      <c r="EM341" s="476" t="str">
        <f t="shared" si="485"/>
        <v/>
      </c>
      <c r="EN341" s="498" t="str">
        <f t="shared" si="486"/>
        <v/>
      </c>
      <c r="EO341" s="499" t="str">
        <f t="shared" si="487"/>
        <v/>
      </c>
      <c r="EP341" s="499" t="str">
        <f t="shared" si="488"/>
        <v/>
      </c>
      <c r="EQ341" s="499" t="str">
        <f t="shared" si="489"/>
        <v/>
      </c>
      <c r="ER341" s="500" t="str">
        <f t="shared" si="490"/>
        <v/>
      </c>
    </row>
    <row r="342" spans="1:148" ht="34.5" x14ac:dyDescent="0.2">
      <c r="A342" s="27" t="str">
        <f>IF(O342="","",COUNTA(O$9:$O342))</f>
        <v/>
      </c>
      <c r="B342" s="28"/>
      <c r="C342" s="29" t="e">
        <f t="shared" si="410"/>
        <v>#VALUE!</v>
      </c>
      <c r="D342" s="30" t="e">
        <f t="shared" si="411"/>
        <v>#VALUE!</v>
      </c>
      <c r="E342" s="31" t="e">
        <f t="shared" si="412"/>
        <v>#VALUE!</v>
      </c>
      <c r="F342" s="29" t="str">
        <f t="shared" si="413"/>
        <v/>
      </c>
      <c r="G342" s="30" t="str">
        <f t="shared" si="414"/>
        <v/>
      </c>
      <c r="H342" s="31" t="str">
        <f t="shared" si="415"/>
        <v/>
      </c>
      <c r="I342" s="32" t="e">
        <f t="shared" si="416"/>
        <v>#VALUE!</v>
      </c>
      <c r="J342" s="33"/>
      <c r="K342" s="34"/>
      <c r="L342" s="35" t="str">
        <f t="shared" si="417"/>
        <v/>
      </c>
      <c r="M342" s="35" t="str">
        <f t="shared" si="418"/>
        <v/>
      </c>
      <c r="N342" s="34"/>
      <c r="O342" s="545"/>
      <c r="P342" s="36"/>
      <c r="Q342" s="37"/>
      <c r="R342" s="38"/>
      <c r="S342" s="38"/>
      <c r="T342" s="39">
        <f t="shared" si="419"/>
        <v>0</v>
      </c>
      <c r="U342" s="40" t="str">
        <f t="shared" si="420"/>
        <v>راسب</v>
      </c>
      <c r="V342" s="37"/>
      <c r="W342" s="38"/>
      <c r="X342" s="38"/>
      <c r="Y342" s="39">
        <f t="shared" si="421"/>
        <v>0</v>
      </c>
      <c r="Z342" s="40" t="str">
        <f t="shared" si="422"/>
        <v>راسب</v>
      </c>
      <c r="AA342" s="37"/>
      <c r="AB342" s="38"/>
      <c r="AC342" s="38"/>
      <c r="AD342" s="39">
        <f t="shared" si="423"/>
        <v>0</v>
      </c>
      <c r="AE342" s="40" t="str">
        <f t="shared" si="424"/>
        <v>راسب</v>
      </c>
      <c r="AF342" s="37"/>
      <c r="AG342" s="38"/>
      <c r="AH342" s="38"/>
      <c r="AI342" s="39">
        <f t="shared" si="425"/>
        <v>0</v>
      </c>
      <c r="AJ342" s="40" t="str">
        <f t="shared" si="426"/>
        <v>راسب</v>
      </c>
      <c r="AK342" s="37"/>
      <c r="AL342" s="38"/>
      <c r="AM342" s="38"/>
      <c r="AN342" s="39">
        <f t="shared" si="427"/>
        <v>0</v>
      </c>
      <c r="AO342" s="40" t="str">
        <f t="shared" si="428"/>
        <v>راسب</v>
      </c>
      <c r="AP342" s="27">
        <f t="shared" si="429"/>
        <v>0</v>
      </c>
      <c r="AQ342" s="37">
        <f t="shared" si="430"/>
        <v>5</v>
      </c>
      <c r="AR342" s="39" t="str">
        <f t="shared" si="431"/>
        <v>ومجموع</v>
      </c>
      <c r="AS342" s="27" t="str">
        <f t="shared" si="432"/>
        <v>راسب</v>
      </c>
      <c r="AT342" s="41">
        <f t="shared" si="433"/>
        <v>9</v>
      </c>
      <c r="AU342" s="42" t="str">
        <f t="shared" si="434"/>
        <v>راسب</v>
      </c>
      <c r="AV342" s="37"/>
      <c r="AW342" s="38"/>
      <c r="AX342" s="38"/>
      <c r="AY342" s="39">
        <f t="shared" si="435"/>
        <v>0</v>
      </c>
      <c r="AZ342" s="40" t="str">
        <f t="shared" si="436"/>
        <v>راسب</v>
      </c>
      <c r="BA342" s="37"/>
      <c r="BB342" s="38"/>
      <c r="BC342" s="38"/>
      <c r="BD342" s="39">
        <f t="shared" si="437"/>
        <v>0</v>
      </c>
      <c r="BE342" s="86" t="str">
        <f t="shared" si="438"/>
        <v>غيرجدير</v>
      </c>
      <c r="BF342" s="37"/>
      <c r="BG342" s="38"/>
      <c r="BH342" s="38"/>
      <c r="BI342" s="39">
        <f t="shared" si="439"/>
        <v>0</v>
      </c>
      <c r="BJ342" s="86" t="str">
        <f t="shared" si="440"/>
        <v>غيرجدير</v>
      </c>
      <c r="BK342" s="37"/>
      <c r="BL342" s="38"/>
      <c r="BM342" s="38"/>
      <c r="BN342" s="38"/>
      <c r="BO342" s="39"/>
      <c r="BP342" s="41">
        <f t="shared" si="441"/>
        <v>0</v>
      </c>
      <c r="BQ342" s="86" t="str">
        <f t="shared" si="442"/>
        <v>غيرجدير</v>
      </c>
      <c r="BR342" s="37"/>
      <c r="BS342" s="38"/>
      <c r="BT342" s="38"/>
      <c r="BU342" s="38"/>
      <c r="BV342" s="39">
        <f t="shared" si="443"/>
        <v>0</v>
      </c>
      <c r="BW342" s="86" t="str">
        <f t="shared" si="444"/>
        <v>غيرجدير</v>
      </c>
      <c r="BX342" s="37"/>
      <c r="BY342" s="38"/>
      <c r="BZ342" s="38"/>
      <c r="CA342" s="38"/>
      <c r="CB342" s="38"/>
      <c r="CC342" s="39">
        <f t="shared" si="445"/>
        <v>0</v>
      </c>
      <c r="CD342" s="86" t="str">
        <f t="shared" si="446"/>
        <v>غيرجدير</v>
      </c>
      <c r="CE342" s="37">
        <f t="shared" si="447"/>
        <v>5</v>
      </c>
      <c r="CF342" s="39" t="str">
        <f t="shared" si="448"/>
        <v>راسب</v>
      </c>
      <c r="CG342" s="37"/>
      <c r="CH342" s="38"/>
      <c r="CI342" s="38"/>
      <c r="CJ342" s="38"/>
      <c r="CK342" s="38"/>
      <c r="CL342" s="39">
        <f t="shared" si="449"/>
        <v>0</v>
      </c>
      <c r="CM342" s="86" t="str">
        <f t="shared" si="450"/>
        <v>غيرجدير</v>
      </c>
      <c r="CN342" s="37"/>
      <c r="CO342" s="38"/>
      <c r="CP342" s="38"/>
      <c r="CQ342" s="38"/>
      <c r="CR342" s="39">
        <f t="shared" si="451"/>
        <v>0</v>
      </c>
      <c r="CS342" s="86" t="str">
        <f t="shared" si="452"/>
        <v>غيرجدير</v>
      </c>
      <c r="CT342" s="37"/>
      <c r="CU342" s="38"/>
      <c r="CV342" s="39">
        <f t="shared" si="453"/>
        <v>0</v>
      </c>
      <c r="CW342" s="86" t="str">
        <f t="shared" si="454"/>
        <v>غيرجدير</v>
      </c>
      <c r="CX342" s="37"/>
      <c r="CY342" s="38"/>
      <c r="CZ342" s="38"/>
      <c r="DA342" s="38"/>
      <c r="DB342" s="38"/>
      <c r="DC342" s="39">
        <f t="shared" si="455"/>
        <v>0</v>
      </c>
      <c r="DD342" s="86" t="str">
        <f t="shared" si="456"/>
        <v>غيرجدير</v>
      </c>
      <c r="DE342" s="37"/>
      <c r="DF342" s="38"/>
      <c r="DG342" s="38"/>
      <c r="DH342" s="38"/>
      <c r="DI342" s="38"/>
      <c r="DJ342" s="39">
        <f t="shared" si="457"/>
        <v>0</v>
      </c>
      <c r="DK342" s="86" t="str">
        <f t="shared" si="458"/>
        <v>غيرجدير</v>
      </c>
      <c r="DL342" s="37">
        <f t="shared" si="459"/>
        <v>4</v>
      </c>
      <c r="DM342" s="39" t="str">
        <f t="shared" si="460"/>
        <v>راسب</v>
      </c>
      <c r="DN342" s="27">
        <f t="shared" si="461"/>
        <v>0</v>
      </c>
      <c r="DO342" s="37">
        <f t="shared" si="462"/>
        <v>5</v>
      </c>
      <c r="DP342" s="39" t="str">
        <f t="shared" si="463"/>
        <v>ومجموع</v>
      </c>
      <c r="DQ342" s="27" t="str">
        <f t="shared" si="464"/>
        <v>راسب</v>
      </c>
      <c r="DR342" s="37">
        <f t="shared" si="465"/>
        <v>10</v>
      </c>
      <c r="DS342" s="39" t="str">
        <f t="shared" si="466"/>
        <v>راسب</v>
      </c>
      <c r="DT342" s="40" t="str">
        <f t="shared" si="467"/>
        <v>راسب</v>
      </c>
      <c r="DU342" s="27"/>
      <c r="DV342" s="37">
        <f t="shared" si="468"/>
        <v>15</v>
      </c>
      <c r="DW342" s="38" t="str">
        <f t="shared" si="469"/>
        <v>راسب</v>
      </c>
      <c r="DX342" s="39" t="str">
        <f t="shared" si="470"/>
        <v>ودين</v>
      </c>
      <c r="DY342" s="537" t="str">
        <f t="shared" si="471"/>
        <v/>
      </c>
      <c r="DZ342" s="532" t="str">
        <f t="shared" si="472"/>
        <v/>
      </c>
      <c r="EA342" s="527" t="str">
        <f t="shared" si="473"/>
        <v/>
      </c>
      <c r="EB342" s="519" t="str">
        <f t="shared" si="474"/>
        <v/>
      </c>
      <c r="EC342" s="520" t="str">
        <f t="shared" si="475"/>
        <v/>
      </c>
      <c r="ED342" s="520" t="str">
        <f t="shared" si="476"/>
        <v/>
      </c>
      <c r="EE342" s="520" t="str">
        <f t="shared" si="477"/>
        <v/>
      </c>
      <c r="EF342" s="520" t="str">
        <f t="shared" si="478"/>
        <v/>
      </c>
      <c r="EG342" s="520" t="str">
        <f t="shared" si="479"/>
        <v/>
      </c>
      <c r="EH342" s="518" t="str">
        <f t="shared" si="480"/>
        <v/>
      </c>
      <c r="EI342" s="474" t="str">
        <f t="shared" si="481"/>
        <v/>
      </c>
      <c r="EJ342" s="475" t="str">
        <f t="shared" si="482"/>
        <v/>
      </c>
      <c r="EK342" s="475" t="str">
        <f t="shared" si="483"/>
        <v/>
      </c>
      <c r="EL342" s="475" t="str">
        <f t="shared" si="484"/>
        <v/>
      </c>
      <c r="EM342" s="476" t="str">
        <f t="shared" si="485"/>
        <v/>
      </c>
      <c r="EN342" s="498" t="str">
        <f t="shared" si="486"/>
        <v/>
      </c>
      <c r="EO342" s="499" t="str">
        <f t="shared" si="487"/>
        <v/>
      </c>
      <c r="EP342" s="499" t="str">
        <f t="shared" si="488"/>
        <v/>
      </c>
      <c r="EQ342" s="499" t="str">
        <f t="shared" si="489"/>
        <v/>
      </c>
      <c r="ER342" s="500" t="str">
        <f t="shared" si="490"/>
        <v/>
      </c>
    </row>
    <row r="343" spans="1:148" ht="34.5" x14ac:dyDescent="0.2">
      <c r="A343" s="27" t="str">
        <f>IF(O343="","",COUNTA(O$9:$O343))</f>
        <v/>
      </c>
      <c r="B343" s="28"/>
      <c r="C343" s="29" t="e">
        <f t="shared" si="410"/>
        <v>#VALUE!</v>
      </c>
      <c r="D343" s="30" t="e">
        <f t="shared" si="411"/>
        <v>#VALUE!</v>
      </c>
      <c r="E343" s="31" t="e">
        <f t="shared" si="412"/>
        <v>#VALUE!</v>
      </c>
      <c r="F343" s="29" t="str">
        <f t="shared" si="413"/>
        <v/>
      </c>
      <c r="G343" s="30" t="str">
        <f t="shared" si="414"/>
        <v/>
      </c>
      <c r="H343" s="31" t="str">
        <f t="shared" si="415"/>
        <v/>
      </c>
      <c r="I343" s="32" t="e">
        <f t="shared" si="416"/>
        <v>#VALUE!</v>
      </c>
      <c r="J343" s="33"/>
      <c r="K343" s="34"/>
      <c r="L343" s="35" t="str">
        <f t="shared" si="417"/>
        <v/>
      </c>
      <c r="M343" s="35" t="str">
        <f t="shared" si="418"/>
        <v/>
      </c>
      <c r="N343" s="34"/>
      <c r="O343" s="545"/>
      <c r="P343" s="36"/>
      <c r="Q343" s="37"/>
      <c r="R343" s="38"/>
      <c r="S343" s="38"/>
      <c r="T343" s="39">
        <f t="shared" si="419"/>
        <v>0</v>
      </c>
      <c r="U343" s="40" t="str">
        <f t="shared" si="420"/>
        <v>راسب</v>
      </c>
      <c r="V343" s="37"/>
      <c r="W343" s="38"/>
      <c r="X343" s="38"/>
      <c r="Y343" s="39">
        <f t="shared" si="421"/>
        <v>0</v>
      </c>
      <c r="Z343" s="40" t="str">
        <f t="shared" si="422"/>
        <v>راسب</v>
      </c>
      <c r="AA343" s="37"/>
      <c r="AB343" s="38"/>
      <c r="AC343" s="38"/>
      <c r="AD343" s="39">
        <f t="shared" si="423"/>
        <v>0</v>
      </c>
      <c r="AE343" s="40" t="str">
        <f t="shared" si="424"/>
        <v>راسب</v>
      </c>
      <c r="AF343" s="37"/>
      <c r="AG343" s="38"/>
      <c r="AH343" s="38"/>
      <c r="AI343" s="39">
        <f t="shared" si="425"/>
        <v>0</v>
      </c>
      <c r="AJ343" s="40" t="str">
        <f t="shared" si="426"/>
        <v>راسب</v>
      </c>
      <c r="AK343" s="37"/>
      <c r="AL343" s="38"/>
      <c r="AM343" s="38"/>
      <c r="AN343" s="39">
        <f t="shared" si="427"/>
        <v>0</v>
      </c>
      <c r="AO343" s="40" t="str">
        <f t="shared" si="428"/>
        <v>راسب</v>
      </c>
      <c r="AP343" s="27">
        <f t="shared" si="429"/>
        <v>0</v>
      </c>
      <c r="AQ343" s="37">
        <f t="shared" si="430"/>
        <v>5</v>
      </c>
      <c r="AR343" s="39" t="str">
        <f t="shared" si="431"/>
        <v>ومجموع</v>
      </c>
      <c r="AS343" s="27" t="str">
        <f t="shared" si="432"/>
        <v>راسب</v>
      </c>
      <c r="AT343" s="41">
        <f t="shared" si="433"/>
        <v>9</v>
      </c>
      <c r="AU343" s="42" t="str">
        <f t="shared" si="434"/>
        <v>راسب</v>
      </c>
      <c r="AV343" s="37"/>
      <c r="AW343" s="38"/>
      <c r="AX343" s="38"/>
      <c r="AY343" s="39">
        <f t="shared" si="435"/>
        <v>0</v>
      </c>
      <c r="AZ343" s="40" t="str">
        <f t="shared" si="436"/>
        <v>راسب</v>
      </c>
      <c r="BA343" s="37"/>
      <c r="BB343" s="38"/>
      <c r="BC343" s="38"/>
      <c r="BD343" s="39">
        <f t="shared" si="437"/>
        <v>0</v>
      </c>
      <c r="BE343" s="86" t="str">
        <f t="shared" si="438"/>
        <v>غيرجدير</v>
      </c>
      <c r="BF343" s="37"/>
      <c r="BG343" s="38"/>
      <c r="BH343" s="38"/>
      <c r="BI343" s="39">
        <f t="shared" si="439"/>
        <v>0</v>
      </c>
      <c r="BJ343" s="86" t="str">
        <f t="shared" si="440"/>
        <v>غيرجدير</v>
      </c>
      <c r="BK343" s="37"/>
      <c r="BL343" s="38"/>
      <c r="BM343" s="38"/>
      <c r="BN343" s="38"/>
      <c r="BO343" s="39"/>
      <c r="BP343" s="41">
        <f t="shared" si="441"/>
        <v>0</v>
      </c>
      <c r="BQ343" s="86" t="str">
        <f t="shared" si="442"/>
        <v>غيرجدير</v>
      </c>
      <c r="BR343" s="37"/>
      <c r="BS343" s="38"/>
      <c r="BT343" s="38"/>
      <c r="BU343" s="38"/>
      <c r="BV343" s="39">
        <f t="shared" si="443"/>
        <v>0</v>
      </c>
      <c r="BW343" s="86" t="str">
        <f t="shared" si="444"/>
        <v>غيرجدير</v>
      </c>
      <c r="BX343" s="37"/>
      <c r="BY343" s="38"/>
      <c r="BZ343" s="38"/>
      <c r="CA343" s="38"/>
      <c r="CB343" s="38"/>
      <c r="CC343" s="39">
        <f t="shared" si="445"/>
        <v>0</v>
      </c>
      <c r="CD343" s="86" t="str">
        <f t="shared" si="446"/>
        <v>غيرجدير</v>
      </c>
      <c r="CE343" s="37">
        <f t="shared" si="447"/>
        <v>5</v>
      </c>
      <c r="CF343" s="39" t="str">
        <f t="shared" si="448"/>
        <v>راسب</v>
      </c>
      <c r="CG343" s="37"/>
      <c r="CH343" s="38"/>
      <c r="CI343" s="38"/>
      <c r="CJ343" s="38"/>
      <c r="CK343" s="38"/>
      <c r="CL343" s="39">
        <f t="shared" si="449"/>
        <v>0</v>
      </c>
      <c r="CM343" s="86" t="str">
        <f t="shared" si="450"/>
        <v>غيرجدير</v>
      </c>
      <c r="CN343" s="37"/>
      <c r="CO343" s="38"/>
      <c r="CP343" s="38"/>
      <c r="CQ343" s="38"/>
      <c r="CR343" s="39">
        <f t="shared" si="451"/>
        <v>0</v>
      </c>
      <c r="CS343" s="86" t="str">
        <f t="shared" si="452"/>
        <v>غيرجدير</v>
      </c>
      <c r="CT343" s="37"/>
      <c r="CU343" s="38"/>
      <c r="CV343" s="39">
        <f t="shared" si="453"/>
        <v>0</v>
      </c>
      <c r="CW343" s="86" t="str">
        <f t="shared" si="454"/>
        <v>غيرجدير</v>
      </c>
      <c r="CX343" s="37"/>
      <c r="CY343" s="38"/>
      <c r="CZ343" s="38"/>
      <c r="DA343" s="38"/>
      <c r="DB343" s="38"/>
      <c r="DC343" s="39">
        <f t="shared" si="455"/>
        <v>0</v>
      </c>
      <c r="DD343" s="86" t="str">
        <f t="shared" si="456"/>
        <v>غيرجدير</v>
      </c>
      <c r="DE343" s="37"/>
      <c r="DF343" s="38"/>
      <c r="DG343" s="38"/>
      <c r="DH343" s="38"/>
      <c r="DI343" s="38"/>
      <c r="DJ343" s="39">
        <f t="shared" si="457"/>
        <v>0</v>
      </c>
      <c r="DK343" s="86" t="str">
        <f t="shared" si="458"/>
        <v>غيرجدير</v>
      </c>
      <c r="DL343" s="37">
        <f t="shared" si="459"/>
        <v>4</v>
      </c>
      <c r="DM343" s="39" t="str">
        <f t="shared" si="460"/>
        <v>راسب</v>
      </c>
      <c r="DN343" s="27">
        <f t="shared" si="461"/>
        <v>0</v>
      </c>
      <c r="DO343" s="37">
        <f t="shared" si="462"/>
        <v>5</v>
      </c>
      <c r="DP343" s="39" t="str">
        <f t="shared" si="463"/>
        <v>ومجموع</v>
      </c>
      <c r="DQ343" s="27" t="str">
        <f t="shared" si="464"/>
        <v>راسب</v>
      </c>
      <c r="DR343" s="37">
        <f t="shared" si="465"/>
        <v>10</v>
      </c>
      <c r="DS343" s="39" t="str">
        <f t="shared" si="466"/>
        <v>راسب</v>
      </c>
      <c r="DT343" s="40" t="str">
        <f t="shared" si="467"/>
        <v>راسب</v>
      </c>
      <c r="DU343" s="27"/>
      <c r="DV343" s="37">
        <f t="shared" si="468"/>
        <v>15</v>
      </c>
      <c r="DW343" s="38" t="str">
        <f t="shared" si="469"/>
        <v>راسب</v>
      </c>
      <c r="DX343" s="39" t="str">
        <f t="shared" si="470"/>
        <v>ودين</v>
      </c>
      <c r="DY343" s="537" t="str">
        <f t="shared" si="471"/>
        <v/>
      </c>
      <c r="DZ343" s="532" t="str">
        <f t="shared" si="472"/>
        <v/>
      </c>
      <c r="EA343" s="527" t="str">
        <f t="shared" si="473"/>
        <v/>
      </c>
      <c r="EB343" s="519" t="str">
        <f t="shared" si="474"/>
        <v/>
      </c>
      <c r="EC343" s="520" t="str">
        <f t="shared" si="475"/>
        <v/>
      </c>
      <c r="ED343" s="520" t="str">
        <f t="shared" si="476"/>
        <v/>
      </c>
      <c r="EE343" s="520" t="str">
        <f t="shared" si="477"/>
        <v/>
      </c>
      <c r="EF343" s="520" t="str">
        <f t="shared" si="478"/>
        <v/>
      </c>
      <c r="EG343" s="520" t="str">
        <f t="shared" si="479"/>
        <v/>
      </c>
      <c r="EH343" s="518" t="str">
        <f t="shared" si="480"/>
        <v/>
      </c>
      <c r="EI343" s="474" t="str">
        <f t="shared" si="481"/>
        <v/>
      </c>
      <c r="EJ343" s="475" t="str">
        <f t="shared" si="482"/>
        <v/>
      </c>
      <c r="EK343" s="475" t="str">
        <f t="shared" si="483"/>
        <v/>
      </c>
      <c r="EL343" s="475" t="str">
        <f t="shared" si="484"/>
        <v/>
      </c>
      <c r="EM343" s="476" t="str">
        <f t="shared" si="485"/>
        <v/>
      </c>
      <c r="EN343" s="498" t="str">
        <f t="shared" si="486"/>
        <v/>
      </c>
      <c r="EO343" s="499" t="str">
        <f t="shared" si="487"/>
        <v/>
      </c>
      <c r="EP343" s="499" t="str">
        <f t="shared" si="488"/>
        <v/>
      </c>
      <c r="EQ343" s="499" t="str">
        <f t="shared" si="489"/>
        <v/>
      </c>
      <c r="ER343" s="500" t="str">
        <f t="shared" si="490"/>
        <v/>
      </c>
    </row>
    <row r="344" spans="1:148" ht="34.5" x14ac:dyDescent="0.2">
      <c r="A344" s="27" t="str">
        <f>IF(O344="","",COUNTA(O$9:$O344))</f>
        <v/>
      </c>
      <c r="B344" s="28"/>
      <c r="C344" s="29" t="e">
        <f t="shared" si="410"/>
        <v>#VALUE!</v>
      </c>
      <c r="D344" s="30" t="e">
        <f t="shared" si="411"/>
        <v>#VALUE!</v>
      </c>
      <c r="E344" s="31" t="e">
        <f t="shared" si="412"/>
        <v>#VALUE!</v>
      </c>
      <c r="F344" s="29" t="str">
        <f t="shared" si="413"/>
        <v/>
      </c>
      <c r="G344" s="30" t="str">
        <f t="shared" si="414"/>
        <v/>
      </c>
      <c r="H344" s="31" t="str">
        <f t="shared" si="415"/>
        <v/>
      </c>
      <c r="I344" s="32" t="e">
        <f t="shared" si="416"/>
        <v>#VALUE!</v>
      </c>
      <c r="J344" s="33"/>
      <c r="K344" s="34"/>
      <c r="L344" s="35" t="str">
        <f t="shared" si="417"/>
        <v/>
      </c>
      <c r="M344" s="35" t="str">
        <f t="shared" si="418"/>
        <v/>
      </c>
      <c r="N344" s="34"/>
      <c r="O344" s="545"/>
      <c r="P344" s="36"/>
      <c r="Q344" s="37"/>
      <c r="R344" s="38"/>
      <c r="S344" s="38"/>
      <c r="T344" s="39">
        <f t="shared" si="419"/>
        <v>0</v>
      </c>
      <c r="U344" s="40" t="str">
        <f t="shared" si="420"/>
        <v>راسب</v>
      </c>
      <c r="V344" s="37"/>
      <c r="W344" s="38"/>
      <c r="X344" s="38"/>
      <c r="Y344" s="39">
        <f t="shared" si="421"/>
        <v>0</v>
      </c>
      <c r="Z344" s="40" t="str">
        <f t="shared" si="422"/>
        <v>راسب</v>
      </c>
      <c r="AA344" s="37"/>
      <c r="AB344" s="38"/>
      <c r="AC344" s="38"/>
      <c r="AD344" s="39">
        <f t="shared" si="423"/>
        <v>0</v>
      </c>
      <c r="AE344" s="40" t="str">
        <f t="shared" si="424"/>
        <v>راسب</v>
      </c>
      <c r="AF344" s="37"/>
      <c r="AG344" s="38"/>
      <c r="AH344" s="38"/>
      <c r="AI344" s="39">
        <f t="shared" si="425"/>
        <v>0</v>
      </c>
      <c r="AJ344" s="40" t="str">
        <f t="shared" si="426"/>
        <v>راسب</v>
      </c>
      <c r="AK344" s="37"/>
      <c r="AL344" s="38"/>
      <c r="AM344" s="38"/>
      <c r="AN344" s="39">
        <f t="shared" si="427"/>
        <v>0</v>
      </c>
      <c r="AO344" s="40" t="str">
        <f t="shared" si="428"/>
        <v>راسب</v>
      </c>
      <c r="AP344" s="27">
        <f t="shared" si="429"/>
        <v>0</v>
      </c>
      <c r="AQ344" s="37">
        <f t="shared" si="430"/>
        <v>5</v>
      </c>
      <c r="AR344" s="39" t="str">
        <f t="shared" si="431"/>
        <v>ومجموع</v>
      </c>
      <c r="AS344" s="27" t="str">
        <f t="shared" si="432"/>
        <v>راسب</v>
      </c>
      <c r="AT344" s="41">
        <f t="shared" si="433"/>
        <v>9</v>
      </c>
      <c r="AU344" s="42" t="str">
        <f t="shared" si="434"/>
        <v>راسب</v>
      </c>
      <c r="AV344" s="37"/>
      <c r="AW344" s="38"/>
      <c r="AX344" s="38"/>
      <c r="AY344" s="39">
        <f t="shared" si="435"/>
        <v>0</v>
      </c>
      <c r="AZ344" s="40" t="str">
        <f t="shared" si="436"/>
        <v>راسب</v>
      </c>
      <c r="BA344" s="37"/>
      <c r="BB344" s="38"/>
      <c r="BC344" s="38"/>
      <c r="BD344" s="39">
        <f t="shared" si="437"/>
        <v>0</v>
      </c>
      <c r="BE344" s="86" t="str">
        <f t="shared" si="438"/>
        <v>غيرجدير</v>
      </c>
      <c r="BF344" s="37"/>
      <c r="BG344" s="38"/>
      <c r="BH344" s="38"/>
      <c r="BI344" s="39">
        <f t="shared" si="439"/>
        <v>0</v>
      </c>
      <c r="BJ344" s="86" t="str">
        <f t="shared" si="440"/>
        <v>غيرجدير</v>
      </c>
      <c r="BK344" s="37"/>
      <c r="BL344" s="38"/>
      <c r="BM344" s="38"/>
      <c r="BN344" s="38"/>
      <c r="BO344" s="39"/>
      <c r="BP344" s="41">
        <f t="shared" si="441"/>
        <v>0</v>
      </c>
      <c r="BQ344" s="86" t="str">
        <f t="shared" si="442"/>
        <v>غيرجدير</v>
      </c>
      <c r="BR344" s="37"/>
      <c r="BS344" s="38"/>
      <c r="BT344" s="38"/>
      <c r="BU344" s="38"/>
      <c r="BV344" s="39">
        <f t="shared" si="443"/>
        <v>0</v>
      </c>
      <c r="BW344" s="86" t="str">
        <f t="shared" si="444"/>
        <v>غيرجدير</v>
      </c>
      <c r="BX344" s="37"/>
      <c r="BY344" s="38"/>
      <c r="BZ344" s="38"/>
      <c r="CA344" s="38"/>
      <c r="CB344" s="38"/>
      <c r="CC344" s="39">
        <f t="shared" si="445"/>
        <v>0</v>
      </c>
      <c r="CD344" s="86" t="str">
        <f t="shared" si="446"/>
        <v>غيرجدير</v>
      </c>
      <c r="CE344" s="37">
        <f t="shared" si="447"/>
        <v>5</v>
      </c>
      <c r="CF344" s="39" t="str">
        <f t="shared" si="448"/>
        <v>راسب</v>
      </c>
      <c r="CG344" s="37"/>
      <c r="CH344" s="38"/>
      <c r="CI344" s="38"/>
      <c r="CJ344" s="38"/>
      <c r="CK344" s="38"/>
      <c r="CL344" s="39">
        <f t="shared" si="449"/>
        <v>0</v>
      </c>
      <c r="CM344" s="86" t="str">
        <f t="shared" si="450"/>
        <v>غيرجدير</v>
      </c>
      <c r="CN344" s="37"/>
      <c r="CO344" s="38"/>
      <c r="CP344" s="38"/>
      <c r="CQ344" s="38"/>
      <c r="CR344" s="39">
        <f t="shared" si="451"/>
        <v>0</v>
      </c>
      <c r="CS344" s="86" t="str">
        <f t="shared" si="452"/>
        <v>غيرجدير</v>
      </c>
      <c r="CT344" s="37"/>
      <c r="CU344" s="38"/>
      <c r="CV344" s="39">
        <f t="shared" si="453"/>
        <v>0</v>
      </c>
      <c r="CW344" s="86" t="str">
        <f t="shared" si="454"/>
        <v>غيرجدير</v>
      </c>
      <c r="CX344" s="37"/>
      <c r="CY344" s="38"/>
      <c r="CZ344" s="38"/>
      <c r="DA344" s="38"/>
      <c r="DB344" s="38"/>
      <c r="DC344" s="39">
        <f t="shared" si="455"/>
        <v>0</v>
      </c>
      <c r="DD344" s="86" t="str">
        <f t="shared" si="456"/>
        <v>غيرجدير</v>
      </c>
      <c r="DE344" s="37"/>
      <c r="DF344" s="38"/>
      <c r="DG344" s="38"/>
      <c r="DH344" s="38"/>
      <c r="DI344" s="38"/>
      <c r="DJ344" s="39">
        <f t="shared" si="457"/>
        <v>0</v>
      </c>
      <c r="DK344" s="86" t="str">
        <f t="shared" si="458"/>
        <v>غيرجدير</v>
      </c>
      <c r="DL344" s="37">
        <f t="shared" si="459"/>
        <v>4</v>
      </c>
      <c r="DM344" s="39" t="str">
        <f t="shared" si="460"/>
        <v>راسب</v>
      </c>
      <c r="DN344" s="27">
        <f t="shared" si="461"/>
        <v>0</v>
      </c>
      <c r="DO344" s="37">
        <f t="shared" si="462"/>
        <v>5</v>
      </c>
      <c r="DP344" s="39" t="str">
        <f t="shared" si="463"/>
        <v>ومجموع</v>
      </c>
      <c r="DQ344" s="27" t="str">
        <f t="shared" si="464"/>
        <v>راسب</v>
      </c>
      <c r="DR344" s="37">
        <f t="shared" si="465"/>
        <v>10</v>
      </c>
      <c r="DS344" s="39" t="str">
        <f t="shared" si="466"/>
        <v>راسب</v>
      </c>
      <c r="DT344" s="40" t="str">
        <f t="shared" si="467"/>
        <v>راسب</v>
      </c>
      <c r="DU344" s="27"/>
      <c r="DV344" s="37">
        <f t="shared" si="468"/>
        <v>15</v>
      </c>
      <c r="DW344" s="38" t="str">
        <f t="shared" si="469"/>
        <v>راسب</v>
      </c>
      <c r="DX344" s="39" t="str">
        <f t="shared" si="470"/>
        <v>ودين</v>
      </c>
      <c r="DY344" s="537" t="str">
        <f t="shared" si="471"/>
        <v/>
      </c>
      <c r="DZ344" s="532" t="str">
        <f t="shared" si="472"/>
        <v/>
      </c>
      <c r="EA344" s="527" t="str">
        <f t="shared" si="473"/>
        <v/>
      </c>
      <c r="EB344" s="519" t="str">
        <f t="shared" si="474"/>
        <v/>
      </c>
      <c r="EC344" s="520" t="str">
        <f t="shared" si="475"/>
        <v/>
      </c>
      <c r="ED344" s="520" t="str">
        <f t="shared" si="476"/>
        <v/>
      </c>
      <c r="EE344" s="520" t="str">
        <f t="shared" si="477"/>
        <v/>
      </c>
      <c r="EF344" s="520" t="str">
        <f t="shared" si="478"/>
        <v/>
      </c>
      <c r="EG344" s="520" t="str">
        <f t="shared" si="479"/>
        <v/>
      </c>
      <c r="EH344" s="518" t="str">
        <f t="shared" si="480"/>
        <v/>
      </c>
      <c r="EI344" s="474" t="str">
        <f t="shared" si="481"/>
        <v/>
      </c>
      <c r="EJ344" s="475" t="str">
        <f t="shared" si="482"/>
        <v/>
      </c>
      <c r="EK344" s="475" t="str">
        <f t="shared" si="483"/>
        <v/>
      </c>
      <c r="EL344" s="475" t="str">
        <f t="shared" si="484"/>
        <v/>
      </c>
      <c r="EM344" s="476" t="str">
        <f t="shared" si="485"/>
        <v/>
      </c>
      <c r="EN344" s="498" t="str">
        <f t="shared" si="486"/>
        <v/>
      </c>
      <c r="EO344" s="499" t="str">
        <f t="shared" si="487"/>
        <v/>
      </c>
      <c r="EP344" s="499" t="str">
        <f t="shared" si="488"/>
        <v/>
      </c>
      <c r="EQ344" s="499" t="str">
        <f t="shared" si="489"/>
        <v/>
      </c>
      <c r="ER344" s="500" t="str">
        <f t="shared" si="490"/>
        <v/>
      </c>
    </row>
    <row r="345" spans="1:148" ht="34.5" x14ac:dyDescent="0.2">
      <c r="A345" s="27" t="str">
        <f>IF(O345="","",COUNTA(O$9:$O345))</f>
        <v/>
      </c>
      <c r="B345" s="28"/>
      <c r="C345" s="29" t="e">
        <f t="shared" si="410"/>
        <v>#VALUE!</v>
      </c>
      <c r="D345" s="30" t="e">
        <f t="shared" si="411"/>
        <v>#VALUE!</v>
      </c>
      <c r="E345" s="31" t="e">
        <f t="shared" si="412"/>
        <v>#VALUE!</v>
      </c>
      <c r="F345" s="29" t="str">
        <f t="shared" si="413"/>
        <v/>
      </c>
      <c r="G345" s="30" t="str">
        <f t="shared" si="414"/>
        <v/>
      </c>
      <c r="H345" s="31" t="str">
        <f t="shared" si="415"/>
        <v/>
      </c>
      <c r="I345" s="32" t="e">
        <f t="shared" si="416"/>
        <v>#VALUE!</v>
      </c>
      <c r="J345" s="33"/>
      <c r="K345" s="34"/>
      <c r="L345" s="35" t="str">
        <f t="shared" si="417"/>
        <v/>
      </c>
      <c r="M345" s="35" t="str">
        <f t="shared" si="418"/>
        <v/>
      </c>
      <c r="N345" s="34"/>
      <c r="O345" s="545"/>
      <c r="P345" s="36"/>
      <c r="Q345" s="37"/>
      <c r="R345" s="38"/>
      <c r="S345" s="38"/>
      <c r="T345" s="39">
        <f t="shared" si="419"/>
        <v>0</v>
      </c>
      <c r="U345" s="40" t="str">
        <f t="shared" si="420"/>
        <v>راسب</v>
      </c>
      <c r="V345" s="37"/>
      <c r="W345" s="38"/>
      <c r="X345" s="38"/>
      <c r="Y345" s="39">
        <f t="shared" si="421"/>
        <v>0</v>
      </c>
      <c r="Z345" s="40" t="str">
        <f t="shared" si="422"/>
        <v>راسب</v>
      </c>
      <c r="AA345" s="37"/>
      <c r="AB345" s="38"/>
      <c r="AC345" s="38"/>
      <c r="AD345" s="39">
        <f t="shared" si="423"/>
        <v>0</v>
      </c>
      <c r="AE345" s="40" t="str">
        <f t="shared" si="424"/>
        <v>راسب</v>
      </c>
      <c r="AF345" s="37"/>
      <c r="AG345" s="38"/>
      <c r="AH345" s="38"/>
      <c r="AI345" s="39">
        <f t="shared" si="425"/>
        <v>0</v>
      </c>
      <c r="AJ345" s="40" t="str">
        <f t="shared" si="426"/>
        <v>راسب</v>
      </c>
      <c r="AK345" s="37"/>
      <c r="AL345" s="38"/>
      <c r="AM345" s="38"/>
      <c r="AN345" s="39">
        <f t="shared" si="427"/>
        <v>0</v>
      </c>
      <c r="AO345" s="40" t="str">
        <f t="shared" si="428"/>
        <v>راسب</v>
      </c>
      <c r="AP345" s="27">
        <f t="shared" si="429"/>
        <v>0</v>
      </c>
      <c r="AQ345" s="37">
        <f t="shared" si="430"/>
        <v>5</v>
      </c>
      <c r="AR345" s="39" t="str">
        <f t="shared" si="431"/>
        <v>ومجموع</v>
      </c>
      <c r="AS345" s="27" t="str">
        <f t="shared" si="432"/>
        <v>راسب</v>
      </c>
      <c r="AT345" s="41">
        <f t="shared" si="433"/>
        <v>9</v>
      </c>
      <c r="AU345" s="42" t="str">
        <f t="shared" si="434"/>
        <v>راسب</v>
      </c>
      <c r="AV345" s="37"/>
      <c r="AW345" s="38"/>
      <c r="AX345" s="38"/>
      <c r="AY345" s="39">
        <f t="shared" si="435"/>
        <v>0</v>
      </c>
      <c r="AZ345" s="40" t="str">
        <f t="shared" si="436"/>
        <v>راسب</v>
      </c>
      <c r="BA345" s="37"/>
      <c r="BB345" s="38"/>
      <c r="BC345" s="38"/>
      <c r="BD345" s="39">
        <f t="shared" si="437"/>
        <v>0</v>
      </c>
      <c r="BE345" s="86" t="str">
        <f t="shared" si="438"/>
        <v>غيرجدير</v>
      </c>
      <c r="BF345" s="37"/>
      <c r="BG345" s="38"/>
      <c r="BH345" s="38"/>
      <c r="BI345" s="39">
        <f t="shared" si="439"/>
        <v>0</v>
      </c>
      <c r="BJ345" s="86" t="str">
        <f t="shared" si="440"/>
        <v>غيرجدير</v>
      </c>
      <c r="BK345" s="37"/>
      <c r="BL345" s="38"/>
      <c r="BM345" s="38"/>
      <c r="BN345" s="38"/>
      <c r="BO345" s="39"/>
      <c r="BP345" s="41">
        <f t="shared" si="441"/>
        <v>0</v>
      </c>
      <c r="BQ345" s="86" t="str">
        <f t="shared" si="442"/>
        <v>غيرجدير</v>
      </c>
      <c r="BR345" s="37"/>
      <c r="BS345" s="38"/>
      <c r="BT345" s="38"/>
      <c r="BU345" s="38"/>
      <c r="BV345" s="39">
        <f t="shared" si="443"/>
        <v>0</v>
      </c>
      <c r="BW345" s="86" t="str">
        <f t="shared" si="444"/>
        <v>غيرجدير</v>
      </c>
      <c r="BX345" s="37"/>
      <c r="BY345" s="38"/>
      <c r="BZ345" s="38"/>
      <c r="CA345" s="38"/>
      <c r="CB345" s="38"/>
      <c r="CC345" s="39">
        <f t="shared" si="445"/>
        <v>0</v>
      </c>
      <c r="CD345" s="86" t="str">
        <f t="shared" si="446"/>
        <v>غيرجدير</v>
      </c>
      <c r="CE345" s="37">
        <f t="shared" si="447"/>
        <v>5</v>
      </c>
      <c r="CF345" s="39" t="str">
        <f t="shared" si="448"/>
        <v>راسب</v>
      </c>
      <c r="CG345" s="37"/>
      <c r="CH345" s="38"/>
      <c r="CI345" s="38"/>
      <c r="CJ345" s="38"/>
      <c r="CK345" s="38"/>
      <c r="CL345" s="39">
        <f t="shared" si="449"/>
        <v>0</v>
      </c>
      <c r="CM345" s="86" t="str">
        <f t="shared" si="450"/>
        <v>غيرجدير</v>
      </c>
      <c r="CN345" s="37"/>
      <c r="CO345" s="38"/>
      <c r="CP345" s="38"/>
      <c r="CQ345" s="38"/>
      <c r="CR345" s="39">
        <f t="shared" si="451"/>
        <v>0</v>
      </c>
      <c r="CS345" s="86" t="str">
        <f t="shared" si="452"/>
        <v>غيرجدير</v>
      </c>
      <c r="CT345" s="37"/>
      <c r="CU345" s="38"/>
      <c r="CV345" s="39">
        <f t="shared" si="453"/>
        <v>0</v>
      </c>
      <c r="CW345" s="86" t="str">
        <f t="shared" si="454"/>
        <v>غيرجدير</v>
      </c>
      <c r="CX345" s="37"/>
      <c r="CY345" s="38"/>
      <c r="CZ345" s="38"/>
      <c r="DA345" s="38"/>
      <c r="DB345" s="38"/>
      <c r="DC345" s="39">
        <f t="shared" si="455"/>
        <v>0</v>
      </c>
      <c r="DD345" s="86" t="str">
        <f t="shared" si="456"/>
        <v>غيرجدير</v>
      </c>
      <c r="DE345" s="37"/>
      <c r="DF345" s="38"/>
      <c r="DG345" s="38"/>
      <c r="DH345" s="38"/>
      <c r="DI345" s="38"/>
      <c r="DJ345" s="39">
        <f t="shared" si="457"/>
        <v>0</v>
      </c>
      <c r="DK345" s="86" t="str">
        <f t="shared" si="458"/>
        <v>غيرجدير</v>
      </c>
      <c r="DL345" s="37">
        <f t="shared" si="459"/>
        <v>4</v>
      </c>
      <c r="DM345" s="39" t="str">
        <f t="shared" si="460"/>
        <v>راسب</v>
      </c>
      <c r="DN345" s="27">
        <f t="shared" si="461"/>
        <v>0</v>
      </c>
      <c r="DO345" s="37">
        <f t="shared" si="462"/>
        <v>5</v>
      </c>
      <c r="DP345" s="39" t="str">
        <f t="shared" si="463"/>
        <v>ومجموع</v>
      </c>
      <c r="DQ345" s="27" t="str">
        <f t="shared" si="464"/>
        <v>راسب</v>
      </c>
      <c r="DR345" s="37">
        <f t="shared" si="465"/>
        <v>10</v>
      </c>
      <c r="DS345" s="39" t="str">
        <f t="shared" si="466"/>
        <v>راسب</v>
      </c>
      <c r="DT345" s="40" t="str">
        <f t="shared" si="467"/>
        <v>راسب</v>
      </c>
      <c r="DU345" s="27"/>
      <c r="DV345" s="37">
        <f t="shared" si="468"/>
        <v>15</v>
      </c>
      <c r="DW345" s="38" t="str">
        <f t="shared" si="469"/>
        <v>راسب</v>
      </c>
      <c r="DX345" s="39" t="str">
        <f t="shared" si="470"/>
        <v>ودين</v>
      </c>
      <c r="DY345" s="537" t="str">
        <f t="shared" si="471"/>
        <v/>
      </c>
      <c r="DZ345" s="532" t="str">
        <f t="shared" si="472"/>
        <v/>
      </c>
      <c r="EA345" s="527" t="str">
        <f t="shared" si="473"/>
        <v/>
      </c>
      <c r="EB345" s="519" t="str">
        <f t="shared" si="474"/>
        <v/>
      </c>
      <c r="EC345" s="520" t="str">
        <f t="shared" si="475"/>
        <v/>
      </c>
      <c r="ED345" s="520" t="str">
        <f t="shared" si="476"/>
        <v/>
      </c>
      <c r="EE345" s="520" t="str">
        <f t="shared" si="477"/>
        <v/>
      </c>
      <c r="EF345" s="520" t="str">
        <f t="shared" si="478"/>
        <v/>
      </c>
      <c r="EG345" s="520" t="str">
        <f t="shared" si="479"/>
        <v/>
      </c>
      <c r="EH345" s="518" t="str">
        <f t="shared" si="480"/>
        <v/>
      </c>
      <c r="EI345" s="474" t="str">
        <f t="shared" si="481"/>
        <v/>
      </c>
      <c r="EJ345" s="475" t="str">
        <f t="shared" si="482"/>
        <v/>
      </c>
      <c r="EK345" s="475" t="str">
        <f t="shared" si="483"/>
        <v/>
      </c>
      <c r="EL345" s="475" t="str">
        <f t="shared" si="484"/>
        <v/>
      </c>
      <c r="EM345" s="476" t="str">
        <f t="shared" si="485"/>
        <v/>
      </c>
      <c r="EN345" s="498" t="str">
        <f t="shared" si="486"/>
        <v/>
      </c>
      <c r="EO345" s="499" t="str">
        <f t="shared" si="487"/>
        <v/>
      </c>
      <c r="EP345" s="499" t="str">
        <f t="shared" si="488"/>
        <v/>
      </c>
      <c r="EQ345" s="499" t="str">
        <f t="shared" si="489"/>
        <v/>
      </c>
      <c r="ER345" s="500" t="str">
        <f t="shared" si="490"/>
        <v/>
      </c>
    </row>
    <row r="346" spans="1:148" ht="34.5" x14ac:dyDescent="0.2">
      <c r="A346" s="27" t="str">
        <f>IF(O346="","",COUNTA(O$9:$O346))</f>
        <v/>
      </c>
      <c r="B346" s="28"/>
      <c r="C346" s="29" t="e">
        <f t="shared" si="410"/>
        <v>#VALUE!</v>
      </c>
      <c r="D346" s="30" t="e">
        <f t="shared" si="411"/>
        <v>#VALUE!</v>
      </c>
      <c r="E346" s="31" t="e">
        <f t="shared" si="412"/>
        <v>#VALUE!</v>
      </c>
      <c r="F346" s="29" t="str">
        <f t="shared" si="413"/>
        <v/>
      </c>
      <c r="G346" s="30" t="str">
        <f t="shared" si="414"/>
        <v/>
      </c>
      <c r="H346" s="31" t="str">
        <f t="shared" si="415"/>
        <v/>
      </c>
      <c r="I346" s="32" t="e">
        <f t="shared" si="416"/>
        <v>#VALUE!</v>
      </c>
      <c r="J346" s="33"/>
      <c r="K346" s="34"/>
      <c r="L346" s="35" t="str">
        <f t="shared" si="417"/>
        <v/>
      </c>
      <c r="M346" s="35" t="str">
        <f t="shared" si="418"/>
        <v/>
      </c>
      <c r="N346" s="34"/>
      <c r="O346" s="545"/>
      <c r="P346" s="36"/>
      <c r="Q346" s="37"/>
      <c r="R346" s="38"/>
      <c r="S346" s="38"/>
      <c r="T346" s="39">
        <f t="shared" si="419"/>
        <v>0</v>
      </c>
      <c r="U346" s="40" t="str">
        <f t="shared" si="420"/>
        <v>راسب</v>
      </c>
      <c r="V346" s="37"/>
      <c r="W346" s="38"/>
      <c r="X346" s="38"/>
      <c r="Y346" s="39">
        <f t="shared" si="421"/>
        <v>0</v>
      </c>
      <c r="Z346" s="40" t="str">
        <f t="shared" si="422"/>
        <v>راسب</v>
      </c>
      <c r="AA346" s="37"/>
      <c r="AB346" s="38"/>
      <c r="AC346" s="38"/>
      <c r="AD346" s="39">
        <f t="shared" si="423"/>
        <v>0</v>
      </c>
      <c r="AE346" s="40" t="str">
        <f t="shared" si="424"/>
        <v>راسب</v>
      </c>
      <c r="AF346" s="37"/>
      <c r="AG346" s="38"/>
      <c r="AH346" s="38"/>
      <c r="AI346" s="39">
        <f t="shared" si="425"/>
        <v>0</v>
      </c>
      <c r="AJ346" s="40" t="str">
        <f t="shared" si="426"/>
        <v>راسب</v>
      </c>
      <c r="AK346" s="37"/>
      <c r="AL346" s="38"/>
      <c r="AM346" s="38"/>
      <c r="AN346" s="39">
        <f t="shared" si="427"/>
        <v>0</v>
      </c>
      <c r="AO346" s="40" t="str">
        <f t="shared" si="428"/>
        <v>راسب</v>
      </c>
      <c r="AP346" s="27">
        <f t="shared" si="429"/>
        <v>0</v>
      </c>
      <c r="AQ346" s="37">
        <f t="shared" si="430"/>
        <v>5</v>
      </c>
      <c r="AR346" s="39" t="str">
        <f t="shared" si="431"/>
        <v>ومجموع</v>
      </c>
      <c r="AS346" s="27" t="str">
        <f t="shared" si="432"/>
        <v>راسب</v>
      </c>
      <c r="AT346" s="41">
        <f t="shared" si="433"/>
        <v>9</v>
      </c>
      <c r="AU346" s="42" t="str">
        <f t="shared" si="434"/>
        <v>راسب</v>
      </c>
      <c r="AV346" s="37"/>
      <c r="AW346" s="38"/>
      <c r="AX346" s="38"/>
      <c r="AY346" s="39">
        <f t="shared" si="435"/>
        <v>0</v>
      </c>
      <c r="AZ346" s="40" t="str">
        <f t="shared" si="436"/>
        <v>راسب</v>
      </c>
      <c r="BA346" s="37"/>
      <c r="BB346" s="38"/>
      <c r="BC346" s="38"/>
      <c r="BD346" s="39">
        <f t="shared" si="437"/>
        <v>0</v>
      </c>
      <c r="BE346" s="86" t="str">
        <f t="shared" si="438"/>
        <v>غيرجدير</v>
      </c>
      <c r="BF346" s="37"/>
      <c r="BG346" s="38"/>
      <c r="BH346" s="38"/>
      <c r="BI346" s="39">
        <f t="shared" si="439"/>
        <v>0</v>
      </c>
      <c r="BJ346" s="86" t="str">
        <f t="shared" si="440"/>
        <v>غيرجدير</v>
      </c>
      <c r="BK346" s="37"/>
      <c r="BL346" s="38"/>
      <c r="BM346" s="38"/>
      <c r="BN346" s="38"/>
      <c r="BO346" s="39"/>
      <c r="BP346" s="41">
        <f t="shared" si="441"/>
        <v>0</v>
      </c>
      <c r="BQ346" s="86" t="str">
        <f t="shared" si="442"/>
        <v>غيرجدير</v>
      </c>
      <c r="BR346" s="37"/>
      <c r="BS346" s="38"/>
      <c r="BT346" s="38"/>
      <c r="BU346" s="38"/>
      <c r="BV346" s="39">
        <f t="shared" si="443"/>
        <v>0</v>
      </c>
      <c r="BW346" s="86" t="str">
        <f t="shared" si="444"/>
        <v>غيرجدير</v>
      </c>
      <c r="BX346" s="37"/>
      <c r="BY346" s="38"/>
      <c r="BZ346" s="38"/>
      <c r="CA346" s="38"/>
      <c r="CB346" s="38"/>
      <c r="CC346" s="39">
        <f t="shared" si="445"/>
        <v>0</v>
      </c>
      <c r="CD346" s="86" t="str">
        <f t="shared" si="446"/>
        <v>غيرجدير</v>
      </c>
      <c r="CE346" s="37">
        <f t="shared" si="447"/>
        <v>5</v>
      </c>
      <c r="CF346" s="39" t="str">
        <f t="shared" si="448"/>
        <v>راسب</v>
      </c>
      <c r="CG346" s="37"/>
      <c r="CH346" s="38"/>
      <c r="CI346" s="38"/>
      <c r="CJ346" s="38"/>
      <c r="CK346" s="38"/>
      <c r="CL346" s="39">
        <f t="shared" si="449"/>
        <v>0</v>
      </c>
      <c r="CM346" s="86" t="str">
        <f t="shared" si="450"/>
        <v>غيرجدير</v>
      </c>
      <c r="CN346" s="37"/>
      <c r="CO346" s="38"/>
      <c r="CP346" s="38"/>
      <c r="CQ346" s="38"/>
      <c r="CR346" s="39">
        <f t="shared" si="451"/>
        <v>0</v>
      </c>
      <c r="CS346" s="86" t="str">
        <f t="shared" si="452"/>
        <v>غيرجدير</v>
      </c>
      <c r="CT346" s="37"/>
      <c r="CU346" s="38"/>
      <c r="CV346" s="39">
        <f t="shared" si="453"/>
        <v>0</v>
      </c>
      <c r="CW346" s="86" t="str">
        <f t="shared" si="454"/>
        <v>غيرجدير</v>
      </c>
      <c r="CX346" s="37"/>
      <c r="CY346" s="38"/>
      <c r="CZ346" s="38"/>
      <c r="DA346" s="38"/>
      <c r="DB346" s="38"/>
      <c r="DC346" s="39">
        <f t="shared" si="455"/>
        <v>0</v>
      </c>
      <c r="DD346" s="86" t="str">
        <f t="shared" si="456"/>
        <v>غيرجدير</v>
      </c>
      <c r="DE346" s="37"/>
      <c r="DF346" s="38"/>
      <c r="DG346" s="38"/>
      <c r="DH346" s="38"/>
      <c r="DI346" s="38"/>
      <c r="DJ346" s="39">
        <f t="shared" si="457"/>
        <v>0</v>
      </c>
      <c r="DK346" s="86" t="str">
        <f t="shared" si="458"/>
        <v>غيرجدير</v>
      </c>
      <c r="DL346" s="37">
        <f t="shared" si="459"/>
        <v>4</v>
      </c>
      <c r="DM346" s="39" t="str">
        <f t="shared" si="460"/>
        <v>راسب</v>
      </c>
      <c r="DN346" s="27">
        <f t="shared" si="461"/>
        <v>0</v>
      </c>
      <c r="DO346" s="37">
        <f t="shared" si="462"/>
        <v>5</v>
      </c>
      <c r="DP346" s="39" t="str">
        <f t="shared" si="463"/>
        <v>ومجموع</v>
      </c>
      <c r="DQ346" s="27" t="str">
        <f t="shared" si="464"/>
        <v>راسب</v>
      </c>
      <c r="DR346" s="37">
        <f t="shared" si="465"/>
        <v>10</v>
      </c>
      <c r="DS346" s="39" t="str">
        <f t="shared" si="466"/>
        <v>راسب</v>
      </c>
      <c r="DT346" s="40" t="str">
        <f t="shared" si="467"/>
        <v>راسب</v>
      </c>
      <c r="DU346" s="27"/>
      <c r="DV346" s="37">
        <f t="shared" si="468"/>
        <v>15</v>
      </c>
      <c r="DW346" s="38" t="str">
        <f t="shared" si="469"/>
        <v>راسب</v>
      </c>
      <c r="DX346" s="39" t="str">
        <f t="shared" si="470"/>
        <v>ودين</v>
      </c>
      <c r="DY346" s="537" t="str">
        <f t="shared" si="471"/>
        <v/>
      </c>
      <c r="DZ346" s="532" t="str">
        <f t="shared" si="472"/>
        <v/>
      </c>
      <c r="EA346" s="527" t="str">
        <f t="shared" si="473"/>
        <v/>
      </c>
      <c r="EB346" s="519" t="str">
        <f t="shared" si="474"/>
        <v/>
      </c>
      <c r="EC346" s="520" t="str">
        <f t="shared" si="475"/>
        <v/>
      </c>
      <c r="ED346" s="520" t="str">
        <f t="shared" si="476"/>
        <v/>
      </c>
      <c r="EE346" s="520" t="str">
        <f t="shared" si="477"/>
        <v/>
      </c>
      <c r="EF346" s="520" t="str">
        <f t="shared" si="478"/>
        <v/>
      </c>
      <c r="EG346" s="520" t="str">
        <f t="shared" si="479"/>
        <v/>
      </c>
      <c r="EH346" s="518" t="str">
        <f t="shared" si="480"/>
        <v/>
      </c>
      <c r="EI346" s="474" t="str">
        <f t="shared" si="481"/>
        <v/>
      </c>
      <c r="EJ346" s="475" t="str">
        <f t="shared" si="482"/>
        <v/>
      </c>
      <c r="EK346" s="475" t="str">
        <f t="shared" si="483"/>
        <v/>
      </c>
      <c r="EL346" s="475" t="str">
        <f t="shared" si="484"/>
        <v/>
      </c>
      <c r="EM346" s="476" t="str">
        <f t="shared" si="485"/>
        <v/>
      </c>
      <c r="EN346" s="498" t="str">
        <f t="shared" si="486"/>
        <v/>
      </c>
      <c r="EO346" s="499" t="str">
        <f t="shared" si="487"/>
        <v/>
      </c>
      <c r="EP346" s="499" t="str">
        <f t="shared" si="488"/>
        <v/>
      </c>
      <c r="EQ346" s="499" t="str">
        <f t="shared" si="489"/>
        <v/>
      </c>
      <c r="ER346" s="500" t="str">
        <f t="shared" si="490"/>
        <v/>
      </c>
    </row>
    <row r="347" spans="1:148" ht="34.5" x14ac:dyDescent="0.2">
      <c r="A347" s="27" t="str">
        <f>IF(O347="","",COUNTA(O$9:$O347))</f>
        <v/>
      </c>
      <c r="B347" s="28"/>
      <c r="C347" s="29" t="e">
        <f t="shared" si="410"/>
        <v>#VALUE!</v>
      </c>
      <c r="D347" s="30" t="e">
        <f t="shared" si="411"/>
        <v>#VALUE!</v>
      </c>
      <c r="E347" s="31" t="e">
        <f t="shared" si="412"/>
        <v>#VALUE!</v>
      </c>
      <c r="F347" s="29" t="str">
        <f t="shared" si="413"/>
        <v/>
      </c>
      <c r="G347" s="30" t="str">
        <f t="shared" si="414"/>
        <v/>
      </c>
      <c r="H347" s="31" t="str">
        <f t="shared" si="415"/>
        <v/>
      </c>
      <c r="I347" s="32" t="e">
        <f t="shared" si="416"/>
        <v>#VALUE!</v>
      </c>
      <c r="J347" s="33"/>
      <c r="K347" s="34"/>
      <c r="L347" s="35" t="str">
        <f t="shared" si="417"/>
        <v/>
      </c>
      <c r="M347" s="35" t="str">
        <f t="shared" si="418"/>
        <v/>
      </c>
      <c r="N347" s="34"/>
      <c r="O347" s="545"/>
      <c r="P347" s="36"/>
      <c r="Q347" s="37"/>
      <c r="R347" s="38"/>
      <c r="S347" s="38"/>
      <c r="T347" s="39">
        <f t="shared" si="419"/>
        <v>0</v>
      </c>
      <c r="U347" s="40" t="str">
        <f t="shared" si="420"/>
        <v>راسب</v>
      </c>
      <c r="V347" s="37"/>
      <c r="W347" s="38"/>
      <c r="X347" s="38"/>
      <c r="Y347" s="39">
        <f t="shared" si="421"/>
        <v>0</v>
      </c>
      <c r="Z347" s="40" t="str">
        <f t="shared" si="422"/>
        <v>راسب</v>
      </c>
      <c r="AA347" s="37"/>
      <c r="AB347" s="38"/>
      <c r="AC347" s="38"/>
      <c r="AD347" s="39">
        <f t="shared" si="423"/>
        <v>0</v>
      </c>
      <c r="AE347" s="40" t="str">
        <f t="shared" si="424"/>
        <v>راسب</v>
      </c>
      <c r="AF347" s="37"/>
      <c r="AG347" s="38"/>
      <c r="AH347" s="38"/>
      <c r="AI347" s="39">
        <f t="shared" si="425"/>
        <v>0</v>
      </c>
      <c r="AJ347" s="40" t="str">
        <f t="shared" si="426"/>
        <v>راسب</v>
      </c>
      <c r="AK347" s="37"/>
      <c r="AL347" s="38"/>
      <c r="AM347" s="38"/>
      <c r="AN347" s="39">
        <f t="shared" si="427"/>
        <v>0</v>
      </c>
      <c r="AO347" s="40" t="str">
        <f t="shared" si="428"/>
        <v>راسب</v>
      </c>
      <c r="AP347" s="27">
        <f t="shared" si="429"/>
        <v>0</v>
      </c>
      <c r="AQ347" s="37">
        <f t="shared" si="430"/>
        <v>5</v>
      </c>
      <c r="AR347" s="39" t="str">
        <f t="shared" si="431"/>
        <v>ومجموع</v>
      </c>
      <c r="AS347" s="27" t="str">
        <f t="shared" si="432"/>
        <v>راسب</v>
      </c>
      <c r="AT347" s="41">
        <f t="shared" si="433"/>
        <v>9</v>
      </c>
      <c r="AU347" s="42" t="str">
        <f t="shared" si="434"/>
        <v>راسب</v>
      </c>
      <c r="AV347" s="37"/>
      <c r="AW347" s="38"/>
      <c r="AX347" s="38"/>
      <c r="AY347" s="39">
        <f t="shared" si="435"/>
        <v>0</v>
      </c>
      <c r="AZ347" s="40" t="str">
        <f t="shared" si="436"/>
        <v>راسب</v>
      </c>
      <c r="BA347" s="37"/>
      <c r="BB347" s="38"/>
      <c r="BC347" s="38"/>
      <c r="BD347" s="39">
        <f t="shared" si="437"/>
        <v>0</v>
      </c>
      <c r="BE347" s="86" t="str">
        <f t="shared" si="438"/>
        <v>غيرجدير</v>
      </c>
      <c r="BF347" s="37"/>
      <c r="BG347" s="38"/>
      <c r="BH347" s="38"/>
      <c r="BI347" s="39">
        <f t="shared" si="439"/>
        <v>0</v>
      </c>
      <c r="BJ347" s="86" t="str">
        <f t="shared" si="440"/>
        <v>غيرجدير</v>
      </c>
      <c r="BK347" s="37"/>
      <c r="BL347" s="38"/>
      <c r="BM347" s="38"/>
      <c r="BN347" s="38"/>
      <c r="BO347" s="39"/>
      <c r="BP347" s="41">
        <f t="shared" si="441"/>
        <v>0</v>
      </c>
      <c r="BQ347" s="86" t="str">
        <f t="shared" si="442"/>
        <v>غيرجدير</v>
      </c>
      <c r="BR347" s="37"/>
      <c r="BS347" s="38"/>
      <c r="BT347" s="38"/>
      <c r="BU347" s="38"/>
      <c r="BV347" s="39">
        <f t="shared" si="443"/>
        <v>0</v>
      </c>
      <c r="BW347" s="86" t="str">
        <f t="shared" si="444"/>
        <v>غيرجدير</v>
      </c>
      <c r="BX347" s="37"/>
      <c r="BY347" s="38"/>
      <c r="BZ347" s="38"/>
      <c r="CA347" s="38"/>
      <c r="CB347" s="38"/>
      <c r="CC347" s="39">
        <f t="shared" si="445"/>
        <v>0</v>
      </c>
      <c r="CD347" s="86" t="str">
        <f t="shared" si="446"/>
        <v>غيرجدير</v>
      </c>
      <c r="CE347" s="37">
        <f t="shared" si="447"/>
        <v>5</v>
      </c>
      <c r="CF347" s="39" t="str">
        <f t="shared" si="448"/>
        <v>راسب</v>
      </c>
      <c r="CG347" s="37"/>
      <c r="CH347" s="38"/>
      <c r="CI347" s="38"/>
      <c r="CJ347" s="38"/>
      <c r="CK347" s="38"/>
      <c r="CL347" s="39">
        <f t="shared" si="449"/>
        <v>0</v>
      </c>
      <c r="CM347" s="86" t="str">
        <f t="shared" si="450"/>
        <v>غيرجدير</v>
      </c>
      <c r="CN347" s="37"/>
      <c r="CO347" s="38"/>
      <c r="CP347" s="38"/>
      <c r="CQ347" s="38"/>
      <c r="CR347" s="39">
        <f t="shared" si="451"/>
        <v>0</v>
      </c>
      <c r="CS347" s="86" t="str">
        <f t="shared" si="452"/>
        <v>غيرجدير</v>
      </c>
      <c r="CT347" s="37"/>
      <c r="CU347" s="38"/>
      <c r="CV347" s="39">
        <f t="shared" si="453"/>
        <v>0</v>
      </c>
      <c r="CW347" s="86" t="str">
        <f t="shared" si="454"/>
        <v>غيرجدير</v>
      </c>
      <c r="CX347" s="37"/>
      <c r="CY347" s="38"/>
      <c r="CZ347" s="38"/>
      <c r="DA347" s="38"/>
      <c r="DB347" s="38"/>
      <c r="DC347" s="39">
        <f t="shared" si="455"/>
        <v>0</v>
      </c>
      <c r="DD347" s="86" t="str">
        <f t="shared" si="456"/>
        <v>غيرجدير</v>
      </c>
      <c r="DE347" s="37"/>
      <c r="DF347" s="38"/>
      <c r="DG347" s="38"/>
      <c r="DH347" s="38"/>
      <c r="DI347" s="38"/>
      <c r="DJ347" s="39">
        <f t="shared" si="457"/>
        <v>0</v>
      </c>
      <c r="DK347" s="86" t="str">
        <f t="shared" si="458"/>
        <v>غيرجدير</v>
      </c>
      <c r="DL347" s="37">
        <f t="shared" si="459"/>
        <v>4</v>
      </c>
      <c r="DM347" s="39" t="str">
        <f t="shared" si="460"/>
        <v>راسب</v>
      </c>
      <c r="DN347" s="27">
        <f t="shared" si="461"/>
        <v>0</v>
      </c>
      <c r="DO347" s="37">
        <f t="shared" si="462"/>
        <v>5</v>
      </c>
      <c r="DP347" s="39" t="str">
        <f t="shared" si="463"/>
        <v>ومجموع</v>
      </c>
      <c r="DQ347" s="27" t="str">
        <f t="shared" si="464"/>
        <v>راسب</v>
      </c>
      <c r="DR347" s="37">
        <f t="shared" si="465"/>
        <v>10</v>
      </c>
      <c r="DS347" s="39" t="str">
        <f t="shared" si="466"/>
        <v>راسب</v>
      </c>
      <c r="DT347" s="40" t="str">
        <f t="shared" si="467"/>
        <v>راسب</v>
      </c>
      <c r="DU347" s="27"/>
      <c r="DV347" s="37">
        <f t="shared" si="468"/>
        <v>15</v>
      </c>
      <c r="DW347" s="38" t="str">
        <f t="shared" si="469"/>
        <v>راسب</v>
      </c>
      <c r="DX347" s="39" t="str">
        <f t="shared" si="470"/>
        <v>ودين</v>
      </c>
      <c r="DY347" s="537" t="str">
        <f t="shared" si="471"/>
        <v/>
      </c>
      <c r="DZ347" s="532" t="str">
        <f t="shared" si="472"/>
        <v/>
      </c>
      <c r="EA347" s="527" t="str">
        <f t="shared" si="473"/>
        <v/>
      </c>
      <c r="EB347" s="519" t="str">
        <f t="shared" si="474"/>
        <v/>
      </c>
      <c r="EC347" s="520" t="str">
        <f t="shared" si="475"/>
        <v/>
      </c>
      <c r="ED347" s="520" t="str">
        <f t="shared" si="476"/>
        <v/>
      </c>
      <c r="EE347" s="520" t="str">
        <f t="shared" si="477"/>
        <v/>
      </c>
      <c r="EF347" s="520" t="str">
        <f t="shared" si="478"/>
        <v/>
      </c>
      <c r="EG347" s="520" t="str">
        <f t="shared" si="479"/>
        <v/>
      </c>
      <c r="EH347" s="518" t="str">
        <f t="shared" si="480"/>
        <v/>
      </c>
      <c r="EI347" s="474" t="str">
        <f t="shared" si="481"/>
        <v/>
      </c>
      <c r="EJ347" s="475" t="str">
        <f t="shared" si="482"/>
        <v/>
      </c>
      <c r="EK347" s="475" t="str">
        <f t="shared" si="483"/>
        <v/>
      </c>
      <c r="EL347" s="475" t="str">
        <f t="shared" si="484"/>
        <v/>
      </c>
      <c r="EM347" s="476" t="str">
        <f t="shared" si="485"/>
        <v/>
      </c>
      <c r="EN347" s="498" t="str">
        <f t="shared" si="486"/>
        <v/>
      </c>
      <c r="EO347" s="499" t="str">
        <f t="shared" si="487"/>
        <v/>
      </c>
      <c r="EP347" s="499" t="str">
        <f t="shared" si="488"/>
        <v/>
      </c>
      <c r="EQ347" s="499" t="str">
        <f t="shared" si="489"/>
        <v/>
      </c>
      <c r="ER347" s="500" t="str">
        <f t="shared" si="490"/>
        <v/>
      </c>
    </row>
    <row r="348" spans="1:148" ht="34.5" x14ac:dyDescent="0.2">
      <c r="A348" s="27" t="str">
        <f>IF(O348="","",COUNTA(O$9:$O348))</f>
        <v/>
      </c>
      <c r="B348" s="28"/>
      <c r="C348" s="29" t="e">
        <f t="shared" si="410"/>
        <v>#VALUE!</v>
      </c>
      <c r="D348" s="30" t="e">
        <f t="shared" si="411"/>
        <v>#VALUE!</v>
      </c>
      <c r="E348" s="31" t="e">
        <f t="shared" si="412"/>
        <v>#VALUE!</v>
      </c>
      <c r="F348" s="29" t="str">
        <f t="shared" si="413"/>
        <v/>
      </c>
      <c r="G348" s="30" t="str">
        <f t="shared" si="414"/>
        <v/>
      </c>
      <c r="H348" s="31" t="str">
        <f t="shared" si="415"/>
        <v/>
      </c>
      <c r="I348" s="32" t="e">
        <f t="shared" si="416"/>
        <v>#VALUE!</v>
      </c>
      <c r="J348" s="33"/>
      <c r="K348" s="34"/>
      <c r="L348" s="35" t="str">
        <f t="shared" si="417"/>
        <v/>
      </c>
      <c r="M348" s="35" t="str">
        <f t="shared" si="418"/>
        <v/>
      </c>
      <c r="N348" s="34"/>
      <c r="O348" s="545"/>
      <c r="P348" s="36"/>
      <c r="Q348" s="37"/>
      <c r="R348" s="38"/>
      <c r="S348" s="38"/>
      <c r="T348" s="39">
        <f t="shared" si="419"/>
        <v>0</v>
      </c>
      <c r="U348" s="40" t="str">
        <f t="shared" si="420"/>
        <v>راسب</v>
      </c>
      <c r="V348" s="37"/>
      <c r="W348" s="38"/>
      <c r="X348" s="38"/>
      <c r="Y348" s="39">
        <f t="shared" si="421"/>
        <v>0</v>
      </c>
      <c r="Z348" s="40" t="str">
        <f t="shared" si="422"/>
        <v>راسب</v>
      </c>
      <c r="AA348" s="37"/>
      <c r="AB348" s="38"/>
      <c r="AC348" s="38"/>
      <c r="AD348" s="39">
        <f t="shared" si="423"/>
        <v>0</v>
      </c>
      <c r="AE348" s="40" t="str">
        <f t="shared" si="424"/>
        <v>راسب</v>
      </c>
      <c r="AF348" s="37"/>
      <c r="AG348" s="38"/>
      <c r="AH348" s="38"/>
      <c r="AI348" s="39">
        <f t="shared" si="425"/>
        <v>0</v>
      </c>
      <c r="AJ348" s="40" t="str">
        <f t="shared" si="426"/>
        <v>راسب</v>
      </c>
      <c r="AK348" s="37"/>
      <c r="AL348" s="38"/>
      <c r="AM348" s="38"/>
      <c r="AN348" s="39">
        <f t="shared" si="427"/>
        <v>0</v>
      </c>
      <c r="AO348" s="40" t="str">
        <f t="shared" si="428"/>
        <v>راسب</v>
      </c>
      <c r="AP348" s="27">
        <f t="shared" si="429"/>
        <v>0</v>
      </c>
      <c r="AQ348" s="37">
        <f t="shared" si="430"/>
        <v>5</v>
      </c>
      <c r="AR348" s="39" t="str">
        <f t="shared" si="431"/>
        <v>ومجموع</v>
      </c>
      <c r="AS348" s="27" t="str">
        <f t="shared" si="432"/>
        <v>راسب</v>
      </c>
      <c r="AT348" s="41">
        <f t="shared" si="433"/>
        <v>9</v>
      </c>
      <c r="AU348" s="42" t="str">
        <f t="shared" si="434"/>
        <v>راسب</v>
      </c>
      <c r="AV348" s="37"/>
      <c r="AW348" s="38"/>
      <c r="AX348" s="38"/>
      <c r="AY348" s="39">
        <f t="shared" si="435"/>
        <v>0</v>
      </c>
      <c r="AZ348" s="40" t="str">
        <f t="shared" si="436"/>
        <v>راسب</v>
      </c>
      <c r="BA348" s="37"/>
      <c r="BB348" s="38"/>
      <c r="BC348" s="38"/>
      <c r="BD348" s="39">
        <f t="shared" si="437"/>
        <v>0</v>
      </c>
      <c r="BE348" s="86" t="str">
        <f t="shared" si="438"/>
        <v>غيرجدير</v>
      </c>
      <c r="BF348" s="37"/>
      <c r="BG348" s="38"/>
      <c r="BH348" s="38"/>
      <c r="BI348" s="39">
        <f t="shared" si="439"/>
        <v>0</v>
      </c>
      <c r="BJ348" s="86" t="str">
        <f t="shared" si="440"/>
        <v>غيرجدير</v>
      </c>
      <c r="BK348" s="37"/>
      <c r="BL348" s="38"/>
      <c r="BM348" s="38"/>
      <c r="BN348" s="38"/>
      <c r="BO348" s="39"/>
      <c r="BP348" s="41">
        <f t="shared" si="441"/>
        <v>0</v>
      </c>
      <c r="BQ348" s="86" t="str">
        <f t="shared" si="442"/>
        <v>غيرجدير</v>
      </c>
      <c r="BR348" s="37"/>
      <c r="BS348" s="38"/>
      <c r="BT348" s="38"/>
      <c r="BU348" s="38"/>
      <c r="BV348" s="39">
        <f t="shared" si="443"/>
        <v>0</v>
      </c>
      <c r="BW348" s="86" t="str">
        <f t="shared" si="444"/>
        <v>غيرجدير</v>
      </c>
      <c r="BX348" s="37"/>
      <c r="BY348" s="38"/>
      <c r="BZ348" s="38"/>
      <c r="CA348" s="38"/>
      <c r="CB348" s="38"/>
      <c r="CC348" s="39">
        <f t="shared" si="445"/>
        <v>0</v>
      </c>
      <c r="CD348" s="86" t="str">
        <f t="shared" si="446"/>
        <v>غيرجدير</v>
      </c>
      <c r="CE348" s="37">
        <f t="shared" si="447"/>
        <v>5</v>
      </c>
      <c r="CF348" s="39" t="str">
        <f t="shared" si="448"/>
        <v>راسب</v>
      </c>
      <c r="CG348" s="37"/>
      <c r="CH348" s="38"/>
      <c r="CI348" s="38"/>
      <c r="CJ348" s="38"/>
      <c r="CK348" s="38"/>
      <c r="CL348" s="39">
        <f t="shared" si="449"/>
        <v>0</v>
      </c>
      <c r="CM348" s="86" t="str">
        <f t="shared" si="450"/>
        <v>غيرجدير</v>
      </c>
      <c r="CN348" s="37"/>
      <c r="CO348" s="38"/>
      <c r="CP348" s="38"/>
      <c r="CQ348" s="38"/>
      <c r="CR348" s="39">
        <f t="shared" si="451"/>
        <v>0</v>
      </c>
      <c r="CS348" s="86" t="str">
        <f t="shared" si="452"/>
        <v>غيرجدير</v>
      </c>
      <c r="CT348" s="37"/>
      <c r="CU348" s="38"/>
      <c r="CV348" s="39">
        <f t="shared" si="453"/>
        <v>0</v>
      </c>
      <c r="CW348" s="86" t="str">
        <f t="shared" si="454"/>
        <v>غيرجدير</v>
      </c>
      <c r="CX348" s="37"/>
      <c r="CY348" s="38"/>
      <c r="CZ348" s="38"/>
      <c r="DA348" s="38"/>
      <c r="DB348" s="38"/>
      <c r="DC348" s="39">
        <f t="shared" si="455"/>
        <v>0</v>
      </c>
      <c r="DD348" s="86" t="str">
        <f t="shared" si="456"/>
        <v>غيرجدير</v>
      </c>
      <c r="DE348" s="37"/>
      <c r="DF348" s="38"/>
      <c r="DG348" s="38"/>
      <c r="DH348" s="38"/>
      <c r="DI348" s="38"/>
      <c r="DJ348" s="39">
        <f t="shared" si="457"/>
        <v>0</v>
      </c>
      <c r="DK348" s="86" t="str">
        <f t="shared" si="458"/>
        <v>غيرجدير</v>
      </c>
      <c r="DL348" s="37">
        <f t="shared" si="459"/>
        <v>4</v>
      </c>
      <c r="DM348" s="39" t="str">
        <f t="shared" si="460"/>
        <v>راسب</v>
      </c>
      <c r="DN348" s="27">
        <f t="shared" si="461"/>
        <v>0</v>
      </c>
      <c r="DO348" s="37">
        <f t="shared" si="462"/>
        <v>5</v>
      </c>
      <c r="DP348" s="39" t="str">
        <f t="shared" si="463"/>
        <v>ومجموع</v>
      </c>
      <c r="DQ348" s="27" t="str">
        <f t="shared" si="464"/>
        <v>راسب</v>
      </c>
      <c r="DR348" s="37">
        <f t="shared" si="465"/>
        <v>10</v>
      </c>
      <c r="DS348" s="39" t="str">
        <f t="shared" si="466"/>
        <v>راسب</v>
      </c>
      <c r="DT348" s="40" t="str">
        <f t="shared" si="467"/>
        <v>راسب</v>
      </c>
      <c r="DU348" s="27"/>
      <c r="DV348" s="37">
        <f t="shared" si="468"/>
        <v>15</v>
      </c>
      <c r="DW348" s="38" t="str">
        <f t="shared" si="469"/>
        <v>راسب</v>
      </c>
      <c r="DX348" s="39" t="str">
        <f t="shared" si="470"/>
        <v>ودين</v>
      </c>
      <c r="DY348" s="537" t="str">
        <f t="shared" si="471"/>
        <v/>
      </c>
      <c r="DZ348" s="532" t="str">
        <f t="shared" si="472"/>
        <v/>
      </c>
      <c r="EA348" s="527" t="str">
        <f t="shared" si="473"/>
        <v/>
      </c>
      <c r="EB348" s="519" t="str">
        <f t="shared" si="474"/>
        <v/>
      </c>
      <c r="EC348" s="520" t="str">
        <f t="shared" si="475"/>
        <v/>
      </c>
      <c r="ED348" s="520" t="str">
        <f t="shared" si="476"/>
        <v/>
      </c>
      <c r="EE348" s="520" t="str">
        <f t="shared" si="477"/>
        <v/>
      </c>
      <c r="EF348" s="520" t="str">
        <f t="shared" si="478"/>
        <v/>
      </c>
      <c r="EG348" s="520" t="str">
        <f t="shared" si="479"/>
        <v/>
      </c>
      <c r="EH348" s="518" t="str">
        <f t="shared" si="480"/>
        <v/>
      </c>
      <c r="EI348" s="474" t="str">
        <f t="shared" si="481"/>
        <v/>
      </c>
      <c r="EJ348" s="475" t="str">
        <f t="shared" si="482"/>
        <v/>
      </c>
      <c r="EK348" s="475" t="str">
        <f t="shared" si="483"/>
        <v/>
      </c>
      <c r="EL348" s="475" t="str">
        <f t="shared" si="484"/>
        <v/>
      </c>
      <c r="EM348" s="476" t="str">
        <f t="shared" si="485"/>
        <v/>
      </c>
      <c r="EN348" s="498" t="str">
        <f t="shared" si="486"/>
        <v/>
      </c>
      <c r="EO348" s="499" t="str">
        <f t="shared" si="487"/>
        <v/>
      </c>
      <c r="EP348" s="499" t="str">
        <f t="shared" si="488"/>
        <v/>
      </c>
      <c r="EQ348" s="499" t="str">
        <f t="shared" si="489"/>
        <v/>
      </c>
      <c r="ER348" s="500" t="str">
        <f t="shared" si="490"/>
        <v/>
      </c>
    </row>
    <row r="349" spans="1:148" ht="34.5" x14ac:dyDescent="0.2">
      <c r="A349" s="27" t="str">
        <f>IF(O349="","",COUNTA(O$9:$O349))</f>
        <v/>
      </c>
      <c r="B349" s="28"/>
      <c r="C349" s="29" t="e">
        <f t="shared" si="410"/>
        <v>#VALUE!</v>
      </c>
      <c r="D349" s="30" t="e">
        <f t="shared" si="411"/>
        <v>#VALUE!</v>
      </c>
      <c r="E349" s="31" t="e">
        <f t="shared" si="412"/>
        <v>#VALUE!</v>
      </c>
      <c r="F349" s="29" t="str">
        <f t="shared" si="413"/>
        <v/>
      </c>
      <c r="G349" s="30" t="str">
        <f t="shared" si="414"/>
        <v/>
      </c>
      <c r="H349" s="31" t="str">
        <f t="shared" si="415"/>
        <v/>
      </c>
      <c r="I349" s="32" t="e">
        <f t="shared" si="416"/>
        <v>#VALUE!</v>
      </c>
      <c r="J349" s="33"/>
      <c r="K349" s="34"/>
      <c r="L349" s="35" t="str">
        <f t="shared" si="417"/>
        <v/>
      </c>
      <c r="M349" s="35" t="str">
        <f t="shared" si="418"/>
        <v/>
      </c>
      <c r="N349" s="34"/>
      <c r="O349" s="545"/>
      <c r="P349" s="36"/>
      <c r="Q349" s="37"/>
      <c r="R349" s="38"/>
      <c r="S349" s="38"/>
      <c r="T349" s="39">
        <f t="shared" si="419"/>
        <v>0</v>
      </c>
      <c r="U349" s="40" t="str">
        <f t="shared" si="420"/>
        <v>راسب</v>
      </c>
      <c r="V349" s="37"/>
      <c r="W349" s="38"/>
      <c r="X349" s="38"/>
      <c r="Y349" s="39">
        <f t="shared" si="421"/>
        <v>0</v>
      </c>
      <c r="Z349" s="40" t="str">
        <f t="shared" si="422"/>
        <v>راسب</v>
      </c>
      <c r="AA349" s="37"/>
      <c r="AB349" s="38"/>
      <c r="AC349" s="38"/>
      <c r="AD349" s="39">
        <f t="shared" si="423"/>
        <v>0</v>
      </c>
      <c r="AE349" s="40" t="str">
        <f t="shared" si="424"/>
        <v>راسب</v>
      </c>
      <c r="AF349" s="37"/>
      <c r="AG349" s="38"/>
      <c r="AH349" s="38"/>
      <c r="AI349" s="39">
        <f t="shared" si="425"/>
        <v>0</v>
      </c>
      <c r="AJ349" s="40" t="str">
        <f t="shared" si="426"/>
        <v>راسب</v>
      </c>
      <c r="AK349" s="37"/>
      <c r="AL349" s="38"/>
      <c r="AM349" s="38"/>
      <c r="AN349" s="39">
        <f t="shared" si="427"/>
        <v>0</v>
      </c>
      <c r="AO349" s="40" t="str">
        <f t="shared" si="428"/>
        <v>راسب</v>
      </c>
      <c r="AP349" s="27">
        <f t="shared" si="429"/>
        <v>0</v>
      </c>
      <c r="AQ349" s="37">
        <f t="shared" si="430"/>
        <v>5</v>
      </c>
      <c r="AR349" s="39" t="str">
        <f t="shared" si="431"/>
        <v>ومجموع</v>
      </c>
      <c r="AS349" s="27" t="str">
        <f t="shared" si="432"/>
        <v>راسب</v>
      </c>
      <c r="AT349" s="41">
        <f t="shared" si="433"/>
        <v>9</v>
      </c>
      <c r="AU349" s="42" t="str">
        <f t="shared" si="434"/>
        <v>راسب</v>
      </c>
      <c r="AV349" s="37"/>
      <c r="AW349" s="38"/>
      <c r="AX349" s="38"/>
      <c r="AY349" s="39">
        <f t="shared" si="435"/>
        <v>0</v>
      </c>
      <c r="AZ349" s="40" t="str">
        <f t="shared" si="436"/>
        <v>راسب</v>
      </c>
      <c r="BA349" s="37"/>
      <c r="BB349" s="38"/>
      <c r="BC349" s="38"/>
      <c r="BD349" s="39">
        <f t="shared" si="437"/>
        <v>0</v>
      </c>
      <c r="BE349" s="86" t="str">
        <f t="shared" si="438"/>
        <v>غيرجدير</v>
      </c>
      <c r="BF349" s="37"/>
      <c r="BG349" s="38"/>
      <c r="BH349" s="38"/>
      <c r="BI349" s="39">
        <f t="shared" si="439"/>
        <v>0</v>
      </c>
      <c r="BJ349" s="86" t="str">
        <f t="shared" si="440"/>
        <v>غيرجدير</v>
      </c>
      <c r="BK349" s="37"/>
      <c r="BL349" s="38"/>
      <c r="BM349" s="38"/>
      <c r="BN349" s="38"/>
      <c r="BO349" s="39"/>
      <c r="BP349" s="41">
        <f t="shared" si="441"/>
        <v>0</v>
      </c>
      <c r="BQ349" s="86" t="str">
        <f t="shared" si="442"/>
        <v>غيرجدير</v>
      </c>
      <c r="BR349" s="37"/>
      <c r="BS349" s="38"/>
      <c r="BT349" s="38"/>
      <c r="BU349" s="38"/>
      <c r="BV349" s="39">
        <f t="shared" si="443"/>
        <v>0</v>
      </c>
      <c r="BW349" s="86" t="str">
        <f t="shared" si="444"/>
        <v>غيرجدير</v>
      </c>
      <c r="BX349" s="37"/>
      <c r="BY349" s="38"/>
      <c r="BZ349" s="38"/>
      <c r="CA349" s="38"/>
      <c r="CB349" s="38"/>
      <c r="CC349" s="39">
        <f t="shared" si="445"/>
        <v>0</v>
      </c>
      <c r="CD349" s="86" t="str">
        <f t="shared" si="446"/>
        <v>غيرجدير</v>
      </c>
      <c r="CE349" s="37">
        <f t="shared" si="447"/>
        <v>5</v>
      </c>
      <c r="CF349" s="39" t="str">
        <f t="shared" si="448"/>
        <v>راسب</v>
      </c>
      <c r="CG349" s="37"/>
      <c r="CH349" s="38"/>
      <c r="CI349" s="38"/>
      <c r="CJ349" s="38"/>
      <c r="CK349" s="38"/>
      <c r="CL349" s="39">
        <f t="shared" si="449"/>
        <v>0</v>
      </c>
      <c r="CM349" s="86" t="str">
        <f t="shared" si="450"/>
        <v>غيرجدير</v>
      </c>
      <c r="CN349" s="37"/>
      <c r="CO349" s="38"/>
      <c r="CP349" s="38"/>
      <c r="CQ349" s="38"/>
      <c r="CR349" s="39">
        <f t="shared" si="451"/>
        <v>0</v>
      </c>
      <c r="CS349" s="86" t="str">
        <f t="shared" si="452"/>
        <v>غيرجدير</v>
      </c>
      <c r="CT349" s="37"/>
      <c r="CU349" s="38"/>
      <c r="CV349" s="39">
        <f t="shared" si="453"/>
        <v>0</v>
      </c>
      <c r="CW349" s="86" t="str">
        <f t="shared" si="454"/>
        <v>غيرجدير</v>
      </c>
      <c r="CX349" s="37"/>
      <c r="CY349" s="38"/>
      <c r="CZ349" s="38"/>
      <c r="DA349" s="38"/>
      <c r="DB349" s="38"/>
      <c r="DC349" s="39">
        <f t="shared" si="455"/>
        <v>0</v>
      </c>
      <c r="DD349" s="86" t="str">
        <f t="shared" si="456"/>
        <v>غيرجدير</v>
      </c>
      <c r="DE349" s="37"/>
      <c r="DF349" s="38"/>
      <c r="DG349" s="38"/>
      <c r="DH349" s="38"/>
      <c r="DI349" s="38"/>
      <c r="DJ349" s="39">
        <f t="shared" si="457"/>
        <v>0</v>
      </c>
      <c r="DK349" s="86" t="str">
        <f t="shared" si="458"/>
        <v>غيرجدير</v>
      </c>
      <c r="DL349" s="37">
        <f t="shared" si="459"/>
        <v>4</v>
      </c>
      <c r="DM349" s="39" t="str">
        <f t="shared" si="460"/>
        <v>راسب</v>
      </c>
      <c r="DN349" s="27">
        <f t="shared" si="461"/>
        <v>0</v>
      </c>
      <c r="DO349" s="37">
        <f t="shared" si="462"/>
        <v>5</v>
      </c>
      <c r="DP349" s="39" t="str">
        <f t="shared" si="463"/>
        <v>ومجموع</v>
      </c>
      <c r="DQ349" s="27" t="str">
        <f t="shared" si="464"/>
        <v>راسب</v>
      </c>
      <c r="DR349" s="37">
        <f t="shared" si="465"/>
        <v>10</v>
      </c>
      <c r="DS349" s="39" t="str">
        <f t="shared" si="466"/>
        <v>راسب</v>
      </c>
      <c r="DT349" s="40" t="str">
        <f t="shared" si="467"/>
        <v>راسب</v>
      </c>
      <c r="DU349" s="27"/>
      <c r="DV349" s="37">
        <f t="shared" si="468"/>
        <v>15</v>
      </c>
      <c r="DW349" s="38" t="str">
        <f t="shared" si="469"/>
        <v>راسب</v>
      </c>
      <c r="DX349" s="39" t="str">
        <f t="shared" si="470"/>
        <v>ودين</v>
      </c>
      <c r="DY349" s="537" t="str">
        <f t="shared" si="471"/>
        <v/>
      </c>
      <c r="DZ349" s="532" t="str">
        <f t="shared" si="472"/>
        <v/>
      </c>
      <c r="EA349" s="527" t="str">
        <f t="shared" si="473"/>
        <v/>
      </c>
      <c r="EB349" s="519" t="str">
        <f t="shared" si="474"/>
        <v/>
      </c>
      <c r="EC349" s="520" t="str">
        <f t="shared" si="475"/>
        <v/>
      </c>
      <c r="ED349" s="520" t="str">
        <f t="shared" si="476"/>
        <v/>
      </c>
      <c r="EE349" s="520" t="str">
        <f t="shared" si="477"/>
        <v/>
      </c>
      <c r="EF349" s="520" t="str">
        <f t="shared" si="478"/>
        <v/>
      </c>
      <c r="EG349" s="520" t="str">
        <f t="shared" si="479"/>
        <v/>
      </c>
      <c r="EH349" s="518" t="str">
        <f t="shared" si="480"/>
        <v/>
      </c>
      <c r="EI349" s="474" t="str">
        <f t="shared" si="481"/>
        <v/>
      </c>
      <c r="EJ349" s="475" t="str">
        <f t="shared" si="482"/>
        <v/>
      </c>
      <c r="EK349" s="475" t="str">
        <f t="shared" si="483"/>
        <v/>
      </c>
      <c r="EL349" s="475" t="str">
        <f t="shared" si="484"/>
        <v/>
      </c>
      <c r="EM349" s="476" t="str">
        <f t="shared" si="485"/>
        <v/>
      </c>
      <c r="EN349" s="498" t="str">
        <f t="shared" si="486"/>
        <v/>
      </c>
      <c r="EO349" s="499" t="str">
        <f t="shared" si="487"/>
        <v/>
      </c>
      <c r="EP349" s="499" t="str">
        <f t="shared" si="488"/>
        <v/>
      </c>
      <c r="EQ349" s="499" t="str">
        <f t="shared" si="489"/>
        <v/>
      </c>
      <c r="ER349" s="500" t="str">
        <f t="shared" si="490"/>
        <v/>
      </c>
    </row>
    <row r="350" spans="1:148" ht="34.5" x14ac:dyDescent="0.2">
      <c r="A350" s="27" t="str">
        <f>IF(O350="","",COUNTA(O$9:$O350))</f>
        <v/>
      </c>
      <c r="B350" s="28"/>
      <c r="C350" s="29" t="e">
        <f t="shared" si="410"/>
        <v>#VALUE!</v>
      </c>
      <c r="D350" s="30" t="e">
        <f t="shared" si="411"/>
        <v>#VALUE!</v>
      </c>
      <c r="E350" s="31" t="e">
        <f t="shared" si="412"/>
        <v>#VALUE!</v>
      </c>
      <c r="F350" s="29" t="str">
        <f t="shared" si="413"/>
        <v/>
      </c>
      <c r="G350" s="30" t="str">
        <f t="shared" si="414"/>
        <v/>
      </c>
      <c r="H350" s="31" t="str">
        <f t="shared" si="415"/>
        <v/>
      </c>
      <c r="I350" s="32" t="e">
        <f t="shared" si="416"/>
        <v>#VALUE!</v>
      </c>
      <c r="J350" s="33"/>
      <c r="K350" s="34"/>
      <c r="L350" s="35" t="str">
        <f t="shared" si="417"/>
        <v/>
      </c>
      <c r="M350" s="35" t="str">
        <f t="shared" si="418"/>
        <v/>
      </c>
      <c r="N350" s="34"/>
      <c r="O350" s="545"/>
      <c r="P350" s="36"/>
      <c r="Q350" s="37"/>
      <c r="R350" s="38"/>
      <c r="S350" s="38"/>
      <c r="T350" s="39">
        <f t="shared" si="419"/>
        <v>0</v>
      </c>
      <c r="U350" s="40" t="str">
        <f t="shared" si="420"/>
        <v>راسب</v>
      </c>
      <c r="V350" s="37"/>
      <c r="W350" s="38"/>
      <c r="X350" s="38"/>
      <c r="Y350" s="39">
        <f t="shared" si="421"/>
        <v>0</v>
      </c>
      <c r="Z350" s="40" t="str">
        <f t="shared" si="422"/>
        <v>راسب</v>
      </c>
      <c r="AA350" s="37"/>
      <c r="AB350" s="38"/>
      <c r="AC350" s="38"/>
      <c r="AD350" s="39">
        <f t="shared" si="423"/>
        <v>0</v>
      </c>
      <c r="AE350" s="40" t="str">
        <f t="shared" si="424"/>
        <v>راسب</v>
      </c>
      <c r="AF350" s="37"/>
      <c r="AG350" s="38"/>
      <c r="AH350" s="38"/>
      <c r="AI350" s="39">
        <f t="shared" si="425"/>
        <v>0</v>
      </c>
      <c r="AJ350" s="40" t="str">
        <f t="shared" si="426"/>
        <v>راسب</v>
      </c>
      <c r="AK350" s="37"/>
      <c r="AL350" s="38"/>
      <c r="AM350" s="38"/>
      <c r="AN350" s="39">
        <f t="shared" si="427"/>
        <v>0</v>
      </c>
      <c r="AO350" s="40" t="str">
        <f t="shared" si="428"/>
        <v>راسب</v>
      </c>
      <c r="AP350" s="27">
        <f t="shared" si="429"/>
        <v>0</v>
      </c>
      <c r="AQ350" s="37">
        <f t="shared" si="430"/>
        <v>5</v>
      </c>
      <c r="AR350" s="39" t="str">
        <f t="shared" si="431"/>
        <v>ومجموع</v>
      </c>
      <c r="AS350" s="27" t="str">
        <f t="shared" si="432"/>
        <v>راسب</v>
      </c>
      <c r="AT350" s="41">
        <f t="shared" si="433"/>
        <v>9</v>
      </c>
      <c r="AU350" s="42" t="str">
        <f t="shared" si="434"/>
        <v>راسب</v>
      </c>
      <c r="AV350" s="37"/>
      <c r="AW350" s="38"/>
      <c r="AX350" s="38"/>
      <c r="AY350" s="39">
        <f t="shared" si="435"/>
        <v>0</v>
      </c>
      <c r="AZ350" s="40" t="str">
        <f t="shared" si="436"/>
        <v>راسب</v>
      </c>
      <c r="BA350" s="37"/>
      <c r="BB350" s="38"/>
      <c r="BC350" s="38"/>
      <c r="BD350" s="39">
        <f t="shared" si="437"/>
        <v>0</v>
      </c>
      <c r="BE350" s="86" t="str">
        <f t="shared" si="438"/>
        <v>غيرجدير</v>
      </c>
      <c r="BF350" s="37"/>
      <c r="BG350" s="38"/>
      <c r="BH350" s="38"/>
      <c r="BI350" s="39">
        <f t="shared" si="439"/>
        <v>0</v>
      </c>
      <c r="BJ350" s="86" t="str">
        <f t="shared" si="440"/>
        <v>غيرجدير</v>
      </c>
      <c r="BK350" s="37"/>
      <c r="BL350" s="38"/>
      <c r="BM350" s="38"/>
      <c r="BN350" s="38"/>
      <c r="BO350" s="39"/>
      <c r="BP350" s="41">
        <f t="shared" si="441"/>
        <v>0</v>
      </c>
      <c r="BQ350" s="86" t="str">
        <f t="shared" si="442"/>
        <v>غيرجدير</v>
      </c>
      <c r="BR350" s="37"/>
      <c r="BS350" s="38"/>
      <c r="BT350" s="38"/>
      <c r="BU350" s="38"/>
      <c r="BV350" s="39">
        <f t="shared" si="443"/>
        <v>0</v>
      </c>
      <c r="BW350" s="86" t="str">
        <f t="shared" si="444"/>
        <v>غيرجدير</v>
      </c>
      <c r="BX350" s="37"/>
      <c r="BY350" s="38"/>
      <c r="BZ350" s="38"/>
      <c r="CA350" s="38"/>
      <c r="CB350" s="38"/>
      <c r="CC350" s="39">
        <f t="shared" si="445"/>
        <v>0</v>
      </c>
      <c r="CD350" s="86" t="str">
        <f t="shared" si="446"/>
        <v>غيرجدير</v>
      </c>
      <c r="CE350" s="37">
        <f t="shared" si="447"/>
        <v>5</v>
      </c>
      <c r="CF350" s="39" t="str">
        <f t="shared" si="448"/>
        <v>راسب</v>
      </c>
      <c r="CG350" s="37"/>
      <c r="CH350" s="38"/>
      <c r="CI350" s="38"/>
      <c r="CJ350" s="38"/>
      <c r="CK350" s="38"/>
      <c r="CL350" s="39">
        <f t="shared" si="449"/>
        <v>0</v>
      </c>
      <c r="CM350" s="86" t="str">
        <f t="shared" si="450"/>
        <v>غيرجدير</v>
      </c>
      <c r="CN350" s="37"/>
      <c r="CO350" s="38"/>
      <c r="CP350" s="38"/>
      <c r="CQ350" s="38"/>
      <c r="CR350" s="39">
        <f t="shared" si="451"/>
        <v>0</v>
      </c>
      <c r="CS350" s="86" t="str">
        <f t="shared" si="452"/>
        <v>غيرجدير</v>
      </c>
      <c r="CT350" s="37"/>
      <c r="CU350" s="38"/>
      <c r="CV350" s="39">
        <f t="shared" si="453"/>
        <v>0</v>
      </c>
      <c r="CW350" s="86" t="str">
        <f t="shared" si="454"/>
        <v>غيرجدير</v>
      </c>
      <c r="CX350" s="37"/>
      <c r="CY350" s="38"/>
      <c r="CZ350" s="38"/>
      <c r="DA350" s="38"/>
      <c r="DB350" s="38"/>
      <c r="DC350" s="39">
        <f t="shared" si="455"/>
        <v>0</v>
      </c>
      <c r="DD350" s="86" t="str">
        <f t="shared" si="456"/>
        <v>غيرجدير</v>
      </c>
      <c r="DE350" s="37"/>
      <c r="DF350" s="38"/>
      <c r="DG350" s="38"/>
      <c r="DH350" s="38"/>
      <c r="DI350" s="38"/>
      <c r="DJ350" s="39">
        <f t="shared" si="457"/>
        <v>0</v>
      </c>
      <c r="DK350" s="86" t="str">
        <f t="shared" si="458"/>
        <v>غيرجدير</v>
      </c>
      <c r="DL350" s="37">
        <f t="shared" si="459"/>
        <v>4</v>
      </c>
      <c r="DM350" s="39" t="str">
        <f t="shared" si="460"/>
        <v>راسب</v>
      </c>
      <c r="DN350" s="27">
        <f t="shared" si="461"/>
        <v>0</v>
      </c>
      <c r="DO350" s="37">
        <f t="shared" si="462"/>
        <v>5</v>
      </c>
      <c r="DP350" s="39" t="str">
        <f t="shared" si="463"/>
        <v>ومجموع</v>
      </c>
      <c r="DQ350" s="27" t="str">
        <f t="shared" si="464"/>
        <v>راسب</v>
      </c>
      <c r="DR350" s="37">
        <f t="shared" si="465"/>
        <v>10</v>
      </c>
      <c r="DS350" s="39" t="str">
        <f t="shared" si="466"/>
        <v>راسب</v>
      </c>
      <c r="DT350" s="40" t="str">
        <f t="shared" si="467"/>
        <v>راسب</v>
      </c>
      <c r="DU350" s="27"/>
      <c r="DV350" s="37">
        <f t="shared" si="468"/>
        <v>15</v>
      </c>
      <c r="DW350" s="38" t="str">
        <f t="shared" si="469"/>
        <v>راسب</v>
      </c>
      <c r="DX350" s="39" t="str">
        <f t="shared" si="470"/>
        <v>ودين</v>
      </c>
      <c r="DY350" s="537" t="str">
        <f t="shared" si="471"/>
        <v/>
      </c>
      <c r="DZ350" s="532" t="str">
        <f t="shared" si="472"/>
        <v/>
      </c>
      <c r="EA350" s="527" t="str">
        <f t="shared" si="473"/>
        <v/>
      </c>
      <c r="EB350" s="519" t="str">
        <f t="shared" si="474"/>
        <v/>
      </c>
      <c r="EC350" s="520" t="str">
        <f t="shared" si="475"/>
        <v/>
      </c>
      <c r="ED350" s="520" t="str">
        <f t="shared" si="476"/>
        <v/>
      </c>
      <c r="EE350" s="520" t="str">
        <f t="shared" si="477"/>
        <v/>
      </c>
      <c r="EF350" s="520" t="str">
        <f t="shared" si="478"/>
        <v/>
      </c>
      <c r="EG350" s="520" t="str">
        <f t="shared" si="479"/>
        <v/>
      </c>
      <c r="EH350" s="518" t="str">
        <f t="shared" si="480"/>
        <v/>
      </c>
      <c r="EI350" s="474" t="str">
        <f t="shared" si="481"/>
        <v/>
      </c>
      <c r="EJ350" s="475" t="str">
        <f t="shared" si="482"/>
        <v/>
      </c>
      <c r="EK350" s="475" t="str">
        <f t="shared" si="483"/>
        <v/>
      </c>
      <c r="EL350" s="475" t="str">
        <f t="shared" si="484"/>
        <v/>
      </c>
      <c r="EM350" s="476" t="str">
        <f t="shared" si="485"/>
        <v/>
      </c>
      <c r="EN350" s="498" t="str">
        <f t="shared" si="486"/>
        <v/>
      </c>
      <c r="EO350" s="499" t="str">
        <f t="shared" si="487"/>
        <v/>
      </c>
      <c r="EP350" s="499" t="str">
        <f t="shared" si="488"/>
        <v/>
      </c>
      <c r="EQ350" s="499" t="str">
        <f t="shared" si="489"/>
        <v/>
      </c>
      <c r="ER350" s="500" t="str">
        <f t="shared" si="490"/>
        <v/>
      </c>
    </row>
    <row r="351" spans="1:148" ht="34.5" x14ac:dyDescent="0.2">
      <c r="A351" s="27" t="str">
        <f>IF(O351="","",COUNTA(O$9:$O351))</f>
        <v/>
      </c>
      <c r="B351" s="28"/>
      <c r="C351" s="29" t="e">
        <f t="shared" si="410"/>
        <v>#VALUE!</v>
      </c>
      <c r="D351" s="30" t="e">
        <f t="shared" si="411"/>
        <v>#VALUE!</v>
      </c>
      <c r="E351" s="31" t="e">
        <f t="shared" si="412"/>
        <v>#VALUE!</v>
      </c>
      <c r="F351" s="29" t="str">
        <f t="shared" si="413"/>
        <v/>
      </c>
      <c r="G351" s="30" t="str">
        <f t="shared" si="414"/>
        <v/>
      </c>
      <c r="H351" s="31" t="str">
        <f t="shared" si="415"/>
        <v/>
      </c>
      <c r="I351" s="32" t="e">
        <f t="shared" si="416"/>
        <v>#VALUE!</v>
      </c>
      <c r="J351" s="33"/>
      <c r="K351" s="34"/>
      <c r="L351" s="35" t="str">
        <f t="shared" si="417"/>
        <v/>
      </c>
      <c r="M351" s="35" t="str">
        <f t="shared" si="418"/>
        <v/>
      </c>
      <c r="N351" s="34"/>
      <c r="O351" s="545"/>
      <c r="P351" s="36"/>
      <c r="Q351" s="37"/>
      <c r="R351" s="38"/>
      <c r="S351" s="38"/>
      <c r="T351" s="39">
        <f t="shared" si="419"/>
        <v>0</v>
      </c>
      <c r="U351" s="40" t="str">
        <f t="shared" si="420"/>
        <v>راسب</v>
      </c>
      <c r="V351" s="37"/>
      <c r="W351" s="38"/>
      <c r="X351" s="38"/>
      <c r="Y351" s="39">
        <f t="shared" si="421"/>
        <v>0</v>
      </c>
      <c r="Z351" s="40" t="str">
        <f t="shared" si="422"/>
        <v>راسب</v>
      </c>
      <c r="AA351" s="37"/>
      <c r="AB351" s="38"/>
      <c r="AC351" s="38"/>
      <c r="AD351" s="39">
        <f t="shared" si="423"/>
        <v>0</v>
      </c>
      <c r="AE351" s="40" t="str">
        <f t="shared" si="424"/>
        <v>راسب</v>
      </c>
      <c r="AF351" s="37"/>
      <c r="AG351" s="38"/>
      <c r="AH351" s="38"/>
      <c r="AI351" s="39">
        <f t="shared" si="425"/>
        <v>0</v>
      </c>
      <c r="AJ351" s="40" t="str">
        <f t="shared" si="426"/>
        <v>راسب</v>
      </c>
      <c r="AK351" s="37"/>
      <c r="AL351" s="38"/>
      <c r="AM351" s="38"/>
      <c r="AN351" s="39">
        <f t="shared" si="427"/>
        <v>0</v>
      </c>
      <c r="AO351" s="40" t="str">
        <f t="shared" si="428"/>
        <v>راسب</v>
      </c>
      <c r="AP351" s="27">
        <f t="shared" si="429"/>
        <v>0</v>
      </c>
      <c r="AQ351" s="37">
        <f t="shared" si="430"/>
        <v>5</v>
      </c>
      <c r="AR351" s="39" t="str">
        <f t="shared" si="431"/>
        <v>ومجموع</v>
      </c>
      <c r="AS351" s="27" t="str">
        <f t="shared" si="432"/>
        <v>راسب</v>
      </c>
      <c r="AT351" s="41">
        <f t="shared" si="433"/>
        <v>9</v>
      </c>
      <c r="AU351" s="42" t="str">
        <f t="shared" si="434"/>
        <v>راسب</v>
      </c>
      <c r="AV351" s="37"/>
      <c r="AW351" s="38"/>
      <c r="AX351" s="38"/>
      <c r="AY351" s="39">
        <f t="shared" si="435"/>
        <v>0</v>
      </c>
      <c r="AZ351" s="40" t="str">
        <f t="shared" si="436"/>
        <v>راسب</v>
      </c>
      <c r="BA351" s="37"/>
      <c r="BB351" s="38"/>
      <c r="BC351" s="38"/>
      <c r="BD351" s="39">
        <f t="shared" si="437"/>
        <v>0</v>
      </c>
      <c r="BE351" s="86" t="str">
        <f t="shared" si="438"/>
        <v>غيرجدير</v>
      </c>
      <c r="BF351" s="37"/>
      <c r="BG351" s="38"/>
      <c r="BH351" s="38"/>
      <c r="BI351" s="39">
        <f t="shared" si="439"/>
        <v>0</v>
      </c>
      <c r="BJ351" s="86" t="str">
        <f t="shared" si="440"/>
        <v>غيرجدير</v>
      </c>
      <c r="BK351" s="37"/>
      <c r="BL351" s="38"/>
      <c r="BM351" s="38"/>
      <c r="BN351" s="38"/>
      <c r="BO351" s="39"/>
      <c r="BP351" s="41">
        <f t="shared" si="441"/>
        <v>0</v>
      </c>
      <c r="BQ351" s="86" t="str">
        <f t="shared" si="442"/>
        <v>غيرجدير</v>
      </c>
      <c r="BR351" s="37"/>
      <c r="BS351" s="38"/>
      <c r="BT351" s="38"/>
      <c r="BU351" s="38"/>
      <c r="BV351" s="39">
        <f t="shared" si="443"/>
        <v>0</v>
      </c>
      <c r="BW351" s="86" t="str">
        <f t="shared" si="444"/>
        <v>غيرجدير</v>
      </c>
      <c r="BX351" s="37"/>
      <c r="BY351" s="38"/>
      <c r="BZ351" s="38"/>
      <c r="CA351" s="38"/>
      <c r="CB351" s="38"/>
      <c r="CC351" s="39">
        <f t="shared" si="445"/>
        <v>0</v>
      </c>
      <c r="CD351" s="86" t="str">
        <f t="shared" si="446"/>
        <v>غيرجدير</v>
      </c>
      <c r="CE351" s="37">
        <f t="shared" si="447"/>
        <v>5</v>
      </c>
      <c r="CF351" s="39" t="str">
        <f t="shared" si="448"/>
        <v>راسب</v>
      </c>
      <c r="CG351" s="37"/>
      <c r="CH351" s="38"/>
      <c r="CI351" s="38"/>
      <c r="CJ351" s="38"/>
      <c r="CK351" s="38"/>
      <c r="CL351" s="39">
        <f t="shared" si="449"/>
        <v>0</v>
      </c>
      <c r="CM351" s="86" t="str">
        <f t="shared" si="450"/>
        <v>غيرجدير</v>
      </c>
      <c r="CN351" s="37"/>
      <c r="CO351" s="38"/>
      <c r="CP351" s="38"/>
      <c r="CQ351" s="38"/>
      <c r="CR351" s="39">
        <f t="shared" si="451"/>
        <v>0</v>
      </c>
      <c r="CS351" s="86" t="str">
        <f t="shared" si="452"/>
        <v>غيرجدير</v>
      </c>
      <c r="CT351" s="37"/>
      <c r="CU351" s="38"/>
      <c r="CV351" s="39">
        <f t="shared" si="453"/>
        <v>0</v>
      </c>
      <c r="CW351" s="86" t="str">
        <f t="shared" si="454"/>
        <v>غيرجدير</v>
      </c>
      <c r="CX351" s="37"/>
      <c r="CY351" s="38"/>
      <c r="CZ351" s="38"/>
      <c r="DA351" s="38"/>
      <c r="DB351" s="38"/>
      <c r="DC351" s="39">
        <f t="shared" si="455"/>
        <v>0</v>
      </c>
      <c r="DD351" s="86" t="str">
        <f t="shared" si="456"/>
        <v>غيرجدير</v>
      </c>
      <c r="DE351" s="37"/>
      <c r="DF351" s="38"/>
      <c r="DG351" s="38"/>
      <c r="DH351" s="38"/>
      <c r="DI351" s="38"/>
      <c r="DJ351" s="39">
        <f t="shared" si="457"/>
        <v>0</v>
      </c>
      <c r="DK351" s="86" t="str">
        <f t="shared" si="458"/>
        <v>غيرجدير</v>
      </c>
      <c r="DL351" s="37">
        <f t="shared" si="459"/>
        <v>4</v>
      </c>
      <c r="DM351" s="39" t="str">
        <f t="shared" si="460"/>
        <v>راسب</v>
      </c>
      <c r="DN351" s="27">
        <f t="shared" si="461"/>
        <v>0</v>
      </c>
      <c r="DO351" s="37">
        <f t="shared" si="462"/>
        <v>5</v>
      </c>
      <c r="DP351" s="39" t="str">
        <f t="shared" si="463"/>
        <v>ومجموع</v>
      </c>
      <c r="DQ351" s="27" t="str">
        <f t="shared" si="464"/>
        <v>راسب</v>
      </c>
      <c r="DR351" s="37">
        <f t="shared" si="465"/>
        <v>10</v>
      </c>
      <c r="DS351" s="39" t="str">
        <f t="shared" si="466"/>
        <v>راسب</v>
      </c>
      <c r="DT351" s="40" t="str">
        <f t="shared" si="467"/>
        <v>راسب</v>
      </c>
      <c r="DU351" s="27"/>
      <c r="DV351" s="37">
        <f t="shared" si="468"/>
        <v>15</v>
      </c>
      <c r="DW351" s="38" t="str">
        <f t="shared" si="469"/>
        <v>راسب</v>
      </c>
      <c r="DX351" s="39" t="str">
        <f t="shared" si="470"/>
        <v>ودين</v>
      </c>
      <c r="DY351" s="537" t="str">
        <f t="shared" si="471"/>
        <v/>
      </c>
      <c r="DZ351" s="532" t="str">
        <f t="shared" si="472"/>
        <v/>
      </c>
      <c r="EA351" s="527" t="str">
        <f t="shared" si="473"/>
        <v/>
      </c>
      <c r="EB351" s="519" t="str">
        <f t="shared" si="474"/>
        <v/>
      </c>
      <c r="EC351" s="520" t="str">
        <f t="shared" si="475"/>
        <v/>
      </c>
      <c r="ED351" s="520" t="str">
        <f t="shared" si="476"/>
        <v/>
      </c>
      <c r="EE351" s="520" t="str">
        <f t="shared" si="477"/>
        <v/>
      </c>
      <c r="EF351" s="520" t="str">
        <f t="shared" si="478"/>
        <v/>
      </c>
      <c r="EG351" s="520" t="str">
        <f t="shared" si="479"/>
        <v/>
      </c>
      <c r="EH351" s="518" t="str">
        <f t="shared" si="480"/>
        <v/>
      </c>
      <c r="EI351" s="474" t="str">
        <f t="shared" si="481"/>
        <v/>
      </c>
      <c r="EJ351" s="475" t="str">
        <f t="shared" si="482"/>
        <v/>
      </c>
      <c r="EK351" s="475" t="str">
        <f t="shared" si="483"/>
        <v/>
      </c>
      <c r="EL351" s="475" t="str">
        <f t="shared" si="484"/>
        <v/>
      </c>
      <c r="EM351" s="476" t="str">
        <f t="shared" si="485"/>
        <v/>
      </c>
      <c r="EN351" s="498" t="str">
        <f t="shared" si="486"/>
        <v/>
      </c>
      <c r="EO351" s="499" t="str">
        <f t="shared" si="487"/>
        <v/>
      </c>
      <c r="EP351" s="499" t="str">
        <f t="shared" si="488"/>
        <v/>
      </c>
      <c r="EQ351" s="499" t="str">
        <f t="shared" si="489"/>
        <v/>
      </c>
      <c r="ER351" s="500" t="str">
        <f t="shared" si="490"/>
        <v/>
      </c>
    </row>
    <row r="352" spans="1:148" ht="34.5" x14ac:dyDescent="0.2">
      <c r="A352" s="27" t="str">
        <f>IF(O352="","",COUNTA(O$9:$O352))</f>
        <v/>
      </c>
      <c r="B352" s="28"/>
      <c r="C352" s="29" t="e">
        <f t="shared" si="410"/>
        <v>#VALUE!</v>
      </c>
      <c r="D352" s="30" t="e">
        <f t="shared" si="411"/>
        <v>#VALUE!</v>
      </c>
      <c r="E352" s="31" t="e">
        <f t="shared" si="412"/>
        <v>#VALUE!</v>
      </c>
      <c r="F352" s="29" t="str">
        <f t="shared" si="413"/>
        <v/>
      </c>
      <c r="G352" s="30" t="str">
        <f t="shared" si="414"/>
        <v/>
      </c>
      <c r="H352" s="31" t="str">
        <f t="shared" si="415"/>
        <v/>
      </c>
      <c r="I352" s="32" t="e">
        <f t="shared" si="416"/>
        <v>#VALUE!</v>
      </c>
      <c r="J352" s="33"/>
      <c r="K352" s="34"/>
      <c r="L352" s="35" t="str">
        <f t="shared" si="417"/>
        <v/>
      </c>
      <c r="M352" s="35" t="str">
        <f t="shared" si="418"/>
        <v/>
      </c>
      <c r="N352" s="34"/>
      <c r="O352" s="545"/>
      <c r="P352" s="36"/>
      <c r="Q352" s="37"/>
      <c r="R352" s="38"/>
      <c r="S352" s="38"/>
      <c r="T352" s="39">
        <f t="shared" si="419"/>
        <v>0</v>
      </c>
      <c r="U352" s="40" t="str">
        <f t="shared" si="420"/>
        <v>راسب</v>
      </c>
      <c r="V352" s="37"/>
      <c r="W352" s="38"/>
      <c r="X352" s="38"/>
      <c r="Y352" s="39">
        <f t="shared" si="421"/>
        <v>0</v>
      </c>
      <c r="Z352" s="40" t="str">
        <f t="shared" si="422"/>
        <v>راسب</v>
      </c>
      <c r="AA352" s="37"/>
      <c r="AB352" s="38"/>
      <c r="AC352" s="38"/>
      <c r="AD352" s="39">
        <f t="shared" si="423"/>
        <v>0</v>
      </c>
      <c r="AE352" s="40" t="str">
        <f t="shared" si="424"/>
        <v>راسب</v>
      </c>
      <c r="AF352" s="37"/>
      <c r="AG352" s="38"/>
      <c r="AH352" s="38"/>
      <c r="AI352" s="39">
        <f t="shared" si="425"/>
        <v>0</v>
      </c>
      <c r="AJ352" s="40" t="str">
        <f t="shared" si="426"/>
        <v>راسب</v>
      </c>
      <c r="AK352" s="37"/>
      <c r="AL352" s="38"/>
      <c r="AM352" s="38"/>
      <c r="AN352" s="39">
        <f t="shared" si="427"/>
        <v>0</v>
      </c>
      <c r="AO352" s="40" t="str">
        <f t="shared" si="428"/>
        <v>راسب</v>
      </c>
      <c r="AP352" s="27">
        <f t="shared" si="429"/>
        <v>0</v>
      </c>
      <c r="AQ352" s="37">
        <f t="shared" si="430"/>
        <v>5</v>
      </c>
      <c r="AR352" s="39" t="str">
        <f t="shared" si="431"/>
        <v>ومجموع</v>
      </c>
      <c r="AS352" s="27" t="str">
        <f t="shared" si="432"/>
        <v>راسب</v>
      </c>
      <c r="AT352" s="41">
        <f t="shared" si="433"/>
        <v>9</v>
      </c>
      <c r="AU352" s="42" t="str">
        <f t="shared" si="434"/>
        <v>راسب</v>
      </c>
      <c r="AV352" s="37"/>
      <c r="AW352" s="38"/>
      <c r="AX352" s="38"/>
      <c r="AY352" s="39">
        <f t="shared" si="435"/>
        <v>0</v>
      </c>
      <c r="AZ352" s="40" t="str">
        <f t="shared" si="436"/>
        <v>راسب</v>
      </c>
      <c r="BA352" s="37"/>
      <c r="BB352" s="38"/>
      <c r="BC352" s="38"/>
      <c r="BD352" s="39">
        <f t="shared" si="437"/>
        <v>0</v>
      </c>
      <c r="BE352" s="86" t="str">
        <f t="shared" si="438"/>
        <v>غيرجدير</v>
      </c>
      <c r="BF352" s="37"/>
      <c r="BG352" s="38"/>
      <c r="BH352" s="38"/>
      <c r="BI352" s="39">
        <f t="shared" si="439"/>
        <v>0</v>
      </c>
      <c r="BJ352" s="86" t="str">
        <f t="shared" si="440"/>
        <v>غيرجدير</v>
      </c>
      <c r="BK352" s="37"/>
      <c r="BL352" s="38"/>
      <c r="BM352" s="38"/>
      <c r="BN352" s="38"/>
      <c r="BO352" s="39"/>
      <c r="BP352" s="41">
        <f t="shared" si="441"/>
        <v>0</v>
      </c>
      <c r="BQ352" s="86" t="str">
        <f t="shared" si="442"/>
        <v>غيرجدير</v>
      </c>
      <c r="BR352" s="37"/>
      <c r="BS352" s="38"/>
      <c r="BT352" s="38"/>
      <c r="BU352" s="38"/>
      <c r="BV352" s="39">
        <f t="shared" si="443"/>
        <v>0</v>
      </c>
      <c r="BW352" s="86" t="str">
        <f t="shared" si="444"/>
        <v>غيرجدير</v>
      </c>
      <c r="BX352" s="37"/>
      <c r="BY352" s="38"/>
      <c r="BZ352" s="38"/>
      <c r="CA352" s="38"/>
      <c r="CB352" s="38"/>
      <c r="CC352" s="39">
        <f t="shared" si="445"/>
        <v>0</v>
      </c>
      <c r="CD352" s="86" t="str">
        <f t="shared" si="446"/>
        <v>غيرجدير</v>
      </c>
      <c r="CE352" s="37">
        <f t="shared" si="447"/>
        <v>5</v>
      </c>
      <c r="CF352" s="39" t="str">
        <f t="shared" si="448"/>
        <v>راسب</v>
      </c>
      <c r="CG352" s="37"/>
      <c r="CH352" s="38"/>
      <c r="CI352" s="38"/>
      <c r="CJ352" s="38"/>
      <c r="CK352" s="38"/>
      <c r="CL352" s="39">
        <f t="shared" si="449"/>
        <v>0</v>
      </c>
      <c r="CM352" s="86" t="str">
        <f t="shared" si="450"/>
        <v>غيرجدير</v>
      </c>
      <c r="CN352" s="37"/>
      <c r="CO352" s="38"/>
      <c r="CP352" s="38"/>
      <c r="CQ352" s="38"/>
      <c r="CR352" s="39">
        <f t="shared" si="451"/>
        <v>0</v>
      </c>
      <c r="CS352" s="86" t="str">
        <f t="shared" si="452"/>
        <v>غيرجدير</v>
      </c>
      <c r="CT352" s="37"/>
      <c r="CU352" s="38"/>
      <c r="CV352" s="39">
        <f t="shared" si="453"/>
        <v>0</v>
      </c>
      <c r="CW352" s="86" t="str">
        <f t="shared" si="454"/>
        <v>غيرجدير</v>
      </c>
      <c r="CX352" s="37"/>
      <c r="CY352" s="38"/>
      <c r="CZ352" s="38"/>
      <c r="DA352" s="38"/>
      <c r="DB352" s="38"/>
      <c r="DC352" s="39">
        <f t="shared" si="455"/>
        <v>0</v>
      </c>
      <c r="DD352" s="86" t="str">
        <f t="shared" si="456"/>
        <v>غيرجدير</v>
      </c>
      <c r="DE352" s="37"/>
      <c r="DF352" s="38"/>
      <c r="DG352" s="38"/>
      <c r="DH352" s="38"/>
      <c r="DI352" s="38"/>
      <c r="DJ352" s="39">
        <f t="shared" si="457"/>
        <v>0</v>
      </c>
      <c r="DK352" s="86" t="str">
        <f t="shared" si="458"/>
        <v>غيرجدير</v>
      </c>
      <c r="DL352" s="37">
        <f t="shared" si="459"/>
        <v>4</v>
      </c>
      <c r="DM352" s="39" t="str">
        <f t="shared" si="460"/>
        <v>راسب</v>
      </c>
      <c r="DN352" s="27">
        <f t="shared" si="461"/>
        <v>0</v>
      </c>
      <c r="DO352" s="37">
        <f t="shared" si="462"/>
        <v>5</v>
      </c>
      <c r="DP352" s="39" t="str">
        <f t="shared" si="463"/>
        <v>ومجموع</v>
      </c>
      <c r="DQ352" s="27" t="str">
        <f t="shared" si="464"/>
        <v>راسب</v>
      </c>
      <c r="DR352" s="37">
        <f t="shared" si="465"/>
        <v>10</v>
      </c>
      <c r="DS352" s="39" t="str">
        <f t="shared" si="466"/>
        <v>راسب</v>
      </c>
      <c r="DT352" s="40" t="str">
        <f t="shared" si="467"/>
        <v>راسب</v>
      </c>
      <c r="DU352" s="27"/>
      <c r="DV352" s="37">
        <f t="shared" si="468"/>
        <v>15</v>
      </c>
      <c r="DW352" s="38" t="str">
        <f t="shared" si="469"/>
        <v>راسب</v>
      </c>
      <c r="DX352" s="39" t="str">
        <f t="shared" si="470"/>
        <v>ودين</v>
      </c>
      <c r="DY352" s="537" t="str">
        <f t="shared" si="471"/>
        <v/>
      </c>
      <c r="DZ352" s="532" t="str">
        <f t="shared" si="472"/>
        <v/>
      </c>
      <c r="EA352" s="527" t="str">
        <f t="shared" si="473"/>
        <v/>
      </c>
      <c r="EB352" s="519" t="str">
        <f t="shared" si="474"/>
        <v/>
      </c>
      <c r="EC352" s="520" t="str">
        <f t="shared" si="475"/>
        <v/>
      </c>
      <c r="ED352" s="520" t="str">
        <f t="shared" si="476"/>
        <v/>
      </c>
      <c r="EE352" s="520" t="str">
        <f t="shared" si="477"/>
        <v/>
      </c>
      <c r="EF352" s="520" t="str">
        <f t="shared" si="478"/>
        <v/>
      </c>
      <c r="EG352" s="520" t="str">
        <f t="shared" si="479"/>
        <v/>
      </c>
      <c r="EH352" s="518" t="str">
        <f t="shared" si="480"/>
        <v/>
      </c>
      <c r="EI352" s="474" t="str">
        <f t="shared" si="481"/>
        <v/>
      </c>
      <c r="EJ352" s="475" t="str">
        <f t="shared" si="482"/>
        <v/>
      </c>
      <c r="EK352" s="475" t="str">
        <f t="shared" si="483"/>
        <v/>
      </c>
      <c r="EL352" s="475" t="str">
        <f t="shared" si="484"/>
        <v/>
      </c>
      <c r="EM352" s="476" t="str">
        <f t="shared" si="485"/>
        <v/>
      </c>
      <c r="EN352" s="498" t="str">
        <f t="shared" si="486"/>
        <v/>
      </c>
      <c r="EO352" s="499" t="str">
        <f t="shared" si="487"/>
        <v/>
      </c>
      <c r="EP352" s="499" t="str">
        <f t="shared" si="488"/>
        <v/>
      </c>
      <c r="EQ352" s="499" t="str">
        <f t="shared" si="489"/>
        <v/>
      </c>
      <c r="ER352" s="500" t="str">
        <f t="shared" si="490"/>
        <v/>
      </c>
    </row>
    <row r="353" spans="1:148" ht="34.5" x14ac:dyDescent="0.2">
      <c r="A353" s="27" t="str">
        <f>IF(O353="","",COUNTA(O$9:$O353))</f>
        <v/>
      </c>
      <c r="B353" s="28"/>
      <c r="C353" s="29" t="e">
        <f t="shared" si="410"/>
        <v>#VALUE!</v>
      </c>
      <c r="D353" s="30" t="e">
        <f t="shared" si="411"/>
        <v>#VALUE!</v>
      </c>
      <c r="E353" s="31" t="e">
        <f t="shared" si="412"/>
        <v>#VALUE!</v>
      </c>
      <c r="F353" s="29" t="str">
        <f t="shared" si="413"/>
        <v/>
      </c>
      <c r="G353" s="30" t="str">
        <f t="shared" si="414"/>
        <v/>
      </c>
      <c r="H353" s="31" t="str">
        <f t="shared" si="415"/>
        <v/>
      </c>
      <c r="I353" s="32" t="e">
        <f t="shared" si="416"/>
        <v>#VALUE!</v>
      </c>
      <c r="J353" s="33"/>
      <c r="K353" s="34"/>
      <c r="L353" s="35" t="str">
        <f t="shared" si="417"/>
        <v/>
      </c>
      <c r="M353" s="35" t="str">
        <f t="shared" si="418"/>
        <v/>
      </c>
      <c r="N353" s="34"/>
      <c r="O353" s="545"/>
      <c r="P353" s="36"/>
      <c r="Q353" s="37"/>
      <c r="R353" s="38"/>
      <c r="S353" s="38"/>
      <c r="T353" s="39">
        <f t="shared" si="419"/>
        <v>0</v>
      </c>
      <c r="U353" s="40" t="str">
        <f t="shared" si="420"/>
        <v>راسب</v>
      </c>
      <c r="V353" s="37"/>
      <c r="W353" s="38"/>
      <c r="X353" s="38"/>
      <c r="Y353" s="39">
        <f t="shared" si="421"/>
        <v>0</v>
      </c>
      <c r="Z353" s="40" t="str">
        <f t="shared" si="422"/>
        <v>راسب</v>
      </c>
      <c r="AA353" s="37"/>
      <c r="AB353" s="38"/>
      <c r="AC353" s="38"/>
      <c r="AD353" s="39">
        <f t="shared" si="423"/>
        <v>0</v>
      </c>
      <c r="AE353" s="40" t="str">
        <f t="shared" si="424"/>
        <v>راسب</v>
      </c>
      <c r="AF353" s="37"/>
      <c r="AG353" s="38"/>
      <c r="AH353" s="38"/>
      <c r="AI353" s="39">
        <f t="shared" si="425"/>
        <v>0</v>
      </c>
      <c r="AJ353" s="40" t="str">
        <f t="shared" si="426"/>
        <v>راسب</v>
      </c>
      <c r="AK353" s="37"/>
      <c r="AL353" s="38"/>
      <c r="AM353" s="38"/>
      <c r="AN353" s="39">
        <f t="shared" si="427"/>
        <v>0</v>
      </c>
      <c r="AO353" s="40" t="str">
        <f t="shared" si="428"/>
        <v>راسب</v>
      </c>
      <c r="AP353" s="27">
        <f t="shared" si="429"/>
        <v>0</v>
      </c>
      <c r="AQ353" s="37">
        <f t="shared" si="430"/>
        <v>5</v>
      </c>
      <c r="AR353" s="39" t="str">
        <f t="shared" si="431"/>
        <v>ومجموع</v>
      </c>
      <c r="AS353" s="27" t="str">
        <f t="shared" si="432"/>
        <v>راسب</v>
      </c>
      <c r="AT353" s="41">
        <f t="shared" si="433"/>
        <v>9</v>
      </c>
      <c r="AU353" s="42" t="str">
        <f t="shared" si="434"/>
        <v>راسب</v>
      </c>
      <c r="AV353" s="37"/>
      <c r="AW353" s="38"/>
      <c r="AX353" s="38"/>
      <c r="AY353" s="39">
        <f t="shared" si="435"/>
        <v>0</v>
      </c>
      <c r="AZ353" s="40" t="str">
        <f t="shared" si="436"/>
        <v>راسب</v>
      </c>
      <c r="BA353" s="37"/>
      <c r="BB353" s="38"/>
      <c r="BC353" s="38"/>
      <c r="BD353" s="39">
        <f t="shared" si="437"/>
        <v>0</v>
      </c>
      <c r="BE353" s="86" t="str">
        <f t="shared" si="438"/>
        <v>غيرجدير</v>
      </c>
      <c r="BF353" s="37"/>
      <c r="BG353" s="38"/>
      <c r="BH353" s="38"/>
      <c r="BI353" s="39">
        <f t="shared" si="439"/>
        <v>0</v>
      </c>
      <c r="BJ353" s="86" t="str">
        <f t="shared" si="440"/>
        <v>غيرجدير</v>
      </c>
      <c r="BK353" s="37"/>
      <c r="BL353" s="38"/>
      <c r="BM353" s="38"/>
      <c r="BN353" s="38"/>
      <c r="BO353" s="39"/>
      <c r="BP353" s="41">
        <f t="shared" si="441"/>
        <v>0</v>
      </c>
      <c r="BQ353" s="86" t="str">
        <f t="shared" si="442"/>
        <v>غيرجدير</v>
      </c>
      <c r="BR353" s="37"/>
      <c r="BS353" s="38"/>
      <c r="BT353" s="38"/>
      <c r="BU353" s="38"/>
      <c r="BV353" s="39">
        <f t="shared" si="443"/>
        <v>0</v>
      </c>
      <c r="BW353" s="86" t="str">
        <f t="shared" si="444"/>
        <v>غيرجدير</v>
      </c>
      <c r="BX353" s="37"/>
      <c r="BY353" s="38"/>
      <c r="BZ353" s="38"/>
      <c r="CA353" s="38"/>
      <c r="CB353" s="38"/>
      <c r="CC353" s="39">
        <f t="shared" si="445"/>
        <v>0</v>
      </c>
      <c r="CD353" s="86" t="str">
        <f t="shared" si="446"/>
        <v>غيرجدير</v>
      </c>
      <c r="CE353" s="37">
        <f t="shared" si="447"/>
        <v>5</v>
      </c>
      <c r="CF353" s="39" t="str">
        <f t="shared" si="448"/>
        <v>راسب</v>
      </c>
      <c r="CG353" s="37"/>
      <c r="CH353" s="38"/>
      <c r="CI353" s="38"/>
      <c r="CJ353" s="38"/>
      <c r="CK353" s="38"/>
      <c r="CL353" s="39">
        <f t="shared" si="449"/>
        <v>0</v>
      </c>
      <c r="CM353" s="86" t="str">
        <f t="shared" si="450"/>
        <v>غيرجدير</v>
      </c>
      <c r="CN353" s="37"/>
      <c r="CO353" s="38"/>
      <c r="CP353" s="38"/>
      <c r="CQ353" s="38"/>
      <c r="CR353" s="39">
        <f t="shared" si="451"/>
        <v>0</v>
      </c>
      <c r="CS353" s="86" t="str">
        <f t="shared" si="452"/>
        <v>غيرجدير</v>
      </c>
      <c r="CT353" s="37"/>
      <c r="CU353" s="38"/>
      <c r="CV353" s="39">
        <f t="shared" si="453"/>
        <v>0</v>
      </c>
      <c r="CW353" s="86" t="str">
        <f t="shared" si="454"/>
        <v>غيرجدير</v>
      </c>
      <c r="CX353" s="37"/>
      <c r="CY353" s="38"/>
      <c r="CZ353" s="38"/>
      <c r="DA353" s="38"/>
      <c r="DB353" s="38"/>
      <c r="DC353" s="39">
        <f t="shared" si="455"/>
        <v>0</v>
      </c>
      <c r="DD353" s="86" t="str">
        <f t="shared" si="456"/>
        <v>غيرجدير</v>
      </c>
      <c r="DE353" s="37"/>
      <c r="DF353" s="38"/>
      <c r="DG353" s="38"/>
      <c r="DH353" s="38"/>
      <c r="DI353" s="38"/>
      <c r="DJ353" s="39">
        <f t="shared" si="457"/>
        <v>0</v>
      </c>
      <c r="DK353" s="86" t="str">
        <f t="shared" si="458"/>
        <v>غيرجدير</v>
      </c>
      <c r="DL353" s="37">
        <f t="shared" si="459"/>
        <v>4</v>
      </c>
      <c r="DM353" s="39" t="str">
        <f t="shared" si="460"/>
        <v>راسب</v>
      </c>
      <c r="DN353" s="27">
        <f t="shared" si="461"/>
        <v>0</v>
      </c>
      <c r="DO353" s="37">
        <f t="shared" si="462"/>
        <v>5</v>
      </c>
      <c r="DP353" s="39" t="str">
        <f t="shared" si="463"/>
        <v>ومجموع</v>
      </c>
      <c r="DQ353" s="27" t="str">
        <f t="shared" si="464"/>
        <v>راسب</v>
      </c>
      <c r="DR353" s="37">
        <f t="shared" si="465"/>
        <v>10</v>
      </c>
      <c r="DS353" s="39" t="str">
        <f t="shared" si="466"/>
        <v>راسب</v>
      </c>
      <c r="DT353" s="40" t="str">
        <f t="shared" si="467"/>
        <v>راسب</v>
      </c>
      <c r="DU353" s="27"/>
      <c r="DV353" s="37">
        <f t="shared" si="468"/>
        <v>15</v>
      </c>
      <c r="DW353" s="38" t="str">
        <f t="shared" si="469"/>
        <v>راسب</v>
      </c>
      <c r="DX353" s="39" t="str">
        <f t="shared" si="470"/>
        <v>ودين</v>
      </c>
      <c r="DY353" s="537" t="str">
        <f t="shared" si="471"/>
        <v/>
      </c>
      <c r="DZ353" s="532" t="str">
        <f t="shared" si="472"/>
        <v/>
      </c>
      <c r="EA353" s="527" t="str">
        <f t="shared" si="473"/>
        <v/>
      </c>
      <c r="EB353" s="519" t="str">
        <f t="shared" si="474"/>
        <v/>
      </c>
      <c r="EC353" s="520" t="str">
        <f t="shared" si="475"/>
        <v/>
      </c>
      <c r="ED353" s="520" t="str">
        <f t="shared" si="476"/>
        <v/>
      </c>
      <c r="EE353" s="520" t="str">
        <f t="shared" si="477"/>
        <v/>
      </c>
      <c r="EF353" s="520" t="str">
        <f t="shared" si="478"/>
        <v/>
      </c>
      <c r="EG353" s="520" t="str">
        <f t="shared" si="479"/>
        <v/>
      </c>
      <c r="EH353" s="518" t="str">
        <f t="shared" si="480"/>
        <v/>
      </c>
      <c r="EI353" s="474" t="str">
        <f t="shared" si="481"/>
        <v/>
      </c>
      <c r="EJ353" s="475" t="str">
        <f t="shared" si="482"/>
        <v/>
      </c>
      <c r="EK353" s="475" t="str">
        <f t="shared" si="483"/>
        <v/>
      </c>
      <c r="EL353" s="475" t="str">
        <f t="shared" si="484"/>
        <v/>
      </c>
      <c r="EM353" s="476" t="str">
        <f t="shared" si="485"/>
        <v/>
      </c>
      <c r="EN353" s="498" t="str">
        <f t="shared" si="486"/>
        <v/>
      </c>
      <c r="EO353" s="499" t="str">
        <f t="shared" si="487"/>
        <v/>
      </c>
      <c r="EP353" s="499" t="str">
        <f t="shared" si="488"/>
        <v/>
      </c>
      <c r="EQ353" s="499" t="str">
        <f t="shared" si="489"/>
        <v/>
      </c>
      <c r="ER353" s="500" t="str">
        <f t="shared" si="490"/>
        <v/>
      </c>
    </row>
    <row r="354" spans="1:148" ht="34.5" x14ac:dyDescent="0.2">
      <c r="A354" s="27" t="str">
        <f>IF(O354="","",COUNTA(O$9:$O354))</f>
        <v/>
      </c>
      <c r="B354" s="28"/>
      <c r="C354" s="29" t="e">
        <f t="shared" si="410"/>
        <v>#VALUE!</v>
      </c>
      <c r="D354" s="30" t="e">
        <f t="shared" si="411"/>
        <v>#VALUE!</v>
      </c>
      <c r="E354" s="31" t="e">
        <f t="shared" si="412"/>
        <v>#VALUE!</v>
      </c>
      <c r="F354" s="29" t="str">
        <f t="shared" si="413"/>
        <v/>
      </c>
      <c r="G354" s="30" t="str">
        <f t="shared" si="414"/>
        <v/>
      </c>
      <c r="H354" s="31" t="str">
        <f t="shared" si="415"/>
        <v/>
      </c>
      <c r="I354" s="32" t="e">
        <f t="shared" si="416"/>
        <v>#VALUE!</v>
      </c>
      <c r="J354" s="33"/>
      <c r="K354" s="34"/>
      <c r="L354" s="35" t="str">
        <f t="shared" si="417"/>
        <v/>
      </c>
      <c r="M354" s="35" t="str">
        <f t="shared" si="418"/>
        <v/>
      </c>
      <c r="N354" s="34"/>
      <c r="O354" s="545"/>
      <c r="P354" s="36"/>
      <c r="Q354" s="37"/>
      <c r="R354" s="38"/>
      <c r="S354" s="38"/>
      <c r="T354" s="39">
        <f t="shared" si="419"/>
        <v>0</v>
      </c>
      <c r="U354" s="40" t="str">
        <f t="shared" si="420"/>
        <v>راسب</v>
      </c>
      <c r="V354" s="37"/>
      <c r="W354" s="38"/>
      <c r="X354" s="38"/>
      <c r="Y354" s="39">
        <f t="shared" si="421"/>
        <v>0</v>
      </c>
      <c r="Z354" s="40" t="str">
        <f t="shared" si="422"/>
        <v>راسب</v>
      </c>
      <c r="AA354" s="37"/>
      <c r="AB354" s="38"/>
      <c r="AC354" s="38"/>
      <c r="AD354" s="39">
        <f t="shared" si="423"/>
        <v>0</v>
      </c>
      <c r="AE354" s="40" t="str">
        <f t="shared" si="424"/>
        <v>راسب</v>
      </c>
      <c r="AF354" s="37"/>
      <c r="AG354" s="38"/>
      <c r="AH354" s="38"/>
      <c r="AI354" s="39">
        <f t="shared" si="425"/>
        <v>0</v>
      </c>
      <c r="AJ354" s="40" t="str">
        <f t="shared" si="426"/>
        <v>راسب</v>
      </c>
      <c r="AK354" s="37"/>
      <c r="AL354" s="38"/>
      <c r="AM354" s="38"/>
      <c r="AN354" s="39">
        <f t="shared" si="427"/>
        <v>0</v>
      </c>
      <c r="AO354" s="40" t="str">
        <f t="shared" si="428"/>
        <v>راسب</v>
      </c>
      <c r="AP354" s="27">
        <f t="shared" si="429"/>
        <v>0</v>
      </c>
      <c r="AQ354" s="37">
        <f t="shared" si="430"/>
        <v>5</v>
      </c>
      <c r="AR354" s="39" t="str">
        <f t="shared" si="431"/>
        <v>ومجموع</v>
      </c>
      <c r="AS354" s="27" t="str">
        <f t="shared" si="432"/>
        <v>راسب</v>
      </c>
      <c r="AT354" s="41">
        <f t="shared" si="433"/>
        <v>9</v>
      </c>
      <c r="AU354" s="42" t="str">
        <f t="shared" si="434"/>
        <v>راسب</v>
      </c>
      <c r="AV354" s="37"/>
      <c r="AW354" s="38"/>
      <c r="AX354" s="38"/>
      <c r="AY354" s="39">
        <f t="shared" si="435"/>
        <v>0</v>
      </c>
      <c r="AZ354" s="40" t="str">
        <f t="shared" si="436"/>
        <v>راسب</v>
      </c>
      <c r="BA354" s="37"/>
      <c r="BB354" s="38"/>
      <c r="BC354" s="38"/>
      <c r="BD354" s="39">
        <f t="shared" si="437"/>
        <v>0</v>
      </c>
      <c r="BE354" s="86" t="str">
        <f t="shared" si="438"/>
        <v>غيرجدير</v>
      </c>
      <c r="BF354" s="37"/>
      <c r="BG354" s="38"/>
      <c r="BH354" s="38"/>
      <c r="BI354" s="39">
        <f t="shared" si="439"/>
        <v>0</v>
      </c>
      <c r="BJ354" s="86" t="str">
        <f t="shared" si="440"/>
        <v>غيرجدير</v>
      </c>
      <c r="BK354" s="37"/>
      <c r="BL354" s="38"/>
      <c r="BM354" s="38"/>
      <c r="BN354" s="38"/>
      <c r="BO354" s="39"/>
      <c r="BP354" s="41">
        <f t="shared" si="441"/>
        <v>0</v>
      </c>
      <c r="BQ354" s="86" t="str">
        <f t="shared" si="442"/>
        <v>غيرجدير</v>
      </c>
      <c r="BR354" s="37"/>
      <c r="BS354" s="38"/>
      <c r="BT354" s="38"/>
      <c r="BU354" s="38"/>
      <c r="BV354" s="39">
        <f t="shared" si="443"/>
        <v>0</v>
      </c>
      <c r="BW354" s="86" t="str">
        <f t="shared" si="444"/>
        <v>غيرجدير</v>
      </c>
      <c r="BX354" s="37"/>
      <c r="BY354" s="38"/>
      <c r="BZ354" s="38"/>
      <c r="CA354" s="38"/>
      <c r="CB354" s="38"/>
      <c r="CC354" s="39">
        <f t="shared" si="445"/>
        <v>0</v>
      </c>
      <c r="CD354" s="86" t="str">
        <f t="shared" si="446"/>
        <v>غيرجدير</v>
      </c>
      <c r="CE354" s="37">
        <f t="shared" si="447"/>
        <v>5</v>
      </c>
      <c r="CF354" s="39" t="str">
        <f t="shared" si="448"/>
        <v>راسب</v>
      </c>
      <c r="CG354" s="37"/>
      <c r="CH354" s="38"/>
      <c r="CI354" s="38"/>
      <c r="CJ354" s="38"/>
      <c r="CK354" s="38"/>
      <c r="CL354" s="39">
        <f t="shared" si="449"/>
        <v>0</v>
      </c>
      <c r="CM354" s="86" t="str">
        <f t="shared" si="450"/>
        <v>غيرجدير</v>
      </c>
      <c r="CN354" s="37"/>
      <c r="CO354" s="38"/>
      <c r="CP354" s="38"/>
      <c r="CQ354" s="38"/>
      <c r="CR354" s="39">
        <f t="shared" si="451"/>
        <v>0</v>
      </c>
      <c r="CS354" s="86" t="str">
        <f t="shared" si="452"/>
        <v>غيرجدير</v>
      </c>
      <c r="CT354" s="37"/>
      <c r="CU354" s="38"/>
      <c r="CV354" s="39">
        <f t="shared" si="453"/>
        <v>0</v>
      </c>
      <c r="CW354" s="86" t="str">
        <f t="shared" si="454"/>
        <v>غيرجدير</v>
      </c>
      <c r="CX354" s="37"/>
      <c r="CY354" s="38"/>
      <c r="CZ354" s="38"/>
      <c r="DA354" s="38"/>
      <c r="DB354" s="38"/>
      <c r="DC354" s="39">
        <f t="shared" si="455"/>
        <v>0</v>
      </c>
      <c r="DD354" s="86" t="str">
        <f t="shared" si="456"/>
        <v>غيرجدير</v>
      </c>
      <c r="DE354" s="37"/>
      <c r="DF354" s="38"/>
      <c r="DG354" s="38"/>
      <c r="DH354" s="38"/>
      <c r="DI354" s="38"/>
      <c r="DJ354" s="39">
        <f t="shared" si="457"/>
        <v>0</v>
      </c>
      <c r="DK354" s="86" t="str">
        <f t="shared" si="458"/>
        <v>غيرجدير</v>
      </c>
      <c r="DL354" s="37">
        <f t="shared" si="459"/>
        <v>4</v>
      </c>
      <c r="DM354" s="39" t="str">
        <f t="shared" si="460"/>
        <v>راسب</v>
      </c>
      <c r="DN354" s="27">
        <f t="shared" si="461"/>
        <v>0</v>
      </c>
      <c r="DO354" s="37">
        <f t="shared" si="462"/>
        <v>5</v>
      </c>
      <c r="DP354" s="39" t="str">
        <f t="shared" si="463"/>
        <v>ومجموع</v>
      </c>
      <c r="DQ354" s="27" t="str">
        <f t="shared" si="464"/>
        <v>راسب</v>
      </c>
      <c r="DR354" s="37">
        <f t="shared" si="465"/>
        <v>10</v>
      </c>
      <c r="DS354" s="39" t="str">
        <f t="shared" si="466"/>
        <v>راسب</v>
      </c>
      <c r="DT354" s="40" t="str">
        <f t="shared" si="467"/>
        <v>راسب</v>
      </c>
      <c r="DU354" s="27"/>
      <c r="DV354" s="37">
        <f t="shared" si="468"/>
        <v>15</v>
      </c>
      <c r="DW354" s="38" t="str">
        <f t="shared" si="469"/>
        <v>راسب</v>
      </c>
      <c r="DX354" s="39" t="str">
        <f t="shared" si="470"/>
        <v>ودين</v>
      </c>
      <c r="DY354" s="537" t="str">
        <f t="shared" si="471"/>
        <v/>
      </c>
      <c r="DZ354" s="532" t="str">
        <f t="shared" si="472"/>
        <v/>
      </c>
      <c r="EA354" s="527" t="str">
        <f t="shared" si="473"/>
        <v/>
      </c>
      <c r="EB354" s="519" t="str">
        <f t="shared" si="474"/>
        <v/>
      </c>
      <c r="EC354" s="520" t="str">
        <f t="shared" si="475"/>
        <v/>
      </c>
      <c r="ED354" s="520" t="str">
        <f t="shared" si="476"/>
        <v/>
      </c>
      <c r="EE354" s="520" t="str">
        <f t="shared" si="477"/>
        <v/>
      </c>
      <c r="EF354" s="520" t="str">
        <f t="shared" si="478"/>
        <v/>
      </c>
      <c r="EG354" s="520" t="str">
        <f t="shared" si="479"/>
        <v/>
      </c>
      <c r="EH354" s="518" t="str">
        <f t="shared" si="480"/>
        <v/>
      </c>
      <c r="EI354" s="474" t="str">
        <f t="shared" si="481"/>
        <v/>
      </c>
      <c r="EJ354" s="475" t="str">
        <f t="shared" si="482"/>
        <v/>
      </c>
      <c r="EK354" s="475" t="str">
        <f t="shared" si="483"/>
        <v/>
      </c>
      <c r="EL354" s="475" t="str">
        <f t="shared" si="484"/>
        <v/>
      </c>
      <c r="EM354" s="476" t="str">
        <f t="shared" si="485"/>
        <v/>
      </c>
      <c r="EN354" s="498" t="str">
        <f t="shared" si="486"/>
        <v/>
      </c>
      <c r="EO354" s="499" t="str">
        <f t="shared" si="487"/>
        <v/>
      </c>
      <c r="EP354" s="499" t="str">
        <f t="shared" si="488"/>
        <v/>
      </c>
      <c r="EQ354" s="499" t="str">
        <f t="shared" si="489"/>
        <v/>
      </c>
      <c r="ER354" s="500" t="str">
        <f t="shared" si="490"/>
        <v/>
      </c>
    </row>
    <row r="355" spans="1:148" ht="34.5" x14ac:dyDescent="0.2">
      <c r="A355" s="27" t="str">
        <f>IF(O355="","",COUNTA(O$9:$O355))</f>
        <v/>
      </c>
      <c r="B355" s="28"/>
      <c r="C355" s="29" t="e">
        <f t="shared" si="410"/>
        <v>#VALUE!</v>
      </c>
      <c r="D355" s="30" t="e">
        <f t="shared" si="411"/>
        <v>#VALUE!</v>
      </c>
      <c r="E355" s="31" t="e">
        <f t="shared" si="412"/>
        <v>#VALUE!</v>
      </c>
      <c r="F355" s="29" t="str">
        <f t="shared" si="413"/>
        <v/>
      </c>
      <c r="G355" s="30" t="str">
        <f t="shared" si="414"/>
        <v/>
      </c>
      <c r="H355" s="31" t="str">
        <f t="shared" si="415"/>
        <v/>
      </c>
      <c r="I355" s="32" t="e">
        <f t="shared" si="416"/>
        <v>#VALUE!</v>
      </c>
      <c r="J355" s="33"/>
      <c r="K355" s="34"/>
      <c r="L355" s="35" t="str">
        <f t="shared" si="417"/>
        <v/>
      </c>
      <c r="M355" s="35" t="str">
        <f t="shared" si="418"/>
        <v/>
      </c>
      <c r="N355" s="34"/>
      <c r="O355" s="545"/>
      <c r="P355" s="36"/>
      <c r="Q355" s="37"/>
      <c r="R355" s="38"/>
      <c r="S355" s="38"/>
      <c r="T355" s="39">
        <f t="shared" si="419"/>
        <v>0</v>
      </c>
      <c r="U355" s="40" t="str">
        <f t="shared" si="420"/>
        <v>راسب</v>
      </c>
      <c r="V355" s="37"/>
      <c r="W355" s="38"/>
      <c r="X355" s="38"/>
      <c r="Y355" s="39">
        <f t="shared" si="421"/>
        <v>0</v>
      </c>
      <c r="Z355" s="40" t="str">
        <f t="shared" si="422"/>
        <v>راسب</v>
      </c>
      <c r="AA355" s="37"/>
      <c r="AB355" s="38"/>
      <c r="AC355" s="38"/>
      <c r="AD355" s="39">
        <f t="shared" si="423"/>
        <v>0</v>
      </c>
      <c r="AE355" s="40" t="str">
        <f t="shared" si="424"/>
        <v>راسب</v>
      </c>
      <c r="AF355" s="37"/>
      <c r="AG355" s="38"/>
      <c r="AH355" s="38"/>
      <c r="AI355" s="39">
        <f t="shared" si="425"/>
        <v>0</v>
      </c>
      <c r="AJ355" s="40" t="str">
        <f t="shared" si="426"/>
        <v>راسب</v>
      </c>
      <c r="AK355" s="37"/>
      <c r="AL355" s="38"/>
      <c r="AM355" s="38"/>
      <c r="AN355" s="39">
        <f t="shared" si="427"/>
        <v>0</v>
      </c>
      <c r="AO355" s="40" t="str">
        <f t="shared" si="428"/>
        <v>راسب</v>
      </c>
      <c r="AP355" s="27">
        <f t="shared" si="429"/>
        <v>0</v>
      </c>
      <c r="AQ355" s="37">
        <f t="shared" si="430"/>
        <v>5</v>
      </c>
      <c r="AR355" s="39" t="str">
        <f t="shared" si="431"/>
        <v>ومجموع</v>
      </c>
      <c r="AS355" s="27" t="str">
        <f t="shared" si="432"/>
        <v>راسب</v>
      </c>
      <c r="AT355" s="41">
        <f t="shared" si="433"/>
        <v>9</v>
      </c>
      <c r="AU355" s="42" t="str">
        <f t="shared" si="434"/>
        <v>راسب</v>
      </c>
      <c r="AV355" s="37"/>
      <c r="AW355" s="38"/>
      <c r="AX355" s="38"/>
      <c r="AY355" s="39">
        <f t="shared" si="435"/>
        <v>0</v>
      </c>
      <c r="AZ355" s="40" t="str">
        <f t="shared" si="436"/>
        <v>راسب</v>
      </c>
      <c r="BA355" s="37"/>
      <c r="BB355" s="38"/>
      <c r="BC355" s="38"/>
      <c r="BD355" s="39">
        <f t="shared" si="437"/>
        <v>0</v>
      </c>
      <c r="BE355" s="86" t="str">
        <f t="shared" si="438"/>
        <v>غيرجدير</v>
      </c>
      <c r="BF355" s="37"/>
      <c r="BG355" s="38"/>
      <c r="BH355" s="38"/>
      <c r="BI355" s="39">
        <f t="shared" si="439"/>
        <v>0</v>
      </c>
      <c r="BJ355" s="86" t="str">
        <f t="shared" si="440"/>
        <v>غيرجدير</v>
      </c>
      <c r="BK355" s="37"/>
      <c r="BL355" s="38"/>
      <c r="BM355" s="38"/>
      <c r="BN355" s="38"/>
      <c r="BO355" s="39"/>
      <c r="BP355" s="41">
        <f t="shared" si="441"/>
        <v>0</v>
      </c>
      <c r="BQ355" s="86" t="str">
        <f t="shared" si="442"/>
        <v>غيرجدير</v>
      </c>
      <c r="BR355" s="37"/>
      <c r="BS355" s="38"/>
      <c r="BT355" s="38"/>
      <c r="BU355" s="38"/>
      <c r="BV355" s="39">
        <f t="shared" si="443"/>
        <v>0</v>
      </c>
      <c r="BW355" s="86" t="str">
        <f t="shared" si="444"/>
        <v>غيرجدير</v>
      </c>
      <c r="BX355" s="37"/>
      <c r="BY355" s="38"/>
      <c r="BZ355" s="38"/>
      <c r="CA355" s="38"/>
      <c r="CB355" s="38"/>
      <c r="CC355" s="39">
        <f t="shared" si="445"/>
        <v>0</v>
      </c>
      <c r="CD355" s="86" t="str">
        <f t="shared" si="446"/>
        <v>غيرجدير</v>
      </c>
      <c r="CE355" s="37">
        <f t="shared" si="447"/>
        <v>5</v>
      </c>
      <c r="CF355" s="39" t="str">
        <f t="shared" si="448"/>
        <v>راسب</v>
      </c>
      <c r="CG355" s="37"/>
      <c r="CH355" s="38"/>
      <c r="CI355" s="38"/>
      <c r="CJ355" s="38"/>
      <c r="CK355" s="38"/>
      <c r="CL355" s="39">
        <f t="shared" si="449"/>
        <v>0</v>
      </c>
      <c r="CM355" s="86" t="str">
        <f t="shared" si="450"/>
        <v>غيرجدير</v>
      </c>
      <c r="CN355" s="37"/>
      <c r="CO355" s="38"/>
      <c r="CP355" s="38"/>
      <c r="CQ355" s="38"/>
      <c r="CR355" s="39">
        <f t="shared" si="451"/>
        <v>0</v>
      </c>
      <c r="CS355" s="86" t="str">
        <f t="shared" si="452"/>
        <v>غيرجدير</v>
      </c>
      <c r="CT355" s="37"/>
      <c r="CU355" s="38"/>
      <c r="CV355" s="39">
        <f t="shared" si="453"/>
        <v>0</v>
      </c>
      <c r="CW355" s="86" t="str">
        <f t="shared" si="454"/>
        <v>غيرجدير</v>
      </c>
      <c r="CX355" s="37"/>
      <c r="CY355" s="38"/>
      <c r="CZ355" s="38"/>
      <c r="DA355" s="38"/>
      <c r="DB355" s="38"/>
      <c r="DC355" s="39">
        <f t="shared" si="455"/>
        <v>0</v>
      </c>
      <c r="DD355" s="86" t="str">
        <f t="shared" si="456"/>
        <v>غيرجدير</v>
      </c>
      <c r="DE355" s="37"/>
      <c r="DF355" s="38"/>
      <c r="DG355" s="38"/>
      <c r="DH355" s="38"/>
      <c r="DI355" s="38"/>
      <c r="DJ355" s="39">
        <f t="shared" si="457"/>
        <v>0</v>
      </c>
      <c r="DK355" s="86" t="str">
        <f t="shared" si="458"/>
        <v>غيرجدير</v>
      </c>
      <c r="DL355" s="37">
        <f t="shared" si="459"/>
        <v>4</v>
      </c>
      <c r="DM355" s="39" t="str">
        <f t="shared" si="460"/>
        <v>راسب</v>
      </c>
      <c r="DN355" s="27">
        <f t="shared" si="461"/>
        <v>0</v>
      </c>
      <c r="DO355" s="37">
        <f t="shared" si="462"/>
        <v>5</v>
      </c>
      <c r="DP355" s="39" t="str">
        <f t="shared" si="463"/>
        <v>ومجموع</v>
      </c>
      <c r="DQ355" s="27" t="str">
        <f t="shared" si="464"/>
        <v>راسب</v>
      </c>
      <c r="DR355" s="37">
        <f t="shared" si="465"/>
        <v>10</v>
      </c>
      <c r="DS355" s="39" t="str">
        <f t="shared" si="466"/>
        <v>راسب</v>
      </c>
      <c r="DT355" s="40" t="str">
        <f t="shared" si="467"/>
        <v>راسب</v>
      </c>
      <c r="DU355" s="27"/>
      <c r="DV355" s="37">
        <f t="shared" si="468"/>
        <v>15</v>
      </c>
      <c r="DW355" s="38" t="str">
        <f t="shared" si="469"/>
        <v>راسب</v>
      </c>
      <c r="DX355" s="39" t="str">
        <f t="shared" si="470"/>
        <v>ودين</v>
      </c>
      <c r="DY355" s="537" t="str">
        <f t="shared" si="471"/>
        <v/>
      </c>
      <c r="DZ355" s="532" t="str">
        <f t="shared" si="472"/>
        <v/>
      </c>
      <c r="EA355" s="527" t="str">
        <f t="shared" si="473"/>
        <v/>
      </c>
      <c r="EB355" s="519" t="str">
        <f t="shared" si="474"/>
        <v/>
      </c>
      <c r="EC355" s="520" t="str">
        <f t="shared" si="475"/>
        <v/>
      </c>
      <c r="ED355" s="520" t="str">
        <f t="shared" si="476"/>
        <v/>
      </c>
      <c r="EE355" s="520" t="str">
        <f t="shared" si="477"/>
        <v/>
      </c>
      <c r="EF355" s="520" t="str">
        <f t="shared" si="478"/>
        <v/>
      </c>
      <c r="EG355" s="520" t="str">
        <f t="shared" si="479"/>
        <v/>
      </c>
      <c r="EH355" s="518" t="str">
        <f t="shared" si="480"/>
        <v/>
      </c>
      <c r="EI355" s="474" t="str">
        <f t="shared" si="481"/>
        <v/>
      </c>
      <c r="EJ355" s="475" t="str">
        <f t="shared" si="482"/>
        <v/>
      </c>
      <c r="EK355" s="475" t="str">
        <f t="shared" si="483"/>
        <v/>
      </c>
      <c r="EL355" s="475" t="str">
        <f t="shared" si="484"/>
        <v/>
      </c>
      <c r="EM355" s="476" t="str">
        <f t="shared" si="485"/>
        <v/>
      </c>
      <c r="EN355" s="498" t="str">
        <f t="shared" si="486"/>
        <v/>
      </c>
      <c r="EO355" s="499" t="str">
        <f t="shared" si="487"/>
        <v/>
      </c>
      <c r="EP355" s="499" t="str">
        <f t="shared" si="488"/>
        <v/>
      </c>
      <c r="EQ355" s="499" t="str">
        <f t="shared" si="489"/>
        <v/>
      </c>
      <c r="ER355" s="500" t="str">
        <f t="shared" si="490"/>
        <v/>
      </c>
    </row>
    <row r="356" spans="1:148" ht="34.5" x14ac:dyDescent="0.2">
      <c r="A356" s="27" t="str">
        <f>IF(O356="","",COUNTA(O$9:$O356))</f>
        <v/>
      </c>
      <c r="B356" s="28"/>
      <c r="C356" s="29" t="e">
        <f t="shared" si="410"/>
        <v>#VALUE!</v>
      </c>
      <c r="D356" s="30" t="e">
        <f t="shared" si="411"/>
        <v>#VALUE!</v>
      </c>
      <c r="E356" s="31" t="e">
        <f t="shared" si="412"/>
        <v>#VALUE!</v>
      </c>
      <c r="F356" s="29" t="str">
        <f t="shared" si="413"/>
        <v/>
      </c>
      <c r="G356" s="30" t="str">
        <f t="shared" si="414"/>
        <v/>
      </c>
      <c r="H356" s="31" t="str">
        <f t="shared" si="415"/>
        <v/>
      </c>
      <c r="I356" s="32" t="e">
        <f t="shared" si="416"/>
        <v>#VALUE!</v>
      </c>
      <c r="J356" s="33"/>
      <c r="K356" s="34"/>
      <c r="L356" s="35" t="str">
        <f t="shared" si="417"/>
        <v/>
      </c>
      <c r="M356" s="35" t="str">
        <f t="shared" si="418"/>
        <v/>
      </c>
      <c r="N356" s="34"/>
      <c r="O356" s="545"/>
      <c r="P356" s="36"/>
      <c r="Q356" s="37"/>
      <c r="R356" s="38"/>
      <c r="S356" s="38"/>
      <c r="T356" s="39">
        <f t="shared" si="419"/>
        <v>0</v>
      </c>
      <c r="U356" s="40" t="str">
        <f t="shared" si="420"/>
        <v>راسب</v>
      </c>
      <c r="V356" s="37"/>
      <c r="W356" s="38"/>
      <c r="X356" s="38"/>
      <c r="Y356" s="39">
        <f t="shared" si="421"/>
        <v>0</v>
      </c>
      <c r="Z356" s="40" t="str">
        <f t="shared" si="422"/>
        <v>راسب</v>
      </c>
      <c r="AA356" s="37"/>
      <c r="AB356" s="38"/>
      <c r="AC356" s="38"/>
      <c r="AD356" s="39">
        <f t="shared" si="423"/>
        <v>0</v>
      </c>
      <c r="AE356" s="40" t="str">
        <f t="shared" si="424"/>
        <v>راسب</v>
      </c>
      <c r="AF356" s="37"/>
      <c r="AG356" s="38"/>
      <c r="AH356" s="38"/>
      <c r="AI356" s="39">
        <f t="shared" si="425"/>
        <v>0</v>
      </c>
      <c r="AJ356" s="40" t="str">
        <f t="shared" si="426"/>
        <v>راسب</v>
      </c>
      <c r="AK356" s="37"/>
      <c r="AL356" s="38"/>
      <c r="AM356" s="38"/>
      <c r="AN356" s="39">
        <f t="shared" si="427"/>
        <v>0</v>
      </c>
      <c r="AO356" s="40" t="str">
        <f t="shared" si="428"/>
        <v>راسب</v>
      </c>
      <c r="AP356" s="27">
        <f t="shared" si="429"/>
        <v>0</v>
      </c>
      <c r="AQ356" s="37">
        <f t="shared" si="430"/>
        <v>5</v>
      </c>
      <c r="AR356" s="39" t="str">
        <f t="shared" si="431"/>
        <v>ومجموع</v>
      </c>
      <c r="AS356" s="27" t="str">
        <f t="shared" si="432"/>
        <v>راسب</v>
      </c>
      <c r="AT356" s="41">
        <f t="shared" si="433"/>
        <v>9</v>
      </c>
      <c r="AU356" s="42" t="str">
        <f t="shared" si="434"/>
        <v>راسب</v>
      </c>
      <c r="AV356" s="37"/>
      <c r="AW356" s="38"/>
      <c r="AX356" s="38"/>
      <c r="AY356" s="39">
        <f t="shared" si="435"/>
        <v>0</v>
      </c>
      <c r="AZ356" s="40" t="str">
        <f t="shared" si="436"/>
        <v>راسب</v>
      </c>
      <c r="BA356" s="37"/>
      <c r="BB356" s="38"/>
      <c r="BC356" s="38"/>
      <c r="BD356" s="39">
        <f t="shared" si="437"/>
        <v>0</v>
      </c>
      <c r="BE356" s="86" t="str">
        <f t="shared" si="438"/>
        <v>غيرجدير</v>
      </c>
      <c r="BF356" s="37"/>
      <c r="BG356" s="38"/>
      <c r="BH356" s="38"/>
      <c r="BI356" s="39">
        <f t="shared" si="439"/>
        <v>0</v>
      </c>
      <c r="BJ356" s="86" t="str">
        <f t="shared" si="440"/>
        <v>غيرجدير</v>
      </c>
      <c r="BK356" s="37"/>
      <c r="BL356" s="38"/>
      <c r="BM356" s="38"/>
      <c r="BN356" s="38"/>
      <c r="BO356" s="39"/>
      <c r="BP356" s="41">
        <f t="shared" si="441"/>
        <v>0</v>
      </c>
      <c r="BQ356" s="86" t="str">
        <f t="shared" si="442"/>
        <v>غيرجدير</v>
      </c>
      <c r="BR356" s="37"/>
      <c r="BS356" s="38"/>
      <c r="BT356" s="38"/>
      <c r="BU356" s="38"/>
      <c r="BV356" s="39">
        <f t="shared" si="443"/>
        <v>0</v>
      </c>
      <c r="BW356" s="86" t="str">
        <f t="shared" si="444"/>
        <v>غيرجدير</v>
      </c>
      <c r="BX356" s="37"/>
      <c r="BY356" s="38"/>
      <c r="BZ356" s="38"/>
      <c r="CA356" s="38"/>
      <c r="CB356" s="38"/>
      <c r="CC356" s="39">
        <f t="shared" si="445"/>
        <v>0</v>
      </c>
      <c r="CD356" s="86" t="str">
        <f t="shared" si="446"/>
        <v>غيرجدير</v>
      </c>
      <c r="CE356" s="37">
        <f t="shared" si="447"/>
        <v>5</v>
      </c>
      <c r="CF356" s="39" t="str">
        <f t="shared" si="448"/>
        <v>راسب</v>
      </c>
      <c r="CG356" s="37"/>
      <c r="CH356" s="38"/>
      <c r="CI356" s="38"/>
      <c r="CJ356" s="38"/>
      <c r="CK356" s="38"/>
      <c r="CL356" s="39">
        <f t="shared" si="449"/>
        <v>0</v>
      </c>
      <c r="CM356" s="86" t="str">
        <f t="shared" si="450"/>
        <v>غيرجدير</v>
      </c>
      <c r="CN356" s="37"/>
      <c r="CO356" s="38"/>
      <c r="CP356" s="38"/>
      <c r="CQ356" s="38"/>
      <c r="CR356" s="39">
        <f t="shared" si="451"/>
        <v>0</v>
      </c>
      <c r="CS356" s="86" t="str">
        <f t="shared" si="452"/>
        <v>غيرجدير</v>
      </c>
      <c r="CT356" s="37"/>
      <c r="CU356" s="38"/>
      <c r="CV356" s="39">
        <f t="shared" si="453"/>
        <v>0</v>
      </c>
      <c r="CW356" s="86" t="str">
        <f t="shared" si="454"/>
        <v>غيرجدير</v>
      </c>
      <c r="CX356" s="37"/>
      <c r="CY356" s="38"/>
      <c r="CZ356" s="38"/>
      <c r="DA356" s="38"/>
      <c r="DB356" s="38"/>
      <c r="DC356" s="39">
        <f t="shared" si="455"/>
        <v>0</v>
      </c>
      <c r="DD356" s="86" t="str">
        <f t="shared" si="456"/>
        <v>غيرجدير</v>
      </c>
      <c r="DE356" s="37"/>
      <c r="DF356" s="38"/>
      <c r="DG356" s="38"/>
      <c r="DH356" s="38"/>
      <c r="DI356" s="38"/>
      <c r="DJ356" s="39">
        <f t="shared" si="457"/>
        <v>0</v>
      </c>
      <c r="DK356" s="86" t="str">
        <f t="shared" si="458"/>
        <v>غيرجدير</v>
      </c>
      <c r="DL356" s="37">
        <f t="shared" si="459"/>
        <v>4</v>
      </c>
      <c r="DM356" s="39" t="str">
        <f t="shared" si="460"/>
        <v>راسب</v>
      </c>
      <c r="DN356" s="27">
        <f t="shared" si="461"/>
        <v>0</v>
      </c>
      <c r="DO356" s="37">
        <f t="shared" si="462"/>
        <v>5</v>
      </c>
      <c r="DP356" s="39" t="str">
        <f t="shared" si="463"/>
        <v>ومجموع</v>
      </c>
      <c r="DQ356" s="27" t="str">
        <f t="shared" si="464"/>
        <v>راسب</v>
      </c>
      <c r="DR356" s="37">
        <f t="shared" si="465"/>
        <v>10</v>
      </c>
      <c r="DS356" s="39" t="str">
        <f t="shared" si="466"/>
        <v>راسب</v>
      </c>
      <c r="DT356" s="40" t="str">
        <f t="shared" si="467"/>
        <v>راسب</v>
      </c>
      <c r="DU356" s="27"/>
      <c r="DV356" s="37">
        <f t="shared" si="468"/>
        <v>15</v>
      </c>
      <c r="DW356" s="38" t="str">
        <f t="shared" si="469"/>
        <v>راسب</v>
      </c>
      <c r="DX356" s="39" t="str">
        <f t="shared" si="470"/>
        <v>ودين</v>
      </c>
      <c r="DY356" s="537" t="str">
        <f t="shared" si="471"/>
        <v/>
      </c>
      <c r="DZ356" s="532" t="str">
        <f t="shared" si="472"/>
        <v/>
      </c>
      <c r="EA356" s="527" t="str">
        <f t="shared" si="473"/>
        <v/>
      </c>
      <c r="EB356" s="519" t="str">
        <f t="shared" si="474"/>
        <v/>
      </c>
      <c r="EC356" s="520" t="str">
        <f t="shared" si="475"/>
        <v/>
      </c>
      <c r="ED356" s="520" t="str">
        <f t="shared" si="476"/>
        <v/>
      </c>
      <c r="EE356" s="520" t="str">
        <f t="shared" si="477"/>
        <v/>
      </c>
      <c r="EF356" s="520" t="str">
        <f t="shared" si="478"/>
        <v/>
      </c>
      <c r="EG356" s="520" t="str">
        <f t="shared" si="479"/>
        <v/>
      </c>
      <c r="EH356" s="518" t="str">
        <f t="shared" si="480"/>
        <v/>
      </c>
      <c r="EI356" s="474" t="str">
        <f t="shared" si="481"/>
        <v/>
      </c>
      <c r="EJ356" s="475" t="str">
        <f t="shared" si="482"/>
        <v/>
      </c>
      <c r="EK356" s="475" t="str">
        <f t="shared" si="483"/>
        <v/>
      </c>
      <c r="EL356" s="475" t="str">
        <f t="shared" si="484"/>
        <v/>
      </c>
      <c r="EM356" s="476" t="str">
        <f t="shared" si="485"/>
        <v/>
      </c>
      <c r="EN356" s="498" t="str">
        <f t="shared" si="486"/>
        <v/>
      </c>
      <c r="EO356" s="499" t="str">
        <f t="shared" si="487"/>
        <v/>
      </c>
      <c r="EP356" s="499" t="str">
        <f t="shared" si="488"/>
        <v/>
      </c>
      <c r="EQ356" s="499" t="str">
        <f t="shared" si="489"/>
        <v/>
      </c>
      <c r="ER356" s="500" t="str">
        <f t="shared" si="490"/>
        <v/>
      </c>
    </row>
    <row r="357" spans="1:148" ht="34.5" x14ac:dyDescent="0.2">
      <c r="A357" s="27" t="str">
        <f>IF(O357="","",COUNTA(O$9:$O357))</f>
        <v/>
      </c>
      <c r="B357" s="28"/>
      <c r="C357" s="29" t="e">
        <f t="shared" si="410"/>
        <v>#VALUE!</v>
      </c>
      <c r="D357" s="30" t="e">
        <f t="shared" si="411"/>
        <v>#VALUE!</v>
      </c>
      <c r="E357" s="31" t="e">
        <f t="shared" si="412"/>
        <v>#VALUE!</v>
      </c>
      <c r="F357" s="29" t="str">
        <f t="shared" si="413"/>
        <v/>
      </c>
      <c r="G357" s="30" t="str">
        <f t="shared" si="414"/>
        <v/>
      </c>
      <c r="H357" s="31" t="str">
        <f t="shared" si="415"/>
        <v/>
      </c>
      <c r="I357" s="32" t="e">
        <f t="shared" si="416"/>
        <v>#VALUE!</v>
      </c>
      <c r="J357" s="33"/>
      <c r="K357" s="34"/>
      <c r="L357" s="35" t="str">
        <f t="shared" si="417"/>
        <v/>
      </c>
      <c r="M357" s="35" t="str">
        <f t="shared" si="418"/>
        <v/>
      </c>
      <c r="N357" s="34"/>
      <c r="O357" s="545"/>
      <c r="P357" s="36"/>
      <c r="Q357" s="37"/>
      <c r="R357" s="38"/>
      <c r="S357" s="38"/>
      <c r="T357" s="39">
        <f t="shared" si="419"/>
        <v>0</v>
      </c>
      <c r="U357" s="40" t="str">
        <f t="shared" si="420"/>
        <v>راسب</v>
      </c>
      <c r="V357" s="37"/>
      <c r="W357" s="38"/>
      <c r="X357" s="38"/>
      <c r="Y357" s="39">
        <f t="shared" si="421"/>
        <v>0</v>
      </c>
      <c r="Z357" s="40" t="str">
        <f t="shared" si="422"/>
        <v>راسب</v>
      </c>
      <c r="AA357" s="37"/>
      <c r="AB357" s="38"/>
      <c r="AC357" s="38"/>
      <c r="AD357" s="39">
        <f t="shared" si="423"/>
        <v>0</v>
      </c>
      <c r="AE357" s="40" t="str">
        <f t="shared" si="424"/>
        <v>راسب</v>
      </c>
      <c r="AF357" s="37"/>
      <c r="AG357" s="38"/>
      <c r="AH357" s="38"/>
      <c r="AI357" s="39">
        <f t="shared" si="425"/>
        <v>0</v>
      </c>
      <c r="AJ357" s="40" t="str">
        <f t="shared" si="426"/>
        <v>راسب</v>
      </c>
      <c r="AK357" s="37"/>
      <c r="AL357" s="38"/>
      <c r="AM357" s="38"/>
      <c r="AN357" s="39">
        <f t="shared" si="427"/>
        <v>0</v>
      </c>
      <c r="AO357" s="40" t="str">
        <f t="shared" si="428"/>
        <v>راسب</v>
      </c>
      <c r="AP357" s="27">
        <f t="shared" si="429"/>
        <v>0</v>
      </c>
      <c r="AQ357" s="37">
        <f t="shared" si="430"/>
        <v>5</v>
      </c>
      <c r="AR357" s="39" t="str">
        <f t="shared" si="431"/>
        <v>ومجموع</v>
      </c>
      <c r="AS357" s="27" t="str">
        <f t="shared" si="432"/>
        <v>راسب</v>
      </c>
      <c r="AT357" s="41">
        <f t="shared" si="433"/>
        <v>9</v>
      </c>
      <c r="AU357" s="42" t="str">
        <f t="shared" si="434"/>
        <v>راسب</v>
      </c>
      <c r="AV357" s="37"/>
      <c r="AW357" s="38"/>
      <c r="AX357" s="38"/>
      <c r="AY357" s="39">
        <f t="shared" si="435"/>
        <v>0</v>
      </c>
      <c r="AZ357" s="40" t="str">
        <f t="shared" si="436"/>
        <v>راسب</v>
      </c>
      <c r="BA357" s="37"/>
      <c r="BB357" s="38"/>
      <c r="BC357" s="38"/>
      <c r="BD357" s="39">
        <f t="shared" si="437"/>
        <v>0</v>
      </c>
      <c r="BE357" s="86" t="str">
        <f t="shared" si="438"/>
        <v>غيرجدير</v>
      </c>
      <c r="BF357" s="37"/>
      <c r="BG357" s="38"/>
      <c r="BH357" s="38"/>
      <c r="BI357" s="39">
        <f t="shared" si="439"/>
        <v>0</v>
      </c>
      <c r="BJ357" s="86" t="str">
        <f t="shared" si="440"/>
        <v>غيرجدير</v>
      </c>
      <c r="BK357" s="37"/>
      <c r="BL357" s="38"/>
      <c r="BM357" s="38"/>
      <c r="BN357" s="38"/>
      <c r="BO357" s="39"/>
      <c r="BP357" s="41">
        <f t="shared" si="441"/>
        <v>0</v>
      </c>
      <c r="BQ357" s="86" t="str">
        <f t="shared" si="442"/>
        <v>غيرجدير</v>
      </c>
      <c r="BR357" s="37"/>
      <c r="BS357" s="38"/>
      <c r="BT357" s="38"/>
      <c r="BU357" s="38"/>
      <c r="BV357" s="39">
        <f t="shared" si="443"/>
        <v>0</v>
      </c>
      <c r="BW357" s="86" t="str">
        <f t="shared" si="444"/>
        <v>غيرجدير</v>
      </c>
      <c r="BX357" s="37"/>
      <c r="BY357" s="38"/>
      <c r="BZ357" s="38"/>
      <c r="CA357" s="38"/>
      <c r="CB357" s="38"/>
      <c r="CC357" s="39">
        <f t="shared" si="445"/>
        <v>0</v>
      </c>
      <c r="CD357" s="86" t="str">
        <f t="shared" si="446"/>
        <v>غيرجدير</v>
      </c>
      <c r="CE357" s="37">
        <f t="shared" si="447"/>
        <v>5</v>
      </c>
      <c r="CF357" s="39" t="str">
        <f t="shared" si="448"/>
        <v>راسب</v>
      </c>
      <c r="CG357" s="37"/>
      <c r="CH357" s="38"/>
      <c r="CI357" s="38"/>
      <c r="CJ357" s="38"/>
      <c r="CK357" s="38"/>
      <c r="CL357" s="39">
        <f t="shared" si="449"/>
        <v>0</v>
      </c>
      <c r="CM357" s="86" t="str">
        <f t="shared" si="450"/>
        <v>غيرجدير</v>
      </c>
      <c r="CN357" s="37"/>
      <c r="CO357" s="38"/>
      <c r="CP357" s="38"/>
      <c r="CQ357" s="38"/>
      <c r="CR357" s="39">
        <f t="shared" si="451"/>
        <v>0</v>
      </c>
      <c r="CS357" s="86" t="str">
        <f t="shared" si="452"/>
        <v>غيرجدير</v>
      </c>
      <c r="CT357" s="37"/>
      <c r="CU357" s="38"/>
      <c r="CV357" s="39">
        <f t="shared" si="453"/>
        <v>0</v>
      </c>
      <c r="CW357" s="86" t="str">
        <f t="shared" si="454"/>
        <v>غيرجدير</v>
      </c>
      <c r="CX357" s="37"/>
      <c r="CY357" s="38"/>
      <c r="CZ357" s="38"/>
      <c r="DA357" s="38"/>
      <c r="DB357" s="38"/>
      <c r="DC357" s="39">
        <f t="shared" si="455"/>
        <v>0</v>
      </c>
      <c r="DD357" s="86" t="str">
        <f t="shared" si="456"/>
        <v>غيرجدير</v>
      </c>
      <c r="DE357" s="37"/>
      <c r="DF357" s="38"/>
      <c r="DG357" s="38"/>
      <c r="DH357" s="38"/>
      <c r="DI357" s="38"/>
      <c r="DJ357" s="39">
        <f t="shared" si="457"/>
        <v>0</v>
      </c>
      <c r="DK357" s="86" t="str">
        <f t="shared" si="458"/>
        <v>غيرجدير</v>
      </c>
      <c r="DL357" s="37">
        <f t="shared" si="459"/>
        <v>4</v>
      </c>
      <c r="DM357" s="39" t="str">
        <f t="shared" si="460"/>
        <v>راسب</v>
      </c>
      <c r="DN357" s="27">
        <f t="shared" si="461"/>
        <v>0</v>
      </c>
      <c r="DO357" s="37">
        <f t="shared" si="462"/>
        <v>5</v>
      </c>
      <c r="DP357" s="39" t="str">
        <f t="shared" si="463"/>
        <v>ومجموع</v>
      </c>
      <c r="DQ357" s="27" t="str">
        <f t="shared" si="464"/>
        <v>راسب</v>
      </c>
      <c r="DR357" s="37">
        <f t="shared" si="465"/>
        <v>10</v>
      </c>
      <c r="DS357" s="39" t="str">
        <f t="shared" si="466"/>
        <v>راسب</v>
      </c>
      <c r="DT357" s="40" t="str">
        <f t="shared" si="467"/>
        <v>راسب</v>
      </c>
      <c r="DU357" s="27"/>
      <c r="DV357" s="37">
        <f t="shared" si="468"/>
        <v>15</v>
      </c>
      <c r="DW357" s="38" t="str">
        <f t="shared" si="469"/>
        <v>راسب</v>
      </c>
      <c r="DX357" s="39" t="str">
        <f t="shared" si="470"/>
        <v>ودين</v>
      </c>
      <c r="DY357" s="537" t="str">
        <f t="shared" si="471"/>
        <v/>
      </c>
      <c r="DZ357" s="532" t="str">
        <f t="shared" si="472"/>
        <v/>
      </c>
      <c r="EA357" s="527" t="str">
        <f t="shared" si="473"/>
        <v/>
      </c>
      <c r="EB357" s="519" t="str">
        <f t="shared" si="474"/>
        <v/>
      </c>
      <c r="EC357" s="520" t="str">
        <f t="shared" si="475"/>
        <v/>
      </c>
      <c r="ED357" s="520" t="str">
        <f t="shared" si="476"/>
        <v/>
      </c>
      <c r="EE357" s="520" t="str">
        <f t="shared" si="477"/>
        <v/>
      </c>
      <c r="EF357" s="520" t="str">
        <f t="shared" si="478"/>
        <v/>
      </c>
      <c r="EG357" s="520" t="str">
        <f t="shared" si="479"/>
        <v/>
      </c>
      <c r="EH357" s="518" t="str">
        <f t="shared" si="480"/>
        <v/>
      </c>
      <c r="EI357" s="474" t="str">
        <f t="shared" si="481"/>
        <v/>
      </c>
      <c r="EJ357" s="475" t="str">
        <f t="shared" si="482"/>
        <v/>
      </c>
      <c r="EK357" s="475" t="str">
        <f t="shared" si="483"/>
        <v/>
      </c>
      <c r="EL357" s="475" t="str">
        <f t="shared" si="484"/>
        <v/>
      </c>
      <c r="EM357" s="476" t="str">
        <f t="shared" si="485"/>
        <v/>
      </c>
      <c r="EN357" s="498" t="str">
        <f t="shared" si="486"/>
        <v/>
      </c>
      <c r="EO357" s="499" t="str">
        <f t="shared" si="487"/>
        <v/>
      </c>
      <c r="EP357" s="499" t="str">
        <f t="shared" si="488"/>
        <v/>
      </c>
      <c r="EQ357" s="499" t="str">
        <f t="shared" si="489"/>
        <v/>
      </c>
      <c r="ER357" s="500" t="str">
        <f t="shared" si="490"/>
        <v/>
      </c>
    </row>
    <row r="358" spans="1:148" ht="34.5" x14ac:dyDescent="0.2">
      <c r="A358" s="27" t="str">
        <f>IF(O358="","",COUNTA(O$9:$O358))</f>
        <v/>
      </c>
      <c r="B358" s="28"/>
      <c r="C358" s="29" t="e">
        <f t="shared" si="410"/>
        <v>#VALUE!</v>
      </c>
      <c r="D358" s="30" t="e">
        <f t="shared" si="411"/>
        <v>#VALUE!</v>
      </c>
      <c r="E358" s="31" t="e">
        <f t="shared" si="412"/>
        <v>#VALUE!</v>
      </c>
      <c r="F358" s="29" t="str">
        <f t="shared" si="413"/>
        <v/>
      </c>
      <c r="G358" s="30" t="str">
        <f t="shared" si="414"/>
        <v/>
      </c>
      <c r="H358" s="31" t="str">
        <f t="shared" si="415"/>
        <v/>
      </c>
      <c r="I358" s="32" t="e">
        <f t="shared" si="416"/>
        <v>#VALUE!</v>
      </c>
      <c r="J358" s="33"/>
      <c r="K358" s="34"/>
      <c r="L358" s="35" t="str">
        <f t="shared" si="417"/>
        <v/>
      </c>
      <c r="M358" s="35" t="str">
        <f t="shared" si="418"/>
        <v/>
      </c>
      <c r="N358" s="34"/>
      <c r="O358" s="545"/>
      <c r="P358" s="36"/>
      <c r="Q358" s="37"/>
      <c r="R358" s="38"/>
      <c r="S358" s="38"/>
      <c r="T358" s="39">
        <f t="shared" si="419"/>
        <v>0</v>
      </c>
      <c r="U358" s="40" t="str">
        <f t="shared" si="420"/>
        <v>راسب</v>
      </c>
      <c r="V358" s="37"/>
      <c r="W358" s="38"/>
      <c r="X358" s="38"/>
      <c r="Y358" s="39">
        <f t="shared" si="421"/>
        <v>0</v>
      </c>
      <c r="Z358" s="40" t="str">
        <f t="shared" si="422"/>
        <v>راسب</v>
      </c>
      <c r="AA358" s="37"/>
      <c r="AB358" s="38"/>
      <c r="AC358" s="38"/>
      <c r="AD358" s="39">
        <f t="shared" si="423"/>
        <v>0</v>
      </c>
      <c r="AE358" s="40" t="str">
        <f t="shared" si="424"/>
        <v>راسب</v>
      </c>
      <c r="AF358" s="37"/>
      <c r="AG358" s="38"/>
      <c r="AH358" s="38"/>
      <c r="AI358" s="39">
        <f t="shared" si="425"/>
        <v>0</v>
      </c>
      <c r="AJ358" s="40" t="str">
        <f t="shared" si="426"/>
        <v>راسب</v>
      </c>
      <c r="AK358" s="37"/>
      <c r="AL358" s="38"/>
      <c r="AM358" s="38"/>
      <c r="AN358" s="39">
        <f t="shared" si="427"/>
        <v>0</v>
      </c>
      <c r="AO358" s="40" t="str">
        <f t="shared" si="428"/>
        <v>راسب</v>
      </c>
      <c r="AP358" s="27">
        <f t="shared" si="429"/>
        <v>0</v>
      </c>
      <c r="AQ358" s="37">
        <f t="shared" si="430"/>
        <v>5</v>
      </c>
      <c r="AR358" s="39" t="str">
        <f t="shared" si="431"/>
        <v>ومجموع</v>
      </c>
      <c r="AS358" s="27" t="str">
        <f t="shared" si="432"/>
        <v>راسب</v>
      </c>
      <c r="AT358" s="41">
        <f t="shared" si="433"/>
        <v>9</v>
      </c>
      <c r="AU358" s="42" t="str">
        <f t="shared" si="434"/>
        <v>راسب</v>
      </c>
      <c r="AV358" s="37"/>
      <c r="AW358" s="38"/>
      <c r="AX358" s="38"/>
      <c r="AY358" s="39">
        <f t="shared" si="435"/>
        <v>0</v>
      </c>
      <c r="AZ358" s="40" t="str">
        <f t="shared" si="436"/>
        <v>راسب</v>
      </c>
      <c r="BA358" s="37"/>
      <c r="BB358" s="38"/>
      <c r="BC358" s="38"/>
      <c r="BD358" s="39">
        <f t="shared" si="437"/>
        <v>0</v>
      </c>
      <c r="BE358" s="86" t="str">
        <f t="shared" si="438"/>
        <v>غيرجدير</v>
      </c>
      <c r="BF358" s="37"/>
      <c r="BG358" s="38"/>
      <c r="BH358" s="38"/>
      <c r="BI358" s="39">
        <f t="shared" si="439"/>
        <v>0</v>
      </c>
      <c r="BJ358" s="86" t="str">
        <f t="shared" si="440"/>
        <v>غيرجدير</v>
      </c>
      <c r="BK358" s="37"/>
      <c r="BL358" s="38"/>
      <c r="BM358" s="38"/>
      <c r="BN358" s="38"/>
      <c r="BO358" s="39"/>
      <c r="BP358" s="41">
        <f t="shared" si="441"/>
        <v>0</v>
      </c>
      <c r="BQ358" s="86" t="str">
        <f t="shared" si="442"/>
        <v>غيرجدير</v>
      </c>
      <c r="BR358" s="37"/>
      <c r="BS358" s="38"/>
      <c r="BT358" s="38"/>
      <c r="BU358" s="38"/>
      <c r="BV358" s="39">
        <f t="shared" si="443"/>
        <v>0</v>
      </c>
      <c r="BW358" s="86" t="str">
        <f t="shared" si="444"/>
        <v>غيرجدير</v>
      </c>
      <c r="BX358" s="37"/>
      <c r="BY358" s="38"/>
      <c r="BZ358" s="38"/>
      <c r="CA358" s="38"/>
      <c r="CB358" s="38"/>
      <c r="CC358" s="39">
        <f t="shared" si="445"/>
        <v>0</v>
      </c>
      <c r="CD358" s="86" t="str">
        <f t="shared" si="446"/>
        <v>غيرجدير</v>
      </c>
      <c r="CE358" s="37">
        <f t="shared" si="447"/>
        <v>5</v>
      </c>
      <c r="CF358" s="39" t="str">
        <f t="shared" si="448"/>
        <v>راسب</v>
      </c>
      <c r="CG358" s="37"/>
      <c r="CH358" s="38"/>
      <c r="CI358" s="38"/>
      <c r="CJ358" s="38"/>
      <c r="CK358" s="38"/>
      <c r="CL358" s="39">
        <f t="shared" si="449"/>
        <v>0</v>
      </c>
      <c r="CM358" s="86" t="str">
        <f t="shared" si="450"/>
        <v>غيرجدير</v>
      </c>
      <c r="CN358" s="37"/>
      <c r="CO358" s="38"/>
      <c r="CP358" s="38"/>
      <c r="CQ358" s="38"/>
      <c r="CR358" s="39">
        <f t="shared" si="451"/>
        <v>0</v>
      </c>
      <c r="CS358" s="86" t="str">
        <f t="shared" si="452"/>
        <v>غيرجدير</v>
      </c>
      <c r="CT358" s="37"/>
      <c r="CU358" s="38"/>
      <c r="CV358" s="39">
        <f t="shared" si="453"/>
        <v>0</v>
      </c>
      <c r="CW358" s="86" t="str">
        <f t="shared" si="454"/>
        <v>غيرجدير</v>
      </c>
      <c r="CX358" s="37"/>
      <c r="CY358" s="38"/>
      <c r="CZ358" s="38"/>
      <c r="DA358" s="38"/>
      <c r="DB358" s="38"/>
      <c r="DC358" s="39">
        <f t="shared" si="455"/>
        <v>0</v>
      </c>
      <c r="DD358" s="86" t="str">
        <f t="shared" si="456"/>
        <v>غيرجدير</v>
      </c>
      <c r="DE358" s="37"/>
      <c r="DF358" s="38"/>
      <c r="DG358" s="38"/>
      <c r="DH358" s="38"/>
      <c r="DI358" s="38"/>
      <c r="DJ358" s="39">
        <f t="shared" si="457"/>
        <v>0</v>
      </c>
      <c r="DK358" s="86" t="str">
        <f t="shared" si="458"/>
        <v>غيرجدير</v>
      </c>
      <c r="DL358" s="37">
        <f t="shared" si="459"/>
        <v>4</v>
      </c>
      <c r="DM358" s="39" t="str">
        <f t="shared" si="460"/>
        <v>راسب</v>
      </c>
      <c r="DN358" s="27">
        <f t="shared" si="461"/>
        <v>0</v>
      </c>
      <c r="DO358" s="37">
        <f t="shared" si="462"/>
        <v>5</v>
      </c>
      <c r="DP358" s="39" t="str">
        <f t="shared" si="463"/>
        <v>ومجموع</v>
      </c>
      <c r="DQ358" s="27" t="str">
        <f t="shared" si="464"/>
        <v>راسب</v>
      </c>
      <c r="DR358" s="37">
        <f t="shared" si="465"/>
        <v>10</v>
      </c>
      <c r="DS358" s="39" t="str">
        <f t="shared" si="466"/>
        <v>راسب</v>
      </c>
      <c r="DT358" s="40" t="str">
        <f t="shared" si="467"/>
        <v>راسب</v>
      </c>
      <c r="DU358" s="27"/>
      <c r="DV358" s="37">
        <f t="shared" si="468"/>
        <v>15</v>
      </c>
      <c r="DW358" s="38" t="str">
        <f t="shared" si="469"/>
        <v>راسب</v>
      </c>
      <c r="DX358" s="39" t="str">
        <f t="shared" si="470"/>
        <v>ودين</v>
      </c>
      <c r="DY358" s="537" t="str">
        <f t="shared" si="471"/>
        <v/>
      </c>
      <c r="DZ358" s="532" t="str">
        <f t="shared" si="472"/>
        <v/>
      </c>
      <c r="EA358" s="527" t="str">
        <f t="shared" si="473"/>
        <v/>
      </c>
      <c r="EB358" s="519" t="str">
        <f t="shared" si="474"/>
        <v/>
      </c>
      <c r="EC358" s="520" t="str">
        <f t="shared" si="475"/>
        <v/>
      </c>
      <c r="ED358" s="520" t="str">
        <f t="shared" si="476"/>
        <v/>
      </c>
      <c r="EE358" s="520" t="str">
        <f t="shared" si="477"/>
        <v/>
      </c>
      <c r="EF358" s="520" t="str">
        <f t="shared" si="478"/>
        <v/>
      </c>
      <c r="EG358" s="520" t="str">
        <f t="shared" si="479"/>
        <v/>
      </c>
      <c r="EH358" s="518" t="str">
        <f t="shared" si="480"/>
        <v/>
      </c>
      <c r="EI358" s="474" t="str">
        <f t="shared" si="481"/>
        <v/>
      </c>
      <c r="EJ358" s="475" t="str">
        <f t="shared" si="482"/>
        <v/>
      </c>
      <c r="EK358" s="475" t="str">
        <f t="shared" si="483"/>
        <v/>
      </c>
      <c r="EL358" s="475" t="str">
        <f t="shared" si="484"/>
        <v/>
      </c>
      <c r="EM358" s="476" t="str">
        <f t="shared" si="485"/>
        <v/>
      </c>
      <c r="EN358" s="498" t="str">
        <f t="shared" si="486"/>
        <v/>
      </c>
      <c r="EO358" s="499" t="str">
        <f t="shared" si="487"/>
        <v/>
      </c>
      <c r="EP358" s="499" t="str">
        <f t="shared" si="488"/>
        <v/>
      </c>
      <c r="EQ358" s="499" t="str">
        <f t="shared" si="489"/>
        <v/>
      </c>
      <c r="ER358" s="500" t="str">
        <f t="shared" si="490"/>
        <v/>
      </c>
    </row>
    <row r="359" spans="1:148" ht="34.5" x14ac:dyDescent="0.2">
      <c r="A359" s="27" t="str">
        <f>IF(O359="","",COUNTA(O$9:$O359))</f>
        <v/>
      </c>
      <c r="B359" s="28"/>
      <c r="C359" s="29" t="e">
        <f t="shared" si="410"/>
        <v>#VALUE!</v>
      </c>
      <c r="D359" s="30" t="e">
        <f t="shared" si="411"/>
        <v>#VALUE!</v>
      </c>
      <c r="E359" s="31" t="e">
        <f t="shared" si="412"/>
        <v>#VALUE!</v>
      </c>
      <c r="F359" s="29" t="str">
        <f t="shared" si="413"/>
        <v/>
      </c>
      <c r="G359" s="30" t="str">
        <f t="shared" si="414"/>
        <v/>
      </c>
      <c r="H359" s="31" t="str">
        <f t="shared" si="415"/>
        <v/>
      </c>
      <c r="I359" s="32" t="e">
        <f t="shared" si="416"/>
        <v>#VALUE!</v>
      </c>
      <c r="J359" s="33"/>
      <c r="K359" s="34"/>
      <c r="L359" s="35" t="str">
        <f t="shared" si="417"/>
        <v/>
      </c>
      <c r="M359" s="35" t="str">
        <f t="shared" si="418"/>
        <v/>
      </c>
      <c r="N359" s="34"/>
      <c r="O359" s="545"/>
      <c r="P359" s="36"/>
      <c r="Q359" s="37"/>
      <c r="R359" s="38"/>
      <c r="S359" s="38"/>
      <c r="T359" s="39">
        <f t="shared" si="419"/>
        <v>0</v>
      </c>
      <c r="U359" s="40" t="str">
        <f t="shared" si="420"/>
        <v>راسب</v>
      </c>
      <c r="V359" s="37"/>
      <c r="W359" s="38"/>
      <c r="X359" s="38"/>
      <c r="Y359" s="39">
        <f t="shared" si="421"/>
        <v>0</v>
      </c>
      <c r="Z359" s="40" t="str">
        <f t="shared" si="422"/>
        <v>راسب</v>
      </c>
      <c r="AA359" s="37"/>
      <c r="AB359" s="38"/>
      <c r="AC359" s="38"/>
      <c r="AD359" s="39">
        <f t="shared" si="423"/>
        <v>0</v>
      </c>
      <c r="AE359" s="40" t="str">
        <f t="shared" si="424"/>
        <v>راسب</v>
      </c>
      <c r="AF359" s="37"/>
      <c r="AG359" s="38"/>
      <c r="AH359" s="38"/>
      <c r="AI359" s="39">
        <f t="shared" si="425"/>
        <v>0</v>
      </c>
      <c r="AJ359" s="40" t="str">
        <f t="shared" si="426"/>
        <v>راسب</v>
      </c>
      <c r="AK359" s="37"/>
      <c r="AL359" s="38"/>
      <c r="AM359" s="38"/>
      <c r="AN359" s="39">
        <f t="shared" si="427"/>
        <v>0</v>
      </c>
      <c r="AO359" s="40" t="str">
        <f t="shared" si="428"/>
        <v>راسب</v>
      </c>
      <c r="AP359" s="27">
        <f t="shared" si="429"/>
        <v>0</v>
      </c>
      <c r="AQ359" s="37">
        <f t="shared" si="430"/>
        <v>5</v>
      </c>
      <c r="AR359" s="39" t="str">
        <f t="shared" si="431"/>
        <v>ومجموع</v>
      </c>
      <c r="AS359" s="27" t="str">
        <f t="shared" si="432"/>
        <v>راسب</v>
      </c>
      <c r="AT359" s="41">
        <f t="shared" si="433"/>
        <v>9</v>
      </c>
      <c r="AU359" s="42" t="str">
        <f t="shared" si="434"/>
        <v>راسب</v>
      </c>
      <c r="AV359" s="37"/>
      <c r="AW359" s="38"/>
      <c r="AX359" s="38"/>
      <c r="AY359" s="39">
        <f t="shared" si="435"/>
        <v>0</v>
      </c>
      <c r="AZ359" s="40" t="str">
        <f t="shared" si="436"/>
        <v>راسب</v>
      </c>
      <c r="BA359" s="37"/>
      <c r="BB359" s="38"/>
      <c r="BC359" s="38"/>
      <c r="BD359" s="39">
        <f t="shared" si="437"/>
        <v>0</v>
      </c>
      <c r="BE359" s="86" t="str">
        <f t="shared" si="438"/>
        <v>غيرجدير</v>
      </c>
      <c r="BF359" s="37"/>
      <c r="BG359" s="38"/>
      <c r="BH359" s="38"/>
      <c r="BI359" s="39">
        <f t="shared" si="439"/>
        <v>0</v>
      </c>
      <c r="BJ359" s="86" t="str">
        <f t="shared" si="440"/>
        <v>غيرجدير</v>
      </c>
      <c r="BK359" s="37"/>
      <c r="BL359" s="38"/>
      <c r="BM359" s="38"/>
      <c r="BN359" s="38"/>
      <c r="BO359" s="39"/>
      <c r="BP359" s="41">
        <f t="shared" si="441"/>
        <v>0</v>
      </c>
      <c r="BQ359" s="86" t="str">
        <f t="shared" si="442"/>
        <v>غيرجدير</v>
      </c>
      <c r="BR359" s="37"/>
      <c r="BS359" s="38"/>
      <c r="BT359" s="38"/>
      <c r="BU359" s="38"/>
      <c r="BV359" s="39">
        <f t="shared" si="443"/>
        <v>0</v>
      </c>
      <c r="BW359" s="86" t="str">
        <f t="shared" si="444"/>
        <v>غيرجدير</v>
      </c>
      <c r="BX359" s="37"/>
      <c r="BY359" s="38"/>
      <c r="BZ359" s="38"/>
      <c r="CA359" s="38"/>
      <c r="CB359" s="38"/>
      <c r="CC359" s="39">
        <f t="shared" si="445"/>
        <v>0</v>
      </c>
      <c r="CD359" s="86" t="str">
        <f t="shared" si="446"/>
        <v>غيرجدير</v>
      </c>
      <c r="CE359" s="37">
        <f t="shared" si="447"/>
        <v>5</v>
      </c>
      <c r="CF359" s="39" t="str">
        <f t="shared" si="448"/>
        <v>راسب</v>
      </c>
      <c r="CG359" s="37"/>
      <c r="CH359" s="38"/>
      <c r="CI359" s="38"/>
      <c r="CJ359" s="38"/>
      <c r="CK359" s="38"/>
      <c r="CL359" s="39">
        <f t="shared" si="449"/>
        <v>0</v>
      </c>
      <c r="CM359" s="86" t="str">
        <f t="shared" si="450"/>
        <v>غيرجدير</v>
      </c>
      <c r="CN359" s="37"/>
      <c r="CO359" s="38"/>
      <c r="CP359" s="38"/>
      <c r="CQ359" s="38"/>
      <c r="CR359" s="39">
        <f t="shared" si="451"/>
        <v>0</v>
      </c>
      <c r="CS359" s="86" t="str">
        <f t="shared" si="452"/>
        <v>غيرجدير</v>
      </c>
      <c r="CT359" s="37"/>
      <c r="CU359" s="38"/>
      <c r="CV359" s="39">
        <f t="shared" si="453"/>
        <v>0</v>
      </c>
      <c r="CW359" s="86" t="str">
        <f t="shared" si="454"/>
        <v>غيرجدير</v>
      </c>
      <c r="CX359" s="37"/>
      <c r="CY359" s="38"/>
      <c r="CZ359" s="38"/>
      <c r="DA359" s="38"/>
      <c r="DB359" s="38"/>
      <c r="DC359" s="39">
        <f t="shared" si="455"/>
        <v>0</v>
      </c>
      <c r="DD359" s="86" t="str">
        <f t="shared" si="456"/>
        <v>غيرجدير</v>
      </c>
      <c r="DE359" s="37"/>
      <c r="DF359" s="38"/>
      <c r="DG359" s="38"/>
      <c r="DH359" s="38"/>
      <c r="DI359" s="38"/>
      <c r="DJ359" s="39">
        <f t="shared" si="457"/>
        <v>0</v>
      </c>
      <c r="DK359" s="86" t="str">
        <f t="shared" si="458"/>
        <v>غيرجدير</v>
      </c>
      <c r="DL359" s="37">
        <f t="shared" si="459"/>
        <v>4</v>
      </c>
      <c r="DM359" s="39" t="str">
        <f t="shared" si="460"/>
        <v>راسب</v>
      </c>
      <c r="DN359" s="27">
        <f t="shared" si="461"/>
        <v>0</v>
      </c>
      <c r="DO359" s="37">
        <f t="shared" si="462"/>
        <v>5</v>
      </c>
      <c r="DP359" s="39" t="str">
        <f t="shared" si="463"/>
        <v>ومجموع</v>
      </c>
      <c r="DQ359" s="27" t="str">
        <f t="shared" si="464"/>
        <v>راسب</v>
      </c>
      <c r="DR359" s="37">
        <f t="shared" si="465"/>
        <v>10</v>
      </c>
      <c r="DS359" s="39" t="str">
        <f t="shared" si="466"/>
        <v>راسب</v>
      </c>
      <c r="DT359" s="40" t="str">
        <f t="shared" si="467"/>
        <v>راسب</v>
      </c>
      <c r="DU359" s="27"/>
      <c r="DV359" s="37">
        <f t="shared" si="468"/>
        <v>15</v>
      </c>
      <c r="DW359" s="38" t="str">
        <f t="shared" si="469"/>
        <v>راسب</v>
      </c>
      <c r="DX359" s="39" t="str">
        <f t="shared" si="470"/>
        <v>ودين</v>
      </c>
      <c r="DY359" s="537" t="str">
        <f t="shared" si="471"/>
        <v/>
      </c>
      <c r="DZ359" s="532" t="str">
        <f t="shared" si="472"/>
        <v/>
      </c>
      <c r="EA359" s="527" t="str">
        <f t="shared" si="473"/>
        <v/>
      </c>
      <c r="EB359" s="519" t="str">
        <f t="shared" si="474"/>
        <v/>
      </c>
      <c r="EC359" s="520" t="str">
        <f t="shared" si="475"/>
        <v/>
      </c>
      <c r="ED359" s="520" t="str">
        <f t="shared" si="476"/>
        <v/>
      </c>
      <c r="EE359" s="520" t="str">
        <f t="shared" si="477"/>
        <v/>
      </c>
      <c r="EF359" s="520" t="str">
        <f t="shared" si="478"/>
        <v/>
      </c>
      <c r="EG359" s="520" t="str">
        <f t="shared" si="479"/>
        <v/>
      </c>
      <c r="EH359" s="518" t="str">
        <f t="shared" si="480"/>
        <v/>
      </c>
      <c r="EI359" s="474" t="str">
        <f t="shared" si="481"/>
        <v/>
      </c>
      <c r="EJ359" s="475" t="str">
        <f t="shared" si="482"/>
        <v/>
      </c>
      <c r="EK359" s="475" t="str">
        <f t="shared" si="483"/>
        <v/>
      </c>
      <c r="EL359" s="475" t="str">
        <f t="shared" si="484"/>
        <v/>
      </c>
      <c r="EM359" s="476" t="str">
        <f t="shared" si="485"/>
        <v/>
      </c>
      <c r="EN359" s="498" t="str">
        <f t="shared" si="486"/>
        <v/>
      </c>
      <c r="EO359" s="499" t="str">
        <f t="shared" si="487"/>
        <v/>
      </c>
      <c r="EP359" s="499" t="str">
        <f t="shared" si="488"/>
        <v/>
      </c>
      <c r="EQ359" s="499" t="str">
        <f t="shared" si="489"/>
        <v/>
      </c>
      <c r="ER359" s="500" t="str">
        <f t="shared" si="490"/>
        <v/>
      </c>
    </row>
    <row r="360" spans="1:148" ht="34.5" x14ac:dyDescent="0.2">
      <c r="A360" s="27" t="str">
        <f>IF(O360="","",COUNTA(O$9:$O360))</f>
        <v/>
      </c>
      <c r="B360" s="28"/>
      <c r="C360" s="29" t="e">
        <f t="shared" si="410"/>
        <v>#VALUE!</v>
      </c>
      <c r="D360" s="30" t="e">
        <f t="shared" si="411"/>
        <v>#VALUE!</v>
      </c>
      <c r="E360" s="31" t="e">
        <f t="shared" si="412"/>
        <v>#VALUE!</v>
      </c>
      <c r="F360" s="29" t="str">
        <f t="shared" si="413"/>
        <v/>
      </c>
      <c r="G360" s="30" t="str">
        <f t="shared" si="414"/>
        <v/>
      </c>
      <c r="H360" s="31" t="str">
        <f t="shared" si="415"/>
        <v/>
      </c>
      <c r="I360" s="32" t="e">
        <f t="shared" si="416"/>
        <v>#VALUE!</v>
      </c>
      <c r="J360" s="33"/>
      <c r="K360" s="34"/>
      <c r="L360" s="35" t="str">
        <f t="shared" si="417"/>
        <v/>
      </c>
      <c r="M360" s="35" t="str">
        <f t="shared" si="418"/>
        <v/>
      </c>
      <c r="N360" s="34"/>
      <c r="O360" s="545"/>
      <c r="P360" s="36"/>
      <c r="Q360" s="37"/>
      <c r="R360" s="38"/>
      <c r="S360" s="38"/>
      <c r="T360" s="39">
        <f t="shared" si="419"/>
        <v>0</v>
      </c>
      <c r="U360" s="40" t="str">
        <f t="shared" si="420"/>
        <v>راسب</v>
      </c>
      <c r="V360" s="37"/>
      <c r="W360" s="38"/>
      <c r="X360" s="38"/>
      <c r="Y360" s="39">
        <f t="shared" si="421"/>
        <v>0</v>
      </c>
      <c r="Z360" s="40" t="str">
        <f t="shared" si="422"/>
        <v>راسب</v>
      </c>
      <c r="AA360" s="37"/>
      <c r="AB360" s="38"/>
      <c r="AC360" s="38"/>
      <c r="AD360" s="39">
        <f t="shared" si="423"/>
        <v>0</v>
      </c>
      <c r="AE360" s="40" t="str">
        <f t="shared" si="424"/>
        <v>راسب</v>
      </c>
      <c r="AF360" s="37"/>
      <c r="AG360" s="38"/>
      <c r="AH360" s="38"/>
      <c r="AI360" s="39">
        <f t="shared" si="425"/>
        <v>0</v>
      </c>
      <c r="AJ360" s="40" t="str">
        <f t="shared" si="426"/>
        <v>راسب</v>
      </c>
      <c r="AK360" s="37"/>
      <c r="AL360" s="38"/>
      <c r="AM360" s="38"/>
      <c r="AN360" s="39">
        <f t="shared" si="427"/>
        <v>0</v>
      </c>
      <c r="AO360" s="40" t="str">
        <f t="shared" si="428"/>
        <v>راسب</v>
      </c>
      <c r="AP360" s="27">
        <f t="shared" si="429"/>
        <v>0</v>
      </c>
      <c r="AQ360" s="37">
        <f t="shared" si="430"/>
        <v>5</v>
      </c>
      <c r="AR360" s="39" t="str">
        <f t="shared" si="431"/>
        <v>ومجموع</v>
      </c>
      <c r="AS360" s="27" t="str">
        <f t="shared" si="432"/>
        <v>راسب</v>
      </c>
      <c r="AT360" s="41">
        <f t="shared" si="433"/>
        <v>9</v>
      </c>
      <c r="AU360" s="42" t="str">
        <f t="shared" si="434"/>
        <v>راسب</v>
      </c>
      <c r="AV360" s="37"/>
      <c r="AW360" s="38"/>
      <c r="AX360" s="38"/>
      <c r="AY360" s="39">
        <f t="shared" si="435"/>
        <v>0</v>
      </c>
      <c r="AZ360" s="40" t="str">
        <f t="shared" si="436"/>
        <v>راسب</v>
      </c>
      <c r="BA360" s="37"/>
      <c r="BB360" s="38"/>
      <c r="BC360" s="38"/>
      <c r="BD360" s="39">
        <f t="shared" si="437"/>
        <v>0</v>
      </c>
      <c r="BE360" s="86" t="str">
        <f t="shared" si="438"/>
        <v>غيرجدير</v>
      </c>
      <c r="BF360" s="37"/>
      <c r="BG360" s="38"/>
      <c r="BH360" s="38"/>
      <c r="BI360" s="39">
        <f t="shared" si="439"/>
        <v>0</v>
      </c>
      <c r="BJ360" s="86" t="str">
        <f t="shared" si="440"/>
        <v>غيرجدير</v>
      </c>
      <c r="BK360" s="37"/>
      <c r="BL360" s="38"/>
      <c r="BM360" s="38"/>
      <c r="BN360" s="38"/>
      <c r="BO360" s="39"/>
      <c r="BP360" s="41">
        <f t="shared" si="441"/>
        <v>0</v>
      </c>
      <c r="BQ360" s="86" t="str">
        <f t="shared" si="442"/>
        <v>غيرجدير</v>
      </c>
      <c r="BR360" s="37"/>
      <c r="BS360" s="38"/>
      <c r="BT360" s="38"/>
      <c r="BU360" s="38"/>
      <c r="BV360" s="39">
        <f t="shared" si="443"/>
        <v>0</v>
      </c>
      <c r="BW360" s="86" t="str">
        <f t="shared" si="444"/>
        <v>غيرجدير</v>
      </c>
      <c r="BX360" s="37"/>
      <c r="BY360" s="38"/>
      <c r="BZ360" s="38"/>
      <c r="CA360" s="38"/>
      <c r="CB360" s="38"/>
      <c r="CC360" s="39">
        <f t="shared" si="445"/>
        <v>0</v>
      </c>
      <c r="CD360" s="86" t="str">
        <f t="shared" si="446"/>
        <v>غيرجدير</v>
      </c>
      <c r="CE360" s="37">
        <f t="shared" si="447"/>
        <v>5</v>
      </c>
      <c r="CF360" s="39" t="str">
        <f t="shared" si="448"/>
        <v>راسب</v>
      </c>
      <c r="CG360" s="37"/>
      <c r="CH360" s="38"/>
      <c r="CI360" s="38"/>
      <c r="CJ360" s="38"/>
      <c r="CK360" s="38"/>
      <c r="CL360" s="39">
        <f t="shared" si="449"/>
        <v>0</v>
      </c>
      <c r="CM360" s="86" t="str">
        <f t="shared" si="450"/>
        <v>غيرجدير</v>
      </c>
      <c r="CN360" s="37"/>
      <c r="CO360" s="38"/>
      <c r="CP360" s="38"/>
      <c r="CQ360" s="38"/>
      <c r="CR360" s="39">
        <f t="shared" si="451"/>
        <v>0</v>
      </c>
      <c r="CS360" s="86" t="str">
        <f t="shared" si="452"/>
        <v>غيرجدير</v>
      </c>
      <c r="CT360" s="37"/>
      <c r="CU360" s="38"/>
      <c r="CV360" s="39">
        <f t="shared" si="453"/>
        <v>0</v>
      </c>
      <c r="CW360" s="86" t="str">
        <f t="shared" si="454"/>
        <v>غيرجدير</v>
      </c>
      <c r="CX360" s="37"/>
      <c r="CY360" s="38"/>
      <c r="CZ360" s="38"/>
      <c r="DA360" s="38"/>
      <c r="DB360" s="38"/>
      <c r="DC360" s="39">
        <f t="shared" si="455"/>
        <v>0</v>
      </c>
      <c r="DD360" s="86" t="str">
        <f t="shared" si="456"/>
        <v>غيرجدير</v>
      </c>
      <c r="DE360" s="37"/>
      <c r="DF360" s="38"/>
      <c r="DG360" s="38"/>
      <c r="DH360" s="38"/>
      <c r="DI360" s="38"/>
      <c r="DJ360" s="39">
        <f t="shared" si="457"/>
        <v>0</v>
      </c>
      <c r="DK360" s="86" t="str">
        <f t="shared" si="458"/>
        <v>غيرجدير</v>
      </c>
      <c r="DL360" s="37">
        <f t="shared" si="459"/>
        <v>4</v>
      </c>
      <c r="DM360" s="39" t="str">
        <f t="shared" si="460"/>
        <v>راسب</v>
      </c>
      <c r="DN360" s="27">
        <f t="shared" si="461"/>
        <v>0</v>
      </c>
      <c r="DO360" s="37">
        <f t="shared" si="462"/>
        <v>5</v>
      </c>
      <c r="DP360" s="39" t="str">
        <f t="shared" si="463"/>
        <v>ومجموع</v>
      </c>
      <c r="DQ360" s="27" t="str">
        <f t="shared" si="464"/>
        <v>راسب</v>
      </c>
      <c r="DR360" s="37">
        <f t="shared" si="465"/>
        <v>10</v>
      </c>
      <c r="DS360" s="39" t="str">
        <f t="shared" si="466"/>
        <v>راسب</v>
      </c>
      <c r="DT360" s="40" t="str">
        <f t="shared" si="467"/>
        <v>راسب</v>
      </c>
      <c r="DU360" s="27"/>
      <c r="DV360" s="37">
        <f t="shared" si="468"/>
        <v>15</v>
      </c>
      <c r="DW360" s="38" t="str">
        <f t="shared" si="469"/>
        <v>راسب</v>
      </c>
      <c r="DX360" s="39" t="str">
        <f t="shared" si="470"/>
        <v>ودين</v>
      </c>
      <c r="DY360" s="537" t="str">
        <f t="shared" si="471"/>
        <v/>
      </c>
      <c r="DZ360" s="532" t="str">
        <f t="shared" si="472"/>
        <v/>
      </c>
      <c r="EA360" s="527" t="str">
        <f t="shared" si="473"/>
        <v/>
      </c>
      <c r="EB360" s="519" t="str">
        <f t="shared" si="474"/>
        <v/>
      </c>
      <c r="EC360" s="520" t="str">
        <f t="shared" si="475"/>
        <v/>
      </c>
      <c r="ED360" s="520" t="str">
        <f t="shared" si="476"/>
        <v/>
      </c>
      <c r="EE360" s="520" t="str">
        <f t="shared" si="477"/>
        <v/>
      </c>
      <c r="EF360" s="520" t="str">
        <f t="shared" si="478"/>
        <v/>
      </c>
      <c r="EG360" s="520" t="str">
        <f t="shared" si="479"/>
        <v/>
      </c>
      <c r="EH360" s="518" t="str">
        <f t="shared" si="480"/>
        <v/>
      </c>
      <c r="EI360" s="474" t="str">
        <f t="shared" si="481"/>
        <v/>
      </c>
      <c r="EJ360" s="475" t="str">
        <f t="shared" si="482"/>
        <v/>
      </c>
      <c r="EK360" s="475" t="str">
        <f t="shared" si="483"/>
        <v/>
      </c>
      <c r="EL360" s="475" t="str">
        <f t="shared" si="484"/>
        <v/>
      </c>
      <c r="EM360" s="476" t="str">
        <f t="shared" si="485"/>
        <v/>
      </c>
      <c r="EN360" s="498" t="str">
        <f t="shared" si="486"/>
        <v/>
      </c>
      <c r="EO360" s="499" t="str">
        <f t="shared" si="487"/>
        <v/>
      </c>
      <c r="EP360" s="499" t="str">
        <f t="shared" si="488"/>
        <v/>
      </c>
      <c r="EQ360" s="499" t="str">
        <f t="shared" si="489"/>
        <v/>
      </c>
      <c r="ER360" s="500" t="str">
        <f t="shared" si="490"/>
        <v/>
      </c>
    </row>
    <row r="361" spans="1:148" ht="34.5" x14ac:dyDescent="0.2">
      <c r="A361" s="27" t="str">
        <f>IF(O361="","",COUNTA(O$9:$O361))</f>
        <v/>
      </c>
      <c r="B361" s="28"/>
      <c r="C361" s="29" t="e">
        <f t="shared" si="410"/>
        <v>#VALUE!</v>
      </c>
      <c r="D361" s="30" t="e">
        <f t="shared" si="411"/>
        <v>#VALUE!</v>
      </c>
      <c r="E361" s="31" t="e">
        <f t="shared" si="412"/>
        <v>#VALUE!</v>
      </c>
      <c r="F361" s="29" t="str">
        <f t="shared" si="413"/>
        <v/>
      </c>
      <c r="G361" s="30" t="str">
        <f t="shared" si="414"/>
        <v/>
      </c>
      <c r="H361" s="31" t="str">
        <f t="shared" si="415"/>
        <v/>
      </c>
      <c r="I361" s="32" t="e">
        <f t="shared" si="416"/>
        <v>#VALUE!</v>
      </c>
      <c r="J361" s="33"/>
      <c r="K361" s="34"/>
      <c r="L361" s="35" t="str">
        <f t="shared" si="417"/>
        <v/>
      </c>
      <c r="M361" s="35" t="str">
        <f t="shared" si="418"/>
        <v/>
      </c>
      <c r="N361" s="34"/>
      <c r="O361" s="545"/>
      <c r="P361" s="36"/>
      <c r="Q361" s="37"/>
      <c r="R361" s="38"/>
      <c r="S361" s="38"/>
      <c r="T361" s="39">
        <f t="shared" si="419"/>
        <v>0</v>
      </c>
      <c r="U361" s="40" t="str">
        <f t="shared" si="420"/>
        <v>راسب</v>
      </c>
      <c r="V361" s="37"/>
      <c r="W361" s="38"/>
      <c r="X361" s="38"/>
      <c r="Y361" s="39">
        <f t="shared" si="421"/>
        <v>0</v>
      </c>
      <c r="Z361" s="40" t="str">
        <f t="shared" si="422"/>
        <v>راسب</v>
      </c>
      <c r="AA361" s="37"/>
      <c r="AB361" s="38"/>
      <c r="AC361" s="38"/>
      <c r="AD361" s="39">
        <f t="shared" si="423"/>
        <v>0</v>
      </c>
      <c r="AE361" s="40" t="str">
        <f t="shared" si="424"/>
        <v>راسب</v>
      </c>
      <c r="AF361" s="37"/>
      <c r="AG361" s="38"/>
      <c r="AH361" s="38"/>
      <c r="AI361" s="39">
        <f t="shared" si="425"/>
        <v>0</v>
      </c>
      <c r="AJ361" s="40" t="str">
        <f t="shared" si="426"/>
        <v>راسب</v>
      </c>
      <c r="AK361" s="37"/>
      <c r="AL361" s="38"/>
      <c r="AM361" s="38"/>
      <c r="AN361" s="39">
        <f t="shared" si="427"/>
        <v>0</v>
      </c>
      <c r="AO361" s="40" t="str">
        <f t="shared" si="428"/>
        <v>راسب</v>
      </c>
      <c r="AP361" s="27">
        <f t="shared" si="429"/>
        <v>0</v>
      </c>
      <c r="AQ361" s="37">
        <f t="shared" si="430"/>
        <v>5</v>
      </c>
      <c r="AR361" s="39" t="str">
        <f t="shared" si="431"/>
        <v>ومجموع</v>
      </c>
      <c r="AS361" s="27" t="str">
        <f t="shared" si="432"/>
        <v>راسب</v>
      </c>
      <c r="AT361" s="41">
        <f t="shared" si="433"/>
        <v>9</v>
      </c>
      <c r="AU361" s="42" t="str">
        <f t="shared" si="434"/>
        <v>راسب</v>
      </c>
      <c r="AV361" s="37"/>
      <c r="AW361" s="38"/>
      <c r="AX361" s="38"/>
      <c r="AY361" s="39">
        <f t="shared" si="435"/>
        <v>0</v>
      </c>
      <c r="AZ361" s="40" t="str">
        <f t="shared" si="436"/>
        <v>راسب</v>
      </c>
      <c r="BA361" s="37"/>
      <c r="BB361" s="38"/>
      <c r="BC361" s="38"/>
      <c r="BD361" s="39">
        <f t="shared" si="437"/>
        <v>0</v>
      </c>
      <c r="BE361" s="86" t="str">
        <f t="shared" si="438"/>
        <v>غيرجدير</v>
      </c>
      <c r="BF361" s="37"/>
      <c r="BG361" s="38"/>
      <c r="BH361" s="38"/>
      <c r="BI361" s="39">
        <f t="shared" si="439"/>
        <v>0</v>
      </c>
      <c r="BJ361" s="86" t="str">
        <f t="shared" si="440"/>
        <v>غيرجدير</v>
      </c>
      <c r="BK361" s="37"/>
      <c r="BL361" s="38"/>
      <c r="BM361" s="38"/>
      <c r="BN361" s="38"/>
      <c r="BO361" s="39"/>
      <c r="BP361" s="41">
        <f t="shared" si="441"/>
        <v>0</v>
      </c>
      <c r="BQ361" s="86" t="str">
        <f t="shared" si="442"/>
        <v>غيرجدير</v>
      </c>
      <c r="BR361" s="37"/>
      <c r="BS361" s="38"/>
      <c r="BT361" s="38"/>
      <c r="BU361" s="38"/>
      <c r="BV361" s="39">
        <f t="shared" si="443"/>
        <v>0</v>
      </c>
      <c r="BW361" s="86" t="str">
        <f t="shared" si="444"/>
        <v>غيرجدير</v>
      </c>
      <c r="BX361" s="37"/>
      <c r="BY361" s="38"/>
      <c r="BZ361" s="38"/>
      <c r="CA361" s="38"/>
      <c r="CB361" s="38"/>
      <c r="CC361" s="39">
        <f t="shared" si="445"/>
        <v>0</v>
      </c>
      <c r="CD361" s="86" t="str">
        <f t="shared" si="446"/>
        <v>غيرجدير</v>
      </c>
      <c r="CE361" s="37">
        <f t="shared" si="447"/>
        <v>5</v>
      </c>
      <c r="CF361" s="39" t="str">
        <f t="shared" si="448"/>
        <v>راسب</v>
      </c>
      <c r="CG361" s="37"/>
      <c r="CH361" s="38"/>
      <c r="CI361" s="38"/>
      <c r="CJ361" s="38"/>
      <c r="CK361" s="38"/>
      <c r="CL361" s="39">
        <f t="shared" si="449"/>
        <v>0</v>
      </c>
      <c r="CM361" s="86" t="str">
        <f t="shared" si="450"/>
        <v>غيرجدير</v>
      </c>
      <c r="CN361" s="37"/>
      <c r="CO361" s="38"/>
      <c r="CP361" s="38"/>
      <c r="CQ361" s="38"/>
      <c r="CR361" s="39">
        <f t="shared" si="451"/>
        <v>0</v>
      </c>
      <c r="CS361" s="86" t="str">
        <f t="shared" si="452"/>
        <v>غيرجدير</v>
      </c>
      <c r="CT361" s="37"/>
      <c r="CU361" s="38"/>
      <c r="CV361" s="39">
        <f t="shared" si="453"/>
        <v>0</v>
      </c>
      <c r="CW361" s="86" t="str">
        <f t="shared" si="454"/>
        <v>غيرجدير</v>
      </c>
      <c r="CX361" s="37"/>
      <c r="CY361" s="38"/>
      <c r="CZ361" s="38"/>
      <c r="DA361" s="38"/>
      <c r="DB361" s="38"/>
      <c r="DC361" s="39">
        <f t="shared" si="455"/>
        <v>0</v>
      </c>
      <c r="DD361" s="86" t="str">
        <f t="shared" si="456"/>
        <v>غيرجدير</v>
      </c>
      <c r="DE361" s="37"/>
      <c r="DF361" s="38"/>
      <c r="DG361" s="38"/>
      <c r="DH361" s="38"/>
      <c r="DI361" s="38"/>
      <c r="DJ361" s="39">
        <f t="shared" si="457"/>
        <v>0</v>
      </c>
      <c r="DK361" s="86" t="str">
        <f t="shared" si="458"/>
        <v>غيرجدير</v>
      </c>
      <c r="DL361" s="37">
        <f t="shared" si="459"/>
        <v>4</v>
      </c>
      <c r="DM361" s="39" t="str">
        <f t="shared" si="460"/>
        <v>راسب</v>
      </c>
      <c r="DN361" s="27">
        <f t="shared" si="461"/>
        <v>0</v>
      </c>
      <c r="DO361" s="37">
        <f t="shared" si="462"/>
        <v>5</v>
      </c>
      <c r="DP361" s="39" t="str">
        <f t="shared" si="463"/>
        <v>ومجموع</v>
      </c>
      <c r="DQ361" s="27" t="str">
        <f t="shared" si="464"/>
        <v>راسب</v>
      </c>
      <c r="DR361" s="37">
        <f t="shared" si="465"/>
        <v>10</v>
      </c>
      <c r="DS361" s="39" t="str">
        <f t="shared" si="466"/>
        <v>راسب</v>
      </c>
      <c r="DT361" s="40" t="str">
        <f t="shared" si="467"/>
        <v>راسب</v>
      </c>
      <c r="DU361" s="27"/>
      <c r="DV361" s="37">
        <f t="shared" si="468"/>
        <v>15</v>
      </c>
      <c r="DW361" s="38" t="str">
        <f t="shared" si="469"/>
        <v>راسب</v>
      </c>
      <c r="DX361" s="39" t="str">
        <f t="shared" si="470"/>
        <v>ودين</v>
      </c>
      <c r="DY361" s="537" t="str">
        <f t="shared" si="471"/>
        <v/>
      </c>
      <c r="DZ361" s="532" t="str">
        <f t="shared" si="472"/>
        <v/>
      </c>
      <c r="EA361" s="527" t="str">
        <f t="shared" si="473"/>
        <v/>
      </c>
      <c r="EB361" s="519" t="str">
        <f t="shared" si="474"/>
        <v/>
      </c>
      <c r="EC361" s="520" t="str">
        <f t="shared" si="475"/>
        <v/>
      </c>
      <c r="ED361" s="520" t="str">
        <f t="shared" si="476"/>
        <v/>
      </c>
      <c r="EE361" s="520" t="str">
        <f t="shared" si="477"/>
        <v/>
      </c>
      <c r="EF361" s="520" t="str">
        <f t="shared" si="478"/>
        <v/>
      </c>
      <c r="EG361" s="520" t="str">
        <f t="shared" si="479"/>
        <v/>
      </c>
      <c r="EH361" s="518" t="str">
        <f t="shared" si="480"/>
        <v/>
      </c>
      <c r="EI361" s="474" t="str">
        <f t="shared" si="481"/>
        <v/>
      </c>
      <c r="EJ361" s="475" t="str">
        <f t="shared" si="482"/>
        <v/>
      </c>
      <c r="EK361" s="475" t="str">
        <f t="shared" si="483"/>
        <v/>
      </c>
      <c r="EL361" s="475" t="str">
        <f t="shared" si="484"/>
        <v/>
      </c>
      <c r="EM361" s="476" t="str">
        <f t="shared" si="485"/>
        <v/>
      </c>
      <c r="EN361" s="498" t="str">
        <f t="shared" si="486"/>
        <v/>
      </c>
      <c r="EO361" s="499" t="str">
        <f t="shared" si="487"/>
        <v/>
      </c>
      <c r="EP361" s="499" t="str">
        <f t="shared" si="488"/>
        <v/>
      </c>
      <c r="EQ361" s="499" t="str">
        <f t="shared" si="489"/>
        <v/>
      </c>
      <c r="ER361" s="500" t="str">
        <f t="shared" si="490"/>
        <v/>
      </c>
    </row>
    <row r="362" spans="1:148" ht="34.5" x14ac:dyDescent="0.2">
      <c r="A362" s="27" t="str">
        <f>IF(O362="","",COUNTA(O$9:$O362))</f>
        <v/>
      </c>
      <c r="B362" s="28"/>
      <c r="C362" s="29" t="e">
        <f t="shared" si="410"/>
        <v>#VALUE!</v>
      </c>
      <c r="D362" s="30" t="e">
        <f t="shared" si="411"/>
        <v>#VALUE!</v>
      </c>
      <c r="E362" s="31" t="e">
        <f t="shared" si="412"/>
        <v>#VALUE!</v>
      </c>
      <c r="F362" s="29" t="str">
        <f t="shared" si="413"/>
        <v/>
      </c>
      <c r="G362" s="30" t="str">
        <f t="shared" si="414"/>
        <v/>
      </c>
      <c r="H362" s="31" t="str">
        <f t="shared" si="415"/>
        <v/>
      </c>
      <c r="I362" s="32" t="e">
        <f t="shared" si="416"/>
        <v>#VALUE!</v>
      </c>
      <c r="J362" s="33"/>
      <c r="K362" s="34"/>
      <c r="L362" s="35" t="str">
        <f t="shared" si="417"/>
        <v/>
      </c>
      <c r="M362" s="35" t="str">
        <f t="shared" si="418"/>
        <v/>
      </c>
      <c r="N362" s="34"/>
      <c r="O362" s="545"/>
      <c r="P362" s="36"/>
      <c r="Q362" s="37"/>
      <c r="R362" s="38"/>
      <c r="S362" s="38"/>
      <c r="T362" s="39">
        <f t="shared" si="419"/>
        <v>0</v>
      </c>
      <c r="U362" s="40" t="str">
        <f t="shared" si="420"/>
        <v>راسب</v>
      </c>
      <c r="V362" s="37"/>
      <c r="W362" s="38"/>
      <c r="X362" s="38"/>
      <c r="Y362" s="39">
        <f t="shared" si="421"/>
        <v>0</v>
      </c>
      <c r="Z362" s="40" t="str">
        <f t="shared" si="422"/>
        <v>راسب</v>
      </c>
      <c r="AA362" s="37"/>
      <c r="AB362" s="38"/>
      <c r="AC362" s="38"/>
      <c r="AD362" s="39">
        <f t="shared" si="423"/>
        <v>0</v>
      </c>
      <c r="AE362" s="40" t="str">
        <f t="shared" si="424"/>
        <v>راسب</v>
      </c>
      <c r="AF362" s="37"/>
      <c r="AG362" s="38"/>
      <c r="AH362" s="38"/>
      <c r="AI362" s="39">
        <f t="shared" si="425"/>
        <v>0</v>
      </c>
      <c r="AJ362" s="40" t="str">
        <f t="shared" si="426"/>
        <v>راسب</v>
      </c>
      <c r="AK362" s="37"/>
      <c r="AL362" s="38"/>
      <c r="AM362" s="38"/>
      <c r="AN362" s="39">
        <f t="shared" si="427"/>
        <v>0</v>
      </c>
      <c r="AO362" s="40" t="str">
        <f t="shared" si="428"/>
        <v>راسب</v>
      </c>
      <c r="AP362" s="27">
        <f t="shared" si="429"/>
        <v>0</v>
      </c>
      <c r="AQ362" s="37">
        <f t="shared" si="430"/>
        <v>5</v>
      </c>
      <c r="AR362" s="39" t="str">
        <f t="shared" si="431"/>
        <v>ومجموع</v>
      </c>
      <c r="AS362" s="27" t="str">
        <f t="shared" si="432"/>
        <v>راسب</v>
      </c>
      <c r="AT362" s="41">
        <f t="shared" si="433"/>
        <v>9</v>
      </c>
      <c r="AU362" s="42" t="str">
        <f t="shared" si="434"/>
        <v>راسب</v>
      </c>
      <c r="AV362" s="37"/>
      <c r="AW362" s="38"/>
      <c r="AX362" s="38"/>
      <c r="AY362" s="39">
        <f t="shared" si="435"/>
        <v>0</v>
      </c>
      <c r="AZ362" s="40" t="str">
        <f t="shared" si="436"/>
        <v>راسب</v>
      </c>
      <c r="BA362" s="37"/>
      <c r="BB362" s="38"/>
      <c r="BC362" s="38"/>
      <c r="BD362" s="39">
        <f t="shared" si="437"/>
        <v>0</v>
      </c>
      <c r="BE362" s="86" t="str">
        <f t="shared" si="438"/>
        <v>غيرجدير</v>
      </c>
      <c r="BF362" s="37"/>
      <c r="BG362" s="38"/>
      <c r="BH362" s="38"/>
      <c r="BI362" s="39">
        <f t="shared" si="439"/>
        <v>0</v>
      </c>
      <c r="BJ362" s="86" t="str">
        <f t="shared" si="440"/>
        <v>غيرجدير</v>
      </c>
      <c r="BK362" s="37"/>
      <c r="BL362" s="38"/>
      <c r="BM362" s="38"/>
      <c r="BN362" s="38"/>
      <c r="BO362" s="39"/>
      <c r="BP362" s="41">
        <f t="shared" si="441"/>
        <v>0</v>
      </c>
      <c r="BQ362" s="86" t="str">
        <f t="shared" si="442"/>
        <v>غيرجدير</v>
      </c>
      <c r="BR362" s="37"/>
      <c r="BS362" s="38"/>
      <c r="BT362" s="38"/>
      <c r="BU362" s="38"/>
      <c r="BV362" s="39">
        <f t="shared" si="443"/>
        <v>0</v>
      </c>
      <c r="BW362" s="86" t="str">
        <f t="shared" si="444"/>
        <v>غيرجدير</v>
      </c>
      <c r="BX362" s="37"/>
      <c r="BY362" s="38"/>
      <c r="BZ362" s="38"/>
      <c r="CA362" s="38"/>
      <c r="CB362" s="38"/>
      <c r="CC362" s="39">
        <f t="shared" si="445"/>
        <v>0</v>
      </c>
      <c r="CD362" s="86" t="str">
        <f t="shared" si="446"/>
        <v>غيرجدير</v>
      </c>
      <c r="CE362" s="37">
        <f t="shared" si="447"/>
        <v>5</v>
      </c>
      <c r="CF362" s="39" t="str">
        <f t="shared" si="448"/>
        <v>راسب</v>
      </c>
      <c r="CG362" s="37"/>
      <c r="CH362" s="38"/>
      <c r="CI362" s="38"/>
      <c r="CJ362" s="38"/>
      <c r="CK362" s="38"/>
      <c r="CL362" s="39">
        <f t="shared" si="449"/>
        <v>0</v>
      </c>
      <c r="CM362" s="86" t="str">
        <f t="shared" si="450"/>
        <v>غيرجدير</v>
      </c>
      <c r="CN362" s="37"/>
      <c r="CO362" s="38"/>
      <c r="CP362" s="38"/>
      <c r="CQ362" s="38"/>
      <c r="CR362" s="39">
        <f t="shared" si="451"/>
        <v>0</v>
      </c>
      <c r="CS362" s="86" t="str">
        <f t="shared" si="452"/>
        <v>غيرجدير</v>
      </c>
      <c r="CT362" s="37"/>
      <c r="CU362" s="38"/>
      <c r="CV362" s="39">
        <f t="shared" si="453"/>
        <v>0</v>
      </c>
      <c r="CW362" s="86" t="str">
        <f t="shared" si="454"/>
        <v>غيرجدير</v>
      </c>
      <c r="CX362" s="37"/>
      <c r="CY362" s="38"/>
      <c r="CZ362" s="38"/>
      <c r="DA362" s="38"/>
      <c r="DB362" s="38"/>
      <c r="DC362" s="39">
        <f t="shared" si="455"/>
        <v>0</v>
      </c>
      <c r="DD362" s="86" t="str">
        <f t="shared" si="456"/>
        <v>غيرجدير</v>
      </c>
      <c r="DE362" s="37"/>
      <c r="DF362" s="38"/>
      <c r="DG362" s="38"/>
      <c r="DH362" s="38"/>
      <c r="DI362" s="38"/>
      <c r="DJ362" s="39">
        <f t="shared" si="457"/>
        <v>0</v>
      </c>
      <c r="DK362" s="86" t="str">
        <f t="shared" si="458"/>
        <v>غيرجدير</v>
      </c>
      <c r="DL362" s="37">
        <f t="shared" si="459"/>
        <v>4</v>
      </c>
      <c r="DM362" s="39" t="str">
        <f t="shared" si="460"/>
        <v>راسب</v>
      </c>
      <c r="DN362" s="27">
        <f t="shared" si="461"/>
        <v>0</v>
      </c>
      <c r="DO362" s="37">
        <f t="shared" si="462"/>
        <v>5</v>
      </c>
      <c r="DP362" s="39" t="str">
        <f t="shared" si="463"/>
        <v>ومجموع</v>
      </c>
      <c r="DQ362" s="27" t="str">
        <f t="shared" si="464"/>
        <v>راسب</v>
      </c>
      <c r="DR362" s="37">
        <f t="shared" si="465"/>
        <v>10</v>
      </c>
      <c r="DS362" s="39" t="str">
        <f t="shared" si="466"/>
        <v>راسب</v>
      </c>
      <c r="DT362" s="40" t="str">
        <f t="shared" si="467"/>
        <v>راسب</v>
      </c>
      <c r="DU362" s="27"/>
      <c r="DV362" s="37">
        <f t="shared" si="468"/>
        <v>15</v>
      </c>
      <c r="DW362" s="38" t="str">
        <f t="shared" si="469"/>
        <v>راسب</v>
      </c>
      <c r="DX362" s="39" t="str">
        <f t="shared" si="470"/>
        <v>ودين</v>
      </c>
      <c r="DY362" s="537" t="str">
        <f t="shared" si="471"/>
        <v/>
      </c>
      <c r="DZ362" s="532" t="str">
        <f t="shared" si="472"/>
        <v/>
      </c>
      <c r="EA362" s="527" t="str">
        <f t="shared" si="473"/>
        <v/>
      </c>
      <c r="EB362" s="519" t="str">
        <f t="shared" si="474"/>
        <v/>
      </c>
      <c r="EC362" s="520" t="str">
        <f t="shared" si="475"/>
        <v/>
      </c>
      <c r="ED362" s="520" t="str">
        <f t="shared" si="476"/>
        <v/>
      </c>
      <c r="EE362" s="520" t="str">
        <f t="shared" si="477"/>
        <v/>
      </c>
      <c r="EF362" s="520" t="str">
        <f t="shared" si="478"/>
        <v/>
      </c>
      <c r="EG362" s="520" t="str">
        <f t="shared" si="479"/>
        <v/>
      </c>
      <c r="EH362" s="518" t="str">
        <f t="shared" si="480"/>
        <v/>
      </c>
      <c r="EI362" s="474" t="str">
        <f t="shared" si="481"/>
        <v/>
      </c>
      <c r="EJ362" s="475" t="str">
        <f t="shared" si="482"/>
        <v/>
      </c>
      <c r="EK362" s="475" t="str">
        <f t="shared" si="483"/>
        <v/>
      </c>
      <c r="EL362" s="475" t="str">
        <f t="shared" si="484"/>
        <v/>
      </c>
      <c r="EM362" s="476" t="str">
        <f t="shared" si="485"/>
        <v/>
      </c>
      <c r="EN362" s="498" t="str">
        <f t="shared" si="486"/>
        <v/>
      </c>
      <c r="EO362" s="499" t="str">
        <f t="shared" si="487"/>
        <v/>
      </c>
      <c r="EP362" s="499" t="str">
        <f t="shared" si="488"/>
        <v/>
      </c>
      <c r="EQ362" s="499" t="str">
        <f t="shared" si="489"/>
        <v/>
      </c>
      <c r="ER362" s="500" t="str">
        <f t="shared" si="490"/>
        <v/>
      </c>
    </row>
    <row r="363" spans="1:148" ht="34.5" x14ac:dyDescent="0.2">
      <c r="A363" s="27" t="str">
        <f>IF(O363="","",COUNTA(O$9:$O363))</f>
        <v/>
      </c>
      <c r="B363" s="28"/>
      <c r="C363" s="29" t="e">
        <f t="shared" si="410"/>
        <v>#VALUE!</v>
      </c>
      <c r="D363" s="30" t="e">
        <f t="shared" si="411"/>
        <v>#VALUE!</v>
      </c>
      <c r="E363" s="31" t="e">
        <f t="shared" si="412"/>
        <v>#VALUE!</v>
      </c>
      <c r="F363" s="29" t="str">
        <f t="shared" si="413"/>
        <v/>
      </c>
      <c r="G363" s="30" t="str">
        <f t="shared" si="414"/>
        <v/>
      </c>
      <c r="H363" s="31" t="str">
        <f t="shared" si="415"/>
        <v/>
      </c>
      <c r="I363" s="32" t="e">
        <f t="shared" si="416"/>
        <v>#VALUE!</v>
      </c>
      <c r="J363" s="33"/>
      <c r="K363" s="34"/>
      <c r="L363" s="35" t="str">
        <f t="shared" si="417"/>
        <v/>
      </c>
      <c r="M363" s="35" t="str">
        <f t="shared" si="418"/>
        <v/>
      </c>
      <c r="N363" s="34"/>
      <c r="O363" s="545"/>
      <c r="P363" s="36"/>
      <c r="Q363" s="37"/>
      <c r="R363" s="38"/>
      <c r="S363" s="38"/>
      <c r="T363" s="39">
        <f t="shared" si="419"/>
        <v>0</v>
      </c>
      <c r="U363" s="40" t="str">
        <f t="shared" si="420"/>
        <v>راسب</v>
      </c>
      <c r="V363" s="37"/>
      <c r="W363" s="38"/>
      <c r="X363" s="38"/>
      <c r="Y363" s="39">
        <f t="shared" si="421"/>
        <v>0</v>
      </c>
      <c r="Z363" s="40" t="str">
        <f t="shared" si="422"/>
        <v>راسب</v>
      </c>
      <c r="AA363" s="37"/>
      <c r="AB363" s="38"/>
      <c r="AC363" s="38"/>
      <c r="AD363" s="39">
        <f t="shared" si="423"/>
        <v>0</v>
      </c>
      <c r="AE363" s="40" t="str">
        <f t="shared" si="424"/>
        <v>راسب</v>
      </c>
      <c r="AF363" s="37"/>
      <c r="AG363" s="38"/>
      <c r="AH363" s="38"/>
      <c r="AI363" s="39">
        <f t="shared" si="425"/>
        <v>0</v>
      </c>
      <c r="AJ363" s="40" t="str">
        <f t="shared" si="426"/>
        <v>راسب</v>
      </c>
      <c r="AK363" s="37"/>
      <c r="AL363" s="38"/>
      <c r="AM363" s="38"/>
      <c r="AN363" s="39">
        <f t="shared" si="427"/>
        <v>0</v>
      </c>
      <c r="AO363" s="40" t="str">
        <f t="shared" si="428"/>
        <v>راسب</v>
      </c>
      <c r="AP363" s="27">
        <f t="shared" si="429"/>
        <v>0</v>
      </c>
      <c r="AQ363" s="37">
        <f t="shared" si="430"/>
        <v>5</v>
      </c>
      <c r="AR363" s="39" t="str">
        <f t="shared" si="431"/>
        <v>ومجموع</v>
      </c>
      <c r="AS363" s="27" t="str">
        <f t="shared" si="432"/>
        <v>راسب</v>
      </c>
      <c r="AT363" s="41">
        <f t="shared" si="433"/>
        <v>9</v>
      </c>
      <c r="AU363" s="42" t="str">
        <f t="shared" si="434"/>
        <v>راسب</v>
      </c>
      <c r="AV363" s="37"/>
      <c r="AW363" s="38"/>
      <c r="AX363" s="38"/>
      <c r="AY363" s="39">
        <f t="shared" si="435"/>
        <v>0</v>
      </c>
      <c r="AZ363" s="40" t="str">
        <f t="shared" si="436"/>
        <v>راسب</v>
      </c>
      <c r="BA363" s="37"/>
      <c r="BB363" s="38"/>
      <c r="BC363" s="38"/>
      <c r="BD363" s="39">
        <f t="shared" si="437"/>
        <v>0</v>
      </c>
      <c r="BE363" s="86" t="str">
        <f t="shared" si="438"/>
        <v>غيرجدير</v>
      </c>
      <c r="BF363" s="37"/>
      <c r="BG363" s="38"/>
      <c r="BH363" s="38"/>
      <c r="BI363" s="39">
        <f t="shared" si="439"/>
        <v>0</v>
      </c>
      <c r="BJ363" s="86" t="str">
        <f t="shared" si="440"/>
        <v>غيرجدير</v>
      </c>
      <c r="BK363" s="37"/>
      <c r="BL363" s="38"/>
      <c r="BM363" s="38"/>
      <c r="BN363" s="38"/>
      <c r="BO363" s="39"/>
      <c r="BP363" s="41">
        <f t="shared" si="441"/>
        <v>0</v>
      </c>
      <c r="BQ363" s="86" t="str">
        <f t="shared" si="442"/>
        <v>غيرجدير</v>
      </c>
      <c r="BR363" s="37"/>
      <c r="BS363" s="38"/>
      <c r="BT363" s="38"/>
      <c r="BU363" s="38"/>
      <c r="BV363" s="39">
        <f t="shared" si="443"/>
        <v>0</v>
      </c>
      <c r="BW363" s="86" t="str">
        <f t="shared" si="444"/>
        <v>غيرجدير</v>
      </c>
      <c r="BX363" s="37"/>
      <c r="BY363" s="38"/>
      <c r="BZ363" s="38"/>
      <c r="CA363" s="38"/>
      <c r="CB363" s="38"/>
      <c r="CC363" s="39">
        <f t="shared" si="445"/>
        <v>0</v>
      </c>
      <c r="CD363" s="86" t="str">
        <f t="shared" si="446"/>
        <v>غيرجدير</v>
      </c>
      <c r="CE363" s="37">
        <f t="shared" si="447"/>
        <v>5</v>
      </c>
      <c r="CF363" s="39" t="str">
        <f t="shared" si="448"/>
        <v>راسب</v>
      </c>
      <c r="CG363" s="37"/>
      <c r="CH363" s="38"/>
      <c r="CI363" s="38"/>
      <c r="CJ363" s="38"/>
      <c r="CK363" s="38"/>
      <c r="CL363" s="39">
        <f t="shared" si="449"/>
        <v>0</v>
      </c>
      <c r="CM363" s="86" t="str">
        <f t="shared" si="450"/>
        <v>غيرجدير</v>
      </c>
      <c r="CN363" s="37"/>
      <c r="CO363" s="38"/>
      <c r="CP363" s="38"/>
      <c r="CQ363" s="38"/>
      <c r="CR363" s="39">
        <f t="shared" si="451"/>
        <v>0</v>
      </c>
      <c r="CS363" s="86" t="str">
        <f t="shared" si="452"/>
        <v>غيرجدير</v>
      </c>
      <c r="CT363" s="37"/>
      <c r="CU363" s="38"/>
      <c r="CV363" s="39">
        <f t="shared" si="453"/>
        <v>0</v>
      </c>
      <c r="CW363" s="86" t="str">
        <f t="shared" si="454"/>
        <v>غيرجدير</v>
      </c>
      <c r="CX363" s="37"/>
      <c r="CY363" s="38"/>
      <c r="CZ363" s="38"/>
      <c r="DA363" s="38"/>
      <c r="DB363" s="38"/>
      <c r="DC363" s="39">
        <f t="shared" si="455"/>
        <v>0</v>
      </c>
      <c r="DD363" s="86" t="str">
        <f t="shared" si="456"/>
        <v>غيرجدير</v>
      </c>
      <c r="DE363" s="37"/>
      <c r="DF363" s="38"/>
      <c r="DG363" s="38"/>
      <c r="DH363" s="38"/>
      <c r="DI363" s="38"/>
      <c r="DJ363" s="39">
        <f t="shared" si="457"/>
        <v>0</v>
      </c>
      <c r="DK363" s="86" t="str">
        <f t="shared" si="458"/>
        <v>غيرجدير</v>
      </c>
      <c r="DL363" s="37">
        <f t="shared" si="459"/>
        <v>4</v>
      </c>
      <c r="DM363" s="39" t="str">
        <f t="shared" si="460"/>
        <v>راسب</v>
      </c>
      <c r="DN363" s="27">
        <f t="shared" si="461"/>
        <v>0</v>
      </c>
      <c r="DO363" s="37">
        <f t="shared" si="462"/>
        <v>5</v>
      </c>
      <c r="DP363" s="39" t="str">
        <f t="shared" si="463"/>
        <v>ومجموع</v>
      </c>
      <c r="DQ363" s="27" t="str">
        <f t="shared" si="464"/>
        <v>راسب</v>
      </c>
      <c r="DR363" s="37">
        <f t="shared" si="465"/>
        <v>10</v>
      </c>
      <c r="DS363" s="39" t="str">
        <f t="shared" si="466"/>
        <v>راسب</v>
      </c>
      <c r="DT363" s="40" t="str">
        <f t="shared" si="467"/>
        <v>راسب</v>
      </c>
      <c r="DU363" s="27"/>
      <c r="DV363" s="37">
        <f t="shared" si="468"/>
        <v>15</v>
      </c>
      <c r="DW363" s="38" t="str">
        <f t="shared" si="469"/>
        <v>راسب</v>
      </c>
      <c r="DX363" s="39" t="str">
        <f t="shared" si="470"/>
        <v>ودين</v>
      </c>
      <c r="DY363" s="537" t="str">
        <f t="shared" si="471"/>
        <v/>
      </c>
      <c r="DZ363" s="532" t="str">
        <f t="shared" si="472"/>
        <v/>
      </c>
      <c r="EA363" s="527" t="str">
        <f t="shared" si="473"/>
        <v/>
      </c>
      <c r="EB363" s="519" t="str">
        <f t="shared" si="474"/>
        <v/>
      </c>
      <c r="EC363" s="520" t="str">
        <f t="shared" si="475"/>
        <v/>
      </c>
      <c r="ED363" s="520" t="str">
        <f t="shared" si="476"/>
        <v/>
      </c>
      <c r="EE363" s="520" t="str">
        <f t="shared" si="477"/>
        <v/>
      </c>
      <c r="EF363" s="520" t="str">
        <f t="shared" si="478"/>
        <v/>
      </c>
      <c r="EG363" s="520" t="str">
        <f t="shared" si="479"/>
        <v/>
      </c>
      <c r="EH363" s="518" t="str">
        <f t="shared" si="480"/>
        <v/>
      </c>
      <c r="EI363" s="474" t="str">
        <f t="shared" si="481"/>
        <v/>
      </c>
      <c r="EJ363" s="475" t="str">
        <f t="shared" si="482"/>
        <v/>
      </c>
      <c r="EK363" s="475" t="str">
        <f t="shared" si="483"/>
        <v/>
      </c>
      <c r="EL363" s="475" t="str">
        <f t="shared" si="484"/>
        <v/>
      </c>
      <c r="EM363" s="476" t="str">
        <f t="shared" si="485"/>
        <v/>
      </c>
      <c r="EN363" s="498" t="str">
        <f t="shared" si="486"/>
        <v/>
      </c>
      <c r="EO363" s="499" t="str">
        <f t="shared" si="487"/>
        <v/>
      </c>
      <c r="EP363" s="499" t="str">
        <f t="shared" si="488"/>
        <v/>
      </c>
      <c r="EQ363" s="499" t="str">
        <f t="shared" si="489"/>
        <v/>
      </c>
      <c r="ER363" s="500" t="str">
        <f t="shared" si="490"/>
        <v/>
      </c>
    </row>
    <row r="364" spans="1:148" ht="34.5" x14ac:dyDescent="0.2">
      <c r="A364" s="27" t="str">
        <f>IF(O364="","",COUNTA(O$9:$O364))</f>
        <v/>
      </c>
      <c r="B364" s="28"/>
      <c r="C364" s="29" t="e">
        <f t="shared" si="410"/>
        <v>#VALUE!</v>
      </c>
      <c r="D364" s="30" t="e">
        <f t="shared" si="411"/>
        <v>#VALUE!</v>
      </c>
      <c r="E364" s="31" t="e">
        <f t="shared" si="412"/>
        <v>#VALUE!</v>
      </c>
      <c r="F364" s="29" t="str">
        <f t="shared" si="413"/>
        <v/>
      </c>
      <c r="G364" s="30" t="str">
        <f t="shared" si="414"/>
        <v/>
      </c>
      <c r="H364" s="31" t="str">
        <f t="shared" si="415"/>
        <v/>
      </c>
      <c r="I364" s="32" t="e">
        <f t="shared" si="416"/>
        <v>#VALUE!</v>
      </c>
      <c r="J364" s="33"/>
      <c r="K364" s="34"/>
      <c r="L364" s="35" t="str">
        <f t="shared" si="417"/>
        <v/>
      </c>
      <c r="M364" s="35" t="str">
        <f t="shared" si="418"/>
        <v/>
      </c>
      <c r="N364" s="34"/>
      <c r="O364" s="545"/>
      <c r="P364" s="36"/>
      <c r="Q364" s="37"/>
      <c r="R364" s="38"/>
      <c r="S364" s="38"/>
      <c r="T364" s="39">
        <f t="shared" si="419"/>
        <v>0</v>
      </c>
      <c r="U364" s="40" t="str">
        <f t="shared" si="420"/>
        <v>راسب</v>
      </c>
      <c r="V364" s="37"/>
      <c r="W364" s="38"/>
      <c r="X364" s="38"/>
      <c r="Y364" s="39">
        <f t="shared" si="421"/>
        <v>0</v>
      </c>
      <c r="Z364" s="40" t="str">
        <f t="shared" si="422"/>
        <v>راسب</v>
      </c>
      <c r="AA364" s="37"/>
      <c r="AB364" s="38"/>
      <c r="AC364" s="38"/>
      <c r="AD364" s="39">
        <f t="shared" si="423"/>
        <v>0</v>
      </c>
      <c r="AE364" s="40" t="str">
        <f t="shared" si="424"/>
        <v>راسب</v>
      </c>
      <c r="AF364" s="37"/>
      <c r="AG364" s="38"/>
      <c r="AH364" s="38"/>
      <c r="AI364" s="39">
        <f t="shared" si="425"/>
        <v>0</v>
      </c>
      <c r="AJ364" s="40" t="str">
        <f t="shared" si="426"/>
        <v>راسب</v>
      </c>
      <c r="AK364" s="37"/>
      <c r="AL364" s="38"/>
      <c r="AM364" s="38"/>
      <c r="AN364" s="39">
        <f t="shared" si="427"/>
        <v>0</v>
      </c>
      <c r="AO364" s="40" t="str">
        <f t="shared" si="428"/>
        <v>راسب</v>
      </c>
      <c r="AP364" s="27">
        <f t="shared" si="429"/>
        <v>0</v>
      </c>
      <c r="AQ364" s="37">
        <f t="shared" si="430"/>
        <v>5</v>
      </c>
      <c r="AR364" s="39" t="str">
        <f t="shared" si="431"/>
        <v>ومجموع</v>
      </c>
      <c r="AS364" s="27" t="str">
        <f t="shared" si="432"/>
        <v>راسب</v>
      </c>
      <c r="AT364" s="41">
        <f t="shared" si="433"/>
        <v>9</v>
      </c>
      <c r="AU364" s="42" t="str">
        <f t="shared" si="434"/>
        <v>راسب</v>
      </c>
      <c r="AV364" s="37"/>
      <c r="AW364" s="38"/>
      <c r="AX364" s="38"/>
      <c r="AY364" s="39">
        <f t="shared" si="435"/>
        <v>0</v>
      </c>
      <c r="AZ364" s="40" t="str">
        <f t="shared" si="436"/>
        <v>راسب</v>
      </c>
      <c r="BA364" s="37"/>
      <c r="BB364" s="38"/>
      <c r="BC364" s="38"/>
      <c r="BD364" s="39">
        <f t="shared" si="437"/>
        <v>0</v>
      </c>
      <c r="BE364" s="86" t="str">
        <f t="shared" si="438"/>
        <v>غيرجدير</v>
      </c>
      <c r="BF364" s="37"/>
      <c r="BG364" s="38"/>
      <c r="BH364" s="38"/>
      <c r="BI364" s="39">
        <f t="shared" si="439"/>
        <v>0</v>
      </c>
      <c r="BJ364" s="86" t="str">
        <f t="shared" si="440"/>
        <v>غيرجدير</v>
      </c>
      <c r="BK364" s="37"/>
      <c r="BL364" s="38"/>
      <c r="BM364" s="38"/>
      <c r="BN364" s="38"/>
      <c r="BO364" s="39"/>
      <c r="BP364" s="41">
        <f t="shared" si="441"/>
        <v>0</v>
      </c>
      <c r="BQ364" s="86" t="str">
        <f t="shared" si="442"/>
        <v>غيرجدير</v>
      </c>
      <c r="BR364" s="37"/>
      <c r="BS364" s="38"/>
      <c r="BT364" s="38"/>
      <c r="BU364" s="38"/>
      <c r="BV364" s="39">
        <f t="shared" si="443"/>
        <v>0</v>
      </c>
      <c r="BW364" s="86" t="str">
        <f t="shared" si="444"/>
        <v>غيرجدير</v>
      </c>
      <c r="BX364" s="37"/>
      <c r="BY364" s="38"/>
      <c r="BZ364" s="38"/>
      <c r="CA364" s="38"/>
      <c r="CB364" s="38"/>
      <c r="CC364" s="39">
        <f t="shared" si="445"/>
        <v>0</v>
      </c>
      <c r="CD364" s="86" t="str">
        <f t="shared" si="446"/>
        <v>غيرجدير</v>
      </c>
      <c r="CE364" s="37">
        <f t="shared" si="447"/>
        <v>5</v>
      </c>
      <c r="CF364" s="39" t="str">
        <f t="shared" si="448"/>
        <v>راسب</v>
      </c>
      <c r="CG364" s="37"/>
      <c r="CH364" s="38"/>
      <c r="CI364" s="38"/>
      <c r="CJ364" s="38"/>
      <c r="CK364" s="38"/>
      <c r="CL364" s="39">
        <f t="shared" si="449"/>
        <v>0</v>
      </c>
      <c r="CM364" s="86" t="str">
        <f t="shared" si="450"/>
        <v>غيرجدير</v>
      </c>
      <c r="CN364" s="37"/>
      <c r="CO364" s="38"/>
      <c r="CP364" s="38"/>
      <c r="CQ364" s="38"/>
      <c r="CR364" s="39">
        <f t="shared" si="451"/>
        <v>0</v>
      </c>
      <c r="CS364" s="86" t="str">
        <f t="shared" si="452"/>
        <v>غيرجدير</v>
      </c>
      <c r="CT364" s="37"/>
      <c r="CU364" s="38"/>
      <c r="CV364" s="39">
        <f t="shared" si="453"/>
        <v>0</v>
      </c>
      <c r="CW364" s="86" t="str">
        <f t="shared" si="454"/>
        <v>غيرجدير</v>
      </c>
      <c r="CX364" s="37"/>
      <c r="CY364" s="38"/>
      <c r="CZ364" s="38"/>
      <c r="DA364" s="38"/>
      <c r="DB364" s="38"/>
      <c r="DC364" s="39">
        <f t="shared" si="455"/>
        <v>0</v>
      </c>
      <c r="DD364" s="86" t="str">
        <f t="shared" si="456"/>
        <v>غيرجدير</v>
      </c>
      <c r="DE364" s="37"/>
      <c r="DF364" s="38"/>
      <c r="DG364" s="38"/>
      <c r="DH364" s="38"/>
      <c r="DI364" s="38"/>
      <c r="DJ364" s="39">
        <f t="shared" si="457"/>
        <v>0</v>
      </c>
      <c r="DK364" s="86" t="str">
        <f t="shared" si="458"/>
        <v>غيرجدير</v>
      </c>
      <c r="DL364" s="37">
        <f t="shared" si="459"/>
        <v>4</v>
      </c>
      <c r="DM364" s="39" t="str">
        <f t="shared" si="460"/>
        <v>راسب</v>
      </c>
      <c r="DN364" s="27">
        <f t="shared" si="461"/>
        <v>0</v>
      </c>
      <c r="DO364" s="37">
        <f t="shared" si="462"/>
        <v>5</v>
      </c>
      <c r="DP364" s="39" t="str">
        <f t="shared" si="463"/>
        <v>ومجموع</v>
      </c>
      <c r="DQ364" s="27" t="str">
        <f t="shared" si="464"/>
        <v>راسب</v>
      </c>
      <c r="DR364" s="37">
        <f t="shared" si="465"/>
        <v>10</v>
      </c>
      <c r="DS364" s="39" t="str">
        <f t="shared" si="466"/>
        <v>راسب</v>
      </c>
      <c r="DT364" s="40" t="str">
        <f t="shared" si="467"/>
        <v>راسب</v>
      </c>
      <c r="DU364" s="27"/>
      <c r="DV364" s="37">
        <f t="shared" si="468"/>
        <v>15</v>
      </c>
      <c r="DW364" s="38" t="str">
        <f t="shared" si="469"/>
        <v>راسب</v>
      </c>
      <c r="DX364" s="39" t="str">
        <f t="shared" si="470"/>
        <v>ودين</v>
      </c>
      <c r="DY364" s="537" t="str">
        <f t="shared" si="471"/>
        <v/>
      </c>
      <c r="DZ364" s="532" t="str">
        <f t="shared" si="472"/>
        <v/>
      </c>
      <c r="EA364" s="527" t="str">
        <f t="shared" si="473"/>
        <v/>
      </c>
      <c r="EB364" s="519" t="str">
        <f t="shared" si="474"/>
        <v/>
      </c>
      <c r="EC364" s="520" t="str">
        <f t="shared" si="475"/>
        <v/>
      </c>
      <c r="ED364" s="520" t="str">
        <f t="shared" si="476"/>
        <v/>
      </c>
      <c r="EE364" s="520" t="str">
        <f t="shared" si="477"/>
        <v/>
      </c>
      <c r="EF364" s="520" t="str">
        <f t="shared" si="478"/>
        <v/>
      </c>
      <c r="EG364" s="520" t="str">
        <f t="shared" si="479"/>
        <v/>
      </c>
      <c r="EH364" s="518" t="str">
        <f t="shared" si="480"/>
        <v/>
      </c>
      <c r="EI364" s="474" t="str">
        <f t="shared" si="481"/>
        <v/>
      </c>
      <c r="EJ364" s="475" t="str">
        <f t="shared" si="482"/>
        <v/>
      </c>
      <c r="EK364" s="475" t="str">
        <f t="shared" si="483"/>
        <v/>
      </c>
      <c r="EL364" s="475" t="str">
        <f t="shared" si="484"/>
        <v/>
      </c>
      <c r="EM364" s="476" t="str">
        <f t="shared" si="485"/>
        <v/>
      </c>
      <c r="EN364" s="498" t="str">
        <f t="shared" si="486"/>
        <v/>
      </c>
      <c r="EO364" s="499" t="str">
        <f t="shared" si="487"/>
        <v/>
      </c>
      <c r="EP364" s="499" t="str">
        <f t="shared" si="488"/>
        <v/>
      </c>
      <c r="EQ364" s="499" t="str">
        <f t="shared" si="489"/>
        <v/>
      </c>
      <c r="ER364" s="500" t="str">
        <f t="shared" si="490"/>
        <v/>
      </c>
    </row>
    <row r="365" spans="1:148" ht="34.5" x14ac:dyDescent="0.2">
      <c r="A365" s="27" t="str">
        <f>IF(O365="","",COUNTA(O$9:$O365))</f>
        <v/>
      </c>
      <c r="B365" s="28"/>
      <c r="C365" s="29" t="e">
        <f t="shared" si="410"/>
        <v>#VALUE!</v>
      </c>
      <c r="D365" s="30" t="e">
        <f t="shared" si="411"/>
        <v>#VALUE!</v>
      </c>
      <c r="E365" s="31" t="e">
        <f t="shared" si="412"/>
        <v>#VALUE!</v>
      </c>
      <c r="F365" s="29" t="str">
        <f t="shared" si="413"/>
        <v/>
      </c>
      <c r="G365" s="30" t="str">
        <f t="shared" si="414"/>
        <v/>
      </c>
      <c r="H365" s="31" t="str">
        <f t="shared" si="415"/>
        <v/>
      </c>
      <c r="I365" s="32" t="e">
        <f t="shared" si="416"/>
        <v>#VALUE!</v>
      </c>
      <c r="J365" s="33"/>
      <c r="K365" s="34"/>
      <c r="L365" s="35" t="str">
        <f t="shared" si="417"/>
        <v/>
      </c>
      <c r="M365" s="35" t="str">
        <f t="shared" si="418"/>
        <v/>
      </c>
      <c r="N365" s="34"/>
      <c r="O365" s="545"/>
      <c r="P365" s="36"/>
      <c r="Q365" s="37"/>
      <c r="R365" s="38"/>
      <c r="S365" s="38"/>
      <c r="T365" s="39">
        <f t="shared" si="419"/>
        <v>0</v>
      </c>
      <c r="U365" s="40" t="str">
        <f t="shared" si="420"/>
        <v>راسب</v>
      </c>
      <c r="V365" s="37"/>
      <c r="W365" s="38"/>
      <c r="X365" s="38"/>
      <c r="Y365" s="39">
        <f t="shared" si="421"/>
        <v>0</v>
      </c>
      <c r="Z365" s="40" t="str">
        <f t="shared" si="422"/>
        <v>راسب</v>
      </c>
      <c r="AA365" s="37"/>
      <c r="AB365" s="38"/>
      <c r="AC365" s="38"/>
      <c r="AD365" s="39">
        <f t="shared" si="423"/>
        <v>0</v>
      </c>
      <c r="AE365" s="40" t="str">
        <f t="shared" si="424"/>
        <v>راسب</v>
      </c>
      <c r="AF365" s="37"/>
      <c r="AG365" s="38"/>
      <c r="AH365" s="38"/>
      <c r="AI365" s="39">
        <f t="shared" si="425"/>
        <v>0</v>
      </c>
      <c r="AJ365" s="40" t="str">
        <f t="shared" si="426"/>
        <v>راسب</v>
      </c>
      <c r="AK365" s="37"/>
      <c r="AL365" s="38"/>
      <c r="AM365" s="38"/>
      <c r="AN365" s="39">
        <f t="shared" si="427"/>
        <v>0</v>
      </c>
      <c r="AO365" s="40" t="str">
        <f t="shared" si="428"/>
        <v>راسب</v>
      </c>
      <c r="AP365" s="27">
        <f t="shared" si="429"/>
        <v>0</v>
      </c>
      <c r="AQ365" s="37">
        <f t="shared" si="430"/>
        <v>5</v>
      </c>
      <c r="AR365" s="39" t="str">
        <f t="shared" si="431"/>
        <v>ومجموع</v>
      </c>
      <c r="AS365" s="27" t="str">
        <f t="shared" si="432"/>
        <v>راسب</v>
      </c>
      <c r="AT365" s="41">
        <f t="shared" si="433"/>
        <v>9</v>
      </c>
      <c r="AU365" s="42" t="str">
        <f t="shared" si="434"/>
        <v>راسب</v>
      </c>
      <c r="AV365" s="37"/>
      <c r="AW365" s="38"/>
      <c r="AX365" s="38"/>
      <c r="AY365" s="39">
        <f t="shared" si="435"/>
        <v>0</v>
      </c>
      <c r="AZ365" s="40" t="str">
        <f t="shared" si="436"/>
        <v>راسب</v>
      </c>
      <c r="BA365" s="37"/>
      <c r="BB365" s="38"/>
      <c r="BC365" s="38"/>
      <c r="BD365" s="39">
        <f t="shared" si="437"/>
        <v>0</v>
      </c>
      <c r="BE365" s="86" t="str">
        <f t="shared" si="438"/>
        <v>غيرجدير</v>
      </c>
      <c r="BF365" s="37"/>
      <c r="BG365" s="38"/>
      <c r="BH365" s="38"/>
      <c r="BI365" s="39">
        <f t="shared" si="439"/>
        <v>0</v>
      </c>
      <c r="BJ365" s="86" t="str">
        <f t="shared" si="440"/>
        <v>غيرجدير</v>
      </c>
      <c r="BK365" s="37"/>
      <c r="BL365" s="38"/>
      <c r="BM365" s="38"/>
      <c r="BN365" s="38"/>
      <c r="BO365" s="39"/>
      <c r="BP365" s="41">
        <f t="shared" si="441"/>
        <v>0</v>
      </c>
      <c r="BQ365" s="86" t="str">
        <f t="shared" si="442"/>
        <v>غيرجدير</v>
      </c>
      <c r="BR365" s="37"/>
      <c r="BS365" s="38"/>
      <c r="BT365" s="38"/>
      <c r="BU365" s="38"/>
      <c r="BV365" s="39">
        <f t="shared" si="443"/>
        <v>0</v>
      </c>
      <c r="BW365" s="86" t="str">
        <f t="shared" si="444"/>
        <v>غيرجدير</v>
      </c>
      <c r="BX365" s="37"/>
      <c r="BY365" s="38"/>
      <c r="BZ365" s="38"/>
      <c r="CA365" s="38"/>
      <c r="CB365" s="38"/>
      <c r="CC365" s="39">
        <f t="shared" si="445"/>
        <v>0</v>
      </c>
      <c r="CD365" s="86" t="str">
        <f t="shared" si="446"/>
        <v>غيرجدير</v>
      </c>
      <c r="CE365" s="37">
        <f t="shared" si="447"/>
        <v>5</v>
      </c>
      <c r="CF365" s="39" t="str">
        <f t="shared" si="448"/>
        <v>راسب</v>
      </c>
      <c r="CG365" s="37"/>
      <c r="CH365" s="38"/>
      <c r="CI365" s="38"/>
      <c r="CJ365" s="38"/>
      <c r="CK365" s="38"/>
      <c r="CL365" s="39">
        <f t="shared" si="449"/>
        <v>0</v>
      </c>
      <c r="CM365" s="86" t="str">
        <f t="shared" si="450"/>
        <v>غيرجدير</v>
      </c>
      <c r="CN365" s="37"/>
      <c r="CO365" s="38"/>
      <c r="CP365" s="38"/>
      <c r="CQ365" s="38"/>
      <c r="CR365" s="39">
        <f t="shared" si="451"/>
        <v>0</v>
      </c>
      <c r="CS365" s="86" t="str">
        <f t="shared" si="452"/>
        <v>غيرجدير</v>
      </c>
      <c r="CT365" s="37"/>
      <c r="CU365" s="38"/>
      <c r="CV365" s="39">
        <f t="shared" si="453"/>
        <v>0</v>
      </c>
      <c r="CW365" s="86" t="str">
        <f t="shared" si="454"/>
        <v>غيرجدير</v>
      </c>
      <c r="CX365" s="37"/>
      <c r="CY365" s="38"/>
      <c r="CZ365" s="38"/>
      <c r="DA365" s="38"/>
      <c r="DB365" s="38"/>
      <c r="DC365" s="39">
        <f t="shared" si="455"/>
        <v>0</v>
      </c>
      <c r="DD365" s="86" t="str">
        <f t="shared" si="456"/>
        <v>غيرجدير</v>
      </c>
      <c r="DE365" s="37"/>
      <c r="DF365" s="38"/>
      <c r="DG365" s="38"/>
      <c r="DH365" s="38"/>
      <c r="DI365" s="38"/>
      <c r="DJ365" s="39">
        <f t="shared" si="457"/>
        <v>0</v>
      </c>
      <c r="DK365" s="86" t="str">
        <f t="shared" si="458"/>
        <v>غيرجدير</v>
      </c>
      <c r="DL365" s="37">
        <f t="shared" si="459"/>
        <v>4</v>
      </c>
      <c r="DM365" s="39" t="str">
        <f t="shared" si="460"/>
        <v>راسب</v>
      </c>
      <c r="DN365" s="27">
        <f t="shared" si="461"/>
        <v>0</v>
      </c>
      <c r="DO365" s="37">
        <f t="shared" si="462"/>
        <v>5</v>
      </c>
      <c r="DP365" s="39" t="str">
        <f t="shared" si="463"/>
        <v>ومجموع</v>
      </c>
      <c r="DQ365" s="27" t="str">
        <f t="shared" si="464"/>
        <v>راسب</v>
      </c>
      <c r="DR365" s="37">
        <f t="shared" si="465"/>
        <v>10</v>
      </c>
      <c r="DS365" s="39" t="str">
        <f t="shared" si="466"/>
        <v>راسب</v>
      </c>
      <c r="DT365" s="40" t="str">
        <f t="shared" si="467"/>
        <v>راسب</v>
      </c>
      <c r="DU365" s="27"/>
      <c r="DV365" s="37">
        <f t="shared" si="468"/>
        <v>15</v>
      </c>
      <c r="DW365" s="38" t="str">
        <f t="shared" si="469"/>
        <v>راسب</v>
      </c>
      <c r="DX365" s="39" t="str">
        <f t="shared" si="470"/>
        <v>ودين</v>
      </c>
      <c r="DY365" s="537" t="str">
        <f t="shared" si="471"/>
        <v/>
      </c>
      <c r="DZ365" s="532" t="str">
        <f t="shared" si="472"/>
        <v/>
      </c>
      <c r="EA365" s="527" t="str">
        <f t="shared" si="473"/>
        <v/>
      </c>
      <c r="EB365" s="519" t="str">
        <f t="shared" si="474"/>
        <v/>
      </c>
      <c r="EC365" s="520" t="str">
        <f t="shared" si="475"/>
        <v/>
      </c>
      <c r="ED365" s="520" t="str">
        <f t="shared" si="476"/>
        <v/>
      </c>
      <c r="EE365" s="520" t="str">
        <f t="shared" si="477"/>
        <v/>
      </c>
      <c r="EF365" s="520" t="str">
        <f t="shared" si="478"/>
        <v/>
      </c>
      <c r="EG365" s="520" t="str">
        <f t="shared" si="479"/>
        <v/>
      </c>
      <c r="EH365" s="518" t="str">
        <f t="shared" si="480"/>
        <v/>
      </c>
      <c r="EI365" s="474" t="str">
        <f t="shared" si="481"/>
        <v/>
      </c>
      <c r="EJ365" s="475" t="str">
        <f t="shared" si="482"/>
        <v/>
      </c>
      <c r="EK365" s="475" t="str">
        <f t="shared" si="483"/>
        <v/>
      </c>
      <c r="EL365" s="475" t="str">
        <f t="shared" si="484"/>
        <v/>
      </c>
      <c r="EM365" s="476" t="str">
        <f t="shared" si="485"/>
        <v/>
      </c>
      <c r="EN365" s="498" t="str">
        <f t="shared" si="486"/>
        <v/>
      </c>
      <c r="EO365" s="499" t="str">
        <f t="shared" si="487"/>
        <v/>
      </c>
      <c r="EP365" s="499" t="str">
        <f t="shared" si="488"/>
        <v/>
      </c>
      <c r="EQ365" s="499" t="str">
        <f t="shared" si="489"/>
        <v/>
      </c>
      <c r="ER365" s="500" t="str">
        <f t="shared" si="490"/>
        <v/>
      </c>
    </row>
    <row r="366" spans="1:148" ht="34.5" x14ac:dyDescent="0.2">
      <c r="A366" s="27" t="str">
        <f>IF(O366="","",COUNTA(O$9:$O366))</f>
        <v/>
      </c>
      <c r="B366" s="28"/>
      <c r="C366" s="29" t="e">
        <f t="shared" si="410"/>
        <v>#VALUE!</v>
      </c>
      <c r="D366" s="30" t="e">
        <f t="shared" si="411"/>
        <v>#VALUE!</v>
      </c>
      <c r="E366" s="31" t="e">
        <f t="shared" si="412"/>
        <v>#VALUE!</v>
      </c>
      <c r="F366" s="29" t="str">
        <f t="shared" si="413"/>
        <v/>
      </c>
      <c r="G366" s="30" t="str">
        <f t="shared" si="414"/>
        <v/>
      </c>
      <c r="H366" s="31" t="str">
        <f t="shared" si="415"/>
        <v/>
      </c>
      <c r="I366" s="32" t="e">
        <f t="shared" si="416"/>
        <v>#VALUE!</v>
      </c>
      <c r="J366" s="33"/>
      <c r="K366" s="34"/>
      <c r="L366" s="35" t="str">
        <f t="shared" si="417"/>
        <v/>
      </c>
      <c r="M366" s="35" t="str">
        <f t="shared" si="418"/>
        <v/>
      </c>
      <c r="N366" s="34"/>
      <c r="O366" s="545"/>
      <c r="P366" s="36"/>
      <c r="Q366" s="37"/>
      <c r="R366" s="38"/>
      <c r="S366" s="38"/>
      <c r="T366" s="39">
        <f t="shared" si="419"/>
        <v>0</v>
      </c>
      <c r="U366" s="40" t="str">
        <f t="shared" si="420"/>
        <v>راسب</v>
      </c>
      <c r="V366" s="37"/>
      <c r="W366" s="38"/>
      <c r="X366" s="38"/>
      <c r="Y366" s="39">
        <f t="shared" si="421"/>
        <v>0</v>
      </c>
      <c r="Z366" s="40" t="str">
        <f t="shared" si="422"/>
        <v>راسب</v>
      </c>
      <c r="AA366" s="37"/>
      <c r="AB366" s="38"/>
      <c r="AC366" s="38"/>
      <c r="AD366" s="39">
        <f t="shared" si="423"/>
        <v>0</v>
      </c>
      <c r="AE366" s="40" t="str">
        <f t="shared" si="424"/>
        <v>راسب</v>
      </c>
      <c r="AF366" s="37"/>
      <c r="AG366" s="38"/>
      <c r="AH366" s="38"/>
      <c r="AI366" s="39">
        <f t="shared" si="425"/>
        <v>0</v>
      </c>
      <c r="AJ366" s="40" t="str">
        <f t="shared" si="426"/>
        <v>راسب</v>
      </c>
      <c r="AK366" s="37"/>
      <c r="AL366" s="38"/>
      <c r="AM366" s="38"/>
      <c r="AN366" s="39">
        <f t="shared" si="427"/>
        <v>0</v>
      </c>
      <c r="AO366" s="40" t="str">
        <f t="shared" si="428"/>
        <v>راسب</v>
      </c>
      <c r="AP366" s="27">
        <f t="shared" si="429"/>
        <v>0</v>
      </c>
      <c r="AQ366" s="37">
        <f t="shared" si="430"/>
        <v>5</v>
      </c>
      <c r="AR366" s="39" t="str">
        <f t="shared" si="431"/>
        <v>ومجموع</v>
      </c>
      <c r="AS366" s="27" t="str">
        <f t="shared" si="432"/>
        <v>راسب</v>
      </c>
      <c r="AT366" s="41">
        <f t="shared" si="433"/>
        <v>9</v>
      </c>
      <c r="AU366" s="42" t="str">
        <f t="shared" si="434"/>
        <v>راسب</v>
      </c>
      <c r="AV366" s="37"/>
      <c r="AW366" s="38"/>
      <c r="AX366" s="38"/>
      <c r="AY366" s="39">
        <f t="shared" si="435"/>
        <v>0</v>
      </c>
      <c r="AZ366" s="40" t="str">
        <f t="shared" si="436"/>
        <v>راسب</v>
      </c>
      <c r="BA366" s="37"/>
      <c r="BB366" s="38"/>
      <c r="BC366" s="38"/>
      <c r="BD366" s="39">
        <f t="shared" si="437"/>
        <v>0</v>
      </c>
      <c r="BE366" s="86" t="str">
        <f t="shared" si="438"/>
        <v>غيرجدير</v>
      </c>
      <c r="BF366" s="37"/>
      <c r="BG366" s="38"/>
      <c r="BH366" s="38"/>
      <c r="BI366" s="39">
        <f t="shared" si="439"/>
        <v>0</v>
      </c>
      <c r="BJ366" s="86" t="str">
        <f t="shared" si="440"/>
        <v>غيرجدير</v>
      </c>
      <c r="BK366" s="37"/>
      <c r="BL366" s="38"/>
      <c r="BM366" s="38"/>
      <c r="BN366" s="38"/>
      <c r="BO366" s="39"/>
      <c r="BP366" s="41">
        <f t="shared" si="441"/>
        <v>0</v>
      </c>
      <c r="BQ366" s="86" t="str">
        <f t="shared" si="442"/>
        <v>غيرجدير</v>
      </c>
      <c r="BR366" s="37"/>
      <c r="BS366" s="38"/>
      <c r="BT366" s="38"/>
      <c r="BU366" s="38"/>
      <c r="BV366" s="39">
        <f t="shared" si="443"/>
        <v>0</v>
      </c>
      <c r="BW366" s="86" t="str">
        <f t="shared" si="444"/>
        <v>غيرجدير</v>
      </c>
      <c r="BX366" s="37"/>
      <c r="BY366" s="38"/>
      <c r="BZ366" s="38"/>
      <c r="CA366" s="38"/>
      <c r="CB366" s="38"/>
      <c r="CC366" s="39">
        <f t="shared" si="445"/>
        <v>0</v>
      </c>
      <c r="CD366" s="86" t="str">
        <f t="shared" si="446"/>
        <v>غيرجدير</v>
      </c>
      <c r="CE366" s="37">
        <f t="shared" si="447"/>
        <v>5</v>
      </c>
      <c r="CF366" s="39" t="str">
        <f t="shared" si="448"/>
        <v>راسب</v>
      </c>
      <c r="CG366" s="37"/>
      <c r="CH366" s="38"/>
      <c r="CI366" s="38"/>
      <c r="CJ366" s="38"/>
      <c r="CK366" s="38"/>
      <c r="CL366" s="39">
        <f t="shared" si="449"/>
        <v>0</v>
      </c>
      <c r="CM366" s="86" t="str">
        <f t="shared" si="450"/>
        <v>غيرجدير</v>
      </c>
      <c r="CN366" s="37"/>
      <c r="CO366" s="38"/>
      <c r="CP366" s="38"/>
      <c r="CQ366" s="38"/>
      <c r="CR366" s="39">
        <f t="shared" si="451"/>
        <v>0</v>
      </c>
      <c r="CS366" s="86" t="str">
        <f t="shared" si="452"/>
        <v>غيرجدير</v>
      </c>
      <c r="CT366" s="37"/>
      <c r="CU366" s="38"/>
      <c r="CV366" s="39">
        <f t="shared" si="453"/>
        <v>0</v>
      </c>
      <c r="CW366" s="86" t="str">
        <f t="shared" si="454"/>
        <v>غيرجدير</v>
      </c>
      <c r="CX366" s="37"/>
      <c r="CY366" s="38"/>
      <c r="CZ366" s="38"/>
      <c r="DA366" s="38"/>
      <c r="DB366" s="38"/>
      <c r="DC366" s="39">
        <f t="shared" si="455"/>
        <v>0</v>
      </c>
      <c r="DD366" s="86" t="str">
        <f t="shared" si="456"/>
        <v>غيرجدير</v>
      </c>
      <c r="DE366" s="37"/>
      <c r="DF366" s="38"/>
      <c r="DG366" s="38"/>
      <c r="DH366" s="38"/>
      <c r="DI366" s="38"/>
      <c r="DJ366" s="39">
        <f t="shared" si="457"/>
        <v>0</v>
      </c>
      <c r="DK366" s="86" t="str">
        <f t="shared" si="458"/>
        <v>غيرجدير</v>
      </c>
      <c r="DL366" s="37">
        <f t="shared" si="459"/>
        <v>4</v>
      </c>
      <c r="DM366" s="39" t="str">
        <f t="shared" si="460"/>
        <v>راسب</v>
      </c>
      <c r="DN366" s="27">
        <f t="shared" si="461"/>
        <v>0</v>
      </c>
      <c r="DO366" s="37">
        <f t="shared" si="462"/>
        <v>5</v>
      </c>
      <c r="DP366" s="39" t="str">
        <f t="shared" si="463"/>
        <v>ومجموع</v>
      </c>
      <c r="DQ366" s="27" t="str">
        <f t="shared" si="464"/>
        <v>راسب</v>
      </c>
      <c r="DR366" s="37">
        <f t="shared" si="465"/>
        <v>10</v>
      </c>
      <c r="DS366" s="39" t="str">
        <f t="shared" si="466"/>
        <v>راسب</v>
      </c>
      <c r="DT366" s="40" t="str">
        <f t="shared" si="467"/>
        <v>راسب</v>
      </c>
      <c r="DU366" s="27"/>
      <c r="DV366" s="37">
        <f t="shared" si="468"/>
        <v>15</v>
      </c>
      <c r="DW366" s="38" t="str">
        <f t="shared" si="469"/>
        <v>راسب</v>
      </c>
      <c r="DX366" s="39" t="str">
        <f t="shared" si="470"/>
        <v>ودين</v>
      </c>
      <c r="DY366" s="537" t="str">
        <f t="shared" si="471"/>
        <v/>
      </c>
      <c r="DZ366" s="532" t="str">
        <f t="shared" si="472"/>
        <v/>
      </c>
      <c r="EA366" s="527" t="str">
        <f t="shared" si="473"/>
        <v/>
      </c>
      <c r="EB366" s="519" t="str">
        <f t="shared" si="474"/>
        <v/>
      </c>
      <c r="EC366" s="520" t="str">
        <f t="shared" si="475"/>
        <v/>
      </c>
      <c r="ED366" s="520" t="str">
        <f t="shared" si="476"/>
        <v/>
      </c>
      <c r="EE366" s="520" t="str">
        <f t="shared" si="477"/>
        <v/>
      </c>
      <c r="EF366" s="520" t="str">
        <f t="shared" si="478"/>
        <v/>
      </c>
      <c r="EG366" s="520" t="str">
        <f t="shared" si="479"/>
        <v/>
      </c>
      <c r="EH366" s="518" t="str">
        <f t="shared" si="480"/>
        <v/>
      </c>
      <c r="EI366" s="474" t="str">
        <f t="shared" si="481"/>
        <v/>
      </c>
      <c r="EJ366" s="475" t="str">
        <f t="shared" si="482"/>
        <v/>
      </c>
      <c r="EK366" s="475" t="str">
        <f t="shared" si="483"/>
        <v/>
      </c>
      <c r="EL366" s="475" t="str">
        <f t="shared" si="484"/>
        <v/>
      </c>
      <c r="EM366" s="476" t="str">
        <f t="shared" si="485"/>
        <v/>
      </c>
      <c r="EN366" s="498" t="str">
        <f t="shared" si="486"/>
        <v/>
      </c>
      <c r="EO366" s="499" t="str">
        <f t="shared" si="487"/>
        <v/>
      </c>
      <c r="EP366" s="499" t="str">
        <f t="shared" si="488"/>
        <v/>
      </c>
      <c r="EQ366" s="499" t="str">
        <f t="shared" si="489"/>
        <v/>
      </c>
      <c r="ER366" s="500" t="str">
        <f t="shared" si="490"/>
        <v/>
      </c>
    </row>
    <row r="367" spans="1:148" ht="34.5" x14ac:dyDescent="0.2">
      <c r="A367" s="27" t="str">
        <f>IF(O367="","",COUNTA(O$9:$O367))</f>
        <v/>
      </c>
      <c r="B367" s="28"/>
      <c r="C367" s="29" t="e">
        <f t="shared" si="410"/>
        <v>#VALUE!</v>
      </c>
      <c r="D367" s="30" t="e">
        <f t="shared" si="411"/>
        <v>#VALUE!</v>
      </c>
      <c r="E367" s="31" t="e">
        <f t="shared" si="412"/>
        <v>#VALUE!</v>
      </c>
      <c r="F367" s="29" t="str">
        <f t="shared" si="413"/>
        <v/>
      </c>
      <c r="G367" s="30" t="str">
        <f t="shared" si="414"/>
        <v/>
      </c>
      <c r="H367" s="31" t="str">
        <f t="shared" si="415"/>
        <v/>
      </c>
      <c r="I367" s="32" t="e">
        <f t="shared" si="416"/>
        <v>#VALUE!</v>
      </c>
      <c r="J367" s="33"/>
      <c r="K367" s="34"/>
      <c r="L367" s="35" t="str">
        <f t="shared" si="417"/>
        <v/>
      </c>
      <c r="M367" s="35" t="str">
        <f t="shared" si="418"/>
        <v/>
      </c>
      <c r="N367" s="34"/>
      <c r="O367" s="545"/>
      <c r="P367" s="36"/>
      <c r="Q367" s="37"/>
      <c r="R367" s="38"/>
      <c r="S367" s="38"/>
      <c r="T367" s="39">
        <f t="shared" si="419"/>
        <v>0</v>
      </c>
      <c r="U367" s="40" t="str">
        <f t="shared" si="420"/>
        <v>راسب</v>
      </c>
      <c r="V367" s="37"/>
      <c r="W367" s="38"/>
      <c r="X367" s="38"/>
      <c r="Y367" s="39">
        <f t="shared" si="421"/>
        <v>0</v>
      </c>
      <c r="Z367" s="40" t="str">
        <f t="shared" si="422"/>
        <v>راسب</v>
      </c>
      <c r="AA367" s="37"/>
      <c r="AB367" s="38"/>
      <c r="AC367" s="38"/>
      <c r="AD367" s="39">
        <f t="shared" si="423"/>
        <v>0</v>
      </c>
      <c r="AE367" s="40" t="str">
        <f t="shared" si="424"/>
        <v>راسب</v>
      </c>
      <c r="AF367" s="37"/>
      <c r="AG367" s="38"/>
      <c r="AH367" s="38"/>
      <c r="AI367" s="39">
        <f t="shared" si="425"/>
        <v>0</v>
      </c>
      <c r="AJ367" s="40" t="str">
        <f t="shared" si="426"/>
        <v>راسب</v>
      </c>
      <c r="AK367" s="37"/>
      <c r="AL367" s="38"/>
      <c r="AM367" s="38"/>
      <c r="AN367" s="39">
        <f t="shared" si="427"/>
        <v>0</v>
      </c>
      <c r="AO367" s="40" t="str">
        <f t="shared" si="428"/>
        <v>راسب</v>
      </c>
      <c r="AP367" s="27">
        <f t="shared" si="429"/>
        <v>0</v>
      </c>
      <c r="AQ367" s="37">
        <f t="shared" si="430"/>
        <v>5</v>
      </c>
      <c r="AR367" s="39" t="str">
        <f t="shared" si="431"/>
        <v>ومجموع</v>
      </c>
      <c r="AS367" s="27" t="str">
        <f t="shared" si="432"/>
        <v>راسب</v>
      </c>
      <c r="AT367" s="41">
        <f t="shared" si="433"/>
        <v>9</v>
      </c>
      <c r="AU367" s="42" t="str">
        <f t="shared" si="434"/>
        <v>راسب</v>
      </c>
      <c r="AV367" s="37"/>
      <c r="AW367" s="38"/>
      <c r="AX367" s="38"/>
      <c r="AY367" s="39">
        <f t="shared" si="435"/>
        <v>0</v>
      </c>
      <c r="AZ367" s="40" t="str">
        <f t="shared" si="436"/>
        <v>راسب</v>
      </c>
      <c r="BA367" s="37"/>
      <c r="BB367" s="38"/>
      <c r="BC367" s="38"/>
      <c r="BD367" s="39">
        <f t="shared" si="437"/>
        <v>0</v>
      </c>
      <c r="BE367" s="86" t="str">
        <f t="shared" si="438"/>
        <v>غيرجدير</v>
      </c>
      <c r="BF367" s="37"/>
      <c r="BG367" s="38"/>
      <c r="BH367" s="38"/>
      <c r="BI367" s="39">
        <f t="shared" si="439"/>
        <v>0</v>
      </c>
      <c r="BJ367" s="86" t="str">
        <f t="shared" si="440"/>
        <v>غيرجدير</v>
      </c>
      <c r="BK367" s="37"/>
      <c r="BL367" s="38"/>
      <c r="BM367" s="38"/>
      <c r="BN367" s="38"/>
      <c r="BO367" s="39"/>
      <c r="BP367" s="41">
        <f t="shared" si="441"/>
        <v>0</v>
      </c>
      <c r="BQ367" s="86" t="str">
        <f t="shared" si="442"/>
        <v>غيرجدير</v>
      </c>
      <c r="BR367" s="37"/>
      <c r="BS367" s="38"/>
      <c r="BT367" s="38"/>
      <c r="BU367" s="38"/>
      <c r="BV367" s="39">
        <f t="shared" si="443"/>
        <v>0</v>
      </c>
      <c r="BW367" s="86" t="str">
        <f t="shared" si="444"/>
        <v>غيرجدير</v>
      </c>
      <c r="BX367" s="37"/>
      <c r="BY367" s="38"/>
      <c r="BZ367" s="38"/>
      <c r="CA367" s="38"/>
      <c r="CB367" s="38"/>
      <c r="CC367" s="39">
        <f t="shared" si="445"/>
        <v>0</v>
      </c>
      <c r="CD367" s="86" t="str">
        <f t="shared" si="446"/>
        <v>غيرجدير</v>
      </c>
      <c r="CE367" s="37">
        <f t="shared" si="447"/>
        <v>5</v>
      </c>
      <c r="CF367" s="39" t="str">
        <f t="shared" si="448"/>
        <v>راسب</v>
      </c>
      <c r="CG367" s="37"/>
      <c r="CH367" s="38"/>
      <c r="CI367" s="38"/>
      <c r="CJ367" s="38"/>
      <c r="CK367" s="38"/>
      <c r="CL367" s="39">
        <f t="shared" si="449"/>
        <v>0</v>
      </c>
      <c r="CM367" s="86" t="str">
        <f t="shared" si="450"/>
        <v>غيرجدير</v>
      </c>
      <c r="CN367" s="37"/>
      <c r="CO367" s="38"/>
      <c r="CP367" s="38"/>
      <c r="CQ367" s="38"/>
      <c r="CR367" s="39">
        <f t="shared" si="451"/>
        <v>0</v>
      </c>
      <c r="CS367" s="86" t="str">
        <f t="shared" si="452"/>
        <v>غيرجدير</v>
      </c>
      <c r="CT367" s="37"/>
      <c r="CU367" s="38"/>
      <c r="CV367" s="39">
        <f t="shared" si="453"/>
        <v>0</v>
      </c>
      <c r="CW367" s="86" t="str">
        <f t="shared" si="454"/>
        <v>غيرجدير</v>
      </c>
      <c r="CX367" s="37"/>
      <c r="CY367" s="38"/>
      <c r="CZ367" s="38"/>
      <c r="DA367" s="38"/>
      <c r="DB367" s="38"/>
      <c r="DC367" s="39">
        <f t="shared" si="455"/>
        <v>0</v>
      </c>
      <c r="DD367" s="86" t="str">
        <f t="shared" si="456"/>
        <v>غيرجدير</v>
      </c>
      <c r="DE367" s="37"/>
      <c r="DF367" s="38"/>
      <c r="DG367" s="38"/>
      <c r="DH367" s="38"/>
      <c r="DI367" s="38"/>
      <c r="DJ367" s="39">
        <f t="shared" si="457"/>
        <v>0</v>
      </c>
      <c r="DK367" s="86" t="str">
        <f t="shared" si="458"/>
        <v>غيرجدير</v>
      </c>
      <c r="DL367" s="37">
        <f t="shared" si="459"/>
        <v>4</v>
      </c>
      <c r="DM367" s="39" t="str">
        <f t="shared" si="460"/>
        <v>راسب</v>
      </c>
      <c r="DN367" s="27">
        <f t="shared" si="461"/>
        <v>0</v>
      </c>
      <c r="DO367" s="37">
        <f t="shared" si="462"/>
        <v>5</v>
      </c>
      <c r="DP367" s="39" t="str">
        <f t="shared" si="463"/>
        <v>ومجموع</v>
      </c>
      <c r="DQ367" s="27" t="str">
        <f t="shared" si="464"/>
        <v>راسب</v>
      </c>
      <c r="DR367" s="37">
        <f t="shared" si="465"/>
        <v>10</v>
      </c>
      <c r="DS367" s="39" t="str">
        <f t="shared" si="466"/>
        <v>راسب</v>
      </c>
      <c r="DT367" s="40" t="str">
        <f t="shared" si="467"/>
        <v>راسب</v>
      </c>
      <c r="DU367" s="27"/>
      <c r="DV367" s="37">
        <f t="shared" si="468"/>
        <v>15</v>
      </c>
      <c r="DW367" s="38" t="str">
        <f t="shared" si="469"/>
        <v>راسب</v>
      </c>
      <c r="DX367" s="39" t="str">
        <f t="shared" si="470"/>
        <v>ودين</v>
      </c>
      <c r="DY367" s="537" t="str">
        <f t="shared" si="471"/>
        <v/>
      </c>
      <c r="DZ367" s="532" t="str">
        <f t="shared" si="472"/>
        <v/>
      </c>
      <c r="EA367" s="527" t="str">
        <f t="shared" si="473"/>
        <v/>
      </c>
      <c r="EB367" s="519" t="str">
        <f t="shared" si="474"/>
        <v/>
      </c>
      <c r="EC367" s="520" t="str">
        <f t="shared" si="475"/>
        <v/>
      </c>
      <c r="ED367" s="520" t="str">
        <f t="shared" si="476"/>
        <v/>
      </c>
      <c r="EE367" s="520" t="str">
        <f t="shared" si="477"/>
        <v/>
      </c>
      <c r="EF367" s="520" t="str">
        <f t="shared" si="478"/>
        <v/>
      </c>
      <c r="EG367" s="520" t="str">
        <f t="shared" si="479"/>
        <v/>
      </c>
      <c r="EH367" s="518" t="str">
        <f t="shared" si="480"/>
        <v/>
      </c>
      <c r="EI367" s="474" t="str">
        <f t="shared" si="481"/>
        <v/>
      </c>
      <c r="EJ367" s="475" t="str">
        <f t="shared" si="482"/>
        <v/>
      </c>
      <c r="EK367" s="475" t="str">
        <f t="shared" si="483"/>
        <v/>
      </c>
      <c r="EL367" s="475" t="str">
        <f t="shared" si="484"/>
        <v/>
      </c>
      <c r="EM367" s="476" t="str">
        <f t="shared" si="485"/>
        <v/>
      </c>
      <c r="EN367" s="498" t="str">
        <f t="shared" si="486"/>
        <v/>
      </c>
      <c r="EO367" s="499" t="str">
        <f t="shared" si="487"/>
        <v/>
      </c>
      <c r="EP367" s="499" t="str">
        <f t="shared" si="488"/>
        <v/>
      </c>
      <c r="EQ367" s="499" t="str">
        <f t="shared" si="489"/>
        <v/>
      </c>
      <c r="ER367" s="500" t="str">
        <f t="shared" si="490"/>
        <v/>
      </c>
    </row>
    <row r="368" spans="1:148" ht="34.5" x14ac:dyDescent="0.2">
      <c r="A368" s="27" t="str">
        <f>IF(O368="","",COUNTA(O$9:$O368))</f>
        <v/>
      </c>
      <c r="B368" s="28"/>
      <c r="C368" s="29" t="e">
        <f t="shared" si="410"/>
        <v>#VALUE!</v>
      </c>
      <c r="D368" s="30" t="e">
        <f t="shared" si="411"/>
        <v>#VALUE!</v>
      </c>
      <c r="E368" s="31" t="e">
        <f t="shared" si="412"/>
        <v>#VALUE!</v>
      </c>
      <c r="F368" s="29" t="str">
        <f t="shared" si="413"/>
        <v/>
      </c>
      <c r="G368" s="30" t="str">
        <f t="shared" si="414"/>
        <v/>
      </c>
      <c r="H368" s="31" t="str">
        <f t="shared" si="415"/>
        <v/>
      </c>
      <c r="I368" s="32" t="e">
        <f t="shared" si="416"/>
        <v>#VALUE!</v>
      </c>
      <c r="J368" s="33"/>
      <c r="K368" s="34"/>
      <c r="L368" s="35" t="str">
        <f t="shared" si="417"/>
        <v/>
      </c>
      <c r="M368" s="35" t="str">
        <f t="shared" si="418"/>
        <v/>
      </c>
      <c r="N368" s="34"/>
      <c r="O368" s="545"/>
      <c r="P368" s="36"/>
      <c r="Q368" s="37"/>
      <c r="R368" s="38"/>
      <c r="S368" s="38"/>
      <c r="T368" s="39">
        <f t="shared" si="419"/>
        <v>0</v>
      </c>
      <c r="U368" s="40" t="str">
        <f t="shared" si="420"/>
        <v>راسب</v>
      </c>
      <c r="V368" s="37"/>
      <c r="W368" s="38"/>
      <c r="X368" s="38"/>
      <c r="Y368" s="39">
        <f t="shared" si="421"/>
        <v>0</v>
      </c>
      <c r="Z368" s="40" t="str">
        <f t="shared" si="422"/>
        <v>راسب</v>
      </c>
      <c r="AA368" s="37"/>
      <c r="AB368" s="38"/>
      <c r="AC368" s="38"/>
      <c r="AD368" s="39">
        <f t="shared" si="423"/>
        <v>0</v>
      </c>
      <c r="AE368" s="40" t="str">
        <f t="shared" si="424"/>
        <v>راسب</v>
      </c>
      <c r="AF368" s="37"/>
      <c r="AG368" s="38"/>
      <c r="AH368" s="38"/>
      <c r="AI368" s="39">
        <f t="shared" si="425"/>
        <v>0</v>
      </c>
      <c r="AJ368" s="40" t="str">
        <f t="shared" si="426"/>
        <v>راسب</v>
      </c>
      <c r="AK368" s="37"/>
      <c r="AL368" s="38"/>
      <c r="AM368" s="38"/>
      <c r="AN368" s="39">
        <f t="shared" si="427"/>
        <v>0</v>
      </c>
      <c r="AO368" s="40" t="str">
        <f t="shared" si="428"/>
        <v>راسب</v>
      </c>
      <c r="AP368" s="27">
        <f t="shared" si="429"/>
        <v>0</v>
      </c>
      <c r="AQ368" s="37">
        <f t="shared" si="430"/>
        <v>5</v>
      </c>
      <c r="AR368" s="39" t="str">
        <f t="shared" si="431"/>
        <v>ومجموع</v>
      </c>
      <c r="AS368" s="27" t="str">
        <f t="shared" si="432"/>
        <v>راسب</v>
      </c>
      <c r="AT368" s="41">
        <f t="shared" si="433"/>
        <v>9</v>
      </c>
      <c r="AU368" s="42" t="str">
        <f t="shared" si="434"/>
        <v>راسب</v>
      </c>
      <c r="AV368" s="37"/>
      <c r="AW368" s="38"/>
      <c r="AX368" s="38"/>
      <c r="AY368" s="39">
        <f t="shared" si="435"/>
        <v>0</v>
      </c>
      <c r="AZ368" s="40" t="str">
        <f t="shared" si="436"/>
        <v>راسب</v>
      </c>
      <c r="BA368" s="37"/>
      <c r="BB368" s="38"/>
      <c r="BC368" s="38"/>
      <c r="BD368" s="39">
        <f t="shared" si="437"/>
        <v>0</v>
      </c>
      <c r="BE368" s="86" t="str">
        <f t="shared" si="438"/>
        <v>غيرجدير</v>
      </c>
      <c r="BF368" s="37"/>
      <c r="BG368" s="38"/>
      <c r="BH368" s="38"/>
      <c r="BI368" s="39">
        <f t="shared" si="439"/>
        <v>0</v>
      </c>
      <c r="BJ368" s="86" t="str">
        <f t="shared" si="440"/>
        <v>غيرجدير</v>
      </c>
      <c r="BK368" s="37"/>
      <c r="BL368" s="38"/>
      <c r="BM368" s="38"/>
      <c r="BN368" s="38"/>
      <c r="BO368" s="39"/>
      <c r="BP368" s="41">
        <f t="shared" si="441"/>
        <v>0</v>
      </c>
      <c r="BQ368" s="86" t="str">
        <f t="shared" si="442"/>
        <v>غيرجدير</v>
      </c>
      <c r="BR368" s="37"/>
      <c r="BS368" s="38"/>
      <c r="BT368" s="38"/>
      <c r="BU368" s="38"/>
      <c r="BV368" s="39">
        <f t="shared" si="443"/>
        <v>0</v>
      </c>
      <c r="BW368" s="86" t="str">
        <f t="shared" si="444"/>
        <v>غيرجدير</v>
      </c>
      <c r="BX368" s="37"/>
      <c r="BY368" s="38"/>
      <c r="BZ368" s="38"/>
      <c r="CA368" s="38"/>
      <c r="CB368" s="38"/>
      <c r="CC368" s="39">
        <f t="shared" si="445"/>
        <v>0</v>
      </c>
      <c r="CD368" s="86" t="str">
        <f t="shared" si="446"/>
        <v>غيرجدير</v>
      </c>
      <c r="CE368" s="37">
        <f t="shared" si="447"/>
        <v>5</v>
      </c>
      <c r="CF368" s="39" t="str">
        <f t="shared" si="448"/>
        <v>راسب</v>
      </c>
      <c r="CG368" s="37"/>
      <c r="CH368" s="38"/>
      <c r="CI368" s="38"/>
      <c r="CJ368" s="38"/>
      <c r="CK368" s="38"/>
      <c r="CL368" s="39">
        <f t="shared" si="449"/>
        <v>0</v>
      </c>
      <c r="CM368" s="86" t="str">
        <f t="shared" si="450"/>
        <v>غيرجدير</v>
      </c>
      <c r="CN368" s="37"/>
      <c r="CO368" s="38"/>
      <c r="CP368" s="38"/>
      <c r="CQ368" s="38"/>
      <c r="CR368" s="39">
        <f t="shared" si="451"/>
        <v>0</v>
      </c>
      <c r="CS368" s="86" t="str">
        <f t="shared" si="452"/>
        <v>غيرجدير</v>
      </c>
      <c r="CT368" s="37"/>
      <c r="CU368" s="38"/>
      <c r="CV368" s="39">
        <f t="shared" si="453"/>
        <v>0</v>
      </c>
      <c r="CW368" s="86" t="str">
        <f t="shared" si="454"/>
        <v>غيرجدير</v>
      </c>
      <c r="CX368" s="37"/>
      <c r="CY368" s="38"/>
      <c r="CZ368" s="38"/>
      <c r="DA368" s="38"/>
      <c r="DB368" s="38"/>
      <c r="DC368" s="39">
        <f t="shared" si="455"/>
        <v>0</v>
      </c>
      <c r="DD368" s="86" t="str">
        <f t="shared" si="456"/>
        <v>غيرجدير</v>
      </c>
      <c r="DE368" s="37"/>
      <c r="DF368" s="38"/>
      <c r="DG368" s="38"/>
      <c r="DH368" s="38"/>
      <c r="DI368" s="38"/>
      <c r="DJ368" s="39">
        <f t="shared" si="457"/>
        <v>0</v>
      </c>
      <c r="DK368" s="86" t="str">
        <f t="shared" si="458"/>
        <v>غيرجدير</v>
      </c>
      <c r="DL368" s="37">
        <f t="shared" si="459"/>
        <v>4</v>
      </c>
      <c r="DM368" s="39" t="str">
        <f t="shared" si="460"/>
        <v>راسب</v>
      </c>
      <c r="DN368" s="27">
        <f t="shared" si="461"/>
        <v>0</v>
      </c>
      <c r="DO368" s="37">
        <f t="shared" si="462"/>
        <v>5</v>
      </c>
      <c r="DP368" s="39" t="str">
        <f t="shared" si="463"/>
        <v>ومجموع</v>
      </c>
      <c r="DQ368" s="27" t="str">
        <f t="shared" si="464"/>
        <v>راسب</v>
      </c>
      <c r="DR368" s="37">
        <f t="shared" si="465"/>
        <v>10</v>
      </c>
      <c r="DS368" s="39" t="str">
        <f t="shared" si="466"/>
        <v>راسب</v>
      </c>
      <c r="DT368" s="40" t="str">
        <f t="shared" si="467"/>
        <v>راسب</v>
      </c>
      <c r="DU368" s="27"/>
      <c r="DV368" s="37">
        <f t="shared" si="468"/>
        <v>15</v>
      </c>
      <c r="DW368" s="38" t="str">
        <f t="shared" si="469"/>
        <v>راسب</v>
      </c>
      <c r="DX368" s="39" t="str">
        <f t="shared" si="470"/>
        <v>ودين</v>
      </c>
      <c r="DY368" s="537" t="str">
        <f t="shared" si="471"/>
        <v/>
      </c>
      <c r="DZ368" s="532" t="str">
        <f t="shared" si="472"/>
        <v/>
      </c>
      <c r="EA368" s="527" t="str">
        <f t="shared" si="473"/>
        <v/>
      </c>
      <c r="EB368" s="519" t="str">
        <f t="shared" si="474"/>
        <v/>
      </c>
      <c r="EC368" s="520" t="str">
        <f t="shared" si="475"/>
        <v/>
      </c>
      <c r="ED368" s="520" t="str">
        <f t="shared" si="476"/>
        <v/>
      </c>
      <c r="EE368" s="520" t="str">
        <f t="shared" si="477"/>
        <v/>
      </c>
      <c r="EF368" s="520" t="str">
        <f t="shared" si="478"/>
        <v/>
      </c>
      <c r="EG368" s="520" t="str">
        <f t="shared" si="479"/>
        <v/>
      </c>
      <c r="EH368" s="518" t="str">
        <f t="shared" si="480"/>
        <v/>
      </c>
      <c r="EI368" s="474" t="str">
        <f t="shared" si="481"/>
        <v/>
      </c>
      <c r="EJ368" s="475" t="str">
        <f t="shared" si="482"/>
        <v/>
      </c>
      <c r="EK368" s="475" t="str">
        <f t="shared" si="483"/>
        <v/>
      </c>
      <c r="EL368" s="475" t="str">
        <f t="shared" si="484"/>
        <v/>
      </c>
      <c r="EM368" s="476" t="str">
        <f t="shared" si="485"/>
        <v/>
      </c>
      <c r="EN368" s="498" t="str">
        <f t="shared" si="486"/>
        <v/>
      </c>
      <c r="EO368" s="499" t="str">
        <f t="shared" si="487"/>
        <v/>
      </c>
      <c r="EP368" s="499" t="str">
        <f t="shared" si="488"/>
        <v/>
      </c>
      <c r="EQ368" s="499" t="str">
        <f t="shared" si="489"/>
        <v/>
      </c>
      <c r="ER368" s="500" t="str">
        <f t="shared" si="490"/>
        <v/>
      </c>
    </row>
    <row r="369" spans="1:148" ht="34.5" x14ac:dyDescent="0.2">
      <c r="A369" s="27" t="str">
        <f>IF(O369="","",COUNTA(O$9:$O369))</f>
        <v/>
      </c>
      <c r="B369" s="28"/>
      <c r="C369" s="29" t="e">
        <f t="shared" si="410"/>
        <v>#VALUE!</v>
      </c>
      <c r="D369" s="30" t="e">
        <f t="shared" si="411"/>
        <v>#VALUE!</v>
      </c>
      <c r="E369" s="31" t="e">
        <f t="shared" si="412"/>
        <v>#VALUE!</v>
      </c>
      <c r="F369" s="29" t="str">
        <f t="shared" si="413"/>
        <v/>
      </c>
      <c r="G369" s="30" t="str">
        <f t="shared" si="414"/>
        <v/>
      </c>
      <c r="H369" s="31" t="str">
        <f t="shared" si="415"/>
        <v/>
      </c>
      <c r="I369" s="32" t="e">
        <f t="shared" si="416"/>
        <v>#VALUE!</v>
      </c>
      <c r="J369" s="33"/>
      <c r="K369" s="34"/>
      <c r="L369" s="35" t="str">
        <f t="shared" si="417"/>
        <v/>
      </c>
      <c r="M369" s="35" t="str">
        <f t="shared" si="418"/>
        <v/>
      </c>
      <c r="N369" s="34"/>
      <c r="O369" s="545"/>
      <c r="P369" s="36"/>
      <c r="Q369" s="37"/>
      <c r="R369" s="38"/>
      <c r="S369" s="38"/>
      <c r="T369" s="39">
        <f t="shared" si="419"/>
        <v>0</v>
      </c>
      <c r="U369" s="40" t="str">
        <f t="shared" si="420"/>
        <v>راسب</v>
      </c>
      <c r="V369" s="37"/>
      <c r="W369" s="38"/>
      <c r="X369" s="38"/>
      <c r="Y369" s="39">
        <f t="shared" si="421"/>
        <v>0</v>
      </c>
      <c r="Z369" s="40" t="str">
        <f t="shared" si="422"/>
        <v>راسب</v>
      </c>
      <c r="AA369" s="37"/>
      <c r="AB369" s="38"/>
      <c r="AC369" s="38"/>
      <c r="AD369" s="39">
        <f t="shared" si="423"/>
        <v>0</v>
      </c>
      <c r="AE369" s="40" t="str">
        <f t="shared" si="424"/>
        <v>راسب</v>
      </c>
      <c r="AF369" s="37"/>
      <c r="AG369" s="38"/>
      <c r="AH369" s="38"/>
      <c r="AI369" s="39">
        <f t="shared" si="425"/>
        <v>0</v>
      </c>
      <c r="AJ369" s="40" t="str">
        <f t="shared" si="426"/>
        <v>راسب</v>
      </c>
      <c r="AK369" s="37"/>
      <c r="AL369" s="38"/>
      <c r="AM369" s="38"/>
      <c r="AN369" s="39">
        <f t="shared" si="427"/>
        <v>0</v>
      </c>
      <c r="AO369" s="40" t="str">
        <f t="shared" si="428"/>
        <v>راسب</v>
      </c>
      <c r="AP369" s="27">
        <f t="shared" si="429"/>
        <v>0</v>
      </c>
      <c r="AQ369" s="37">
        <f t="shared" si="430"/>
        <v>5</v>
      </c>
      <c r="AR369" s="39" t="str">
        <f t="shared" si="431"/>
        <v>ومجموع</v>
      </c>
      <c r="AS369" s="27" t="str">
        <f t="shared" si="432"/>
        <v>راسب</v>
      </c>
      <c r="AT369" s="41">
        <f t="shared" si="433"/>
        <v>9</v>
      </c>
      <c r="AU369" s="42" t="str">
        <f t="shared" si="434"/>
        <v>راسب</v>
      </c>
      <c r="AV369" s="37"/>
      <c r="AW369" s="38"/>
      <c r="AX369" s="38"/>
      <c r="AY369" s="39">
        <f t="shared" si="435"/>
        <v>0</v>
      </c>
      <c r="AZ369" s="40" t="str">
        <f t="shared" si="436"/>
        <v>راسب</v>
      </c>
      <c r="BA369" s="37"/>
      <c r="BB369" s="38"/>
      <c r="BC369" s="38"/>
      <c r="BD369" s="39">
        <f t="shared" si="437"/>
        <v>0</v>
      </c>
      <c r="BE369" s="86" t="str">
        <f t="shared" si="438"/>
        <v>غيرجدير</v>
      </c>
      <c r="BF369" s="37"/>
      <c r="BG369" s="38"/>
      <c r="BH369" s="38"/>
      <c r="BI369" s="39">
        <f t="shared" si="439"/>
        <v>0</v>
      </c>
      <c r="BJ369" s="86" t="str">
        <f t="shared" si="440"/>
        <v>غيرجدير</v>
      </c>
      <c r="BK369" s="37"/>
      <c r="BL369" s="38"/>
      <c r="BM369" s="38"/>
      <c r="BN369" s="38"/>
      <c r="BO369" s="39"/>
      <c r="BP369" s="41">
        <f t="shared" si="441"/>
        <v>0</v>
      </c>
      <c r="BQ369" s="86" t="str">
        <f t="shared" si="442"/>
        <v>غيرجدير</v>
      </c>
      <c r="BR369" s="37"/>
      <c r="BS369" s="38"/>
      <c r="BT369" s="38"/>
      <c r="BU369" s="38"/>
      <c r="BV369" s="39">
        <f t="shared" si="443"/>
        <v>0</v>
      </c>
      <c r="BW369" s="86" t="str">
        <f t="shared" si="444"/>
        <v>غيرجدير</v>
      </c>
      <c r="BX369" s="37"/>
      <c r="BY369" s="38"/>
      <c r="BZ369" s="38"/>
      <c r="CA369" s="38"/>
      <c r="CB369" s="38"/>
      <c r="CC369" s="39">
        <f t="shared" si="445"/>
        <v>0</v>
      </c>
      <c r="CD369" s="86" t="str">
        <f t="shared" si="446"/>
        <v>غيرجدير</v>
      </c>
      <c r="CE369" s="37">
        <f t="shared" si="447"/>
        <v>5</v>
      </c>
      <c r="CF369" s="39" t="str">
        <f t="shared" si="448"/>
        <v>راسب</v>
      </c>
      <c r="CG369" s="37"/>
      <c r="CH369" s="38"/>
      <c r="CI369" s="38"/>
      <c r="CJ369" s="38"/>
      <c r="CK369" s="38"/>
      <c r="CL369" s="39">
        <f t="shared" si="449"/>
        <v>0</v>
      </c>
      <c r="CM369" s="86" t="str">
        <f t="shared" si="450"/>
        <v>غيرجدير</v>
      </c>
      <c r="CN369" s="37"/>
      <c r="CO369" s="38"/>
      <c r="CP369" s="38"/>
      <c r="CQ369" s="38"/>
      <c r="CR369" s="39">
        <f t="shared" si="451"/>
        <v>0</v>
      </c>
      <c r="CS369" s="86" t="str">
        <f t="shared" si="452"/>
        <v>غيرجدير</v>
      </c>
      <c r="CT369" s="37"/>
      <c r="CU369" s="38"/>
      <c r="CV369" s="39">
        <f t="shared" si="453"/>
        <v>0</v>
      </c>
      <c r="CW369" s="86" t="str">
        <f t="shared" si="454"/>
        <v>غيرجدير</v>
      </c>
      <c r="CX369" s="37"/>
      <c r="CY369" s="38"/>
      <c r="CZ369" s="38"/>
      <c r="DA369" s="38"/>
      <c r="DB369" s="38"/>
      <c r="DC369" s="39">
        <f t="shared" si="455"/>
        <v>0</v>
      </c>
      <c r="DD369" s="86" t="str">
        <f t="shared" si="456"/>
        <v>غيرجدير</v>
      </c>
      <c r="DE369" s="37"/>
      <c r="DF369" s="38"/>
      <c r="DG369" s="38"/>
      <c r="DH369" s="38"/>
      <c r="DI369" s="38"/>
      <c r="DJ369" s="39">
        <f t="shared" si="457"/>
        <v>0</v>
      </c>
      <c r="DK369" s="86" t="str">
        <f t="shared" si="458"/>
        <v>غيرجدير</v>
      </c>
      <c r="DL369" s="37">
        <f t="shared" si="459"/>
        <v>4</v>
      </c>
      <c r="DM369" s="39" t="str">
        <f t="shared" si="460"/>
        <v>راسب</v>
      </c>
      <c r="DN369" s="27">
        <f t="shared" si="461"/>
        <v>0</v>
      </c>
      <c r="DO369" s="37">
        <f t="shared" si="462"/>
        <v>5</v>
      </c>
      <c r="DP369" s="39" t="str">
        <f t="shared" si="463"/>
        <v>ومجموع</v>
      </c>
      <c r="DQ369" s="27" t="str">
        <f t="shared" si="464"/>
        <v>راسب</v>
      </c>
      <c r="DR369" s="37">
        <f t="shared" si="465"/>
        <v>10</v>
      </c>
      <c r="DS369" s="39" t="str">
        <f t="shared" si="466"/>
        <v>راسب</v>
      </c>
      <c r="DT369" s="40" t="str">
        <f t="shared" si="467"/>
        <v>راسب</v>
      </c>
      <c r="DU369" s="27"/>
      <c r="DV369" s="37">
        <f t="shared" si="468"/>
        <v>15</v>
      </c>
      <c r="DW369" s="38" t="str">
        <f t="shared" si="469"/>
        <v>راسب</v>
      </c>
      <c r="DX369" s="39" t="str">
        <f t="shared" si="470"/>
        <v>ودين</v>
      </c>
      <c r="DY369" s="537" t="str">
        <f t="shared" si="471"/>
        <v/>
      </c>
      <c r="DZ369" s="532" t="str">
        <f t="shared" si="472"/>
        <v/>
      </c>
      <c r="EA369" s="527" t="str">
        <f t="shared" si="473"/>
        <v/>
      </c>
      <c r="EB369" s="519" t="str">
        <f t="shared" si="474"/>
        <v/>
      </c>
      <c r="EC369" s="520" t="str">
        <f t="shared" si="475"/>
        <v/>
      </c>
      <c r="ED369" s="520" t="str">
        <f t="shared" si="476"/>
        <v/>
      </c>
      <c r="EE369" s="520" t="str">
        <f t="shared" si="477"/>
        <v/>
      </c>
      <c r="EF369" s="520" t="str">
        <f t="shared" si="478"/>
        <v/>
      </c>
      <c r="EG369" s="520" t="str">
        <f t="shared" si="479"/>
        <v/>
      </c>
      <c r="EH369" s="518" t="str">
        <f t="shared" si="480"/>
        <v/>
      </c>
      <c r="EI369" s="474" t="str">
        <f t="shared" si="481"/>
        <v/>
      </c>
      <c r="EJ369" s="475" t="str">
        <f t="shared" si="482"/>
        <v/>
      </c>
      <c r="EK369" s="475" t="str">
        <f t="shared" si="483"/>
        <v/>
      </c>
      <c r="EL369" s="475" t="str">
        <f t="shared" si="484"/>
        <v/>
      </c>
      <c r="EM369" s="476" t="str">
        <f t="shared" si="485"/>
        <v/>
      </c>
      <c r="EN369" s="498" t="str">
        <f t="shared" si="486"/>
        <v/>
      </c>
      <c r="EO369" s="499" t="str">
        <f t="shared" si="487"/>
        <v/>
      </c>
      <c r="EP369" s="499" t="str">
        <f t="shared" si="488"/>
        <v/>
      </c>
      <c r="EQ369" s="499" t="str">
        <f t="shared" si="489"/>
        <v/>
      </c>
      <c r="ER369" s="500" t="str">
        <f t="shared" si="490"/>
        <v/>
      </c>
    </row>
    <row r="370" spans="1:148" ht="34.5" x14ac:dyDescent="0.2">
      <c r="A370" s="27" t="str">
        <f>IF(O370="","",COUNTA(O$9:$O370))</f>
        <v/>
      </c>
      <c r="B370" s="28"/>
      <c r="C370" s="29" t="e">
        <f t="shared" si="410"/>
        <v>#VALUE!</v>
      </c>
      <c r="D370" s="30" t="e">
        <f t="shared" si="411"/>
        <v>#VALUE!</v>
      </c>
      <c r="E370" s="31" t="e">
        <f t="shared" si="412"/>
        <v>#VALUE!</v>
      </c>
      <c r="F370" s="29" t="str">
        <f t="shared" si="413"/>
        <v/>
      </c>
      <c r="G370" s="30" t="str">
        <f t="shared" si="414"/>
        <v/>
      </c>
      <c r="H370" s="31" t="str">
        <f t="shared" si="415"/>
        <v/>
      </c>
      <c r="I370" s="32" t="e">
        <f t="shared" si="416"/>
        <v>#VALUE!</v>
      </c>
      <c r="J370" s="33"/>
      <c r="K370" s="34"/>
      <c r="L370" s="35" t="str">
        <f t="shared" si="417"/>
        <v/>
      </c>
      <c r="M370" s="35" t="str">
        <f t="shared" si="418"/>
        <v/>
      </c>
      <c r="N370" s="34"/>
      <c r="O370" s="545"/>
      <c r="P370" s="36"/>
      <c r="Q370" s="37"/>
      <c r="R370" s="38"/>
      <c r="S370" s="38"/>
      <c r="T370" s="39">
        <f t="shared" si="419"/>
        <v>0</v>
      </c>
      <c r="U370" s="40" t="str">
        <f t="shared" si="420"/>
        <v>راسب</v>
      </c>
      <c r="V370" s="37"/>
      <c r="W370" s="38"/>
      <c r="X370" s="38"/>
      <c r="Y370" s="39">
        <f t="shared" si="421"/>
        <v>0</v>
      </c>
      <c r="Z370" s="40" t="str">
        <f t="shared" si="422"/>
        <v>راسب</v>
      </c>
      <c r="AA370" s="37"/>
      <c r="AB370" s="38"/>
      <c r="AC370" s="38"/>
      <c r="AD370" s="39">
        <f t="shared" si="423"/>
        <v>0</v>
      </c>
      <c r="AE370" s="40" t="str">
        <f t="shared" si="424"/>
        <v>راسب</v>
      </c>
      <c r="AF370" s="37"/>
      <c r="AG370" s="38"/>
      <c r="AH370" s="38"/>
      <c r="AI370" s="39">
        <f t="shared" si="425"/>
        <v>0</v>
      </c>
      <c r="AJ370" s="40" t="str">
        <f t="shared" si="426"/>
        <v>راسب</v>
      </c>
      <c r="AK370" s="37"/>
      <c r="AL370" s="38"/>
      <c r="AM370" s="38"/>
      <c r="AN370" s="39">
        <f t="shared" si="427"/>
        <v>0</v>
      </c>
      <c r="AO370" s="40" t="str">
        <f t="shared" si="428"/>
        <v>راسب</v>
      </c>
      <c r="AP370" s="27">
        <f t="shared" si="429"/>
        <v>0</v>
      </c>
      <c r="AQ370" s="37">
        <f t="shared" si="430"/>
        <v>5</v>
      </c>
      <c r="AR370" s="39" t="str">
        <f t="shared" si="431"/>
        <v>ومجموع</v>
      </c>
      <c r="AS370" s="27" t="str">
        <f t="shared" si="432"/>
        <v>راسب</v>
      </c>
      <c r="AT370" s="41">
        <f t="shared" si="433"/>
        <v>9</v>
      </c>
      <c r="AU370" s="42" t="str">
        <f t="shared" si="434"/>
        <v>راسب</v>
      </c>
      <c r="AV370" s="37"/>
      <c r="AW370" s="38"/>
      <c r="AX370" s="38"/>
      <c r="AY370" s="39">
        <f t="shared" si="435"/>
        <v>0</v>
      </c>
      <c r="AZ370" s="40" t="str">
        <f t="shared" si="436"/>
        <v>راسب</v>
      </c>
      <c r="BA370" s="37"/>
      <c r="BB370" s="38"/>
      <c r="BC370" s="38"/>
      <c r="BD370" s="39">
        <f t="shared" si="437"/>
        <v>0</v>
      </c>
      <c r="BE370" s="86" t="str">
        <f t="shared" si="438"/>
        <v>غيرجدير</v>
      </c>
      <c r="BF370" s="37"/>
      <c r="BG370" s="38"/>
      <c r="BH370" s="38"/>
      <c r="BI370" s="39">
        <f t="shared" si="439"/>
        <v>0</v>
      </c>
      <c r="BJ370" s="86" t="str">
        <f t="shared" si="440"/>
        <v>غيرجدير</v>
      </c>
      <c r="BK370" s="37"/>
      <c r="BL370" s="38"/>
      <c r="BM370" s="38"/>
      <c r="BN370" s="38"/>
      <c r="BO370" s="39"/>
      <c r="BP370" s="41">
        <f t="shared" si="441"/>
        <v>0</v>
      </c>
      <c r="BQ370" s="86" t="str">
        <f t="shared" si="442"/>
        <v>غيرجدير</v>
      </c>
      <c r="BR370" s="37"/>
      <c r="BS370" s="38"/>
      <c r="BT370" s="38"/>
      <c r="BU370" s="38"/>
      <c r="BV370" s="39">
        <f t="shared" si="443"/>
        <v>0</v>
      </c>
      <c r="BW370" s="86" t="str">
        <f t="shared" si="444"/>
        <v>غيرجدير</v>
      </c>
      <c r="BX370" s="37"/>
      <c r="BY370" s="38"/>
      <c r="BZ370" s="38"/>
      <c r="CA370" s="38"/>
      <c r="CB370" s="38"/>
      <c r="CC370" s="39">
        <f t="shared" si="445"/>
        <v>0</v>
      </c>
      <c r="CD370" s="86" t="str">
        <f t="shared" si="446"/>
        <v>غيرجدير</v>
      </c>
      <c r="CE370" s="37">
        <f t="shared" si="447"/>
        <v>5</v>
      </c>
      <c r="CF370" s="39" t="str">
        <f t="shared" si="448"/>
        <v>راسب</v>
      </c>
      <c r="CG370" s="37"/>
      <c r="CH370" s="38"/>
      <c r="CI370" s="38"/>
      <c r="CJ370" s="38"/>
      <c r="CK370" s="38"/>
      <c r="CL370" s="39">
        <f t="shared" si="449"/>
        <v>0</v>
      </c>
      <c r="CM370" s="86" t="str">
        <f t="shared" si="450"/>
        <v>غيرجدير</v>
      </c>
      <c r="CN370" s="37"/>
      <c r="CO370" s="38"/>
      <c r="CP370" s="38"/>
      <c r="CQ370" s="38"/>
      <c r="CR370" s="39">
        <f t="shared" si="451"/>
        <v>0</v>
      </c>
      <c r="CS370" s="86" t="str">
        <f t="shared" si="452"/>
        <v>غيرجدير</v>
      </c>
      <c r="CT370" s="37"/>
      <c r="CU370" s="38"/>
      <c r="CV370" s="39">
        <f t="shared" si="453"/>
        <v>0</v>
      </c>
      <c r="CW370" s="86" t="str">
        <f t="shared" si="454"/>
        <v>غيرجدير</v>
      </c>
      <c r="CX370" s="37"/>
      <c r="CY370" s="38"/>
      <c r="CZ370" s="38"/>
      <c r="DA370" s="38"/>
      <c r="DB370" s="38"/>
      <c r="DC370" s="39">
        <f t="shared" si="455"/>
        <v>0</v>
      </c>
      <c r="DD370" s="86" t="str">
        <f t="shared" si="456"/>
        <v>غيرجدير</v>
      </c>
      <c r="DE370" s="37"/>
      <c r="DF370" s="38"/>
      <c r="DG370" s="38"/>
      <c r="DH370" s="38"/>
      <c r="DI370" s="38"/>
      <c r="DJ370" s="39">
        <f t="shared" si="457"/>
        <v>0</v>
      </c>
      <c r="DK370" s="86" t="str">
        <f t="shared" si="458"/>
        <v>غيرجدير</v>
      </c>
      <c r="DL370" s="37">
        <f t="shared" si="459"/>
        <v>4</v>
      </c>
      <c r="DM370" s="39" t="str">
        <f t="shared" si="460"/>
        <v>راسب</v>
      </c>
      <c r="DN370" s="27">
        <f t="shared" si="461"/>
        <v>0</v>
      </c>
      <c r="DO370" s="37">
        <f t="shared" si="462"/>
        <v>5</v>
      </c>
      <c r="DP370" s="39" t="str">
        <f t="shared" si="463"/>
        <v>ومجموع</v>
      </c>
      <c r="DQ370" s="27" t="str">
        <f t="shared" si="464"/>
        <v>راسب</v>
      </c>
      <c r="DR370" s="37">
        <f t="shared" si="465"/>
        <v>10</v>
      </c>
      <c r="DS370" s="39" t="str">
        <f t="shared" si="466"/>
        <v>راسب</v>
      </c>
      <c r="DT370" s="40" t="str">
        <f t="shared" si="467"/>
        <v>راسب</v>
      </c>
      <c r="DU370" s="27"/>
      <c r="DV370" s="37">
        <f t="shared" si="468"/>
        <v>15</v>
      </c>
      <c r="DW370" s="38" t="str">
        <f t="shared" si="469"/>
        <v>راسب</v>
      </c>
      <c r="DX370" s="39" t="str">
        <f t="shared" si="470"/>
        <v>ودين</v>
      </c>
      <c r="DY370" s="537" t="str">
        <f t="shared" si="471"/>
        <v/>
      </c>
      <c r="DZ370" s="532" t="str">
        <f t="shared" si="472"/>
        <v/>
      </c>
      <c r="EA370" s="527" t="str">
        <f t="shared" si="473"/>
        <v/>
      </c>
      <c r="EB370" s="519" t="str">
        <f t="shared" si="474"/>
        <v/>
      </c>
      <c r="EC370" s="520" t="str">
        <f t="shared" si="475"/>
        <v/>
      </c>
      <c r="ED370" s="520" t="str">
        <f t="shared" si="476"/>
        <v/>
      </c>
      <c r="EE370" s="520" t="str">
        <f t="shared" si="477"/>
        <v/>
      </c>
      <c r="EF370" s="520" t="str">
        <f t="shared" si="478"/>
        <v/>
      </c>
      <c r="EG370" s="520" t="str">
        <f t="shared" si="479"/>
        <v/>
      </c>
      <c r="EH370" s="518" t="str">
        <f t="shared" si="480"/>
        <v/>
      </c>
      <c r="EI370" s="474" t="str">
        <f t="shared" si="481"/>
        <v/>
      </c>
      <c r="EJ370" s="475" t="str">
        <f t="shared" si="482"/>
        <v/>
      </c>
      <c r="EK370" s="475" t="str">
        <f t="shared" si="483"/>
        <v/>
      </c>
      <c r="EL370" s="475" t="str">
        <f t="shared" si="484"/>
        <v/>
      </c>
      <c r="EM370" s="476" t="str">
        <f t="shared" si="485"/>
        <v/>
      </c>
      <c r="EN370" s="498" t="str">
        <f t="shared" si="486"/>
        <v/>
      </c>
      <c r="EO370" s="499" t="str">
        <f t="shared" si="487"/>
        <v/>
      </c>
      <c r="EP370" s="499" t="str">
        <f t="shared" si="488"/>
        <v/>
      </c>
      <c r="EQ370" s="499" t="str">
        <f t="shared" si="489"/>
        <v/>
      </c>
      <c r="ER370" s="500" t="str">
        <f t="shared" si="490"/>
        <v/>
      </c>
    </row>
    <row r="371" spans="1:148" ht="34.5" x14ac:dyDescent="0.2">
      <c r="A371" s="27" t="str">
        <f>IF(O371="","",COUNTA(O$9:$O371))</f>
        <v/>
      </c>
      <c r="B371" s="28"/>
      <c r="C371" s="29" t="e">
        <f t="shared" si="410"/>
        <v>#VALUE!</v>
      </c>
      <c r="D371" s="30" t="e">
        <f t="shared" si="411"/>
        <v>#VALUE!</v>
      </c>
      <c r="E371" s="31" t="e">
        <f t="shared" si="412"/>
        <v>#VALUE!</v>
      </c>
      <c r="F371" s="29" t="str">
        <f t="shared" si="413"/>
        <v/>
      </c>
      <c r="G371" s="30" t="str">
        <f t="shared" si="414"/>
        <v/>
      </c>
      <c r="H371" s="31" t="str">
        <f t="shared" si="415"/>
        <v/>
      </c>
      <c r="I371" s="32" t="e">
        <f t="shared" si="416"/>
        <v>#VALUE!</v>
      </c>
      <c r="J371" s="33"/>
      <c r="K371" s="34"/>
      <c r="L371" s="35" t="str">
        <f t="shared" si="417"/>
        <v/>
      </c>
      <c r="M371" s="35" t="str">
        <f t="shared" si="418"/>
        <v/>
      </c>
      <c r="N371" s="34"/>
      <c r="O371" s="545"/>
      <c r="P371" s="36"/>
      <c r="Q371" s="37"/>
      <c r="R371" s="38"/>
      <c r="S371" s="38"/>
      <c r="T371" s="39">
        <f t="shared" si="419"/>
        <v>0</v>
      </c>
      <c r="U371" s="40" t="str">
        <f t="shared" si="420"/>
        <v>راسب</v>
      </c>
      <c r="V371" s="37"/>
      <c r="W371" s="38"/>
      <c r="X371" s="38"/>
      <c r="Y371" s="39">
        <f t="shared" si="421"/>
        <v>0</v>
      </c>
      <c r="Z371" s="40" t="str">
        <f t="shared" si="422"/>
        <v>راسب</v>
      </c>
      <c r="AA371" s="37"/>
      <c r="AB371" s="38"/>
      <c r="AC371" s="38"/>
      <c r="AD371" s="39">
        <f t="shared" si="423"/>
        <v>0</v>
      </c>
      <c r="AE371" s="40" t="str">
        <f t="shared" si="424"/>
        <v>راسب</v>
      </c>
      <c r="AF371" s="37"/>
      <c r="AG371" s="38"/>
      <c r="AH371" s="38"/>
      <c r="AI371" s="39">
        <f t="shared" si="425"/>
        <v>0</v>
      </c>
      <c r="AJ371" s="40" t="str">
        <f t="shared" si="426"/>
        <v>راسب</v>
      </c>
      <c r="AK371" s="37"/>
      <c r="AL371" s="38"/>
      <c r="AM371" s="38"/>
      <c r="AN371" s="39">
        <f t="shared" si="427"/>
        <v>0</v>
      </c>
      <c r="AO371" s="40" t="str">
        <f t="shared" si="428"/>
        <v>راسب</v>
      </c>
      <c r="AP371" s="27">
        <f t="shared" si="429"/>
        <v>0</v>
      </c>
      <c r="AQ371" s="37">
        <f t="shared" si="430"/>
        <v>5</v>
      </c>
      <c r="AR371" s="39" t="str">
        <f t="shared" si="431"/>
        <v>ومجموع</v>
      </c>
      <c r="AS371" s="27" t="str">
        <f t="shared" si="432"/>
        <v>راسب</v>
      </c>
      <c r="AT371" s="41">
        <f t="shared" si="433"/>
        <v>9</v>
      </c>
      <c r="AU371" s="42" t="str">
        <f t="shared" si="434"/>
        <v>راسب</v>
      </c>
      <c r="AV371" s="37"/>
      <c r="AW371" s="38"/>
      <c r="AX371" s="38"/>
      <c r="AY371" s="39">
        <f t="shared" si="435"/>
        <v>0</v>
      </c>
      <c r="AZ371" s="40" t="str">
        <f t="shared" si="436"/>
        <v>راسب</v>
      </c>
      <c r="BA371" s="37"/>
      <c r="BB371" s="38"/>
      <c r="BC371" s="38"/>
      <c r="BD371" s="39">
        <f t="shared" si="437"/>
        <v>0</v>
      </c>
      <c r="BE371" s="86" t="str">
        <f t="shared" si="438"/>
        <v>غيرجدير</v>
      </c>
      <c r="BF371" s="37"/>
      <c r="BG371" s="38"/>
      <c r="BH371" s="38"/>
      <c r="BI371" s="39">
        <f t="shared" si="439"/>
        <v>0</v>
      </c>
      <c r="BJ371" s="86" t="str">
        <f t="shared" si="440"/>
        <v>غيرجدير</v>
      </c>
      <c r="BK371" s="37"/>
      <c r="BL371" s="38"/>
      <c r="BM371" s="38"/>
      <c r="BN371" s="38"/>
      <c r="BO371" s="39"/>
      <c r="BP371" s="41">
        <f t="shared" si="441"/>
        <v>0</v>
      </c>
      <c r="BQ371" s="86" t="str">
        <f t="shared" si="442"/>
        <v>غيرجدير</v>
      </c>
      <c r="BR371" s="37"/>
      <c r="BS371" s="38"/>
      <c r="BT371" s="38"/>
      <c r="BU371" s="38"/>
      <c r="BV371" s="39">
        <f t="shared" si="443"/>
        <v>0</v>
      </c>
      <c r="BW371" s="86" t="str">
        <f t="shared" si="444"/>
        <v>غيرجدير</v>
      </c>
      <c r="BX371" s="37"/>
      <c r="BY371" s="38"/>
      <c r="BZ371" s="38"/>
      <c r="CA371" s="38"/>
      <c r="CB371" s="38"/>
      <c r="CC371" s="39">
        <f t="shared" si="445"/>
        <v>0</v>
      </c>
      <c r="CD371" s="86" t="str">
        <f t="shared" si="446"/>
        <v>غيرجدير</v>
      </c>
      <c r="CE371" s="37">
        <f t="shared" si="447"/>
        <v>5</v>
      </c>
      <c r="CF371" s="39" t="str">
        <f t="shared" si="448"/>
        <v>راسب</v>
      </c>
      <c r="CG371" s="37"/>
      <c r="CH371" s="38"/>
      <c r="CI371" s="38"/>
      <c r="CJ371" s="38"/>
      <c r="CK371" s="38"/>
      <c r="CL371" s="39">
        <f t="shared" si="449"/>
        <v>0</v>
      </c>
      <c r="CM371" s="86" t="str">
        <f t="shared" si="450"/>
        <v>غيرجدير</v>
      </c>
      <c r="CN371" s="37"/>
      <c r="CO371" s="38"/>
      <c r="CP371" s="38"/>
      <c r="CQ371" s="38"/>
      <c r="CR371" s="39">
        <f t="shared" si="451"/>
        <v>0</v>
      </c>
      <c r="CS371" s="86" t="str">
        <f t="shared" si="452"/>
        <v>غيرجدير</v>
      </c>
      <c r="CT371" s="37"/>
      <c r="CU371" s="38"/>
      <c r="CV371" s="39">
        <f t="shared" si="453"/>
        <v>0</v>
      </c>
      <c r="CW371" s="86" t="str">
        <f t="shared" si="454"/>
        <v>غيرجدير</v>
      </c>
      <c r="CX371" s="37"/>
      <c r="CY371" s="38"/>
      <c r="CZ371" s="38"/>
      <c r="DA371" s="38"/>
      <c r="DB371" s="38"/>
      <c r="DC371" s="39">
        <f t="shared" si="455"/>
        <v>0</v>
      </c>
      <c r="DD371" s="86" t="str">
        <f t="shared" si="456"/>
        <v>غيرجدير</v>
      </c>
      <c r="DE371" s="37"/>
      <c r="DF371" s="38"/>
      <c r="DG371" s="38"/>
      <c r="DH371" s="38"/>
      <c r="DI371" s="38"/>
      <c r="DJ371" s="39">
        <f t="shared" si="457"/>
        <v>0</v>
      </c>
      <c r="DK371" s="86" t="str">
        <f t="shared" si="458"/>
        <v>غيرجدير</v>
      </c>
      <c r="DL371" s="37">
        <f t="shared" si="459"/>
        <v>4</v>
      </c>
      <c r="DM371" s="39" t="str">
        <f t="shared" si="460"/>
        <v>راسب</v>
      </c>
      <c r="DN371" s="27">
        <f t="shared" si="461"/>
        <v>0</v>
      </c>
      <c r="DO371" s="37">
        <f t="shared" si="462"/>
        <v>5</v>
      </c>
      <c r="DP371" s="39" t="str">
        <f t="shared" si="463"/>
        <v>ومجموع</v>
      </c>
      <c r="DQ371" s="27" t="str">
        <f t="shared" si="464"/>
        <v>راسب</v>
      </c>
      <c r="DR371" s="37">
        <f t="shared" si="465"/>
        <v>10</v>
      </c>
      <c r="DS371" s="39" t="str">
        <f t="shared" si="466"/>
        <v>راسب</v>
      </c>
      <c r="DT371" s="40" t="str">
        <f t="shared" si="467"/>
        <v>راسب</v>
      </c>
      <c r="DU371" s="27"/>
      <c r="DV371" s="37">
        <f t="shared" si="468"/>
        <v>15</v>
      </c>
      <c r="DW371" s="38" t="str">
        <f t="shared" si="469"/>
        <v>راسب</v>
      </c>
      <c r="DX371" s="39" t="str">
        <f t="shared" si="470"/>
        <v>ودين</v>
      </c>
      <c r="DY371" s="537" t="str">
        <f t="shared" si="471"/>
        <v/>
      </c>
      <c r="DZ371" s="532" t="str">
        <f t="shared" si="472"/>
        <v/>
      </c>
      <c r="EA371" s="527" t="str">
        <f t="shared" si="473"/>
        <v/>
      </c>
      <c r="EB371" s="519" t="str">
        <f t="shared" si="474"/>
        <v/>
      </c>
      <c r="EC371" s="520" t="str">
        <f t="shared" si="475"/>
        <v/>
      </c>
      <c r="ED371" s="520" t="str">
        <f t="shared" si="476"/>
        <v/>
      </c>
      <c r="EE371" s="520" t="str">
        <f t="shared" si="477"/>
        <v/>
      </c>
      <c r="EF371" s="520" t="str">
        <f t="shared" si="478"/>
        <v/>
      </c>
      <c r="EG371" s="520" t="str">
        <f t="shared" si="479"/>
        <v/>
      </c>
      <c r="EH371" s="518" t="str">
        <f t="shared" si="480"/>
        <v/>
      </c>
      <c r="EI371" s="474" t="str">
        <f t="shared" si="481"/>
        <v/>
      </c>
      <c r="EJ371" s="475" t="str">
        <f t="shared" si="482"/>
        <v/>
      </c>
      <c r="EK371" s="475" t="str">
        <f t="shared" si="483"/>
        <v/>
      </c>
      <c r="EL371" s="475" t="str">
        <f t="shared" si="484"/>
        <v/>
      </c>
      <c r="EM371" s="476" t="str">
        <f t="shared" si="485"/>
        <v/>
      </c>
      <c r="EN371" s="498" t="str">
        <f t="shared" si="486"/>
        <v/>
      </c>
      <c r="EO371" s="499" t="str">
        <f t="shared" si="487"/>
        <v/>
      </c>
      <c r="EP371" s="499" t="str">
        <f t="shared" si="488"/>
        <v/>
      </c>
      <c r="EQ371" s="499" t="str">
        <f t="shared" si="489"/>
        <v/>
      </c>
      <c r="ER371" s="500" t="str">
        <f t="shared" si="490"/>
        <v/>
      </c>
    </row>
    <row r="372" spans="1:148" ht="34.5" x14ac:dyDescent="0.2">
      <c r="A372" s="27" t="str">
        <f>IF(O372="","",COUNTA(O$9:$O372))</f>
        <v/>
      </c>
      <c r="B372" s="28"/>
      <c r="C372" s="29" t="e">
        <f t="shared" si="410"/>
        <v>#VALUE!</v>
      </c>
      <c r="D372" s="30" t="e">
        <f t="shared" si="411"/>
        <v>#VALUE!</v>
      </c>
      <c r="E372" s="31" t="e">
        <f t="shared" si="412"/>
        <v>#VALUE!</v>
      </c>
      <c r="F372" s="29" t="str">
        <f t="shared" si="413"/>
        <v/>
      </c>
      <c r="G372" s="30" t="str">
        <f t="shared" si="414"/>
        <v/>
      </c>
      <c r="H372" s="31" t="str">
        <f t="shared" si="415"/>
        <v/>
      </c>
      <c r="I372" s="32" t="e">
        <f t="shared" si="416"/>
        <v>#VALUE!</v>
      </c>
      <c r="J372" s="33"/>
      <c r="K372" s="34"/>
      <c r="L372" s="35" t="str">
        <f t="shared" si="417"/>
        <v/>
      </c>
      <c r="M372" s="35" t="str">
        <f t="shared" si="418"/>
        <v/>
      </c>
      <c r="N372" s="34"/>
      <c r="O372" s="545"/>
      <c r="P372" s="36"/>
      <c r="Q372" s="37"/>
      <c r="R372" s="38"/>
      <c r="S372" s="38"/>
      <c r="T372" s="39">
        <f t="shared" si="419"/>
        <v>0</v>
      </c>
      <c r="U372" s="40" t="str">
        <f t="shared" si="420"/>
        <v>راسب</v>
      </c>
      <c r="V372" s="37"/>
      <c r="W372" s="38"/>
      <c r="X372" s="38"/>
      <c r="Y372" s="39">
        <f t="shared" si="421"/>
        <v>0</v>
      </c>
      <c r="Z372" s="40" t="str">
        <f t="shared" si="422"/>
        <v>راسب</v>
      </c>
      <c r="AA372" s="37"/>
      <c r="AB372" s="38"/>
      <c r="AC372" s="38"/>
      <c r="AD372" s="39">
        <f t="shared" si="423"/>
        <v>0</v>
      </c>
      <c r="AE372" s="40" t="str">
        <f t="shared" si="424"/>
        <v>راسب</v>
      </c>
      <c r="AF372" s="37"/>
      <c r="AG372" s="38"/>
      <c r="AH372" s="38"/>
      <c r="AI372" s="39">
        <f t="shared" si="425"/>
        <v>0</v>
      </c>
      <c r="AJ372" s="40" t="str">
        <f t="shared" si="426"/>
        <v>راسب</v>
      </c>
      <c r="AK372" s="37"/>
      <c r="AL372" s="38"/>
      <c r="AM372" s="38"/>
      <c r="AN372" s="39">
        <f t="shared" si="427"/>
        <v>0</v>
      </c>
      <c r="AO372" s="40" t="str">
        <f t="shared" si="428"/>
        <v>راسب</v>
      </c>
      <c r="AP372" s="27">
        <f t="shared" si="429"/>
        <v>0</v>
      </c>
      <c r="AQ372" s="37">
        <f t="shared" si="430"/>
        <v>5</v>
      </c>
      <c r="AR372" s="39" t="str">
        <f t="shared" si="431"/>
        <v>ومجموع</v>
      </c>
      <c r="AS372" s="27" t="str">
        <f t="shared" si="432"/>
        <v>راسب</v>
      </c>
      <c r="AT372" s="41">
        <f t="shared" si="433"/>
        <v>9</v>
      </c>
      <c r="AU372" s="42" t="str">
        <f t="shared" si="434"/>
        <v>راسب</v>
      </c>
      <c r="AV372" s="37"/>
      <c r="AW372" s="38"/>
      <c r="AX372" s="38"/>
      <c r="AY372" s="39">
        <f t="shared" si="435"/>
        <v>0</v>
      </c>
      <c r="AZ372" s="40" t="str">
        <f t="shared" si="436"/>
        <v>راسب</v>
      </c>
      <c r="BA372" s="37"/>
      <c r="BB372" s="38"/>
      <c r="BC372" s="38"/>
      <c r="BD372" s="39">
        <f t="shared" si="437"/>
        <v>0</v>
      </c>
      <c r="BE372" s="86" t="str">
        <f t="shared" si="438"/>
        <v>غيرجدير</v>
      </c>
      <c r="BF372" s="37"/>
      <c r="BG372" s="38"/>
      <c r="BH372" s="38"/>
      <c r="BI372" s="39">
        <f t="shared" si="439"/>
        <v>0</v>
      </c>
      <c r="BJ372" s="86" t="str">
        <f t="shared" si="440"/>
        <v>غيرجدير</v>
      </c>
      <c r="BK372" s="37"/>
      <c r="BL372" s="38"/>
      <c r="BM372" s="38"/>
      <c r="BN372" s="38"/>
      <c r="BO372" s="39"/>
      <c r="BP372" s="41">
        <f t="shared" si="441"/>
        <v>0</v>
      </c>
      <c r="BQ372" s="86" t="str">
        <f t="shared" si="442"/>
        <v>غيرجدير</v>
      </c>
      <c r="BR372" s="37"/>
      <c r="BS372" s="38"/>
      <c r="BT372" s="38"/>
      <c r="BU372" s="38"/>
      <c r="BV372" s="39">
        <f t="shared" si="443"/>
        <v>0</v>
      </c>
      <c r="BW372" s="86" t="str">
        <f t="shared" si="444"/>
        <v>غيرجدير</v>
      </c>
      <c r="BX372" s="37"/>
      <c r="BY372" s="38"/>
      <c r="BZ372" s="38"/>
      <c r="CA372" s="38"/>
      <c r="CB372" s="38"/>
      <c r="CC372" s="39">
        <f t="shared" si="445"/>
        <v>0</v>
      </c>
      <c r="CD372" s="86" t="str">
        <f t="shared" si="446"/>
        <v>غيرجدير</v>
      </c>
      <c r="CE372" s="37">
        <f t="shared" si="447"/>
        <v>5</v>
      </c>
      <c r="CF372" s="39" t="str">
        <f t="shared" si="448"/>
        <v>راسب</v>
      </c>
      <c r="CG372" s="37"/>
      <c r="CH372" s="38"/>
      <c r="CI372" s="38"/>
      <c r="CJ372" s="38"/>
      <c r="CK372" s="38"/>
      <c r="CL372" s="39">
        <f t="shared" si="449"/>
        <v>0</v>
      </c>
      <c r="CM372" s="86" t="str">
        <f t="shared" si="450"/>
        <v>غيرجدير</v>
      </c>
      <c r="CN372" s="37"/>
      <c r="CO372" s="38"/>
      <c r="CP372" s="38"/>
      <c r="CQ372" s="38"/>
      <c r="CR372" s="39">
        <f t="shared" si="451"/>
        <v>0</v>
      </c>
      <c r="CS372" s="86" t="str">
        <f t="shared" si="452"/>
        <v>غيرجدير</v>
      </c>
      <c r="CT372" s="37"/>
      <c r="CU372" s="38"/>
      <c r="CV372" s="39">
        <f t="shared" si="453"/>
        <v>0</v>
      </c>
      <c r="CW372" s="86" t="str">
        <f t="shared" si="454"/>
        <v>غيرجدير</v>
      </c>
      <c r="CX372" s="37"/>
      <c r="CY372" s="38"/>
      <c r="CZ372" s="38"/>
      <c r="DA372" s="38"/>
      <c r="DB372" s="38"/>
      <c r="DC372" s="39">
        <f t="shared" si="455"/>
        <v>0</v>
      </c>
      <c r="DD372" s="86" t="str">
        <f t="shared" si="456"/>
        <v>غيرجدير</v>
      </c>
      <c r="DE372" s="37"/>
      <c r="DF372" s="38"/>
      <c r="DG372" s="38"/>
      <c r="DH372" s="38"/>
      <c r="DI372" s="38"/>
      <c r="DJ372" s="39">
        <f t="shared" si="457"/>
        <v>0</v>
      </c>
      <c r="DK372" s="86" t="str">
        <f t="shared" si="458"/>
        <v>غيرجدير</v>
      </c>
      <c r="DL372" s="37">
        <f t="shared" si="459"/>
        <v>4</v>
      </c>
      <c r="DM372" s="39" t="str">
        <f t="shared" si="460"/>
        <v>راسب</v>
      </c>
      <c r="DN372" s="27">
        <f t="shared" si="461"/>
        <v>0</v>
      </c>
      <c r="DO372" s="37">
        <f t="shared" si="462"/>
        <v>5</v>
      </c>
      <c r="DP372" s="39" t="str">
        <f t="shared" si="463"/>
        <v>ومجموع</v>
      </c>
      <c r="DQ372" s="27" t="str">
        <f t="shared" si="464"/>
        <v>راسب</v>
      </c>
      <c r="DR372" s="37">
        <f t="shared" si="465"/>
        <v>10</v>
      </c>
      <c r="DS372" s="39" t="str">
        <f t="shared" si="466"/>
        <v>راسب</v>
      </c>
      <c r="DT372" s="40" t="str">
        <f t="shared" si="467"/>
        <v>راسب</v>
      </c>
      <c r="DU372" s="27"/>
      <c r="DV372" s="37">
        <f t="shared" si="468"/>
        <v>15</v>
      </c>
      <c r="DW372" s="38" t="str">
        <f t="shared" si="469"/>
        <v>راسب</v>
      </c>
      <c r="DX372" s="39" t="str">
        <f t="shared" si="470"/>
        <v>ودين</v>
      </c>
      <c r="DY372" s="537" t="str">
        <f t="shared" si="471"/>
        <v/>
      </c>
      <c r="DZ372" s="532" t="str">
        <f t="shared" si="472"/>
        <v/>
      </c>
      <c r="EA372" s="527" t="str">
        <f t="shared" si="473"/>
        <v/>
      </c>
      <c r="EB372" s="519" t="str">
        <f t="shared" si="474"/>
        <v/>
      </c>
      <c r="EC372" s="520" t="str">
        <f t="shared" si="475"/>
        <v/>
      </c>
      <c r="ED372" s="520" t="str">
        <f t="shared" si="476"/>
        <v/>
      </c>
      <c r="EE372" s="520" t="str">
        <f t="shared" si="477"/>
        <v/>
      </c>
      <c r="EF372" s="520" t="str">
        <f t="shared" si="478"/>
        <v/>
      </c>
      <c r="EG372" s="520" t="str">
        <f t="shared" si="479"/>
        <v/>
      </c>
      <c r="EH372" s="518" t="str">
        <f t="shared" si="480"/>
        <v/>
      </c>
      <c r="EI372" s="474" t="str">
        <f t="shared" si="481"/>
        <v/>
      </c>
      <c r="EJ372" s="475" t="str">
        <f t="shared" si="482"/>
        <v/>
      </c>
      <c r="EK372" s="475" t="str">
        <f t="shared" si="483"/>
        <v/>
      </c>
      <c r="EL372" s="475" t="str">
        <f t="shared" si="484"/>
        <v/>
      </c>
      <c r="EM372" s="476" t="str">
        <f t="shared" si="485"/>
        <v/>
      </c>
      <c r="EN372" s="498" t="str">
        <f t="shared" si="486"/>
        <v/>
      </c>
      <c r="EO372" s="499" t="str">
        <f t="shared" si="487"/>
        <v/>
      </c>
      <c r="EP372" s="499" t="str">
        <f t="shared" si="488"/>
        <v/>
      </c>
      <c r="EQ372" s="499" t="str">
        <f t="shared" si="489"/>
        <v/>
      </c>
      <c r="ER372" s="500" t="str">
        <f t="shared" si="490"/>
        <v/>
      </c>
    </row>
    <row r="373" spans="1:148" ht="34.5" x14ac:dyDescent="0.2">
      <c r="A373" s="27" t="str">
        <f>IF(O373="","",COUNTA(O$9:$O373))</f>
        <v/>
      </c>
      <c r="B373" s="28"/>
      <c r="C373" s="29" t="e">
        <f t="shared" si="410"/>
        <v>#VALUE!</v>
      </c>
      <c r="D373" s="30" t="e">
        <f t="shared" si="411"/>
        <v>#VALUE!</v>
      </c>
      <c r="E373" s="31" t="e">
        <f t="shared" si="412"/>
        <v>#VALUE!</v>
      </c>
      <c r="F373" s="29" t="str">
        <f t="shared" si="413"/>
        <v/>
      </c>
      <c r="G373" s="30" t="str">
        <f t="shared" si="414"/>
        <v/>
      </c>
      <c r="H373" s="31" t="str">
        <f t="shared" si="415"/>
        <v/>
      </c>
      <c r="I373" s="32" t="e">
        <f t="shared" si="416"/>
        <v>#VALUE!</v>
      </c>
      <c r="J373" s="33"/>
      <c r="K373" s="34"/>
      <c r="L373" s="35" t="str">
        <f t="shared" si="417"/>
        <v/>
      </c>
      <c r="M373" s="35" t="str">
        <f t="shared" si="418"/>
        <v/>
      </c>
      <c r="N373" s="34"/>
      <c r="O373" s="545"/>
      <c r="P373" s="36"/>
      <c r="Q373" s="37"/>
      <c r="R373" s="38"/>
      <c r="S373" s="38"/>
      <c r="T373" s="39">
        <f t="shared" si="419"/>
        <v>0</v>
      </c>
      <c r="U373" s="40" t="str">
        <f t="shared" si="420"/>
        <v>راسب</v>
      </c>
      <c r="V373" s="37"/>
      <c r="W373" s="38"/>
      <c r="X373" s="38"/>
      <c r="Y373" s="39">
        <f t="shared" si="421"/>
        <v>0</v>
      </c>
      <c r="Z373" s="40" t="str">
        <f t="shared" si="422"/>
        <v>راسب</v>
      </c>
      <c r="AA373" s="37"/>
      <c r="AB373" s="38"/>
      <c r="AC373" s="38"/>
      <c r="AD373" s="39">
        <f t="shared" si="423"/>
        <v>0</v>
      </c>
      <c r="AE373" s="40" t="str">
        <f t="shared" si="424"/>
        <v>راسب</v>
      </c>
      <c r="AF373" s="37"/>
      <c r="AG373" s="38"/>
      <c r="AH373" s="38"/>
      <c r="AI373" s="39">
        <f t="shared" si="425"/>
        <v>0</v>
      </c>
      <c r="AJ373" s="40" t="str">
        <f t="shared" si="426"/>
        <v>راسب</v>
      </c>
      <c r="AK373" s="37"/>
      <c r="AL373" s="38"/>
      <c r="AM373" s="38"/>
      <c r="AN373" s="39">
        <f t="shared" si="427"/>
        <v>0</v>
      </c>
      <c r="AO373" s="40" t="str">
        <f t="shared" si="428"/>
        <v>راسب</v>
      </c>
      <c r="AP373" s="27">
        <f t="shared" si="429"/>
        <v>0</v>
      </c>
      <c r="AQ373" s="37">
        <f t="shared" si="430"/>
        <v>5</v>
      </c>
      <c r="AR373" s="39" t="str">
        <f t="shared" si="431"/>
        <v>ومجموع</v>
      </c>
      <c r="AS373" s="27" t="str">
        <f t="shared" si="432"/>
        <v>راسب</v>
      </c>
      <c r="AT373" s="41">
        <f t="shared" si="433"/>
        <v>9</v>
      </c>
      <c r="AU373" s="42" t="str">
        <f t="shared" si="434"/>
        <v>راسب</v>
      </c>
      <c r="AV373" s="37"/>
      <c r="AW373" s="38"/>
      <c r="AX373" s="38"/>
      <c r="AY373" s="39">
        <f t="shared" si="435"/>
        <v>0</v>
      </c>
      <c r="AZ373" s="40" t="str">
        <f t="shared" si="436"/>
        <v>راسب</v>
      </c>
      <c r="BA373" s="37"/>
      <c r="BB373" s="38"/>
      <c r="BC373" s="38"/>
      <c r="BD373" s="39">
        <f t="shared" si="437"/>
        <v>0</v>
      </c>
      <c r="BE373" s="86" t="str">
        <f t="shared" si="438"/>
        <v>غيرجدير</v>
      </c>
      <c r="BF373" s="37"/>
      <c r="BG373" s="38"/>
      <c r="BH373" s="38"/>
      <c r="BI373" s="39">
        <f t="shared" si="439"/>
        <v>0</v>
      </c>
      <c r="BJ373" s="86" t="str">
        <f t="shared" si="440"/>
        <v>غيرجدير</v>
      </c>
      <c r="BK373" s="37"/>
      <c r="BL373" s="38"/>
      <c r="BM373" s="38"/>
      <c r="BN373" s="38"/>
      <c r="BO373" s="39"/>
      <c r="BP373" s="41">
        <f t="shared" si="441"/>
        <v>0</v>
      </c>
      <c r="BQ373" s="86" t="str">
        <f t="shared" si="442"/>
        <v>غيرجدير</v>
      </c>
      <c r="BR373" s="37"/>
      <c r="BS373" s="38"/>
      <c r="BT373" s="38"/>
      <c r="BU373" s="38"/>
      <c r="BV373" s="39">
        <f t="shared" si="443"/>
        <v>0</v>
      </c>
      <c r="BW373" s="86" t="str">
        <f t="shared" si="444"/>
        <v>غيرجدير</v>
      </c>
      <c r="BX373" s="37"/>
      <c r="BY373" s="38"/>
      <c r="BZ373" s="38"/>
      <c r="CA373" s="38"/>
      <c r="CB373" s="38"/>
      <c r="CC373" s="39">
        <f t="shared" si="445"/>
        <v>0</v>
      </c>
      <c r="CD373" s="86" t="str">
        <f t="shared" si="446"/>
        <v>غيرجدير</v>
      </c>
      <c r="CE373" s="37">
        <f t="shared" si="447"/>
        <v>5</v>
      </c>
      <c r="CF373" s="39" t="str">
        <f t="shared" si="448"/>
        <v>راسب</v>
      </c>
      <c r="CG373" s="37"/>
      <c r="CH373" s="38"/>
      <c r="CI373" s="38"/>
      <c r="CJ373" s="38"/>
      <c r="CK373" s="38"/>
      <c r="CL373" s="39">
        <f t="shared" si="449"/>
        <v>0</v>
      </c>
      <c r="CM373" s="86" t="str">
        <f t="shared" si="450"/>
        <v>غيرجدير</v>
      </c>
      <c r="CN373" s="37"/>
      <c r="CO373" s="38"/>
      <c r="CP373" s="38"/>
      <c r="CQ373" s="38"/>
      <c r="CR373" s="39">
        <f t="shared" si="451"/>
        <v>0</v>
      </c>
      <c r="CS373" s="86" t="str">
        <f t="shared" si="452"/>
        <v>غيرجدير</v>
      </c>
      <c r="CT373" s="37"/>
      <c r="CU373" s="38"/>
      <c r="CV373" s="39">
        <f t="shared" si="453"/>
        <v>0</v>
      </c>
      <c r="CW373" s="86" t="str">
        <f t="shared" si="454"/>
        <v>غيرجدير</v>
      </c>
      <c r="CX373" s="37"/>
      <c r="CY373" s="38"/>
      <c r="CZ373" s="38"/>
      <c r="DA373" s="38"/>
      <c r="DB373" s="38"/>
      <c r="DC373" s="39">
        <f t="shared" si="455"/>
        <v>0</v>
      </c>
      <c r="DD373" s="86" t="str">
        <f t="shared" si="456"/>
        <v>غيرجدير</v>
      </c>
      <c r="DE373" s="37"/>
      <c r="DF373" s="38"/>
      <c r="DG373" s="38"/>
      <c r="DH373" s="38"/>
      <c r="DI373" s="38"/>
      <c r="DJ373" s="39">
        <f t="shared" si="457"/>
        <v>0</v>
      </c>
      <c r="DK373" s="86" t="str">
        <f t="shared" si="458"/>
        <v>غيرجدير</v>
      </c>
      <c r="DL373" s="37">
        <f t="shared" si="459"/>
        <v>4</v>
      </c>
      <c r="DM373" s="39" t="str">
        <f t="shared" si="460"/>
        <v>راسب</v>
      </c>
      <c r="DN373" s="27">
        <f t="shared" si="461"/>
        <v>0</v>
      </c>
      <c r="DO373" s="37">
        <f t="shared" si="462"/>
        <v>5</v>
      </c>
      <c r="DP373" s="39" t="str">
        <f t="shared" si="463"/>
        <v>ومجموع</v>
      </c>
      <c r="DQ373" s="27" t="str">
        <f t="shared" si="464"/>
        <v>راسب</v>
      </c>
      <c r="DR373" s="37">
        <f t="shared" si="465"/>
        <v>10</v>
      </c>
      <c r="DS373" s="39" t="str">
        <f t="shared" si="466"/>
        <v>راسب</v>
      </c>
      <c r="DT373" s="40" t="str">
        <f t="shared" si="467"/>
        <v>راسب</v>
      </c>
      <c r="DU373" s="27"/>
      <c r="DV373" s="37">
        <f t="shared" si="468"/>
        <v>15</v>
      </c>
      <c r="DW373" s="38" t="str">
        <f t="shared" si="469"/>
        <v>راسب</v>
      </c>
      <c r="DX373" s="39" t="str">
        <f t="shared" si="470"/>
        <v>ودين</v>
      </c>
      <c r="DY373" s="537" t="str">
        <f t="shared" si="471"/>
        <v/>
      </c>
      <c r="DZ373" s="532" t="str">
        <f t="shared" si="472"/>
        <v/>
      </c>
      <c r="EA373" s="527" t="str">
        <f t="shared" si="473"/>
        <v/>
      </c>
      <c r="EB373" s="519" t="str">
        <f t="shared" si="474"/>
        <v/>
      </c>
      <c r="EC373" s="520" t="str">
        <f t="shared" si="475"/>
        <v/>
      </c>
      <c r="ED373" s="520" t="str">
        <f t="shared" si="476"/>
        <v/>
      </c>
      <c r="EE373" s="520" t="str">
        <f t="shared" si="477"/>
        <v/>
      </c>
      <c r="EF373" s="520" t="str">
        <f t="shared" si="478"/>
        <v/>
      </c>
      <c r="EG373" s="520" t="str">
        <f t="shared" si="479"/>
        <v/>
      </c>
      <c r="EH373" s="518" t="str">
        <f t="shared" si="480"/>
        <v/>
      </c>
      <c r="EI373" s="474" t="str">
        <f t="shared" si="481"/>
        <v/>
      </c>
      <c r="EJ373" s="475" t="str">
        <f t="shared" si="482"/>
        <v/>
      </c>
      <c r="EK373" s="475" t="str">
        <f t="shared" si="483"/>
        <v/>
      </c>
      <c r="EL373" s="475" t="str">
        <f t="shared" si="484"/>
        <v/>
      </c>
      <c r="EM373" s="476" t="str">
        <f t="shared" si="485"/>
        <v/>
      </c>
      <c r="EN373" s="498" t="str">
        <f t="shared" si="486"/>
        <v/>
      </c>
      <c r="EO373" s="499" t="str">
        <f t="shared" si="487"/>
        <v/>
      </c>
      <c r="EP373" s="499" t="str">
        <f t="shared" si="488"/>
        <v/>
      </c>
      <c r="EQ373" s="499" t="str">
        <f t="shared" si="489"/>
        <v/>
      </c>
      <c r="ER373" s="500" t="str">
        <f t="shared" si="490"/>
        <v/>
      </c>
    </row>
    <row r="374" spans="1:148" ht="34.5" x14ac:dyDescent="0.2">
      <c r="A374" s="27" t="str">
        <f>IF(O374="","",COUNTA(O$9:$O374))</f>
        <v/>
      </c>
      <c r="B374" s="28"/>
      <c r="C374" s="29" t="e">
        <f t="shared" si="410"/>
        <v>#VALUE!</v>
      </c>
      <c r="D374" s="30" t="e">
        <f t="shared" si="411"/>
        <v>#VALUE!</v>
      </c>
      <c r="E374" s="31" t="e">
        <f t="shared" si="412"/>
        <v>#VALUE!</v>
      </c>
      <c r="F374" s="29" t="str">
        <f t="shared" si="413"/>
        <v/>
      </c>
      <c r="G374" s="30" t="str">
        <f t="shared" si="414"/>
        <v/>
      </c>
      <c r="H374" s="31" t="str">
        <f t="shared" si="415"/>
        <v/>
      </c>
      <c r="I374" s="32" t="e">
        <f t="shared" si="416"/>
        <v>#VALUE!</v>
      </c>
      <c r="J374" s="33"/>
      <c r="K374" s="34"/>
      <c r="L374" s="35" t="str">
        <f t="shared" si="417"/>
        <v/>
      </c>
      <c r="M374" s="35" t="str">
        <f t="shared" si="418"/>
        <v/>
      </c>
      <c r="N374" s="34"/>
      <c r="O374" s="545"/>
      <c r="P374" s="36"/>
      <c r="Q374" s="37"/>
      <c r="R374" s="38"/>
      <c r="S374" s="38"/>
      <c r="T374" s="39">
        <f t="shared" si="419"/>
        <v>0</v>
      </c>
      <c r="U374" s="40" t="str">
        <f t="shared" si="420"/>
        <v>راسب</v>
      </c>
      <c r="V374" s="37"/>
      <c r="W374" s="38"/>
      <c r="X374" s="38"/>
      <c r="Y374" s="39">
        <f t="shared" si="421"/>
        <v>0</v>
      </c>
      <c r="Z374" s="40" t="str">
        <f t="shared" si="422"/>
        <v>راسب</v>
      </c>
      <c r="AA374" s="37"/>
      <c r="AB374" s="38"/>
      <c r="AC374" s="38"/>
      <c r="AD374" s="39">
        <f t="shared" si="423"/>
        <v>0</v>
      </c>
      <c r="AE374" s="40" t="str">
        <f t="shared" si="424"/>
        <v>راسب</v>
      </c>
      <c r="AF374" s="37"/>
      <c r="AG374" s="38"/>
      <c r="AH374" s="38"/>
      <c r="AI374" s="39">
        <f t="shared" si="425"/>
        <v>0</v>
      </c>
      <c r="AJ374" s="40" t="str">
        <f t="shared" si="426"/>
        <v>راسب</v>
      </c>
      <c r="AK374" s="37"/>
      <c r="AL374" s="38"/>
      <c r="AM374" s="38"/>
      <c r="AN374" s="39">
        <f t="shared" si="427"/>
        <v>0</v>
      </c>
      <c r="AO374" s="40" t="str">
        <f t="shared" si="428"/>
        <v>راسب</v>
      </c>
      <c r="AP374" s="27">
        <f t="shared" si="429"/>
        <v>0</v>
      </c>
      <c r="AQ374" s="37">
        <f t="shared" si="430"/>
        <v>5</v>
      </c>
      <c r="AR374" s="39" t="str">
        <f t="shared" si="431"/>
        <v>ومجموع</v>
      </c>
      <c r="AS374" s="27" t="str">
        <f t="shared" si="432"/>
        <v>راسب</v>
      </c>
      <c r="AT374" s="41">
        <f t="shared" si="433"/>
        <v>9</v>
      </c>
      <c r="AU374" s="42" t="str">
        <f t="shared" si="434"/>
        <v>راسب</v>
      </c>
      <c r="AV374" s="37"/>
      <c r="AW374" s="38"/>
      <c r="AX374" s="38"/>
      <c r="AY374" s="39">
        <f t="shared" si="435"/>
        <v>0</v>
      </c>
      <c r="AZ374" s="40" t="str">
        <f t="shared" si="436"/>
        <v>راسب</v>
      </c>
      <c r="BA374" s="37"/>
      <c r="BB374" s="38"/>
      <c r="BC374" s="38"/>
      <c r="BD374" s="39">
        <f t="shared" si="437"/>
        <v>0</v>
      </c>
      <c r="BE374" s="86" t="str">
        <f t="shared" si="438"/>
        <v>غيرجدير</v>
      </c>
      <c r="BF374" s="37"/>
      <c r="BG374" s="38"/>
      <c r="BH374" s="38"/>
      <c r="BI374" s="39">
        <f t="shared" si="439"/>
        <v>0</v>
      </c>
      <c r="BJ374" s="86" t="str">
        <f t="shared" si="440"/>
        <v>غيرجدير</v>
      </c>
      <c r="BK374" s="37"/>
      <c r="BL374" s="38"/>
      <c r="BM374" s="38"/>
      <c r="BN374" s="38"/>
      <c r="BO374" s="39"/>
      <c r="BP374" s="41">
        <f t="shared" si="441"/>
        <v>0</v>
      </c>
      <c r="BQ374" s="86" t="str">
        <f t="shared" si="442"/>
        <v>غيرجدير</v>
      </c>
      <c r="BR374" s="37"/>
      <c r="BS374" s="38"/>
      <c r="BT374" s="38"/>
      <c r="BU374" s="38"/>
      <c r="BV374" s="39">
        <f t="shared" si="443"/>
        <v>0</v>
      </c>
      <c r="BW374" s="86" t="str">
        <f t="shared" si="444"/>
        <v>غيرجدير</v>
      </c>
      <c r="BX374" s="37"/>
      <c r="BY374" s="38"/>
      <c r="BZ374" s="38"/>
      <c r="CA374" s="38"/>
      <c r="CB374" s="38"/>
      <c r="CC374" s="39">
        <f t="shared" si="445"/>
        <v>0</v>
      </c>
      <c r="CD374" s="86" t="str">
        <f t="shared" si="446"/>
        <v>غيرجدير</v>
      </c>
      <c r="CE374" s="37">
        <f t="shared" si="447"/>
        <v>5</v>
      </c>
      <c r="CF374" s="39" t="str">
        <f t="shared" si="448"/>
        <v>راسب</v>
      </c>
      <c r="CG374" s="37"/>
      <c r="CH374" s="38"/>
      <c r="CI374" s="38"/>
      <c r="CJ374" s="38"/>
      <c r="CK374" s="38"/>
      <c r="CL374" s="39">
        <f t="shared" si="449"/>
        <v>0</v>
      </c>
      <c r="CM374" s="86" t="str">
        <f t="shared" si="450"/>
        <v>غيرجدير</v>
      </c>
      <c r="CN374" s="37"/>
      <c r="CO374" s="38"/>
      <c r="CP374" s="38"/>
      <c r="CQ374" s="38"/>
      <c r="CR374" s="39">
        <f t="shared" si="451"/>
        <v>0</v>
      </c>
      <c r="CS374" s="86" t="str">
        <f t="shared" si="452"/>
        <v>غيرجدير</v>
      </c>
      <c r="CT374" s="37"/>
      <c r="CU374" s="38"/>
      <c r="CV374" s="39">
        <f t="shared" si="453"/>
        <v>0</v>
      </c>
      <c r="CW374" s="86" t="str">
        <f t="shared" si="454"/>
        <v>غيرجدير</v>
      </c>
      <c r="CX374" s="37"/>
      <c r="CY374" s="38"/>
      <c r="CZ374" s="38"/>
      <c r="DA374" s="38"/>
      <c r="DB374" s="38"/>
      <c r="DC374" s="39">
        <f t="shared" si="455"/>
        <v>0</v>
      </c>
      <c r="DD374" s="86" t="str">
        <f t="shared" si="456"/>
        <v>غيرجدير</v>
      </c>
      <c r="DE374" s="37"/>
      <c r="DF374" s="38"/>
      <c r="DG374" s="38"/>
      <c r="DH374" s="38"/>
      <c r="DI374" s="38"/>
      <c r="DJ374" s="39">
        <f t="shared" si="457"/>
        <v>0</v>
      </c>
      <c r="DK374" s="86" t="str">
        <f t="shared" si="458"/>
        <v>غيرجدير</v>
      </c>
      <c r="DL374" s="37">
        <f t="shared" si="459"/>
        <v>4</v>
      </c>
      <c r="DM374" s="39" t="str">
        <f t="shared" si="460"/>
        <v>راسب</v>
      </c>
      <c r="DN374" s="27">
        <f t="shared" si="461"/>
        <v>0</v>
      </c>
      <c r="DO374" s="37">
        <f t="shared" si="462"/>
        <v>5</v>
      </c>
      <c r="DP374" s="39" t="str">
        <f t="shared" si="463"/>
        <v>ومجموع</v>
      </c>
      <c r="DQ374" s="27" t="str">
        <f t="shared" si="464"/>
        <v>راسب</v>
      </c>
      <c r="DR374" s="37">
        <f t="shared" si="465"/>
        <v>10</v>
      </c>
      <c r="DS374" s="39" t="str">
        <f t="shared" si="466"/>
        <v>راسب</v>
      </c>
      <c r="DT374" s="40" t="str">
        <f t="shared" si="467"/>
        <v>راسب</v>
      </c>
      <c r="DU374" s="27"/>
      <c r="DV374" s="37">
        <f t="shared" si="468"/>
        <v>15</v>
      </c>
      <c r="DW374" s="38" t="str">
        <f t="shared" si="469"/>
        <v>راسب</v>
      </c>
      <c r="DX374" s="39" t="str">
        <f t="shared" si="470"/>
        <v>ودين</v>
      </c>
      <c r="DY374" s="537" t="str">
        <f t="shared" si="471"/>
        <v/>
      </c>
      <c r="DZ374" s="532" t="str">
        <f t="shared" si="472"/>
        <v/>
      </c>
      <c r="EA374" s="527" t="str">
        <f t="shared" si="473"/>
        <v/>
      </c>
      <c r="EB374" s="519" t="str">
        <f t="shared" si="474"/>
        <v/>
      </c>
      <c r="EC374" s="520" t="str">
        <f t="shared" si="475"/>
        <v/>
      </c>
      <c r="ED374" s="520" t="str">
        <f t="shared" si="476"/>
        <v/>
      </c>
      <c r="EE374" s="520" t="str">
        <f t="shared" si="477"/>
        <v/>
      </c>
      <c r="EF374" s="520" t="str">
        <f t="shared" si="478"/>
        <v/>
      </c>
      <c r="EG374" s="520" t="str">
        <f t="shared" si="479"/>
        <v/>
      </c>
      <c r="EH374" s="518" t="str">
        <f t="shared" si="480"/>
        <v/>
      </c>
      <c r="EI374" s="474" t="str">
        <f t="shared" si="481"/>
        <v/>
      </c>
      <c r="EJ374" s="475" t="str">
        <f t="shared" si="482"/>
        <v/>
      </c>
      <c r="EK374" s="475" t="str">
        <f t="shared" si="483"/>
        <v/>
      </c>
      <c r="EL374" s="475" t="str">
        <f t="shared" si="484"/>
        <v/>
      </c>
      <c r="EM374" s="476" t="str">
        <f t="shared" si="485"/>
        <v/>
      </c>
      <c r="EN374" s="498" t="str">
        <f t="shared" si="486"/>
        <v/>
      </c>
      <c r="EO374" s="499" t="str">
        <f t="shared" si="487"/>
        <v/>
      </c>
      <c r="EP374" s="499" t="str">
        <f t="shared" si="488"/>
        <v/>
      </c>
      <c r="EQ374" s="499" t="str">
        <f t="shared" si="489"/>
        <v/>
      </c>
      <c r="ER374" s="500" t="str">
        <f t="shared" si="490"/>
        <v/>
      </c>
    </row>
    <row r="375" spans="1:148" ht="34.5" x14ac:dyDescent="0.2">
      <c r="A375" s="27" t="str">
        <f>IF(O375="","",COUNTA(O$9:$O375))</f>
        <v/>
      </c>
      <c r="B375" s="28"/>
      <c r="C375" s="29" t="e">
        <f t="shared" si="410"/>
        <v>#VALUE!</v>
      </c>
      <c r="D375" s="30" t="e">
        <f t="shared" si="411"/>
        <v>#VALUE!</v>
      </c>
      <c r="E375" s="31" t="e">
        <f t="shared" si="412"/>
        <v>#VALUE!</v>
      </c>
      <c r="F375" s="29" t="str">
        <f t="shared" si="413"/>
        <v/>
      </c>
      <c r="G375" s="30" t="str">
        <f t="shared" si="414"/>
        <v/>
      </c>
      <c r="H375" s="31" t="str">
        <f t="shared" si="415"/>
        <v/>
      </c>
      <c r="I375" s="32" t="e">
        <f t="shared" si="416"/>
        <v>#VALUE!</v>
      </c>
      <c r="J375" s="33"/>
      <c r="K375" s="34"/>
      <c r="L375" s="35" t="str">
        <f t="shared" si="417"/>
        <v/>
      </c>
      <c r="M375" s="35" t="str">
        <f t="shared" si="418"/>
        <v/>
      </c>
      <c r="N375" s="34"/>
      <c r="O375" s="545"/>
      <c r="P375" s="36"/>
      <c r="Q375" s="37"/>
      <c r="R375" s="38"/>
      <c r="S375" s="38"/>
      <c r="T375" s="39">
        <f t="shared" si="419"/>
        <v>0</v>
      </c>
      <c r="U375" s="40" t="str">
        <f t="shared" si="420"/>
        <v>راسب</v>
      </c>
      <c r="V375" s="37"/>
      <c r="W375" s="38"/>
      <c r="X375" s="38"/>
      <c r="Y375" s="39">
        <f t="shared" si="421"/>
        <v>0</v>
      </c>
      <c r="Z375" s="40" t="str">
        <f t="shared" si="422"/>
        <v>راسب</v>
      </c>
      <c r="AA375" s="37"/>
      <c r="AB375" s="38"/>
      <c r="AC375" s="38"/>
      <c r="AD375" s="39">
        <f t="shared" si="423"/>
        <v>0</v>
      </c>
      <c r="AE375" s="40" t="str">
        <f t="shared" si="424"/>
        <v>راسب</v>
      </c>
      <c r="AF375" s="37"/>
      <c r="AG375" s="38"/>
      <c r="AH375" s="38"/>
      <c r="AI375" s="39">
        <f t="shared" si="425"/>
        <v>0</v>
      </c>
      <c r="AJ375" s="40" t="str">
        <f t="shared" si="426"/>
        <v>راسب</v>
      </c>
      <c r="AK375" s="37"/>
      <c r="AL375" s="38"/>
      <c r="AM375" s="38"/>
      <c r="AN375" s="39">
        <f t="shared" si="427"/>
        <v>0</v>
      </c>
      <c r="AO375" s="40" t="str">
        <f t="shared" si="428"/>
        <v>راسب</v>
      </c>
      <c r="AP375" s="27">
        <f t="shared" si="429"/>
        <v>0</v>
      </c>
      <c r="AQ375" s="37">
        <f t="shared" si="430"/>
        <v>5</v>
      </c>
      <c r="AR375" s="39" t="str">
        <f t="shared" si="431"/>
        <v>ومجموع</v>
      </c>
      <c r="AS375" s="27" t="str">
        <f t="shared" si="432"/>
        <v>راسب</v>
      </c>
      <c r="AT375" s="41">
        <f t="shared" si="433"/>
        <v>9</v>
      </c>
      <c r="AU375" s="42" t="str">
        <f t="shared" si="434"/>
        <v>راسب</v>
      </c>
      <c r="AV375" s="37"/>
      <c r="AW375" s="38"/>
      <c r="AX375" s="38"/>
      <c r="AY375" s="39">
        <f t="shared" si="435"/>
        <v>0</v>
      </c>
      <c r="AZ375" s="40" t="str">
        <f t="shared" si="436"/>
        <v>راسب</v>
      </c>
      <c r="BA375" s="37"/>
      <c r="BB375" s="38"/>
      <c r="BC375" s="38"/>
      <c r="BD375" s="39">
        <f t="shared" si="437"/>
        <v>0</v>
      </c>
      <c r="BE375" s="86" t="str">
        <f t="shared" si="438"/>
        <v>غيرجدير</v>
      </c>
      <c r="BF375" s="37"/>
      <c r="BG375" s="38"/>
      <c r="BH375" s="38"/>
      <c r="BI375" s="39">
        <f t="shared" si="439"/>
        <v>0</v>
      </c>
      <c r="BJ375" s="86" t="str">
        <f t="shared" si="440"/>
        <v>غيرجدير</v>
      </c>
      <c r="BK375" s="37"/>
      <c r="BL375" s="38"/>
      <c r="BM375" s="38"/>
      <c r="BN375" s="38"/>
      <c r="BO375" s="39"/>
      <c r="BP375" s="41">
        <f t="shared" si="441"/>
        <v>0</v>
      </c>
      <c r="BQ375" s="86" t="str">
        <f t="shared" si="442"/>
        <v>غيرجدير</v>
      </c>
      <c r="BR375" s="37"/>
      <c r="BS375" s="38"/>
      <c r="BT375" s="38"/>
      <c r="BU375" s="38"/>
      <c r="BV375" s="39">
        <f t="shared" si="443"/>
        <v>0</v>
      </c>
      <c r="BW375" s="86" t="str">
        <f t="shared" si="444"/>
        <v>غيرجدير</v>
      </c>
      <c r="BX375" s="37"/>
      <c r="BY375" s="38"/>
      <c r="BZ375" s="38"/>
      <c r="CA375" s="38"/>
      <c r="CB375" s="38"/>
      <c r="CC375" s="39">
        <f t="shared" si="445"/>
        <v>0</v>
      </c>
      <c r="CD375" s="86" t="str">
        <f t="shared" si="446"/>
        <v>غيرجدير</v>
      </c>
      <c r="CE375" s="37">
        <f t="shared" si="447"/>
        <v>5</v>
      </c>
      <c r="CF375" s="39" t="str">
        <f t="shared" si="448"/>
        <v>راسب</v>
      </c>
      <c r="CG375" s="37"/>
      <c r="CH375" s="38"/>
      <c r="CI375" s="38"/>
      <c r="CJ375" s="38"/>
      <c r="CK375" s="38"/>
      <c r="CL375" s="39">
        <f t="shared" si="449"/>
        <v>0</v>
      </c>
      <c r="CM375" s="86" t="str">
        <f t="shared" si="450"/>
        <v>غيرجدير</v>
      </c>
      <c r="CN375" s="37"/>
      <c r="CO375" s="38"/>
      <c r="CP375" s="38"/>
      <c r="CQ375" s="38"/>
      <c r="CR375" s="39">
        <f t="shared" si="451"/>
        <v>0</v>
      </c>
      <c r="CS375" s="86" t="str">
        <f t="shared" si="452"/>
        <v>غيرجدير</v>
      </c>
      <c r="CT375" s="37"/>
      <c r="CU375" s="38"/>
      <c r="CV375" s="39">
        <f t="shared" si="453"/>
        <v>0</v>
      </c>
      <c r="CW375" s="86" t="str">
        <f t="shared" si="454"/>
        <v>غيرجدير</v>
      </c>
      <c r="CX375" s="37"/>
      <c r="CY375" s="38"/>
      <c r="CZ375" s="38"/>
      <c r="DA375" s="38"/>
      <c r="DB375" s="38"/>
      <c r="DC375" s="39">
        <f t="shared" si="455"/>
        <v>0</v>
      </c>
      <c r="DD375" s="86" t="str">
        <f t="shared" si="456"/>
        <v>غيرجدير</v>
      </c>
      <c r="DE375" s="37"/>
      <c r="DF375" s="38"/>
      <c r="DG375" s="38"/>
      <c r="DH375" s="38"/>
      <c r="DI375" s="38"/>
      <c r="DJ375" s="39">
        <f t="shared" si="457"/>
        <v>0</v>
      </c>
      <c r="DK375" s="86" t="str">
        <f t="shared" si="458"/>
        <v>غيرجدير</v>
      </c>
      <c r="DL375" s="37">
        <f t="shared" si="459"/>
        <v>4</v>
      </c>
      <c r="DM375" s="39" t="str">
        <f t="shared" si="460"/>
        <v>راسب</v>
      </c>
      <c r="DN375" s="27">
        <f t="shared" si="461"/>
        <v>0</v>
      </c>
      <c r="DO375" s="37">
        <f t="shared" si="462"/>
        <v>5</v>
      </c>
      <c r="DP375" s="39" t="str">
        <f t="shared" si="463"/>
        <v>ومجموع</v>
      </c>
      <c r="DQ375" s="27" t="str">
        <f t="shared" si="464"/>
        <v>راسب</v>
      </c>
      <c r="DR375" s="37">
        <f t="shared" si="465"/>
        <v>10</v>
      </c>
      <c r="DS375" s="39" t="str">
        <f t="shared" si="466"/>
        <v>راسب</v>
      </c>
      <c r="DT375" s="40" t="str">
        <f t="shared" si="467"/>
        <v>راسب</v>
      </c>
      <c r="DU375" s="27"/>
      <c r="DV375" s="37">
        <f t="shared" si="468"/>
        <v>15</v>
      </c>
      <c r="DW375" s="38" t="str">
        <f t="shared" si="469"/>
        <v>راسب</v>
      </c>
      <c r="DX375" s="39" t="str">
        <f t="shared" si="470"/>
        <v>ودين</v>
      </c>
      <c r="DY375" s="537" t="str">
        <f t="shared" si="471"/>
        <v/>
      </c>
      <c r="DZ375" s="532" t="str">
        <f t="shared" si="472"/>
        <v/>
      </c>
      <c r="EA375" s="527" t="str">
        <f t="shared" si="473"/>
        <v/>
      </c>
      <c r="EB375" s="519" t="str">
        <f t="shared" si="474"/>
        <v/>
      </c>
      <c r="EC375" s="520" t="str">
        <f t="shared" si="475"/>
        <v/>
      </c>
      <c r="ED375" s="520" t="str">
        <f t="shared" si="476"/>
        <v/>
      </c>
      <c r="EE375" s="520" t="str">
        <f t="shared" si="477"/>
        <v/>
      </c>
      <c r="EF375" s="520" t="str">
        <f t="shared" si="478"/>
        <v/>
      </c>
      <c r="EG375" s="520" t="str">
        <f t="shared" si="479"/>
        <v/>
      </c>
      <c r="EH375" s="518" t="str">
        <f t="shared" si="480"/>
        <v/>
      </c>
      <c r="EI375" s="474" t="str">
        <f t="shared" si="481"/>
        <v/>
      </c>
      <c r="EJ375" s="475" t="str">
        <f t="shared" si="482"/>
        <v/>
      </c>
      <c r="EK375" s="475" t="str">
        <f t="shared" si="483"/>
        <v/>
      </c>
      <c r="EL375" s="475" t="str">
        <f t="shared" si="484"/>
        <v/>
      </c>
      <c r="EM375" s="476" t="str">
        <f t="shared" si="485"/>
        <v/>
      </c>
      <c r="EN375" s="498" t="str">
        <f t="shared" si="486"/>
        <v/>
      </c>
      <c r="EO375" s="499" t="str">
        <f t="shared" si="487"/>
        <v/>
      </c>
      <c r="EP375" s="499" t="str">
        <f t="shared" si="488"/>
        <v/>
      </c>
      <c r="EQ375" s="499" t="str">
        <f t="shared" si="489"/>
        <v/>
      </c>
      <c r="ER375" s="500" t="str">
        <f t="shared" si="490"/>
        <v/>
      </c>
    </row>
    <row r="376" spans="1:148" ht="34.5" x14ac:dyDescent="0.2">
      <c r="A376" s="27" t="str">
        <f>IF(O376="","",COUNTA(O$9:$O376))</f>
        <v/>
      </c>
      <c r="B376" s="28"/>
      <c r="C376" s="29" t="e">
        <f t="shared" si="410"/>
        <v>#VALUE!</v>
      </c>
      <c r="D376" s="30" t="e">
        <f t="shared" si="411"/>
        <v>#VALUE!</v>
      </c>
      <c r="E376" s="31" t="e">
        <f t="shared" si="412"/>
        <v>#VALUE!</v>
      </c>
      <c r="F376" s="29" t="str">
        <f t="shared" si="413"/>
        <v/>
      </c>
      <c r="G376" s="30" t="str">
        <f t="shared" si="414"/>
        <v/>
      </c>
      <c r="H376" s="31" t="str">
        <f t="shared" si="415"/>
        <v/>
      </c>
      <c r="I376" s="32" t="e">
        <f t="shared" si="416"/>
        <v>#VALUE!</v>
      </c>
      <c r="J376" s="33"/>
      <c r="K376" s="34"/>
      <c r="L376" s="35" t="str">
        <f t="shared" si="417"/>
        <v/>
      </c>
      <c r="M376" s="35" t="str">
        <f t="shared" si="418"/>
        <v/>
      </c>
      <c r="N376" s="34"/>
      <c r="O376" s="545"/>
      <c r="P376" s="36"/>
      <c r="Q376" s="37"/>
      <c r="R376" s="38"/>
      <c r="S376" s="38"/>
      <c r="T376" s="39">
        <f t="shared" si="419"/>
        <v>0</v>
      </c>
      <c r="U376" s="40" t="str">
        <f t="shared" si="420"/>
        <v>راسب</v>
      </c>
      <c r="V376" s="37"/>
      <c r="W376" s="38"/>
      <c r="X376" s="38"/>
      <c r="Y376" s="39">
        <f t="shared" si="421"/>
        <v>0</v>
      </c>
      <c r="Z376" s="40" t="str">
        <f t="shared" si="422"/>
        <v>راسب</v>
      </c>
      <c r="AA376" s="37"/>
      <c r="AB376" s="38"/>
      <c r="AC376" s="38"/>
      <c r="AD376" s="39">
        <f t="shared" si="423"/>
        <v>0</v>
      </c>
      <c r="AE376" s="40" t="str">
        <f t="shared" si="424"/>
        <v>راسب</v>
      </c>
      <c r="AF376" s="37"/>
      <c r="AG376" s="38"/>
      <c r="AH376" s="38"/>
      <c r="AI376" s="39">
        <f t="shared" si="425"/>
        <v>0</v>
      </c>
      <c r="AJ376" s="40" t="str">
        <f t="shared" si="426"/>
        <v>راسب</v>
      </c>
      <c r="AK376" s="37"/>
      <c r="AL376" s="38"/>
      <c r="AM376" s="38"/>
      <c r="AN376" s="39">
        <f t="shared" si="427"/>
        <v>0</v>
      </c>
      <c r="AO376" s="40" t="str">
        <f t="shared" si="428"/>
        <v>راسب</v>
      </c>
      <c r="AP376" s="27">
        <f t="shared" si="429"/>
        <v>0</v>
      </c>
      <c r="AQ376" s="37">
        <f t="shared" si="430"/>
        <v>5</v>
      </c>
      <c r="AR376" s="39" t="str">
        <f t="shared" si="431"/>
        <v>ومجموع</v>
      </c>
      <c r="AS376" s="27" t="str">
        <f t="shared" si="432"/>
        <v>راسب</v>
      </c>
      <c r="AT376" s="41">
        <f t="shared" si="433"/>
        <v>9</v>
      </c>
      <c r="AU376" s="42" t="str">
        <f t="shared" si="434"/>
        <v>راسب</v>
      </c>
      <c r="AV376" s="37"/>
      <c r="AW376" s="38"/>
      <c r="AX376" s="38"/>
      <c r="AY376" s="39">
        <f t="shared" si="435"/>
        <v>0</v>
      </c>
      <c r="AZ376" s="40" t="str">
        <f t="shared" si="436"/>
        <v>راسب</v>
      </c>
      <c r="BA376" s="37"/>
      <c r="BB376" s="38"/>
      <c r="BC376" s="38"/>
      <c r="BD376" s="39">
        <f t="shared" si="437"/>
        <v>0</v>
      </c>
      <c r="BE376" s="86" t="str">
        <f t="shared" si="438"/>
        <v>غيرجدير</v>
      </c>
      <c r="BF376" s="37"/>
      <c r="BG376" s="38"/>
      <c r="BH376" s="38"/>
      <c r="BI376" s="39">
        <f t="shared" si="439"/>
        <v>0</v>
      </c>
      <c r="BJ376" s="86" t="str">
        <f t="shared" si="440"/>
        <v>غيرجدير</v>
      </c>
      <c r="BK376" s="37"/>
      <c r="BL376" s="38"/>
      <c r="BM376" s="38"/>
      <c r="BN376" s="38"/>
      <c r="BO376" s="39"/>
      <c r="BP376" s="41">
        <f t="shared" si="441"/>
        <v>0</v>
      </c>
      <c r="BQ376" s="86" t="str">
        <f t="shared" si="442"/>
        <v>غيرجدير</v>
      </c>
      <c r="BR376" s="37"/>
      <c r="BS376" s="38"/>
      <c r="BT376" s="38"/>
      <c r="BU376" s="38"/>
      <c r="BV376" s="39">
        <f t="shared" si="443"/>
        <v>0</v>
      </c>
      <c r="BW376" s="86" t="str">
        <f t="shared" si="444"/>
        <v>غيرجدير</v>
      </c>
      <c r="BX376" s="37"/>
      <c r="BY376" s="38"/>
      <c r="BZ376" s="38"/>
      <c r="CA376" s="38"/>
      <c r="CB376" s="38"/>
      <c r="CC376" s="39">
        <f t="shared" si="445"/>
        <v>0</v>
      </c>
      <c r="CD376" s="86" t="str">
        <f t="shared" si="446"/>
        <v>غيرجدير</v>
      </c>
      <c r="CE376" s="37">
        <f t="shared" si="447"/>
        <v>5</v>
      </c>
      <c r="CF376" s="39" t="str">
        <f t="shared" si="448"/>
        <v>راسب</v>
      </c>
      <c r="CG376" s="37"/>
      <c r="CH376" s="38"/>
      <c r="CI376" s="38"/>
      <c r="CJ376" s="38"/>
      <c r="CK376" s="38"/>
      <c r="CL376" s="39">
        <f t="shared" si="449"/>
        <v>0</v>
      </c>
      <c r="CM376" s="86" t="str">
        <f t="shared" si="450"/>
        <v>غيرجدير</v>
      </c>
      <c r="CN376" s="37"/>
      <c r="CO376" s="38"/>
      <c r="CP376" s="38"/>
      <c r="CQ376" s="38"/>
      <c r="CR376" s="39">
        <f t="shared" si="451"/>
        <v>0</v>
      </c>
      <c r="CS376" s="86" t="str">
        <f t="shared" si="452"/>
        <v>غيرجدير</v>
      </c>
      <c r="CT376" s="37"/>
      <c r="CU376" s="38"/>
      <c r="CV376" s="39">
        <f t="shared" si="453"/>
        <v>0</v>
      </c>
      <c r="CW376" s="86" t="str">
        <f t="shared" si="454"/>
        <v>غيرجدير</v>
      </c>
      <c r="CX376" s="37"/>
      <c r="CY376" s="38"/>
      <c r="CZ376" s="38"/>
      <c r="DA376" s="38"/>
      <c r="DB376" s="38"/>
      <c r="DC376" s="39">
        <f t="shared" si="455"/>
        <v>0</v>
      </c>
      <c r="DD376" s="86" t="str">
        <f t="shared" si="456"/>
        <v>غيرجدير</v>
      </c>
      <c r="DE376" s="37"/>
      <c r="DF376" s="38"/>
      <c r="DG376" s="38"/>
      <c r="DH376" s="38"/>
      <c r="DI376" s="38"/>
      <c r="DJ376" s="39">
        <f t="shared" si="457"/>
        <v>0</v>
      </c>
      <c r="DK376" s="86" t="str">
        <f t="shared" si="458"/>
        <v>غيرجدير</v>
      </c>
      <c r="DL376" s="37">
        <f t="shared" si="459"/>
        <v>4</v>
      </c>
      <c r="DM376" s="39" t="str">
        <f t="shared" si="460"/>
        <v>راسب</v>
      </c>
      <c r="DN376" s="27">
        <f t="shared" si="461"/>
        <v>0</v>
      </c>
      <c r="DO376" s="37">
        <f t="shared" si="462"/>
        <v>5</v>
      </c>
      <c r="DP376" s="39" t="str">
        <f t="shared" si="463"/>
        <v>ومجموع</v>
      </c>
      <c r="DQ376" s="27" t="str">
        <f t="shared" si="464"/>
        <v>راسب</v>
      </c>
      <c r="DR376" s="37">
        <f t="shared" si="465"/>
        <v>10</v>
      </c>
      <c r="DS376" s="39" t="str">
        <f t="shared" si="466"/>
        <v>راسب</v>
      </c>
      <c r="DT376" s="40" t="str">
        <f t="shared" si="467"/>
        <v>راسب</v>
      </c>
      <c r="DU376" s="27"/>
      <c r="DV376" s="37">
        <f t="shared" si="468"/>
        <v>15</v>
      </c>
      <c r="DW376" s="38" t="str">
        <f t="shared" si="469"/>
        <v>راسب</v>
      </c>
      <c r="DX376" s="39" t="str">
        <f t="shared" si="470"/>
        <v>ودين</v>
      </c>
      <c r="DY376" s="537" t="str">
        <f t="shared" si="471"/>
        <v/>
      </c>
      <c r="DZ376" s="532" t="str">
        <f t="shared" si="472"/>
        <v/>
      </c>
      <c r="EA376" s="527" t="str">
        <f t="shared" si="473"/>
        <v/>
      </c>
      <c r="EB376" s="519" t="str">
        <f t="shared" si="474"/>
        <v/>
      </c>
      <c r="EC376" s="520" t="str">
        <f t="shared" si="475"/>
        <v/>
      </c>
      <c r="ED376" s="520" t="str">
        <f t="shared" si="476"/>
        <v/>
      </c>
      <c r="EE376" s="520" t="str">
        <f t="shared" si="477"/>
        <v/>
      </c>
      <c r="EF376" s="520" t="str">
        <f t="shared" si="478"/>
        <v/>
      </c>
      <c r="EG376" s="520" t="str">
        <f t="shared" si="479"/>
        <v/>
      </c>
      <c r="EH376" s="518" t="str">
        <f t="shared" si="480"/>
        <v/>
      </c>
      <c r="EI376" s="474" t="str">
        <f t="shared" si="481"/>
        <v/>
      </c>
      <c r="EJ376" s="475" t="str">
        <f t="shared" si="482"/>
        <v/>
      </c>
      <c r="EK376" s="475" t="str">
        <f t="shared" si="483"/>
        <v/>
      </c>
      <c r="EL376" s="475" t="str">
        <f t="shared" si="484"/>
        <v/>
      </c>
      <c r="EM376" s="476" t="str">
        <f t="shared" si="485"/>
        <v/>
      </c>
      <c r="EN376" s="498" t="str">
        <f t="shared" si="486"/>
        <v/>
      </c>
      <c r="EO376" s="499" t="str">
        <f t="shared" si="487"/>
        <v/>
      </c>
      <c r="EP376" s="499" t="str">
        <f t="shared" si="488"/>
        <v/>
      </c>
      <c r="EQ376" s="499" t="str">
        <f t="shared" si="489"/>
        <v/>
      </c>
      <c r="ER376" s="500" t="str">
        <f t="shared" si="490"/>
        <v/>
      </c>
    </row>
    <row r="377" spans="1:148" ht="34.5" x14ac:dyDescent="0.2">
      <c r="A377" s="27" t="str">
        <f>IF(O377="","",COUNTA(O$9:$O377))</f>
        <v/>
      </c>
      <c r="B377" s="28"/>
      <c r="C377" s="29" t="e">
        <f t="shared" si="410"/>
        <v>#VALUE!</v>
      </c>
      <c r="D377" s="30" t="e">
        <f t="shared" si="411"/>
        <v>#VALUE!</v>
      </c>
      <c r="E377" s="31" t="e">
        <f t="shared" si="412"/>
        <v>#VALUE!</v>
      </c>
      <c r="F377" s="29" t="str">
        <f t="shared" si="413"/>
        <v/>
      </c>
      <c r="G377" s="30" t="str">
        <f t="shared" si="414"/>
        <v/>
      </c>
      <c r="H377" s="31" t="str">
        <f t="shared" si="415"/>
        <v/>
      </c>
      <c r="I377" s="32" t="e">
        <f t="shared" si="416"/>
        <v>#VALUE!</v>
      </c>
      <c r="J377" s="33"/>
      <c r="K377" s="34"/>
      <c r="L377" s="35" t="str">
        <f t="shared" si="417"/>
        <v/>
      </c>
      <c r="M377" s="35" t="str">
        <f t="shared" si="418"/>
        <v/>
      </c>
      <c r="N377" s="34"/>
      <c r="O377" s="545"/>
      <c r="P377" s="36"/>
      <c r="Q377" s="37"/>
      <c r="R377" s="38"/>
      <c r="S377" s="38"/>
      <c r="T377" s="39">
        <f t="shared" si="419"/>
        <v>0</v>
      </c>
      <c r="U377" s="40" t="str">
        <f t="shared" si="420"/>
        <v>راسب</v>
      </c>
      <c r="V377" s="37"/>
      <c r="W377" s="38"/>
      <c r="X377" s="38"/>
      <c r="Y377" s="39">
        <f t="shared" si="421"/>
        <v>0</v>
      </c>
      <c r="Z377" s="40" t="str">
        <f t="shared" si="422"/>
        <v>راسب</v>
      </c>
      <c r="AA377" s="37"/>
      <c r="AB377" s="38"/>
      <c r="AC377" s="38"/>
      <c r="AD377" s="39">
        <f t="shared" si="423"/>
        <v>0</v>
      </c>
      <c r="AE377" s="40" t="str">
        <f t="shared" si="424"/>
        <v>راسب</v>
      </c>
      <c r="AF377" s="37"/>
      <c r="AG377" s="38"/>
      <c r="AH377" s="38"/>
      <c r="AI377" s="39">
        <f t="shared" si="425"/>
        <v>0</v>
      </c>
      <c r="AJ377" s="40" t="str">
        <f t="shared" si="426"/>
        <v>راسب</v>
      </c>
      <c r="AK377" s="37"/>
      <c r="AL377" s="38"/>
      <c r="AM377" s="38"/>
      <c r="AN377" s="39">
        <f t="shared" si="427"/>
        <v>0</v>
      </c>
      <c r="AO377" s="40" t="str">
        <f t="shared" si="428"/>
        <v>راسب</v>
      </c>
      <c r="AP377" s="27">
        <f t="shared" si="429"/>
        <v>0</v>
      </c>
      <c r="AQ377" s="37">
        <f t="shared" si="430"/>
        <v>5</v>
      </c>
      <c r="AR377" s="39" t="str">
        <f t="shared" si="431"/>
        <v>ومجموع</v>
      </c>
      <c r="AS377" s="27" t="str">
        <f t="shared" si="432"/>
        <v>راسب</v>
      </c>
      <c r="AT377" s="41">
        <f t="shared" si="433"/>
        <v>9</v>
      </c>
      <c r="AU377" s="42" t="str">
        <f t="shared" si="434"/>
        <v>راسب</v>
      </c>
      <c r="AV377" s="37"/>
      <c r="AW377" s="38"/>
      <c r="AX377" s="38"/>
      <c r="AY377" s="39">
        <f t="shared" si="435"/>
        <v>0</v>
      </c>
      <c r="AZ377" s="40" t="str">
        <f t="shared" si="436"/>
        <v>راسب</v>
      </c>
      <c r="BA377" s="37"/>
      <c r="BB377" s="38"/>
      <c r="BC377" s="38"/>
      <c r="BD377" s="39">
        <f t="shared" si="437"/>
        <v>0</v>
      </c>
      <c r="BE377" s="86" t="str">
        <f t="shared" si="438"/>
        <v>غيرجدير</v>
      </c>
      <c r="BF377" s="37"/>
      <c r="BG377" s="38"/>
      <c r="BH377" s="38"/>
      <c r="BI377" s="39">
        <f t="shared" si="439"/>
        <v>0</v>
      </c>
      <c r="BJ377" s="86" t="str">
        <f t="shared" si="440"/>
        <v>غيرجدير</v>
      </c>
      <c r="BK377" s="37"/>
      <c r="BL377" s="38"/>
      <c r="BM377" s="38"/>
      <c r="BN377" s="38"/>
      <c r="BO377" s="39"/>
      <c r="BP377" s="41">
        <f t="shared" si="441"/>
        <v>0</v>
      </c>
      <c r="BQ377" s="86" t="str">
        <f t="shared" si="442"/>
        <v>غيرجدير</v>
      </c>
      <c r="BR377" s="37"/>
      <c r="BS377" s="38"/>
      <c r="BT377" s="38"/>
      <c r="BU377" s="38"/>
      <c r="BV377" s="39">
        <f t="shared" si="443"/>
        <v>0</v>
      </c>
      <c r="BW377" s="86" t="str">
        <f t="shared" si="444"/>
        <v>غيرجدير</v>
      </c>
      <c r="BX377" s="37"/>
      <c r="BY377" s="38"/>
      <c r="BZ377" s="38"/>
      <c r="CA377" s="38"/>
      <c r="CB377" s="38"/>
      <c r="CC377" s="39">
        <f t="shared" si="445"/>
        <v>0</v>
      </c>
      <c r="CD377" s="86" t="str">
        <f t="shared" si="446"/>
        <v>غيرجدير</v>
      </c>
      <c r="CE377" s="37">
        <f t="shared" si="447"/>
        <v>5</v>
      </c>
      <c r="CF377" s="39" t="str">
        <f t="shared" si="448"/>
        <v>راسب</v>
      </c>
      <c r="CG377" s="37"/>
      <c r="CH377" s="38"/>
      <c r="CI377" s="38"/>
      <c r="CJ377" s="38"/>
      <c r="CK377" s="38"/>
      <c r="CL377" s="39">
        <f t="shared" si="449"/>
        <v>0</v>
      </c>
      <c r="CM377" s="86" t="str">
        <f t="shared" si="450"/>
        <v>غيرجدير</v>
      </c>
      <c r="CN377" s="37"/>
      <c r="CO377" s="38"/>
      <c r="CP377" s="38"/>
      <c r="CQ377" s="38"/>
      <c r="CR377" s="39">
        <f t="shared" si="451"/>
        <v>0</v>
      </c>
      <c r="CS377" s="86" t="str">
        <f t="shared" si="452"/>
        <v>غيرجدير</v>
      </c>
      <c r="CT377" s="37"/>
      <c r="CU377" s="38"/>
      <c r="CV377" s="39">
        <f t="shared" si="453"/>
        <v>0</v>
      </c>
      <c r="CW377" s="86" t="str">
        <f t="shared" si="454"/>
        <v>غيرجدير</v>
      </c>
      <c r="CX377" s="37"/>
      <c r="CY377" s="38"/>
      <c r="CZ377" s="38"/>
      <c r="DA377" s="38"/>
      <c r="DB377" s="38"/>
      <c r="DC377" s="39">
        <f t="shared" si="455"/>
        <v>0</v>
      </c>
      <c r="DD377" s="86" t="str">
        <f t="shared" si="456"/>
        <v>غيرجدير</v>
      </c>
      <c r="DE377" s="37"/>
      <c r="DF377" s="38"/>
      <c r="DG377" s="38"/>
      <c r="DH377" s="38"/>
      <c r="DI377" s="38"/>
      <c r="DJ377" s="39">
        <f t="shared" si="457"/>
        <v>0</v>
      </c>
      <c r="DK377" s="86" t="str">
        <f t="shared" si="458"/>
        <v>غيرجدير</v>
      </c>
      <c r="DL377" s="37">
        <f t="shared" si="459"/>
        <v>4</v>
      </c>
      <c r="DM377" s="39" t="str">
        <f t="shared" si="460"/>
        <v>راسب</v>
      </c>
      <c r="DN377" s="27">
        <f t="shared" si="461"/>
        <v>0</v>
      </c>
      <c r="DO377" s="37">
        <f t="shared" si="462"/>
        <v>5</v>
      </c>
      <c r="DP377" s="39" t="str">
        <f t="shared" si="463"/>
        <v>ومجموع</v>
      </c>
      <c r="DQ377" s="27" t="str">
        <f t="shared" si="464"/>
        <v>راسب</v>
      </c>
      <c r="DR377" s="37">
        <f t="shared" si="465"/>
        <v>10</v>
      </c>
      <c r="DS377" s="39" t="str">
        <f t="shared" si="466"/>
        <v>راسب</v>
      </c>
      <c r="DT377" s="40" t="str">
        <f t="shared" si="467"/>
        <v>راسب</v>
      </c>
      <c r="DU377" s="27"/>
      <c r="DV377" s="37">
        <f t="shared" si="468"/>
        <v>15</v>
      </c>
      <c r="DW377" s="38" t="str">
        <f t="shared" si="469"/>
        <v>راسب</v>
      </c>
      <c r="DX377" s="39" t="str">
        <f t="shared" si="470"/>
        <v>ودين</v>
      </c>
      <c r="DY377" s="537" t="str">
        <f t="shared" si="471"/>
        <v/>
      </c>
      <c r="DZ377" s="532" t="str">
        <f t="shared" si="472"/>
        <v/>
      </c>
      <c r="EA377" s="527" t="str">
        <f t="shared" si="473"/>
        <v/>
      </c>
      <c r="EB377" s="519" t="str">
        <f t="shared" si="474"/>
        <v/>
      </c>
      <c r="EC377" s="520" t="str">
        <f t="shared" si="475"/>
        <v/>
      </c>
      <c r="ED377" s="520" t="str">
        <f t="shared" si="476"/>
        <v/>
      </c>
      <c r="EE377" s="520" t="str">
        <f t="shared" si="477"/>
        <v/>
      </c>
      <c r="EF377" s="520" t="str">
        <f t="shared" si="478"/>
        <v/>
      </c>
      <c r="EG377" s="520" t="str">
        <f t="shared" si="479"/>
        <v/>
      </c>
      <c r="EH377" s="518" t="str">
        <f t="shared" si="480"/>
        <v/>
      </c>
      <c r="EI377" s="474" t="str">
        <f t="shared" si="481"/>
        <v/>
      </c>
      <c r="EJ377" s="475" t="str">
        <f t="shared" si="482"/>
        <v/>
      </c>
      <c r="EK377" s="475" t="str">
        <f t="shared" si="483"/>
        <v/>
      </c>
      <c r="EL377" s="475" t="str">
        <f t="shared" si="484"/>
        <v/>
      </c>
      <c r="EM377" s="476" t="str">
        <f t="shared" si="485"/>
        <v/>
      </c>
      <c r="EN377" s="498" t="str">
        <f t="shared" si="486"/>
        <v/>
      </c>
      <c r="EO377" s="499" t="str">
        <f t="shared" si="487"/>
        <v/>
      </c>
      <c r="EP377" s="499" t="str">
        <f t="shared" si="488"/>
        <v/>
      </c>
      <c r="EQ377" s="499" t="str">
        <f t="shared" si="489"/>
        <v/>
      </c>
      <c r="ER377" s="500" t="str">
        <f t="shared" si="490"/>
        <v/>
      </c>
    </row>
    <row r="378" spans="1:148" ht="34.5" x14ac:dyDescent="0.2">
      <c r="A378" s="27" t="str">
        <f>IF(O378="","",COUNTA(O$9:$O378))</f>
        <v/>
      </c>
      <c r="B378" s="28"/>
      <c r="C378" s="29" t="e">
        <f t="shared" si="410"/>
        <v>#VALUE!</v>
      </c>
      <c r="D378" s="30" t="e">
        <f t="shared" si="411"/>
        <v>#VALUE!</v>
      </c>
      <c r="E378" s="31" t="e">
        <f t="shared" si="412"/>
        <v>#VALUE!</v>
      </c>
      <c r="F378" s="29" t="str">
        <f t="shared" si="413"/>
        <v/>
      </c>
      <c r="G378" s="30" t="str">
        <f t="shared" si="414"/>
        <v/>
      </c>
      <c r="H378" s="31" t="str">
        <f t="shared" si="415"/>
        <v/>
      </c>
      <c r="I378" s="32" t="e">
        <f t="shared" si="416"/>
        <v>#VALUE!</v>
      </c>
      <c r="J378" s="33"/>
      <c r="K378" s="34"/>
      <c r="L378" s="35" t="str">
        <f t="shared" si="417"/>
        <v/>
      </c>
      <c r="M378" s="35" t="str">
        <f t="shared" si="418"/>
        <v/>
      </c>
      <c r="N378" s="34"/>
      <c r="O378" s="545"/>
      <c r="P378" s="36"/>
      <c r="Q378" s="37"/>
      <c r="R378" s="38"/>
      <c r="S378" s="38"/>
      <c r="T378" s="39">
        <f t="shared" si="419"/>
        <v>0</v>
      </c>
      <c r="U378" s="40" t="str">
        <f t="shared" si="420"/>
        <v>راسب</v>
      </c>
      <c r="V378" s="37"/>
      <c r="W378" s="38"/>
      <c r="X378" s="38"/>
      <c r="Y378" s="39">
        <f t="shared" si="421"/>
        <v>0</v>
      </c>
      <c r="Z378" s="40" t="str">
        <f t="shared" si="422"/>
        <v>راسب</v>
      </c>
      <c r="AA378" s="37"/>
      <c r="AB378" s="38"/>
      <c r="AC378" s="38"/>
      <c r="AD378" s="39">
        <f t="shared" si="423"/>
        <v>0</v>
      </c>
      <c r="AE378" s="40" t="str">
        <f t="shared" si="424"/>
        <v>راسب</v>
      </c>
      <c r="AF378" s="37"/>
      <c r="AG378" s="38"/>
      <c r="AH378" s="38"/>
      <c r="AI378" s="39">
        <f t="shared" si="425"/>
        <v>0</v>
      </c>
      <c r="AJ378" s="40" t="str">
        <f t="shared" si="426"/>
        <v>راسب</v>
      </c>
      <c r="AK378" s="37"/>
      <c r="AL378" s="38"/>
      <c r="AM378" s="38"/>
      <c r="AN378" s="39">
        <f t="shared" si="427"/>
        <v>0</v>
      </c>
      <c r="AO378" s="40" t="str">
        <f t="shared" si="428"/>
        <v>راسب</v>
      </c>
      <c r="AP378" s="27">
        <f t="shared" si="429"/>
        <v>0</v>
      </c>
      <c r="AQ378" s="37">
        <f t="shared" si="430"/>
        <v>5</v>
      </c>
      <c r="AR378" s="39" t="str">
        <f t="shared" si="431"/>
        <v>ومجموع</v>
      </c>
      <c r="AS378" s="27" t="str">
        <f t="shared" si="432"/>
        <v>راسب</v>
      </c>
      <c r="AT378" s="41">
        <f t="shared" si="433"/>
        <v>9</v>
      </c>
      <c r="AU378" s="42" t="str">
        <f t="shared" si="434"/>
        <v>راسب</v>
      </c>
      <c r="AV378" s="37"/>
      <c r="AW378" s="38"/>
      <c r="AX378" s="38"/>
      <c r="AY378" s="39">
        <f t="shared" si="435"/>
        <v>0</v>
      </c>
      <c r="AZ378" s="40" t="str">
        <f t="shared" si="436"/>
        <v>راسب</v>
      </c>
      <c r="BA378" s="37"/>
      <c r="BB378" s="38"/>
      <c r="BC378" s="38"/>
      <c r="BD378" s="39">
        <f t="shared" si="437"/>
        <v>0</v>
      </c>
      <c r="BE378" s="86" t="str">
        <f t="shared" si="438"/>
        <v>غيرجدير</v>
      </c>
      <c r="BF378" s="37"/>
      <c r="BG378" s="38"/>
      <c r="BH378" s="38"/>
      <c r="BI378" s="39">
        <f t="shared" si="439"/>
        <v>0</v>
      </c>
      <c r="BJ378" s="86" t="str">
        <f t="shared" si="440"/>
        <v>غيرجدير</v>
      </c>
      <c r="BK378" s="37"/>
      <c r="BL378" s="38"/>
      <c r="BM378" s="38"/>
      <c r="BN378" s="38"/>
      <c r="BO378" s="39"/>
      <c r="BP378" s="41">
        <f t="shared" si="441"/>
        <v>0</v>
      </c>
      <c r="BQ378" s="86" t="str">
        <f t="shared" si="442"/>
        <v>غيرجدير</v>
      </c>
      <c r="BR378" s="37"/>
      <c r="BS378" s="38"/>
      <c r="BT378" s="38"/>
      <c r="BU378" s="38"/>
      <c r="BV378" s="39">
        <f t="shared" si="443"/>
        <v>0</v>
      </c>
      <c r="BW378" s="86" t="str">
        <f t="shared" si="444"/>
        <v>غيرجدير</v>
      </c>
      <c r="BX378" s="37"/>
      <c r="BY378" s="38"/>
      <c r="BZ378" s="38"/>
      <c r="CA378" s="38"/>
      <c r="CB378" s="38"/>
      <c r="CC378" s="39">
        <f t="shared" si="445"/>
        <v>0</v>
      </c>
      <c r="CD378" s="86" t="str">
        <f t="shared" si="446"/>
        <v>غيرجدير</v>
      </c>
      <c r="CE378" s="37">
        <f t="shared" si="447"/>
        <v>5</v>
      </c>
      <c r="CF378" s="39" t="str">
        <f t="shared" si="448"/>
        <v>راسب</v>
      </c>
      <c r="CG378" s="37"/>
      <c r="CH378" s="38"/>
      <c r="CI378" s="38"/>
      <c r="CJ378" s="38"/>
      <c r="CK378" s="38"/>
      <c r="CL378" s="39">
        <f t="shared" si="449"/>
        <v>0</v>
      </c>
      <c r="CM378" s="86" t="str">
        <f t="shared" si="450"/>
        <v>غيرجدير</v>
      </c>
      <c r="CN378" s="37"/>
      <c r="CO378" s="38"/>
      <c r="CP378" s="38"/>
      <c r="CQ378" s="38"/>
      <c r="CR378" s="39">
        <f t="shared" si="451"/>
        <v>0</v>
      </c>
      <c r="CS378" s="86" t="str">
        <f t="shared" si="452"/>
        <v>غيرجدير</v>
      </c>
      <c r="CT378" s="37"/>
      <c r="CU378" s="38"/>
      <c r="CV378" s="39">
        <f t="shared" si="453"/>
        <v>0</v>
      </c>
      <c r="CW378" s="86" t="str">
        <f t="shared" si="454"/>
        <v>غيرجدير</v>
      </c>
      <c r="CX378" s="37"/>
      <c r="CY378" s="38"/>
      <c r="CZ378" s="38"/>
      <c r="DA378" s="38"/>
      <c r="DB378" s="38"/>
      <c r="DC378" s="39">
        <f t="shared" si="455"/>
        <v>0</v>
      </c>
      <c r="DD378" s="86" t="str">
        <f t="shared" si="456"/>
        <v>غيرجدير</v>
      </c>
      <c r="DE378" s="37"/>
      <c r="DF378" s="38"/>
      <c r="DG378" s="38"/>
      <c r="DH378" s="38"/>
      <c r="DI378" s="38"/>
      <c r="DJ378" s="39">
        <f t="shared" si="457"/>
        <v>0</v>
      </c>
      <c r="DK378" s="86" t="str">
        <f t="shared" si="458"/>
        <v>غيرجدير</v>
      </c>
      <c r="DL378" s="37">
        <f t="shared" si="459"/>
        <v>4</v>
      </c>
      <c r="DM378" s="39" t="str">
        <f t="shared" si="460"/>
        <v>راسب</v>
      </c>
      <c r="DN378" s="27">
        <f t="shared" si="461"/>
        <v>0</v>
      </c>
      <c r="DO378" s="37">
        <f t="shared" si="462"/>
        <v>5</v>
      </c>
      <c r="DP378" s="39" t="str">
        <f t="shared" si="463"/>
        <v>ومجموع</v>
      </c>
      <c r="DQ378" s="27" t="str">
        <f t="shared" si="464"/>
        <v>راسب</v>
      </c>
      <c r="DR378" s="37">
        <f t="shared" si="465"/>
        <v>10</v>
      </c>
      <c r="DS378" s="39" t="str">
        <f t="shared" si="466"/>
        <v>راسب</v>
      </c>
      <c r="DT378" s="40" t="str">
        <f t="shared" si="467"/>
        <v>راسب</v>
      </c>
      <c r="DU378" s="27"/>
      <c r="DV378" s="37">
        <f t="shared" si="468"/>
        <v>15</v>
      </c>
      <c r="DW378" s="38" t="str">
        <f t="shared" si="469"/>
        <v>راسب</v>
      </c>
      <c r="DX378" s="39" t="str">
        <f t="shared" si="470"/>
        <v>ودين</v>
      </c>
      <c r="DY378" s="537" t="str">
        <f t="shared" si="471"/>
        <v/>
      </c>
      <c r="DZ378" s="532" t="str">
        <f t="shared" si="472"/>
        <v/>
      </c>
      <c r="EA378" s="527" t="str">
        <f t="shared" si="473"/>
        <v/>
      </c>
      <c r="EB378" s="519" t="str">
        <f t="shared" si="474"/>
        <v/>
      </c>
      <c r="EC378" s="520" t="str">
        <f t="shared" si="475"/>
        <v/>
      </c>
      <c r="ED378" s="520" t="str">
        <f t="shared" si="476"/>
        <v/>
      </c>
      <c r="EE378" s="520" t="str">
        <f t="shared" si="477"/>
        <v/>
      </c>
      <c r="EF378" s="520" t="str">
        <f t="shared" si="478"/>
        <v/>
      </c>
      <c r="EG378" s="520" t="str">
        <f t="shared" si="479"/>
        <v/>
      </c>
      <c r="EH378" s="518" t="str">
        <f t="shared" si="480"/>
        <v/>
      </c>
      <c r="EI378" s="474" t="str">
        <f t="shared" si="481"/>
        <v/>
      </c>
      <c r="EJ378" s="475" t="str">
        <f t="shared" si="482"/>
        <v/>
      </c>
      <c r="EK378" s="475" t="str">
        <f t="shared" si="483"/>
        <v/>
      </c>
      <c r="EL378" s="475" t="str">
        <f t="shared" si="484"/>
        <v/>
      </c>
      <c r="EM378" s="476" t="str">
        <f t="shared" si="485"/>
        <v/>
      </c>
      <c r="EN378" s="498" t="str">
        <f t="shared" si="486"/>
        <v/>
      </c>
      <c r="EO378" s="499" t="str">
        <f t="shared" si="487"/>
        <v/>
      </c>
      <c r="EP378" s="499" t="str">
        <f t="shared" si="488"/>
        <v/>
      </c>
      <c r="EQ378" s="499" t="str">
        <f t="shared" si="489"/>
        <v/>
      </c>
      <c r="ER378" s="500" t="str">
        <f t="shared" si="490"/>
        <v/>
      </c>
    </row>
    <row r="379" spans="1:148" ht="34.5" x14ac:dyDescent="0.2">
      <c r="A379" s="27" t="str">
        <f>IF(O379="","",COUNTA(O$9:$O379))</f>
        <v/>
      </c>
      <c r="B379" s="28"/>
      <c r="C379" s="29" t="e">
        <f t="shared" si="410"/>
        <v>#VALUE!</v>
      </c>
      <c r="D379" s="30" t="e">
        <f t="shared" si="411"/>
        <v>#VALUE!</v>
      </c>
      <c r="E379" s="31" t="e">
        <f t="shared" si="412"/>
        <v>#VALUE!</v>
      </c>
      <c r="F379" s="29" t="str">
        <f t="shared" si="413"/>
        <v/>
      </c>
      <c r="G379" s="30" t="str">
        <f t="shared" si="414"/>
        <v/>
      </c>
      <c r="H379" s="31" t="str">
        <f t="shared" si="415"/>
        <v/>
      </c>
      <c r="I379" s="32" t="e">
        <f t="shared" si="416"/>
        <v>#VALUE!</v>
      </c>
      <c r="J379" s="33"/>
      <c r="K379" s="34"/>
      <c r="L379" s="35" t="str">
        <f t="shared" si="417"/>
        <v/>
      </c>
      <c r="M379" s="35" t="str">
        <f t="shared" si="418"/>
        <v/>
      </c>
      <c r="N379" s="34"/>
      <c r="O379" s="545"/>
      <c r="P379" s="36"/>
      <c r="Q379" s="37"/>
      <c r="R379" s="38"/>
      <c r="S379" s="38"/>
      <c r="T379" s="39">
        <f t="shared" si="419"/>
        <v>0</v>
      </c>
      <c r="U379" s="40" t="str">
        <f t="shared" si="420"/>
        <v>راسب</v>
      </c>
      <c r="V379" s="37"/>
      <c r="W379" s="38"/>
      <c r="X379" s="38"/>
      <c r="Y379" s="39">
        <f t="shared" si="421"/>
        <v>0</v>
      </c>
      <c r="Z379" s="40" t="str">
        <f t="shared" si="422"/>
        <v>راسب</v>
      </c>
      <c r="AA379" s="37"/>
      <c r="AB379" s="38"/>
      <c r="AC379" s="38"/>
      <c r="AD379" s="39">
        <f t="shared" si="423"/>
        <v>0</v>
      </c>
      <c r="AE379" s="40" t="str">
        <f t="shared" si="424"/>
        <v>راسب</v>
      </c>
      <c r="AF379" s="37"/>
      <c r="AG379" s="38"/>
      <c r="AH379" s="38"/>
      <c r="AI379" s="39">
        <f t="shared" si="425"/>
        <v>0</v>
      </c>
      <c r="AJ379" s="40" t="str">
        <f t="shared" si="426"/>
        <v>راسب</v>
      </c>
      <c r="AK379" s="37"/>
      <c r="AL379" s="38"/>
      <c r="AM379" s="38"/>
      <c r="AN379" s="39">
        <f t="shared" si="427"/>
        <v>0</v>
      </c>
      <c r="AO379" s="40" t="str">
        <f t="shared" si="428"/>
        <v>راسب</v>
      </c>
      <c r="AP379" s="27">
        <f t="shared" si="429"/>
        <v>0</v>
      </c>
      <c r="AQ379" s="37">
        <f t="shared" si="430"/>
        <v>5</v>
      </c>
      <c r="AR379" s="39" t="str">
        <f t="shared" si="431"/>
        <v>ومجموع</v>
      </c>
      <c r="AS379" s="27" t="str">
        <f t="shared" si="432"/>
        <v>راسب</v>
      </c>
      <c r="AT379" s="41">
        <f t="shared" si="433"/>
        <v>9</v>
      </c>
      <c r="AU379" s="42" t="str">
        <f t="shared" si="434"/>
        <v>راسب</v>
      </c>
      <c r="AV379" s="37"/>
      <c r="AW379" s="38"/>
      <c r="AX379" s="38"/>
      <c r="AY379" s="39">
        <f t="shared" si="435"/>
        <v>0</v>
      </c>
      <c r="AZ379" s="40" t="str">
        <f t="shared" si="436"/>
        <v>راسب</v>
      </c>
      <c r="BA379" s="37"/>
      <c r="BB379" s="38"/>
      <c r="BC379" s="38"/>
      <c r="BD379" s="39">
        <f t="shared" si="437"/>
        <v>0</v>
      </c>
      <c r="BE379" s="86" t="str">
        <f t="shared" si="438"/>
        <v>غيرجدير</v>
      </c>
      <c r="BF379" s="37"/>
      <c r="BG379" s="38"/>
      <c r="BH379" s="38"/>
      <c r="BI379" s="39">
        <f t="shared" si="439"/>
        <v>0</v>
      </c>
      <c r="BJ379" s="86" t="str">
        <f t="shared" si="440"/>
        <v>غيرجدير</v>
      </c>
      <c r="BK379" s="37"/>
      <c r="BL379" s="38"/>
      <c r="BM379" s="38"/>
      <c r="BN379" s="38"/>
      <c r="BO379" s="39"/>
      <c r="BP379" s="41">
        <f t="shared" si="441"/>
        <v>0</v>
      </c>
      <c r="BQ379" s="86" t="str">
        <f t="shared" si="442"/>
        <v>غيرجدير</v>
      </c>
      <c r="BR379" s="37"/>
      <c r="BS379" s="38"/>
      <c r="BT379" s="38"/>
      <c r="BU379" s="38"/>
      <c r="BV379" s="39">
        <f t="shared" si="443"/>
        <v>0</v>
      </c>
      <c r="BW379" s="86" t="str">
        <f t="shared" si="444"/>
        <v>غيرجدير</v>
      </c>
      <c r="BX379" s="37"/>
      <c r="BY379" s="38"/>
      <c r="BZ379" s="38"/>
      <c r="CA379" s="38"/>
      <c r="CB379" s="38"/>
      <c r="CC379" s="39">
        <f t="shared" si="445"/>
        <v>0</v>
      </c>
      <c r="CD379" s="86" t="str">
        <f t="shared" si="446"/>
        <v>غيرجدير</v>
      </c>
      <c r="CE379" s="37">
        <f t="shared" si="447"/>
        <v>5</v>
      </c>
      <c r="CF379" s="39" t="str">
        <f t="shared" si="448"/>
        <v>راسب</v>
      </c>
      <c r="CG379" s="37"/>
      <c r="CH379" s="38"/>
      <c r="CI379" s="38"/>
      <c r="CJ379" s="38"/>
      <c r="CK379" s="38"/>
      <c r="CL379" s="39">
        <f t="shared" si="449"/>
        <v>0</v>
      </c>
      <c r="CM379" s="86" t="str">
        <f t="shared" si="450"/>
        <v>غيرجدير</v>
      </c>
      <c r="CN379" s="37"/>
      <c r="CO379" s="38"/>
      <c r="CP379" s="38"/>
      <c r="CQ379" s="38"/>
      <c r="CR379" s="39">
        <f t="shared" si="451"/>
        <v>0</v>
      </c>
      <c r="CS379" s="86" t="str">
        <f t="shared" si="452"/>
        <v>غيرجدير</v>
      </c>
      <c r="CT379" s="37"/>
      <c r="CU379" s="38"/>
      <c r="CV379" s="39">
        <f t="shared" si="453"/>
        <v>0</v>
      </c>
      <c r="CW379" s="86" t="str">
        <f t="shared" si="454"/>
        <v>غيرجدير</v>
      </c>
      <c r="CX379" s="37"/>
      <c r="CY379" s="38"/>
      <c r="CZ379" s="38"/>
      <c r="DA379" s="38"/>
      <c r="DB379" s="38"/>
      <c r="DC379" s="39">
        <f t="shared" si="455"/>
        <v>0</v>
      </c>
      <c r="DD379" s="86" t="str">
        <f t="shared" si="456"/>
        <v>غيرجدير</v>
      </c>
      <c r="DE379" s="37"/>
      <c r="DF379" s="38"/>
      <c r="DG379" s="38"/>
      <c r="DH379" s="38"/>
      <c r="DI379" s="38"/>
      <c r="DJ379" s="39">
        <f t="shared" si="457"/>
        <v>0</v>
      </c>
      <c r="DK379" s="86" t="str">
        <f t="shared" si="458"/>
        <v>غيرجدير</v>
      </c>
      <c r="DL379" s="37">
        <f t="shared" si="459"/>
        <v>4</v>
      </c>
      <c r="DM379" s="39" t="str">
        <f t="shared" si="460"/>
        <v>راسب</v>
      </c>
      <c r="DN379" s="27">
        <f t="shared" si="461"/>
        <v>0</v>
      </c>
      <c r="DO379" s="37">
        <f t="shared" si="462"/>
        <v>5</v>
      </c>
      <c r="DP379" s="39" t="str">
        <f t="shared" si="463"/>
        <v>ومجموع</v>
      </c>
      <c r="DQ379" s="27" t="str">
        <f t="shared" si="464"/>
        <v>راسب</v>
      </c>
      <c r="DR379" s="37">
        <f t="shared" si="465"/>
        <v>10</v>
      </c>
      <c r="DS379" s="39" t="str">
        <f t="shared" si="466"/>
        <v>راسب</v>
      </c>
      <c r="DT379" s="40" t="str">
        <f t="shared" si="467"/>
        <v>راسب</v>
      </c>
      <c r="DU379" s="27"/>
      <c r="DV379" s="37">
        <f t="shared" si="468"/>
        <v>15</v>
      </c>
      <c r="DW379" s="38" t="str">
        <f t="shared" si="469"/>
        <v>راسب</v>
      </c>
      <c r="DX379" s="39" t="str">
        <f t="shared" si="470"/>
        <v>ودين</v>
      </c>
      <c r="DY379" s="537" t="str">
        <f t="shared" si="471"/>
        <v/>
      </c>
      <c r="DZ379" s="532" t="str">
        <f t="shared" si="472"/>
        <v/>
      </c>
      <c r="EA379" s="527" t="str">
        <f t="shared" si="473"/>
        <v/>
      </c>
      <c r="EB379" s="519" t="str">
        <f t="shared" si="474"/>
        <v/>
      </c>
      <c r="EC379" s="520" t="str">
        <f t="shared" si="475"/>
        <v/>
      </c>
      <c r="ED379" s="520" t="str">
        <f t="shared" si="476"/>
        <v/>
      </c>
      <c r="EE379" s="520" t="str">
        <f t="shared" si="477"/>
        <v/>
      </c>
      <c r="EF379" s="520" t="str">
        <f t="shared" si="478"/>
        <v/>
      </c>
      <c r="EG379" s="520" t="str">
        <f t="shared" si="479"/>
        <v/>
      </c>
      <c r="EH379" s="518" t="str">
        <f t="shared" si="480"/>
        <v/>
      </c>
      <c r="EI379" s="474" t="str">
        <f t="shared" si="481"/>
        <v/>
      </c>
      <c r="EJ379" s="475" t="str">
        <f t="shared" si="482"/>
        <v/>
      </c>
      <c r="EK379" s="475" t="str">
        <f t="shared" si="483"/>
        <v/>
      </c>
      <c r="EL379" s="475" t="str">
        <f t="shared" si="484"/>
        <v/>
      </c>
      <c r="EM379" s="476" t="str">
        <f t="shared" si="485"/>
        <v/>
      </c>
      <c r="EN379" s="498" t="str">
        <f t="shared" si="486"/>
        <v/>
      </c>
      <c r="EO379" s="499" t="str">
        <f t="shared" si="487"/>
        <v/>
      </c>
      <c r="EP379" s="499" t="str">
        <f t="shared" si="488"/>
        <v/>
      </c>
      <c r="EQ379" s="499" t="str">
        <f t="shared" si="489"/>
        <v/>
      </c>
      <c r="ER379" s="500" t="str">
        <f t="shared" si="490"/>
        <v/>
      </c>
    </row>
    <row r="380" spans="1:148" ht="34.5" x14ac:dyDescent="0.2">
      <c r="A380" s="27" t="str">
        <f>IF(O380="","",COUNTA(O$9:$O380))</f>
        <v/>
      </c>
      <c r="B380" s="28"/>
      <c r="C380" s="29" t="e">
        <f t="shared" si="410"/>
        <v>#VALUE!</v>
      </c>
      <c r="D380" s="30" t="e">
        <f t="shared" si="411"/>
        <v>#VALUE!</v>
      </c>
      <c r="E380" s="31" t="e">
        <f t="shared" si="412"/>
        <v>#VALUE!</v>
      </c>
      <c r="F380" s="29" t="str">
        <f t="shared" si="413"/>
        <v/>
      </c>
      <c r="G380" s="30" t="str">
        <f t="shared" si="414"/>
        <v/>
      </c>
      <c r="H380" s="31" t="str">
        <f t="shared" si="415"/>
        <v/>
      </c>
      <c r="I380" s="32" t="e">
        <f t="shared" si="416"/>
        <v>#VALUE!</v>
      </c>
      <c r="J380" s="33"/>
      <c r="K380" s="34"/>
      <c r="L380" s="35" t="str">
        <f t="shared" si="417"/>
        <v/>
      </c>
      <c r="M380" s="35" t="str">
        <f t="shared" si="418"/>
        <v/>
      </c>
      <c r="N380" s="34"/>
      <c r="O380" s="545"/>
      <c r="P380" s="36"/>
      <c r="Q380" s="37"/>
      <c r="R380" s="38"/>
      <c r="S380" s="38"/>
      <c r="T380" s="39">
        <f t="shared" si="419"/>
        <v>0</v>
      </c>
      <c r="U380" s="40" t="str">
        <f t="shared" si="420"/>
        <v>راسب</v>
      </c>
      <c r="V380" s="37"/>
      <c r="W380" s="38"/>
      <c r="X380" s="38"/>
      <c r="Y380" s="39">
        <f t="shared" si="421"/>
        <v>0</v>
      </c>
      <c r="Z380" s="40" t="str">
        <f t="shared" si="422"/>
        <v>راسب</v>
      </c>
      <c r="AA380" s="37"/>
      <c r="AB380" s="38"/>
      <c r="AC380" s="38"/>
      <c r="AD380" s="39">
        <f t="shared" si="423"/>
        <v>0</v>
      </c>
      <c r="AE380" s="40" t="str">
        <f t="shared" si="424"/>
        <v>راسب</v>
      </c>
      <c r="AF380" s="37"/>
      <c r="AG380" s="38"/>
      <c r="AH380" s="38"/>
      <c r="AI380" s="39">
        <f t="shared" si="425"/>
        <v>0</v>
      </c>
      <c r="AJ380" s="40" t="str">
        <f t="shared" si="426"/>
        <v>راسب</v>
      </c>
      <c r="AK380" s="37"/>
      <c r="AL380" s="38"/>
      <c r="AM380" s="38"/>
      <c r="AN380" s="39">
        <f t="shared" si="427"/>
        <v>0</v>
      </c>
      <c r="AO380" s="40" t="str">
        <f t="shared" si="428"/>
        <v>راسب</v>
      </c>
      <c r="AP380" s="27">
        <f t="shared" si="429"/>
        <v>0</v>
      </c>
      <c r="AQ380" s="37">
        <f t="shared" si="430"/>
        <v>5</v>
      </c>
      <c r="AR380" s="39" t="str">
        <f t="shared" si="431"/>
        <v>ومجموع</v>
      </c>
      <c r="AS380" s="27" t="str">
        <f t="shared" si="432"/>
        <v>راسب</v>
      </c>
      <c r="AT380" s="41">
        <f t="shared" si="433"/>
        <v>9</v>
      </c>
      <c r="AU380" s="42" t="str">
        <f t="shared" si="434"/>
        <v>راسب</v>
      </c>
      <c r="AV380" s="37"/>
      <c r="AW380" s="38"/>
      <c r="AX380" s="38"/>
      <c r="AY380" s="39">
        <f t="shared" si="435"/>
        <v>0</v>
      </c>
      <c r="AZ380" s="40" t="str">
        <f t="shared" si="436"/>
        <v>راسب</v>
      </c>
      <c r="BA380" s="37"/>
      <c r="BB380" s="38"/>
      <c r="BC380" s="38"/>
      <c r="BD380" s="39">
        <f t="shared" si="437"/>
        <v>0</v>
      </c>
      <c r="BE380" s="86" t="str">
        <f t="shared" si="438"/>
        <v>غيرجدير</v>
      </c>
      <c r="BF380" s="37"/>
      <c r="BG380" s="38"/>
      <c r="BH380" s="38"/>
      <c r="BI380" s="39">
        <f t="shared" si="439"/>
        <v>0</v>
      </c>
      <c r="BJ380" s="86" t="str">
        <f t="shared" si="440"/>
        <v>غيرجدير</v>
      </c>
      <c r="BK380" s="37"/>
      <c r="BL380" s="38"/>
      <c r="BM380" s="38"/>
      <c r="BN380" s="38"/>
      <c r="BO380" s="39"/>
      <c r="BP380" s="41">
        <f t="shared" si="441"/>
        <v>0</v>
      </c>
      <c r="BQ380" s="86" t="str">
        <f t="shared" si="442"/>
        <v>غيرجدير</v>
      </c>
      <c r="BR380" s="37"/>
      <c r="BS380" s="38"/>
      <c r="BT380" s="38"/>
      <c r="BU380" s="38"/>
      <c r="BV380" s="39">
        <f t="shared" si="443"/>
        <v>0</v>
      </c>
      <c r="BW380" s="86" t="str">
        <f t="shared" si="444"/>
        <v>غيرجدير</v>
      </c>
      <c r="BX380" s="37"/>
      <c r="BY380" s="38"/>
      <c r="BZ380" s="38"/>
      <c r="CA380" s="38"/>
      <c r="CB380" s="38"/>
      <c r="CC380" s="39">
        <f t="shared" si="445"/>
        <v>0</v>
      </c>
      <c r="CD380" s="86" t="str">
        <f t="shared" si="446"/>
        <v>غيرجدير</v>
      </c>
      <c r="CE380" s="37">
        <f t="shared" si="447"/>
        <v>5</v>
      </c>
      <c r="CF380" s="39" t="str">
        <f t="shared" si="448"/>
        <v>راسب</v>
      </c>
      <c r="CG380" s="37"/>
      <c r="CH380" s="38"/>
      <c r="CI380" s="38"/>
      <c r="CJ380" s="38"/>
      <c r="CK380" s="38"/>
      <c r="CL380" s="39">
        <f t="shared" si="449"/>
        <v>0</v>
      </c>
      <c r="CM380" s="86" t="str">
        <f t="shared" si="450"/>
        <v>غيرجدير</v>
      </c>
      <c r="CN380" s="37"/>
      <c r="CO380" s="38"/>
      <c r="CP380" s="38"/>
      <c r="CQ380" s="38"/>
      <c r="CR380" s="39">
        <f t="shared" si="451"/>
        <v>0</v>
      </c>
      <c r="CS380" s="86" t="str">
        <f t="shared" si="452"/>
        <v>غيرجدير</v>
      </c>
      <c r="CT380" s="37"/>
      <c r="CU380" s="38"/>
      <c r="CV380" s="39">
        <f t="shared" si="453"/>
        <v>0</v>
      </c>
      <c r="CW380" s="86" t="str">
        <f t="shared" si="454"/>
        <v>غيرجدير</v>
      </c>
      <c r="CX380" s="37"/>
      <c r="CY380" s="38"/>
      <c r="CZ380" s="38"/>
      <c r="DA380" s="38"/>
      <c r="DB380" s="38"/>
      <c r="DC380" s="39">
        <f t="shared" si="455"/>
        <v>0</v>
      </c>
      <c r="DD380" s="86" t="str">
        <f t="shared" si="456"/>
        <v>غيرجدير</v>
      </c>
      <c r="DE380" s="37"/>
      <c r="DF380" s="38"/>
      <c r="DG380" s="38"/>
      <c r="DH380" s="38"/>
      <c r="DI380" s="38"/>
      <c r="DJ380" s="39">
        <f t="shared" si="457"/>
        <v>0</v>
      </c>
      <c r="DK380" s="86" t="str">
        <f t="shared" si="458"/>
        <v>غيرجدير</v>
      </c>
      <c r="DL380" s="37">
        <f t="shared" si="459"/>
        <v>4</v>
      </c>
      <c r="DM380" s="39" t="str">
        <f t="shared" si="460"/>
        <v>راسب</v>
      </c>
      <c r="DN380" s="27">
        <f t="shared" si="461"/>
        <v>0</v>
      </c>
      <c r="DO380" s="37">
        <f t="shared" si="462"/>
        <v>5</v>
      </c>
      <c r="DP380" s="39" t="str">
        <f t="shared" si="463"/>
        <v>ومجموع</v>
      </c>
      <c r="DQ380" s="27" t="str">
        <f t="shared" si="464"/>
        <v>راسب</v>
      </c>
      <c r="DR380" s="37">
        <f t="shared" si="465"/>
        <v>10</v>
      </c>
      <c r="DS380" s="39" t="str">
        <f t="shared" si="466"/>
        <v>راسب</v>
      </c>
      <c r="DT380" s="40" t="str">
        <f t="shared" si="467"/>
        <v>راسب</v>
      </c>
      <c r="DU380" s="27"/>
      <c r="DV380" s="37">
        <f t="shared" si="468"/>
        <v>15</v>
      </c>
      <c r="DW380" s="38" t="str">
        <f t="shared" si="469"/>
        <v>راسب</v>
      </c>
      <c r="DX380" s="39" t="str">
        <f t="shared" si="470"/>
        <v>ودين</v>
      </c>
      <c r="DY380" s="537" t="str">
        <f t="shared" si="471"/>
        <v/>
      </c>
      <c r="DZ380" s="532" t="str">
        <f t="shared" si="472"/>
        <v/>
      </c>
      <c r="EA380" s="527" t="str">
        <f t="shared" si="473"/>
        <v/>
      </c>
      <c r="EB380" s="519" t="str">
        <f t="shared" si="474"/>
        <v/>
      </c>
      <c r="EC380" s="520" t="str">
        <f t="shared" si="475"/>
        <v/>
      </c>
      <c r="ED380" s="520" t="str">
        <f t="shared" si="476"/>
        <v/>
      </c>
      <c r="EE380" s="520" t="str">
        <f t="shared" si="477"/>
        <v/>
      </c>
      <c r="EF380" s="520" t="str">
        <f t="shared" si="478"/>
        <v/>
      </c>
      <c r="EG380" s="520" t="str">
        <f t="shared" si="479"/>
        <v/>
      </c>
      <c r="EH380" s="518" t="str">
        <f t="shared" si="480"/>
        <v/>
      </c>
      <c r="EI380" s="474" t="str">
        <f t="shared" si="481"/>
        <v/>
      </c>
      <c r="EJ380" s="475" t="str">
        <f t="shared" si="482"/>
        <v/>
      </c>
      <c r="EK380" s="475" t="str">
        <f t="shared" si="483"/>
        <v/>
      </c>
      <c r="EL380" s="475" t="str">
        <f t="shared" si="484"/>
        <v/>
      </c>
      <c r="EM380" s="476" t="str">
        <f t="shared" si="485"/>
        <v/>
      </c>
      <c r="EN380" s="498" t="str">
        <f t="shared" si="486"/>
        <v/>
      </c>
      <c r="EO380" s="499" t="str">
        <f t="shared" si="487"/>
        <v/>
      </c>
      <c r="EP380" s="499" t="str">
        <f t="shared" si="488"/>
        <v/>
      </c>
      <c r="EQ380" s="499" t="str">
        <f t="shared" si="489"/>
        <v/>
      </c>
      <c r="ER380" s="500" t="str">
        <f t="shared" si="490"/>
        <v/>
      </c>
    </row>
    <row r="381" spans="1:148" ht="34.5" x14ac:dyDescent="0.2">
      <c r="A381" s="27" t="str">
        <f>IF(O381="","",COUNTA(O$9:$O381))</f>
        <v/>
      </c>
      <c r="B381" s="28"/>
      <c r="C381" s="29" t="e">
        <f t="shared" si="410"/>
        <v>#VALUE!</v>
      </c>
      <c r="D381" s="30" t="e">
        <f t="shared" si="411"/>
        <v>#VALUE!</v>
      </c>
      <c r="E381" s="31" t="e">
        <f t="shared" si="412"/>
        <v>#VALUE!</v>
      </c>
      <c r="F381" s="29" t="str">
        <f t="shared" si="413"/>
        <v/>
      </c>
      <c r="G381" s="30" t="str">
        <f t="shared" si="414"/>
        <v/>
      </c>
      <c r="H381" s="31" t="str">
        <f t="shared" si="415"/>
        <v/>
      </c>
      <c r="I381" s="32" t="e">
        <f t="shared" si="416"/>
        <v>#VALUE!</v>
      </c>
      <c r="J381" s="33"/>
      <c r="K381" s="34"/>
      <c r="L381" s="35" t="str">
        <f t="shared" si="417"/>
        <v/>
      </c>
      <c r="M381" s="35" t="str">
        <f t="shared" si="418"/>
        <v/>
      </c>
      <c r="N381" s="34"/>
      <c r="O381" s="545"/>
      <c r="P381" s="36"/>
      <c r="Q381" s="37"/>
      <c r="R381" s="38"/>
      <c r="S381" s="38"/>
      <c r="T381" s="39">
        <f t="shared" si="419"/>
        <v>0</v>
      </c>
      <c r="U381" s="40" t="str">
        <f t="shared" si="420"/>
        <v>راسب</v>
      </c>
      <c r="V381" s="37"/>
      <c r="W381" s="38"/>
      <c r="X381" s="38"/>
      <c r="Y381" s="39">
        <f t="shared" si="421"/>
        <v>0</v>
      </c>
      <c r="Z381" s="40" t="str">
        <f t="shared" si="422"/>
        <v>راسب</v>
      </c>
      <c r="AA381" s="37"/>
      <c r="AB381" s="38"/>
      <c r="AC381" s="38"/>
      <c r="AD381" s="39">
        <f t="shared" si="423"/>
        <v>0</v>
      </c>
      <c r="AE381" s="40" t="str">
        <f t="shared" si="424"/>
        <v>راسب</v>
      </c>
      <c r="AF381" s="37"/>
      <c r="AG381" s="38"/>
      <c r="AH381" s="38"/>
      <c r="AI381" s="39">
        <f t="shared" si="425"/>
        <v>0</v>
      </c>
      <c r="AJ381" s="40" t="str">
        <f t="shared" si="426"/>
        <v>راسب</v>
      </c>
      <c r="AK381" s="37"/>
      <c r="AL381" s="38"/>
      <c r="AM381" s="38"/>
      <c r="AN381" s="39">
        <f t="shared" si="427"/>
        <v>0</v>
      </c>
      <c r="AO381" s="40" t="str">
        <f t="shared" si="428"/>
        <v>راسب</v>
      </c>
      <c r="AP381" s="27">
        <f t="shared" si="429"/>
        <v>0</v>
      </c>
      <c r="AQ381" s="37">
        <f t="shared" si="430"/>
        <v>5</v>
      </c>
      <c r="AR381" s="39" t="str">
        <f t="shared" si="431"/>
        <v>ومجموع</v>
      </c>
      <c r="AS381" s="27" t="str">
        <f t="shared" si="432"/>
        <v>راسب</v>
      </c>
      <c r="AT381" s="41">
        <f t="shared" si="433"/>
        <v>9</v>
      </c>
      <c r="AU381" s="42" t="str">
        <f t="shared" si="434"/>
        <v>راسب</v>
      </c>
      <c r="AV381" s="37"/>
      <c r="AW381" s="38"/>
      <c r="AX381" s="38"/>
      <c r="AY381" s="39">
        <f t="shared" si="435"/>
        <v>0</v>
      </c>
      <c r="AZ381" s="40" t="str">
        <f t="shared" si="436"/>
        <v>راسب</v>
      </c>
      <c r="BA381" s="37"/>
      <c r="BB381" s="38"/>
      <c r="BC381" s="38"/>
      <c r="BD381" s="39">
        <f t="shared" si="437"/>
        <v>0</v>
      </c>
      <c r="BE381" s="86" t="str">
        <f t="shared" si="438"/>
        <v>غيرجدير</v>
      </c>
      <c r="BF381" s="37"/>
      <c r="BG381" s="38"/>
      <c r="BH381" s="38"/>
      <c r="BI381" s="39">
        <f t="shared" si="439"/>
        <v>0</v>
      </c>
      <c r="BJ381" s="86" t="str">
        <f t="shared" si="440"/>
        <v>غيرجدير</v>
      </c>
      <c r="BK381" s="37"/>
      <c r="BL381" s="38"/>
      <c r="BM381" s="38"/>
      <c r="BN381" s="38"/>
      <c r="BO381" s="39"/>
      <c r="BP381" s="41">
        <f t="shared" si="441"/>
        <v>0</v>
      </c>
      <c r="BQ381" s="86" t="str">
        <f t="shared" si="442"/>
        <v>غيرجدير</v>
      </c>
      <c r="BR381" s="37"/>
      <c r="BS381" s="38"/>
      <c r="BT381" s="38"/>
      <c r="BU381" s="38"/>
      <c r="BV381" s="39">
        <f t="shared" si="443"/>
        <v>0</v>
      </c>
      <c r="BW381" s="86" t="str">
        <f t="shared" si="444"/>
        <v>غيرجدير</v>
      </c>
      <c r="BX381" s="37"/>
      <c r="BY381" s="38"/>
      <c r="BZ381" s="38"/>
      <c r="CA381" s="38"/>
      <c r="CB381" s="38"/>
      <c r="CC381" s="39">
        <f t="shared" si="445"/>
        <v>0</v>
      </c>
      <c r="CD381" s="86" t="str">
        <f t="shared" si="446"/>
        <v>غيرجدير</v>
      </c>
      <c r="CE381" s="37">
        <f t="shared" si="447"/>
        <v>5</v>
      </c>
      <c r="CF381" s="39" t="str">
        <f t="shared" si="448"/>
        <v>راسب</v>
      </c>
      <c r="CG381" s="37"/>
      <c r="CH381" s="38"/>
      <c r="CI381" s="38"/>
      <c r="CJ381" s="38"/>
      <c r="CK381" s="38"/>
      <c r="CL381" s="39">
        <f t="shared" si="449"/>
        <v>0</v>
      </c>
      <c r="CM381" s="86" t="str">
        <f t="shared" si="450"/>
        <v>غيرجدير</v>
      </c>
      <c r="CN381" s="37"/>
      <c r="CO381" s="38"/>
      <c r="CP381" s="38"/>
      <c r="CQ381" s="38"/>
      <c r="CR381" s="39">
        <f t="shared" si="451"/>
        <v>0</v>
      </c>
      <c r="CS381" s="86" t="str">
        <f t="shared" si="452"/>
        <v>غيرجدير</v>
      </c>
      <c r="CT381" s="37"/>
      <c r="CU381" s="38"/>
      <c r="CV381" s="39">
        <f t="shared" si="453"/>
        <v>0</v>
      </c>
      <c r="CW381" s="86" t="str">
        <f t="shared" si="454"/>
        <v>غيرجدير</v>
      </c>
      <c r="CX381" s="37"/>
      <c r="CY381" s="38"/>
      <c r="CZ381" s="38"/>
      <c r="DA381" s="38"/>
      <c r="DB381" s="38"/>
      <c r="DC381" s="39">
        <f t="shared" si="455"/>
        <v>0</v>
      </c>
      <c r="DD381" s="86" t="str">
        <f t="shared" si="456"/>
        <v>غيرجدير</v>
      </c>
      <c r="DE381" s="37"/>
      <c r="DF381" s="38"/>
      <c r="DG381" s="38"/>
      <c r="DH381" s="38"/>
      <c r="DI381" s="38"/>
      <c r="DJ381" s="39">
        <f t="shared" si="457"/>
        <v>0</v>
      </c>
      <c r="DK381" s="86" t="str">
        <f t="shared" si="458"/>
        <v>غيرجدير</v>
      </c>
      <c r="DL381" s="37">
        <f t="shared" si="459"/>
        <v>4</v>
      </c>
      <c r="DM381" s="39" t="str">
        <f t="shared" si="460"/>
        <v>راسب</v>
      </c>
      <c r="DN381" s="27">
        <f t="shared" si="461"/>
        <v>0</v>
      </c>
      <c r="DO381" s="37">
        <f t="shared" si="462"/>
        <v>5</v>
      </c>
      <c r="DP381" s="39" t="str">
        <f t="shared" si="463"/>
        <v>ومجموع</v>
      </c>
      <c r="DQ381" s="27" t="str">
        <f t="shared" si="464"/>
        <v>راسب</v>
      </c>
      <c r="DR381" s="37">
        <f t="shared" si="465"/>
        <v>10</v>
      </c>
      <c r="DS381" s="39" t="str">
        <f t="shared" si="466"/>
        <v>راسب</v>
      </c>
      <c r="DT381" s="40" t="str">
        <f t="shared" si="467"/>
        <v>راسب</v>
      </c>
      <c r="DU381" s="27"/>
      <c r="DV381" s="37">
        <f t="shared" si="468"/>
        <v>15</v>
      </c>
      <c r="DW381" s="38" t="str">
        <f t="shared" si="469"/>
        <v>راسب</v>
      </c>
      <c r="DX381" s="39" t="str">
        <f t="shared" si="470"/>
        <v>ودين</v>
      </c>
      <c r="DY381" s="537" t="str">
        <f t="shared" si="471"/>
        <v/>
      </c>
      <c r="DZ381" s="532" t="str">
        <f t="shared" si="472"/>
        <v/>
      </c>
      <c r="EA381" s="527" t="str">
        <f t="shared" si="473"/>
        <v/>
      </c>
      <c r="EB381" s="519" t="str">
        <f t="shared" si="474"/>
        <v/>
      </c>
      <c r="EC381" s="520" t="str">
        <f t="shared" si="475"/>
        <v/>
      </c>
      <c r="ED381" s="520" t="str">
        <f t="shared" si="476"/>
        <v/>
      </c>
      <c r="EE381" s="520" t="str">
        <f t="shared" si="477"/>
        <v/>
      </c>
      <c r="EF381" s="520" t="str">
        <f t="shared" si="478"/>
        <v/>
      </c>
      <c r="EG381" s="520" t="str">
        <f t="shared" si="479"/>
        <v/>
      </c>
      <c r="EH381" s="518" t="str">
        <f t="shared" si="480"/>
        <v/>
      </c>
      <c r="EI381" s="474" t="str">
        <f t="shared" si="481"/>
        <v/>
      </c>
      <c r="EJ381" s="475" t="str">
        <f t="shared" si="482"/>
        <v/>
      </c>
      <c r="EK381" s="475" t="str">
        <f t="shared" si="483"/>
        <v/>
      </c>
      <c r="EL381" s="475" t="str">
        <f t="shared" si="484"/>
        <v/>
      </c>
      <c r="EM381" s="476" t="str">
        <f t="shared" si="485"/>
        <v/>
      </c>
      <c r="EN381" s="498" t="str">
        <f t="shared" si="486"/>
        <v/>
      </c>
      <c r="EO381" s="499" t="str">
        <f t="shared" si="487"/>
        <v/>
      </c>
      <c r="EP381" s="499" t="str">
        <f t="shared" si="488"/>
        <v/>
      </c>
      <c r="EQ381" s="499" t="str">
        <f t="shared" si="489"/>
        <v/>
      </c>
      <c r="ER381" s="500" t="str">
        <f t="shared" si="490"/>
        <v/>
      </c>
    </row>
    <row r="382" spans="1:148" ht="34.5" x14ac:dyDescent="0.2">
      <c r="A382" s="27" t="str">
        <f>IF(O382="","",COUNTA(O$9:$O382))</f>
        <v/>
      </c>
      <c r="B382" s="28"/>
      <c r="C382" s="29" t="e">
        <f t="shared" si="410"/>
        <v>#VALUE!</v>
      </c>
      <c r="D382" s="30" t="e">
        <f t="shared" si="411"/>
        <v>#VALUE!</v>
      </c>
      <c r="E382" s="31" t="e">
        <f t="shared" si="412"/>
        <v>#VALUE!</v>
      </c>
      <c r="F382" s="29" t="str">
        <f t="shared" si="413"/>
        <v/>
      </c>
      <c r="G382" s="30" t="str">
        <f t="shared" si="414"/>
        <v/>
      </c>
      <c r="H382" s="31" t="str">
        <f t="shared" si="415"/>
        <v/>
      </c>
      <c r="I382" s="32" t="e">
        <f t="shared" si="416"/>
        <v>#VALUE!</v>
      </c>
      <c r="J382" s="33"/>
      <c r="K382" s="34"/>
      <c r="L382" s="35" t="str">
        <f t="shared" si="417"/>
        <v/>
      </c>
      <c r="M382" s="35" t="str">
        <f t="shared" si="418"/>
        <v/>
      </c>
      <c r="N382" s="34"/>
      <c r="O382" s="545"/>
      <c r="P382" s="36"/>
      <c r="Q382" s="37"/>
      <c r="R382" s="38"/>
      <c r="S382" s="38"/>
      <c r="T382" s="39">
        <f t="shared" si="419"/>
        <v>0</v>
      </c>
      <c r="U382" s="40" t="str">
        <f t="shared" si="420"/>
        <v>راسب</v>
      </c>
      <c r="V382" s="37"/>
      <c r="W382" s="38"/>
      <c r="X382" s="38"/>
      <c r="Y382" s="39">
        <f t="shared" si="421"/>
        <v>0</v>
      </c>
      <c r="Z382" s="40" t="str">
        <f t="shared" si="422"/>
        <v>راسب</v>
      </c>
      <c r="AA382" s="37"/>
      <c r="AB382" s="38"/>
      <c r="AC382" s="38"/>
      <c r="AD382" s="39">
        <f t="shared" si="423"/>
        <v>0</v>
      </c>
      <c r="AE382" s="40" t="str">
        <f t="shared" si="424"/>
        <v>راسب</v>
      </c>
      <c r="AF382" s="37"/>
      <c r="AG382" s="38"/>
      <c r="AH382" s="38"/>
      <c r="AI382" s="39">
        <f t="shared" si="425"/>
        <v>0</v>
      </c>
      <c r="AJ382" s="40" t="str">
        <f t="shared" si="426"/>
        <v>راسب</v>
      </c>
      <c r="AK382" s="37"/>
      <c r="AL382" s="38"/>
      <c r="AM382" s="38"/>
      <c r="AN382" s="39">
        <f t="shared" si="427"/>
        <v>0</v>
      </c>
      <c r="AO382" s="40" t="str">
        <f t="shared" si="428"/>
        <v>راسب</v>
      </c>
      <c r="AP382" s="27">
        <f t="shared" si="429"/>
        <v>0</v>
      </c>
      <c r="AQ382" s="37">
        <f t="shared" si="430"/>
        <v>5</v>
      </c>
      <c r="AR382" s="39" t="str">
        <f t="shared" si="431"/>
        <v>ومجموع</v>
      </c>
      <c r="AS382" s="27" t="str">
        <f t="shared" si="432"/>
        <v>راسب</v>
      </c>
      <c r="AT382" s="41">
        <f t="shared" si="433"/>
        <v>9</v>
      </c>
      <c r="AU382" s="42" t="str">
        <f t="shared" si="434"/>
        <v>راسب</v>
      </c>
      <c r="AV382" s="37"/>
      <c r="AW382" s="38"/>
      <c r="AX382" s="38"/>
      <c r="AY382" s="39">
        <f t="shared" si="435"/>
        <v>0</v>
      </c>
      <c r="AZ382" s="40" t="str">
        <f t="shared" si="436"/>
        <v>راسب</v>
      </c>
      <c r="BA382" s="37"/>
      <c r="BB382" s="38"/>
      <c r="BC382" s="38"/>
      <c r="BD382" s="39">
        <f t="shared" si="437"/>
        <v>0</v>
      </c>
      <c r="BE382" s="86" t="str">
        <f t="shared" si="438"/>
        <v>غيرجدير</v>
      </c>
      <c r="BF382" s="37"/>
      <c r="BG382" s="38"/>
      <c r="BH382" s="38"/>
      <c r="BI382" s="39">
        <f t="shared" si="439"/>
        <v>0</v>
      </c>
      <c r="BJ382" s="86" t="str">
        <f t="shared" si="440"/>
        <v>غيرجدير</v>
      </c>
      <c r="BK382" s="37"/>
      <c r="BL382" s="38"/>
      <c r="BM382" s="38"/>
      <c r="BN382" s="38"/>
      <c r="BO382" s="39"/>
      <c r="BP382" s="41">
        <f t="shared" si="441"/>
        <v>0</v>
      </c>
      <c r="BQ382" s="86" t="str">
        <f t="shared" si="442"/>
        <v>غيرجدير</v>
      </c>
      <c r="BR382" s="37"/>
      <c r="BS382" s="38"/>
      <c r="BT382" s="38"/>
      <c r="BU382" s="38"/>
      <c r="BV382" s="39">
        <f t="shared" si="443"/>
        <v>0</v>
      </c>
      <c r="BW382" s="86" t="str">
        <f t="shared" si="444"/>
        <v>غيرجدير</v>
      </c>
      <c r="BX382" s="37"/>
      <c r="BY382" s="38"/>
      <c r="BZ382" s="38"/>
      <c r="CA382" s="38"/>
      <c r="CB382" s="38"/>
      <c r="CC382" s="39">
        <f t="shared" si="445"/>
        <v>0</v>
      </c>
      <c r="CD382" s="86" t="str">
        <f t="shared" si="446"/>
        <v>غيرجدير</v>
      </c>
      <c r="CE382" s="37">
        <f t="shared" si="447"/>
        <v>5</v>
      </c>
      <c r="CF382" s="39" t="str">
        <f t="shared" si="448"/>
        <v>راسب</v>
      </c>
      <c r="CG382" s="37"/>
      <c r="CH382" s="38"/>
      <c r="CI382" s="38"/>
      <c r="CJ382" s="38"/>
      <c r="CK382" s="38"/>
      <c r="CL382" s="39">
        <f t="shared" si="449"/>
        <v>0</v>
      </c>
      <c r="CM382" s="86" t="str">
        <f t="shared" si="450"/>
        <v>غيرجدير</v>
      </c>
      <c r="CN382" s="37"/>
      <c r="CO382" s="38"/>
      <c r="CP382" s="38"/>
      <c r="CQ382" s="38"/>
      <c r="CR382" s="39">
        <f t="shared" si="451"/>
        <v>0</v>
      </c>
      <c r="CS382" s="86" t="str">
        <f t="shared" si="452"/>
        <v>غيرجدير</v>
      </c>
      <c r="CT382" s="37"/>
      <c r="CU382" s="38"/>
      <c r="CV382" s="39">
        <f t="shared" si="453"/>
        <v>0</v>
      </c>
      <c r="CW382" s="86" t="str">
        <f t="shared" si="454"/>
        <v>غيرجدير</v>
      </c>
      <c r="CX382" s="37"/>
      <c r="CY382" s="38"/>
      <c r="CZ382" s="38"/>
      <c r="DA382" s="38"/>
      <c r="DB382" s="38"/>
      <c r="DC382" s="39">
        <f t="shared" si="455"/>
        <v>0</v>
      </c>
      <c r="DD382" s="86" t="str">
        <f t="shared" si="456"/>
        <v>غيرجدير</v>
      </c>
      <c r="DE382" s="37"/>
      <c r="DF382" s="38"/>
      <c r="DG382" s="38"/>
      <c r="DH382" s="38"/>
      <c r="DI382" s="38"/>
      <c r="DJ382" s="39">
        <f t="shared" si="457"/>
        <v>0</v>
      </c>
      <c r="DK382" s="86" t="str">
        <f t="shared" si="458"/>
        <v>غيرجدير</v>
      </c>
      <c r="DL382" s="37">
        <f t="shared" si="459"/>
        <v>4</v>
      </c>
      <c r="DM382" s="39" t="str">
        <f t="shared" si="460"/>
        <v>راسب</v>
      </c>
      <c r="DN382" s="27">
        <f t="shared" si="461"/>
        <v>0</v>
      </c>
      <c r="DO382" s="37">
        <f t="shared" si="462"/>
        <v>5</v>
      </c>
      <c r="DP382" s="39" t="str">
        <f t="shared" si="463"/>
        <v>ومجموع</v>
      </c>
      <c r="DQ382" s="27" t="str">
        <f t="shared" si="464"/>
        <v>راسب</v>
      </c>
      <c r="DR382" s="37">
        <f t="shared" si="465"/>
        <v>10</v>
      </c>
      <c r="DS382" s="39" t="str">
        <f t="shared" si="466"/>
        <v>راسب</v>
      </c>
      <c r="DT382" s="40" t="str">
        <f t="shared" si="467"/>
        <v>راسب</v>
      </c>
      <c r="DU382" s="27"/>
      <c r="DV382" s="37">
        <f t="shared" si="468"/>
        <v>15</v>
      </c>
      <c r="DW382" s="38" t="str">
        <f t="shared" si="469"/>
        <v>راسب</v>
      </c>
      <c r="DX382" s="39" t="str">
        <f t="shared" si="470"/>
        <v>ودين</v>
      </c>
      <c r="DY382" s="537" t="str">
        <f t="shared" si="471"/>
        <v/>
      </c>
      <c r="DZ382" s="532" t="str">
        <f t="shared" si="472"/>
        <v/>
      </c>
      <c r="EA382" s="527" t="str">
        <f t="shared" si="473"/>
        <v/>
      </c>
      <c r="EB382" s="519" t="str">
        <f t="shared" si="474"/>
        <v/>
      </c>
      <c r="EC382" s="520" t="str">
        <f t="shared" si="475"/>
        <v/>
      </c>
      <c r="ED382" s="520" t="str">
        <f t="shared" si="476"/>
        <v/>
      </c>
      <c r="EE382" s="520" t="str">
        <f t="shared" si="477"/>
        <v/>
      </c>
      <c r="EF382" s="520" t="str">
        <f t="shared" si="478"/>
        <v/>
      </c>
      <c r="EG382" s="520" t="str">
        <f t="shared" si="479"/>
        <v/>
      </c>
      <c r="EH382" s="518" t="str">
        <f t="shared" si="480"/>
        <v/>
      </c>
      <c r="EI382" s="474" t="str">
        <f t="shared" si="481"/>
        <v/>
      </c>
      <c r="EJ382" s="475" t="str">
        <f t="shared" si="482"/>
        <v/>
      </c>
      <c r="EK382" s="475" t="str">
        <f t="shared" si="483"/>
        <v/>
      </c>
      <c r="EL382" s="475" t="str">
        <f t="shared" si="484"/>
        <v/>
      </c>
      <c r="EM382" s="476" t="str">
        <f t="shared" si="485"/>
        <v/>
      </c>
      <c r="EN382" s="498" t="str">
        <f t="shared" si="486"/>
        <v/>
      </c>
      <c r="EO382" s="499" t="str">
        <f t="shared" si="487"/>
        <v/>
      </c>
      <c r="EP382" s="499" t="str">
        <f t="shared" si="488"/>
        <v/>
      </c>
      <c r="EQ382" s="499" t="str">
        <f t="shared" si="489"/>
        <v/>
      </c>
      <c r="ER382" s="500" t="str">
        <f t="shared" si="490"/>
        <v/>
      </c>
    </row>
    <row r="383" spans="1:148" ht="34.5" x14ac:dyDescent="0.2">
      <c r="A383" s="27" t="str">
        <f>IF(O383="","",COUNTA(O$9:$O383))</f>
        <v/>
      </c>
      <c r="B383" s="28"/>
      <c r="C383" s="29" t="e">
        <f t="shared" si="410"/>
        <v>#VALUE!</v>
      </c>
      <c r="D383" s="30" t="e">
        <f t="shared" si="411"/>
        <v>#VALUE!</v>
      </c>
      <c r="E383" s="31" t="e">
        <f t="shared" si="412"/>
        <v>#VALUE!</v>
      </c>
      <c r="F383" s="29" t="str">
        <f t="shared" si="413"/>
        <v/>
      </c>
      <c r="G383" s="30" t="str">
        <f t="shared" si="414"/>
        <v/>
      </c>
      <c r="H383" s="31" t="str">
        <f t="shared" si="415"/>
        <v/>
      </c>
      <c r="I383" s="32" t="e">
        <f t="shared" si="416"/>
        <v>#VALUE!</v>
      </c>
      <c r="J383" s="33"/>
      <c r="K383" s="34"/>
      <c r="L383" s="35" t="str">
        <f t="shared" si="417"/>
        <v/>
      </c>
      <c r="M383" s="35" t="str">
        <f t="shared" si="418"/>
        <v/>
      </c>
      <c r="N383" s="34"/>
      <c r="O383" s="545"/>
      <c r="P383" s="36"/>
      <c r="Q383" s="37"/>
      <c r="R383" s="38"/>
      <c r="S383" s="38"/>
      <c r="T383" s="39">
        <f t="shared" si="419"/>
        <v>0</v>
      </c>
      <c r="U383" s="40" t="str">
        <f t="shared" si="420"/>
        <v>راسب</v>
      </c>
      <c r="V383" s="37"/>
      <c r="W383" s="38"/>
      <c r="X383" s="38"/>
      <c r="Y383" s="39">
        <f t="shared" si="421"/>
        <v>0</v>
      </c>
      <c r="Z383" s="40" t="str">
        <f t="shared" si="422"/>
        <v>راسب</v>
      </c>
      <c r="AA383" s="37"/>
      <c r="AB383" s="38"/>
      <c r="AC383" s="38"/>
      <c r="AD383" s="39">
        <f t="shared" si="423"/>
        <v>0</v>
      </c>
      <c r="AE383" s="40" t="str">
        <f t="shared" si="424"/>
        <v>راسب</v>
      </c>
      <c r="AF383" s="37"/>
      <c r="AG383" s="38"/>
      <c r="AH383" s="38"/>
      <c r="AI383" s="39">
        <f t="shared" si="425"/>
        <v>0</v>
      </c>
      <c r="AJ383" s="40" t="str">
        <f t="shared" si="426"/>
        <v>راسب</v>
      </c>
      <c r="AK383" s="37"/>
      <c r="AL383" s="38"/>
      <c r="AM383" s="38"/>
      <c r="AN383" s="39">
        <f t="shared" si="427"/>
        <v>0</v>
      </c>
      <c r="AO383" s="40" t="str">
        <f t="shared" si="428"/>
        <v>راسب</v>
      </c>
      <c r="AP383" s="27">
        <f t="shared" si="429"/>
        <v>0</v>
      </c>
      <c r="AQ383" s="37">
        <f t="shared" si="430"/>
        <v>5</v>
      </c>
      <c r="AR383" s="39" t="str">
        <f t="shared" si="431"/>
        <v>ومجموع</v>
      </c>
      <c r="AS383" s="27" t="str">
        <f t="shared" si="432"/>
        <v>راسب</v>
      </c>
      <c r="AT383" s="41">
        <f t="shared" si="433"/>
        <v>9</v>
      </c>
      <c r="AU383" s="42" t="str">
        <f t="shared" si="434"/>
        <v>راسب</v>
      </c>
      <c r="AV383" s="37"/>
      <c r="AW383" s="38"/>
      <c r="AX383" s="38"/>
      <c r="AY383" s="39">
        <f t="shared" si="435"/>
        <v>0</v>
      </c>
      <c r="AZ383" s="40" t="str">
        <f t="shared" si="436"/>
        <v>راسب</v>
      </c>
      <c r="BA383" s="37"/>
      <c r="BB383" s="38"/>
      <c r="BC383" s="38"/>
      <c r="BD383" s="39">
        <f t="shared" si="437"/>
        <v>0</v>
      </c>
      <c r="BE383" s="86" t="str">
        <f t="shared" si="438"/>
        <v>غيرجدير</v>
      </c>
      <c r="BF383" s="37"/>
      <c r="BG383" s="38"/>
      <c r="BH383" s="38"/>
      <c r="BI383" s="39">
        <f t="shared" si="439"/>
        <v>0</v>
      </c>
      <c r="BJ383" s="86" t="str">
        <f t="shared" si="440"/>
        <v>غيرجدير</v>
      </c>
      <c r="BK383" s="37"/>
      <c r="BL383" s="38"/>
      <c r="BM383" s="38"/>
      <c r="BN383" s="38"/>
      <c r="BO383" s="39"/>
      <c r="BP383" s="41">
        <f t="shared" si="441"/>
        <v>0</v>
      </c>
      <c r="BQ383" s="86" t="str">
        <f t="shared" si="442"/>
        <v>غيرجدير</v>
      </c>
      <c r="BR383" s="37"/>
      <c r="BS383" s="38"/>
      <c r="BT383" s="38"/>
      <c r="BU383" s="38"/>
      <c r="BV383" s="39">
        <f t="shared" si="443"/>
        <v>0</v>
      </c>
      <c r="BW383" s="86" t="str">
        <f t="shared" si="444"/>
        <v>غيرجدير</v>
      </c>
      <c r="BX383" s="37"/>
      <c r="BY383" s="38"/>
      <c r="BZ383" s="38"/>
      <c r="CA383" s="38"/>
      <c r="CB383" s="38"/>
      <c r="CC383" s="39">
        <f t="shared" si="445"/>
        <v>0</v>
      </c>
      <c r="CD383" s="86" t="str">
        <f t="shared" si="446"/>
        <v>غيرجدير</v>
      </c>
      <c r="CE383" s="37">
        <f t="shared" si="447"/>
        <v>5</v>
      </c>
      <c r="CF383" s="39" t="str">
        <f t="shared" si="448"/>
        <v>راسب</v>
      </c>
      <c r="CG383" s="37"/>
      <c r="CH383" s="38"/>
      <c r="CI383" s="38"/>
      <c r="CJ383" s="38"/>
      <c r="CK383" s="38"/>
      <c r="CL383" s="39">
        <f t="shared" si="449"/>
        <v>0</v>
      </c>
      <c r="CM383" s="86" t="str">
        <f t="shared" si="450"/>
        <v>غيرجدير</v>
      </c>
      <c r="CN383" s="37"/>
      <c r="CO383" s="38"/>
      <c r="CP383" s="38"/>
      <c r="CQ383" s="38"/>
      <c r="CR383" s="39">
        <f t="shared" si="451"/>
        <v>0</v>
      </c>
      <c r="CS383" s="86" t="str">
        <f t="shared" si="452"/>
        <v>غيرجدير</v>
      </c>
      <c r="CT383" s="37"/>
      <c r="CU383" s="38"/>
      <c r="CV383" s="39">
        <f t="shared" si="453"/>
        <v>0</v>
      </c>
      <c r="CW383" s="86" t="str">
        <f t="shared" si="454"/>
        <v>غيرجدير</v>
      </c>
      <c r="CX383" s="37"/>
      <c r="CY383" s="38"/>
      <c r="CZ383" s="38"/>
      <c r="DA383" s="38"/>
      <c r="DB383" s="38"/>
      <c r="DC383" s="39">
        <f t="shared" si="455"/>
        <v>0</v>
      </c>
      <c r="DD383" s="86" t="str">
        <f t="shared" si="456"/>
        <v>غيرجدير</v>
      </c>
      <c r="DE383" s="37"/>
      <c r="DF383" s="38"/>
      <c r="DG383" s="38"/>
      <c r="DH383" s="38"/>
      <c r="DI383" s="38"/>
      <c r="DJ383" s="39">
        <f t="shared" si="457"/>
        <v>0</v>
      </c>
      <c r="DK383" s="86" t="str">
        <f t="shared" si="458"/>
        <v>غيرجدير</v>
      </c>
      <c r="DL383" s="37">
        <f t="shared" si="459"/>
        <v>4</v>
      </c>
      <c r="DM383" s="39" t="str">
        <f t="shared" si="460"/>
        <v>راسب</v>
      </c>
      <c r="DN383" s="27">
        <f t="shared" si="461"/>
        <v>0</v>
      </c>
      <c r="DO383" s="37">
        <f t="shared" si="462"/>
        <v>5</v>
      </c>
      <c r="DP383" s="39" t="str">
        <f t="shared" si="463"/>
        <v>ومجموع</v>
      </c>
      <c r="DQ383" s="27" t="str">
        <f t="shared" si="464"/>
        <v>راسب</v>
      </c>
      <c r="DR383" s="37">
        <f t="shared" si="465"/>
        <v>10</v>
      </c>
      <c r="DS383" s="39" t="str">
        <f t="shared" si="466"/>
        <v>راسب</v>
      </c>
      <c r="DT383" s="40" t="str">
        <f t="shared" si="467"/>
        <v>راسب</v>
      </c>
      <c r="DU383" s="27"/>
      <c r="DV383" s="37">
        <f t="shared" si="468"/>
        <v>15</v>
      </c>
      <c r="DW383" s="38" t="str">
        <f t="shared" si="469"/>
        <v>راسب</v>
      </c>
      <c r="DX383" s="39" t="str">
        <f t="shared" si="470"/>
        <v>ودين</v>
      </c>
      <c r="DY383" s="537" t="str">
        <f t="shared" si="471"/>
        <v/>
      </c>
      <c r="DZ383" s="532" t="str">
        <f t="shared" si="472"/>
        <v/>
      </c>
      <c r="EA383" s="527" t="str">
        <f t="shared" si="473"/>
        <v/>
      </c>
      <c r="EB383" s="519" t="str">
        <f t="shared" si="474"/>
        <v/>
      </c>
      <c r="EC383" s="520" t="str">
        <f t="shared" si="475"/>
        <v/>
      </c>
      <c r="ED383" s="520" t="str">
        <f t="shared" si="476"/>
        <v/>
      </c>
      <c r="EE383" s="520" t="str">
        <f t="shared" si="477"/>
        <v/>
      </c>
      <c r="EF383" s="520" t="str">
        <f t="shared" si="478"/>
        <v/>
      </c>
      <c r="EG383" s="520" t="str">
        <f t="shared" si="479"/>
        <v/>
      </c>
      <c r="EH383" s="518" t="str">
        <f t="shared" si="480"/>
        <v/>
      </c>
      <c r="EI383" s="474" t="str">
        <f t="shared" si="481"/>
        <v/>
      </c>
      <c r="EJ383" s="475" t="str">
        <f t="shared" si="482"/>
        <v/>
      </c>
      <c r="EK383" s="475" t="str">
        <f t="shared" si="483"/>
        <v/>
      </c>
      <c r="EL383" s="475" t="str">
        <f t="shared" si="484"/>
        <v/>
      </c>
      <c r="EM383" s="476" t="str">
        <f t="shared" si="485"/>
        <v/>
      </c>
      <c r="EN383" s="498" t="str">
        <f t="shared" si="486"/>
        <v/>
      </c>
      <c r="EO383" s="499" t="str">
        <f t="shared" si="487"/>
        <v/>
      </c>
      <c r="EP383" s="499" t="str">
        <f t="shared" si="488"/>
        <v/>
      </c>
      <c r="EQ383" s="499" t="str">
        <f t="shared" si="489"/>
        <v/>
      </c>
      <c r="ER383" s="500" t="str">
        <f t="shared" si="490"/>
        <v/>
      </c>
    </row>
    <row r="384" spans="1:148" ht="34.5" x14ac:dyDescent="0.2">
      <c r="A384" s="27" t="str">
        <f>IF(O384="","",COUNTA(O$9:$O384))</f>
        <v/>
      </c>
      <c r="B384" s="28"/>
      <c r="C384" s="29" t="e">
        <f t="shared" si="410"/>
        <v>#VALUE!</v>
      </c>
      <c r="D384" s="30" t="e">
        <f t="shared" si="411"/>
        <v>#VALUE!</v>
      </c>
      <c r="E384" s="31" t="e">
        <f t="shared" si="412"/>
        <v>#VALUE!</v>
      </c>
      <c r="F384" s="29" t="str">
        <f t="shared" si="413"/>
        <v/>
      </c>
      <c r="G384" s="30" t="str">
        <f t="shared" si="414"/>
        <v/>
      </c>
      <c r="H384" s="31" t="str">
        <f t="shared" si="415"/>
        <v/>
      </c>
      <c r="I384" s="32" t="e">
        <f t="shared" si="416"/>
        <v>#VALUE!</v>
      </c>
      <c r="J384" s="33"/>
      <c r="K384" s="34"/>
      <c r="L384" s="35" t="str">
        <f t="shared" si="417"/>
        <v/>
      </c>
      <c r="M384" s="35" t="str">
        <f t="shared" si="418"/>
        <v/>
      </c>
      <c r="N384" s="34"/>
      <c r="O384" s="545"/>
      <c r="P384" s="36"/>
      <c r="Q384" s="37"/>
      <c r="R384" s="38"/>
      <c r="S384" s="38"/>
      <c r="T384" s="39">
        <f t="shared" si="419"/>
        <v>0</v>
      </c>
      <c r="U384" s="40" t="str">
        <f t="shared" si="420"/>
        <v>راسب</v>
      </c>
      <c r="V384" s="37"/>
      <c r="W384" s="38"/>
      <c r="X384" s="38"/>
      <c r="Y384" s="39">
        <f t="shared" si="421"/>
        <v>0</v>
      </c>
      <c r="Z384" s="40" t="str">
        <f t="shared" si="422"/>
        <v>راسب</v>
      </c>
      <c r="AA384" s="37"/>
      <c r="AB384" s="38"/>
      <c r="AC384" s="38"/>
      <c r="AD384" s="39">
        <f t="shared" si="423"/>
        <v>0</v>
      </c>
      <c r="AE384" s="40" t="str">
        <f t="shared" si="424"/>
        <v>راسب</v>
      </c>
      <c r="AF384" s="37"/>
      <c r="AG384" s="38"/>
      <c r="AH384" s="38"/>
      <c r="AI384" s="39">
        <f t="shared" si="425"/>
        <v>0</v>
      </c>
      <c r="AJ384" s="40" t="str">
        <f t="shared" si="426"/>
        <v>راسب</v>
      </c>
      <c r="AK384" s="37"/>
      <c r="AL384" s="38"/>
      <c r="AM384" s="38"/>
      <c r="AN384" s="39">
        <f t="shared" si="427"/>
        <v>0</v>
      </c>
      <c r="AO384" s="40" t="str">
        <f t="shared" si="428"/>
        <v>راسب</v>
      </c>
      <c r="AP384" s="27">
        <f t="shared" si="429"/>
        <v>0</v>
      </c>
      <c r="AQ384" s="37">
        <f t="shared" si="430"/>
        <v>5</v>
      </c>
      <c r="AR384" s="39" t="str">
        <f t="shared" si="431"/>
        <v>ومجموع</v>
      </c>
      <c r="AS384" s="27" t="str">
        <f t="shared" si="432"/>
        <v>راسب</v>
      </c>
      <c r="AT384" s="41">
        <f t="shared" si="433"/>
        <v>9</v>
      </c>
      <c r="AU384" s="42" t="str">
        <f t="shared" si="434"/>
        <v>راسب</v>
      </c>
      <c r="AV384" s="37"/>
      <c r="AW384" s="38"/>
      <c r="AX384" s="38"/>
      <c r="AY384" s="39">
        <f t="shared" si="435"/>
        <v>0</v>
      </c>
      <c r="AZ384" s="40" t="str">
        <f t="shared" si="436"/>
        <v>راسب</v>
      </c>
      <c r="BA384" s="37"/>
      <c r="BB384" s="38"/>
      <c r="BC384" s="38"/>
      <c r="BD384" s="39">
        <f t="shared" si="437"/>
        <v>0</v>
      </c>
      <c r="BE384" s="86" t="str">
        <f t="shared" si="438"/>
        <v>غيرجدير</v>
      </c>
      <c r="BF384" s="37"/>
      <c r="BG384" s="38"/>
      <c r="BH384" s="38"/>
      <c r="BI384" s="39">
        <f t="shared" si="439"/>
        <v>0</v>
      </c>
      <c r="BJ384" s="86" t="str">
        <f t="shared" si="440"/>
        <v>غيرجدير</v>
      </c>
      <c r="BK384" s="37"/>
      <c r="BL384" s="38"/>
      <c r="BM384" s="38"/>
      <c r="BN384" s="38"/>
      <c r="BO384" s="39"/>
      <c r="BP384" s="41">
        <f t="shared" si="441"/>
        <v>0</v>
      </c>
      <c r="BQ384" s="86" t="str">
        <f t="shared" si="442"/>
        <v>غيرجدير</v>
      </c>
      <c r="BR384" s="37"/>
      <c r="BS384" s="38"/>
      <c r="BT384" s="38"/>
      <c r="BU384" s="38"/>
      <c r="BV384" s="39">
        <f t="shared" si="443"/>
        <v>0</v>
      </c>
      <c r="BW384" s="86" t="str">
        <f t="shared" si="444"/>
        <v>غيرجدير</v>
      </c>
      <c r="BX384" s="37"/>
      <c r="BY384" s="38"/>
      <c r="BZ384" s="38"/>
      <c r="CA384" s="38"/>
      <c r="CB384" s="38"/>
      <c r="CC384" s="39">
        <f t="shared" si="445"/>
        <v>0</v>
      </c>
      <c r="CD384" s="86" t="str">
        <f t="shared" si="446"/>
        <v>غيرجدير</v>
      </c>
      <c r="CE384" s="37">
        <f t="shared" si="447"/>
        <v>5</v>
      </c>
      <c r="CF384" s="39" t="str">
        <f t="shared" si="448"/>
        <v>راسب</v>
      </c>
      <c r="CG384" s="37"/>
      <c r="CH384" s="38"/>
      <c r="CI384" s="38"/>
      <c r="CJ384" s="38"/>
      <c r="CK384" s="38"/>
      <c r="CL384" s="39">
        <f t="shared" si="449"/>
        <v>0</v>
      </c>
      <c r="CM384" s="86" t="str">
        <f t="shared" si="450"/>
        <v>غيرجدير</v>
      </c>
      <c r="CN384" s="37"/>
      <c r="CO384" s="38"/>
      <c r="CP384" s="38"/>
      <c r="CQ384" s="38"/>
      <c r="CR384" s="39">
        <f t="shared" si="451"/>
        <v>0</v>
      </c>
      <c r="CS384" s="86" t="str">
        <f t="shared" si="452"/>
        <v>غيرجدير</v>
      </c>
      <c r="CT384" s="37"/>
      <c r="CU384" s="38"/>
      <c r="CV384" s="39">
        <f t="shared" si="453"/>
        <v>0</v>
      </c>
      <c r="CW384" s="86" t="str">
        <f t="shared" si="454"/>
        <v>غيرجدير</v>
      </c>
      <c r="CX384" s="37"/>
      <c r="CY384" s="38"/>
      <c r="CZ384" s="38"/>
      <c r="DA384" s="38"/>
      <c r="DB384" s="38"/>
      <c r="DC384" s="39">
        <f t="shared" si="455"/>
        <v>0</v>
      </c>
      <c r="DD384" s="86" t="str">
        <f t="shared" si="456"/>
        <v>غيرجدير</v>
      </c>
      <c r="DE384" s="37"/>
      <c r="DF384" s="38"/>
      <c r="DG384" s="38"/>
      <c r="DH384" s="38"/>
      <c r="DI384" s="38"/>
      <c r="DJ384" s="39">
        <f t="shared" si="457"/>
        <v>0</v>
      </c>
      <c r="DK384" s="86" t="str">
        <f t="shared" si="458"/>
        <v>غيرجدير</v>
      </c>
      <c r="DL384" s="37">
        <f t="shared" si="459"/>
        <v>4</v>
      </c>
      <c r="DM384" s="39" t="str">
        <f t="shared" si="460"/>
        <v>راسب</v>
      </c>
      <c r="DN384" s="27">
        <f t="shared" si="461"/>
        <v>0</v>
      </c>
      <c r="DO384" s="37">
        <f t="shared" si="462"/>
        <v>5</v>
      </c>
      <c r="DP384" s="39" t="str">
        <f t="shared" si="463"/>
        <v>ومجموع</v>
      </c>
      <c r="DQ384" s="27" t="str">
        <f t="shared" si="464"/>
        <v>راسب</v>
      </c>
      <c r="DR384" s="37">
        <f t="shared" si="465"/>
        <v>10</v>
      </c>
      <c r="DS384" s="39" t="str">
        <f t="shared" si="466"/>
        <v>راسب</v>
      </c>
      <c r="DT384" s="40" t="str">
        <f t="shared" si="467"/>
        <v>راسب</v>
      </c>
      <c r="DU384" s="27"/>
      <c r="DV384" s="37">
        <f t="shared" si="468"/>
        <v>15</v>
      </c>
      <c r="DW384" s="38" t="str">
        <f t="shared" si="469"/>
        <v>راسب</v>
      </c>
      <c r="DX384" s="39" t="str">
        <f t="shared" si="470"/>
        <v>ودين</v>
      </c>
      <c r="DY384" s="537" t="str">
        <f t="shared" si="471"/>
        <v/>
      </c>
      <c r="DZ384" s="532" t="str">
        <f t="shared" si="472"/>
        <v/>
      </c>
      <c r="EA384" s="527" t="str">
        <f t="shared" si="473"/>
        <v/>
      </c>
      <c r="EB384" s="519" t="str">
        <f t="shared" si="474"/>
        <v/>
      </c>
      <c r="EC384" s="520" t="str">
        <f t="shared" si="475"/>
        <v/>
      </c>
      <c r="ED384" s="520" t="str">
        <f t="shared" si="476"/>
        <v/>
      </c>
      <c r="EE384" s="520" t="str">
        <f t="shared" si="477"/>
        <v/>
      </c>
      <c r="EF384" s="520" t="str">
        <f t="shared" si="478"/>
        <v/>
      </c>
      <c r="EG384" s="520" t="str">
        <f t="shared" si="479"/>
        <v/>
      </c>
      <c r="EH384" s="518" t="str">
        <f t="shared" si="480"/>
        <v/>
      </c>
      <c r="EI384" s="474" t="str">
        <f t="shared" si="481"/>
        <v/>
      </c>
      <c r="EJ384" s="475" t="str">
        <f t="shared" si="482"/>
        <v/>
      </c>
      <c r="EK384" s="475" t="str">
        <f t="shared" si="483"/>
        <v/>
      </c>
      <c r="EL384" s="475" t="str">
        <f t="shared" si="484"/>
        <v/>
      </c>
      <c r="EM384" s="476" t="str">
        <f t="shared" si="485"/>
        <v/>
      </c>
      <c r="EN384" s="498" t="str">
        <f t="shared" si="486"/>
        <v/>
      </c>
      <c r="EO384" s="499" t="str">
        <f t="shared" si="487"/>
        <v/>
      </c>
      <c r="EP384" s="499" t="str">
        <f t="shared" si="488"/>
        <v/>
      </c>
      <c r="EQ384" s="499" t="str">
        <f t="shared" si="489"/>
        <v/>
      </c>
      <c r="ER384" s="500" t="str">
        <f t="shared" si="490"/>
        <v/>
      </c>
    </row>
    <row r="385" spans="1:148" ht="34.5" x14ac:dyDescent="0.2">
      <c r="A385" s="27" t="str">
        <f>IF(O385="","",COUNTA(O$9:$O385))</f>
        <v/>
      </c>
      <c r="B385" s="28"/>
      <c r="C385" s="29" t="e">
        <f t="shared" si="410"/>
        <v>#VALUE!</v>
      </c>
      <c r="D385" s="30" t="e">
        <f t="shared" si="411"/>
        <v>#VALUE!</v>
      </c>
      <c r="E385" s="31" t="e">
        <f t="shared" si="412"/>
        <v>#VALUE!</v>
      </c>
      <c r="F385" s="29" t="str">
        <f t="shared" si="413"/>
        <v/>
      </c>
      <c r="G385" s="30" t="str">
        <f t="shared" si="414"/>
        <v/>
      </c>
      <c r="H385" s="31" t="str">
        <f t="shared" si="415"/>
        <v/>
      </c>
      <c r="I385" s="32" t="e">
        <f t="shared" si="416"/>
        <v>#VALUE!</v>
      </c>
      <c r="J385" s="33"/>
      <c r="K385" s="34"/>
      <c r="L385" s="35" t="str">
        <f t="shared" si="417"/>
        <v/>
      </c>
      <c r="M385" s="35" t="str">
        <f t="shared" si="418"/>
        <v/>
      </c>
      <c r="N385" s="34"/>
      <c r="O385" s="545"/>
      <c r="P385" s="36"/>
      <c r="Q385" s="37"/>
      <c r="R385" s="38"/>
      <c r="S385" s="38"/>
      <c r="T385" s="39">
        <f t="shared" si="419"/>
        <v>0</v>
      </c>
      <c r="U385" s="40" t="str">
        <f t="shared" si="420"/>
        <v>راسب</v>
      </c>
      <c r="V385" s="37"/>
      <c r="W385" s="38"/>
      <c r="X385" s="38"/>
      <c r="Y385" s="39">
        <f t="shared" si="421"/>
        <v>0</v>
      </c>
      <c r="Z385" s="40" t="str">
        <f t="shared" si="422"/>
        <v>راسب</v>
      </c>
      <c r="AA385" s="37"/>
      <c r="AB385" s="38"/>
      <c r="AC385" s="38"/>
      <c r="AD385" s="39">
        <f t="shared" si="423"/>
        <v>0</v>
      </c>
      <c r="AE385" s="40" t="str">
        <f t="shared" si="424"/>
        <v>راسب</v>
      </c>
      <c r="AF385" s="37"/>
      <c r="AG385" s="38"/>
      <c r="AH385" s="38"/>
      <c r="AI385" s="39">
        <f t="shared" si="425"/>
        <v>0</v>
      </c>
      <c r="AJ385" s="40" t="str">
        <f t="shared" si="426"/>
        <v>راسب</v>
      </c>
      <c r="AK385" s="37"/>
      <c r="AL385" s="38"/>
      <c r="AM385" s="38"/>
      <c r="AN385" s="39">
        <f t="shared" si="427"/>
        <v>0</v>
      </c>
      <c r="AO385" s="40" t="str">
        <f t="shared" si="428"/>
        <v>راسب</v>
      </c>
      <c r="AP385" s="27">
        <f t="shared" si="429"/>
        <v>0</v>
      </c>
      <c r="AQ385" s="37">
        <f t="shared" si="430"/>
        <v>5</v>
      </c>
      <c r="AR385" s="39" t="str">
        <f t="shared" si="431"/>
        <v>ومجموع</v>
      </c>
      <c r="AS385" s="27" t="str">
        <f t="shared" si="432"/>
        <v>راسب</v>
      </c>
      <c r="AT385" s="41">
        <f t="shared" si="433"/>
        <v>9</v>
      </c>
      <c r="AU385" s="42" t="str">
        <f t="shared" si="434"/>
        <v>راسب</v>
      </c>
      <c r="AV385" s="37"/>
      <c r="AW385" s="38"/>
      <c r="AX385" s="38"/>
      <c r="AY385" s="39">
        <f t="shared" si="435"/>
        <v>0</v>
      </c>
      <c r="AZ385" s="40" t="str">
        <f t="shared" si="436"/>
        <v>راسب</v>
      </c>
      <c r="BA385" s="37"/>
      <c r="BB385" s="38"/>
      <c r="BC385" s="38"/>
      <c r="BD385" s="39">
        <f t="shared" si="437"/>
        <v>0</v>
      </c>
      <c r="BE385" s="86" t="str">
        <f t="shared" si="438"/>
        <v>غيرجدير</v>
      </c>
      <c r="BF385" s="37"/>
      <c r="BG385" s="38"/>
      <c r="BH385" s="38"/>
      <c r="BI385" s="39">
        <f t="shared" si="439"/>
        <v>0</v>
      </c>
      <c r="BJ385" s="86" t="str">
        <f t="shared" si="440"/>
        <v>غيرجدير</v>
      </c>
      <c r="BK385" s="37"/>
      <c r="BL385" s="38"/>
      <c r="BM385" s="38"/>
      <c r="BN385" s="38"/>
      <c r="BO385" s="39"/>
      <c r="BP385" s="41">
        <f t="shared" si="441"/>
        <v>0</v>
      </c>
      <c r="BQ385" s="86" t="str">
        <f t="shared" si="442"/>
        <v>غيرجدير</v>
      </c>
      <c r="BR385" s="37"/>
      <c r="BS385" s="38"/>
      <c r="BT385" s="38"/>
      <c r="BU385" s="38"/>
      <c r="BV385" s="39">
        <f t="shared" si="443"/>
        <v>0</v>
      </c>
      <c r="BW385" s="86" t="str">
        <f t="shared" si="444"/>
        <v>غيرجدير</v>
      </c>
      <c r="BX385" s="37"/>
      <c r="BY385" s="38"/>
      <c r="BZ385" s="38"/>
      <c r="CA385" s="38"/>
      <c r="CB385" s="38"/>
      <c r="CC385" s="39">
        <f t="shared" si="445"/>
        <v>0</v>
      </c>
      <c r="CD385" s="86" t="str">
        <f t="shared" si="446"/>
        <v>غيرجدير</v>
      </c>
      <c r="CE385" s="37">
        <f t="shared" si="447"/>
        <v>5</v>
      </c>
      <c r="CF385" s="39" t="str">
        <f t="shared" si="448"/>
        <v>راسب</v>
      </c>
      <c r="CG385" s="37"/>
      <c r="CH385" s="38"/>
      <c r="CI385" s="38"/>
      <c r="CJ385" s="38"/>
      <c r="CK385" s="38"/>
      <c r="CL385" s="39">
        <f t="shared" si="449"/>
        <v>0</v>
      </c>
      <c r="CM385" s="86" t="str">
        <f t="shared" si="450"/>
        <v>غيرجدير</v>
      </c>
      <c r="CN385" s="37"/>
      <c r="CO385" s="38"/>
      <c r="CP385" s="38"/>
      <c r="CQ385" s="38"/>
      <c r="CR385" s="39">
        <f t="shared" si="451"/>
        <v>0</v>
      </c>
      <c r="CS385" s="86" t="str">
        <f t="shared" si="452"/>
        <v>غيرجدير</v>
      </c>
      <c r="CT385" s="37"/>
      <c r="CU385" s="38"/>
      <c r="CV385" s="39">
        <f t="shared" si="453"/>
        <v>0</v>
      </c>
      <c r="CW385" s="86" t="str">
        <f t="shared" si="454"/>
        <v>غيرجدير</v>
      </c>
      <c r="CX385" s="37"/>
      <c r="CY385" s="38"/>
      <c r="CZ385" s="38"/>
      <c r="DA385" s="38"/>
      <c r="DB385" s="38"/>
      <c r="DC385" s="39">
        <f t="shared" si="455"/>
        <v>0</v>
      </c>
      <c r="DD385" s="86" t="str">
        <f t="shared" si="456"/>
        <v>غيرجدير</v>
      </c>
      <c r="DE385" s="37"/>
      <c r="DF385" s="38"/>
      <c r="DG385" s="38"/>
      <c r="DH385" s="38"/>
      <c r="DI385" s="38"/>
      <c r="DJ385" s="39">
        <f t="shared" si="457"/>
        <v>0</v>
      </c>
      <c r="DK385" s="86" t="str">
        <f t="shared" si="458"/>
        <v>غيرجدير</v>
      </c>
      <c r="DL385" s="37">
        <f t="shared" si="459"/>
        <v>4</v>
      </c>
      <c r="DM385" s="39" t="str">
        <f t="shared" si="460"/>
        <v>راسب</v>
      </c>
      <c r="DN385" s="27">
        <f t="shared" si="461"/>
        <v>0</v>
      </c>
      <c r="DO385" s="37">
        <f t="shared" si="462"/>
        <v>5</v>
      </c>
      <c r="DP385" s="39" t="str">
        <f t="shared" si="463"/>
        <v>ومجموع</v>
      </c>
      <c r="DQ385" s="27" t="str">
        <f t="shared" si="464"/>
        <v>راسب</v>
      </c>
      <c r="DR385" s="37">
        <f t="shared" si="465"/>
        <v>10</v>
      </c>
      <c r="DS385" s="39" t="str">
        <f t="shared" si="466"/>
        <v>راسب</v>
      </c>
      <c r="DT385" s="40" t="str">
        <f t="shared" si="467"/>
        <v>راسب</v>
      </c>
      <c r="DU385" s="27"/>
      <c r="DV385" s="37">
        <f t="shared" si="468"/>
        <v>15</v>
      </c>
      <c r="DW385" s="38" t="str">
        <f t="shared" si="469"/>
        <v>راسب</v>
      </c>
      <c r="DX385" s="39" t="str">
        <f t="shared" si="470"/>
        <v>ودين</v>
      </c>
      <c r="DY385" s="537" t="str">
        <f t="shared" si="471"/>
        <v/>
      </c>
      <c r="DZ385" s="532" t="str">
        <f t="shared" si="472"/>
        <v/>
      </c>
      <c r="EA385" s="527" t="str">
        <f t="shared" si="473"/>
        <v/>
      </c>
      <c r="EB385" s="519" t="str">
        <f t="shared" si="474"/>
        <v/>
      </c>
      <c r="EC385" s="520" t="str">
        <f t="shared" si="475"/>
        <v/>
      </c>
      <c r="ED385" s="520" t="str">
        <f t="shared" si="476"/>
        <v/>
      </c>
      <c r="EE385" s="520" t="str">
        <f t="shared" si="477"/>
        <v/>
      </c>
      <c r="EF385" s="520" t="str">
        <f t="shared" si="478"/>
        <v/>
      </c>
      <c r="EG385" s="520" t="str">
        <f t="shared" si="479"/>
        <v/>
      </c>
      <c r="EH385" s="518" t="str">
        <f t="shared" si="480"/>
        <v/>
      </c>
      <c r="EI385" s="474" t="str">
        <f t="shared" si="481"/>
        <v/>
      </c>
      <c r="EJ385" s="475" t="str">
        <f t="shared" si="482"/>
        <v/>
      </c>
      <c r="EK385" s="475" t="str">
        <f t="shared" si="483"/>
        <v/>
      </c>
      <c r="EL385" s="475" t="str">
        <f t="shared" si="484"/>
        <v/>
      </c>
      <c r="EM385" s="476" t="str">
        <f t="shared" si="485"/>
        <v/>
      </c>
      <c r="EN385" s="498" t="str">
        <f t="shared" si="486"/>
        <v/>
      </c>
      <c r="EO385" s="499" t="str">
        <f t="shared" si="487"/>
        <v/>
      </c>
      <c r="EP385" s="499" t="str">
        <f t="shared" si="488"/>
        <v/>
      </c>
      <c r="EQ385" s="499" t="str">
        <f t="shared" si="489"/>
        <v/>
      </c>
      <c r="ER385" s="500" t="str">
        <f t="shared" si="490"/>
        <v/>
      </c>
    </row>
    <row r="386" spans="1:148" ht="34.5" x14ac:dyDescent="0.2">
      <c r="A386" s="27" t="str">
        <f>IF(O386="","",COUNTA(O$9:$O386))</f>
        <v/>
      </c>
      <c r="B386" s="28"/>
      <c r="C386" s="29" t="e">
        <f t="shared" si="410"/>
        <v>#VALUE!</v>
      </c>
      <c r="D386" s="30" t="e">
        <f t="shared" si="411"/>
        <v>#VALUE!</v>
      </c>
      <c r="E386" s="31" t="e">
        <f t="shared" si="412"/>
        <v>#VALUE!</v>
      </c>
      <c r="F386" s="29" t="str">
        <f t="shared" si="413"/>
        <v/>
      </c>
      <c r="G386" s="30" t="str">
        <f t="shared" si="414"/>
        <v/>
      </c>
      <c r="H386" s="31" t="str">
        <f t="shared" si="415"/>
        <v/>
      </c>
      <c r="I386" s="32" t="e">
        <f t="shared" si="416"/>
        <v>#VALUE!</v>
      </c>
      <c r="J386" s="33"/>
      <c r="K386" s="34"/>
      <c r="L386" s="35" t="str">
        <f t="shared" si="417"/>
        <v/>
      </c>
      <c r="M386" s="35" t="str">
        <f t="shared" si="418"/>
        <v/>
      </c>
      <c r="N386" s="34"/>
      <c r="O386" s="545"/>
      <c r="P386" s="36"/>
      <c r="Q386" s="37"/>
      <c r="R386" s="38"/>
      <c r="S386" s="38"/>
      <c r="T386" s="39">
        <f t="shared" si="419"/>
        <v>0</v>
      </c>
      <c r="U386" s="40" t="str">
        <f t="shared" si="420"/>
        <v>راسب</v>
      </c>
      <c r="V386" s="37"/>
      <c r="W386" s="38"/>
      <c r="X386" s="38"/>
      <c r="Y386" s="39">
        <f t="shared" si="421"/>
        <v>0</v>
      </c>
      <c r="Z386" s="40" t="str">
        <f t="shared" si="422"/>
        <v>راسب</v>
      </c>
      <c r="AA386" s="37"/>
      <c r="AB386" s="38"/>
      <c r="AC386" s="38"/>
      <c r="AD386" s="39">
        <f t="shared" si="423"/>
        <v>0</v>
      </c>
      <c r="AE386" s="40" t="str">
        <f t="shared" si="424"/>
        <v>راسب</v>
      </c>
      <c r="AF386" s="37"/>
      <c r="AG386" s="38"/>
      <c r="AH386" s="38"/>
      <c r="AI386" s="39">
        <f t="shared" si="425"/>
        <v>0</v>
      </c>
      <c r="AJ386" s="40" t="str">
        <f t="shared" si="426"/>
        <v>راسب</v>
      </c>
      <c r="AK386" s="37"/>
      <c r="AL386" s="38"/>
      <c r="AM386" s="38"/>
      <c r="AN386" s="39">
        <f t="shared" si="427"/>
        <v>0</v>
      </c>
      <c r="AO386" s="40" t="str">
        <f t="shared" si="428"/>
        <v>راسب</v>
      </c>
      <c r="AP386" s="27">
        <f t="shared" si="429"/>
        <v>0</v>
      </c>
      <c r="AQ386" s="37">
        <f t="shared" si="430"/>
        <v>5</v>
      </c>
      <c r="AR386" s="39" t="str">
        <f t="shared" si="431"/>
        <v>ومجموع</v>
      </c>
      <c r="AS386" s="27" t="str">
        <f t="shared" si="432"/>
        <v>راسب</v>
      </c>
      <c r="AT386" s="41">
        <f t="shared" si="433"/>
        <v>9</v>
      </c>
      <c r="AU386" s="42" t="str">
        <f t="shared" si="434"/>
        <v>راسب</v>
      </c>
      <c r="AV386" s="37"/>
      <c r="AW386" s="38"/>
      <c r="AX386" s="38"/>
      <c r="AY386" s="39">
        <f t="shared" si="435"/>
        <v>0</v>
      </c>
      <c r="AZ386" s="40" t="str">
        <f t="shared" si="436"/>
        <v>راسب</v>
      </c>
      <c r="BA386" s="37"/>
      <c r="BB386" s="38"/>
      <c r="BC386" s="38"/>
      <c r="BD386" s="39">
        <f t="shared" si="437"/>
        <v>0</v>
      </c>
      <c r="BE386" s="86" t="str">
        <f t="shared" si="438"/>
        <v>غيرجدير</v>
      </c>
      <c r="BF386" s="37"/>
      <c r="BG386" s="38"/>
      <c r="BH386" s="38"/>
      <c r="BI386" s="39">
        <f t="shared" si="439"/>
        <v>0</v>
      </c>
      <c r="BJ386" s="86" t="str">
        <f t="shared" si="440"/>
        <v>غيرجدير</v>
      </c>
      <c r="BK386" s="37"/>
      <c r="BL386" s="38"/>
      <c r="BM386" s="38"/>
      <c r="BN386" s="38"/>
      <c r="BO386" s="39"/>
      <c r="BP386" s="41">
        <f t="shared" si="441"/>
        <v>0</v>
      </c>
      <c r="BQ386" s="86" t="str">
        <f t="shared" si="442"/>
        <v>غيرجدير</v>
      </c>
      <c r="BR386" s="37"/>
      <c r="BS386" s="38"/>
      <c r="BT386" s="38"/>
      <c r="BU386" s="38"/>
      <c r="BV386" s="39">
        <f t="shared" si="443"/>
        <v>0</v>
      </c>
      <c r="BW386" s="86" t="str">
        <f t="shared" si="444"/>
        <v>غيرجدير</v>
      </c>
      <c r="BX386" s="37"/>
      <c r="BY386" s="38"/>
      <c r="BZ386" s="38"/>
      <c r="CA386" s="38"/>
      <c r="CB386" s="38"/>
      <c r="CC386" s="39">
        <f t="shared" si="445"/>
        <v>0</v>
      </c>
      <c r="CD386" s="86" t="str">
        <f t="shared" si="446"/>
        <v>غيرجدير</v>
      </c>
      <c r="CE386" s="37">
        <f t="shared" si="447"/>
        <v>5</v>
      </c>
      <c r="CF386" s="39" t="str">
        <f t="shared" si="448"/>
        <v>راسب</v>
      </c>
      <c r="CG386" s="37"/>
      <c r="CH386" s="38"/>
      <c r="CI386" s="38"/>
      <c r="CJ386" s="38"/>
      <c r="CK386" s="38"/>
      <c r="CL386" s="39">
        <f t="shared" si="449"/>
        <v>0</v>
      </c>
      <c r="CM386" s="86" t="str">
        <f t="shared" si="450"/>
        <v>غيرجدير</v>
      </c>
      <c r="CN386" s="37"/>
      <c r="CO386" s="38"/>
      <c r="CP386" s="38"/>
      <c r="CQ386" s="38"/>
      <c r="CR386" s="39">
        <f t="shared" si="451"/>
        <v>0</v>
      </c>
      <c r="CS386" s="86" t="str">
        <f t="shared" si="452"/>
        <v>غيرجدير</v>
      </c>
      <c r="CT386" s="37"/>
      <c r="CU386" s="38"/>
      <c r="CV386" s="39">
        <f t="shared" si="453"/>
        <v>0</v>
      </c>
      <c r="CW386" s="86" t="str">
        <f t="shared" si="454"/>
        <v>غيرجدير</v>
      </c>
      <c r="CX386" s="37"/>
      <c r="CY386" s="38"/>
      <c r="CZ386" s="38"/>
      <c r="DA386" s="38"/>
      <c r="DB386" s="38"/>
      <c r="DC386" s="39">
        <f t="shared" si="455"/>
        <v>0</v>
      </c>
      <c r="DD386" s="86" t="str">
        <f t="shared" si="456"/>
        <v>غيرجدير</v>
      </c>
      <c r="DE386" s="37"/>
      <c r="DF386" s="38"/>
      <c r="DG386" s="38"/>
      <c r="DH386" s="38"/>
      <c r="DI386" s="38"/>
      <c r="DJ386" s="39">
        <f t="shared" si="457"/>
        <v>0</v>
      </c>
      <c r="DK386" s="86" t="str">
        <f t="shared" si="458"/>
        <v>غيرجدير</v>
      </c>
      <c r="DL386" s="37">
        <f t="shared" si="459"/>
        <v>4</v>
      </c>
      <c r="DM386" s="39" t="str">
        <f t="shared" si="460"/>
        <v>راسب</v>
      </c>
      <c r="DN386" s="27">
        <f t="shared" si="461"/>
        <v>0</v>
      </c>
      <c r="DO386" s="37">
        <f t="shared" si="462"/>
        <v>5</v>
      </c>
      <c r="DP386" s="39" t="str">
        <f t="shared" si="463"/>
        <v>ومجموع</v>
      </c>
      <c r="DQ386" s="27" t="str">
        <f t="shared" si="464"/>
        <v>راسب</v>
      </c>
      <c r="DR386" s="37">
        <f t="shared" si="465"/>
        <v>10</v>
      </c>
      <c r="DS386" s="39" t="str">
        <f t="shared" si="466"/>
        <v>راسب</v>
      </c>
      <c r="DT386" s="40" t="str">
        <f t="shared" si="467"/>
        <v>راسب</v>
      </c>
      <c r="DU386" s="27"/>
      <c r="DV386" s="37">
        <f t="shared" si="468"/>
        <v>15</v>
      </c>
      <c r="DW386" s="38" t="str">
        <f t="shared" si="469"/>
        <v>راسب</v>
      </c>
      <c r="DX386" s="39" t="str">
        <f t="shared" si="470"/>
        <v>ودين</v>
      </c>
      <c r="DY386" s="537" t="str">
        <f t="shared" si="471"/>
        <v/>
      </c>
      <c r="DZ386" s="532" t="str">
        <f t="shared" si="472"/>
        <v/>
      </c>
      <c r="EA386" s="527" t="str">
        <f t="shared" si="473"/>
        <v/>
      </c>
      <c r="EB386" s="519" t="str">
        <f t="shared" si="474"/>
        <v/>
      </c>
      <c r="EC386" s="520" t="str">
        <f t="shared" si="475"/>
        <v/>
      </c>
      <c r="ED386" s="520" t="str">
        <f t="shared" si="476"/>
        <v/>
      </c>
      <c r="EE386" s="520" t="str">
        <f t="shared" si="477"/>
        <v/>
      </c>
      <c r="EF386" s="520" t="str">
        <f t="shared" si="478"/>
        <v/>
      </c>
      <c r="EG386" s="520" t="str">
        <f t="shared" si="479"/>
        <v/>
      </c>
      <c r="EH386" s="518" t="str">
        <f t="shared" si="480"/>
        <v/>
      </c>
      <c r="EI386" s="474" t="str">
        <f t="shared" si="481"/>
        <v/>
      </c>
      <c r="EJ386" s="475" t="str">
        <f t="shared" si="482"/>
        <v/>
      </c>
      <c r="EK386" s="475" t="str">
        <f t="shared" si="483"/>
        <v/>
      </c>
      <c r="EL386" s="475" t="str">
        <f t="shared" si="484"/>
        <v/>
      </c>
      <c r="EM386" s="476" t="str">
        <f t="shared" si="485"/>
        <v/>
      </c>
      <c r="EN386" s="498" t="str">
        <f t="shared" si="486"/>
        <v/>
      </c>
      <c r="EO386" s="499" t="str">
        <f t="shared" si="487"/>
        <v/>
      </c>
      <c r="EP386" s="499" t="str">
        <f t="shared" si="488"/>
        <v/>
      </c>
      <c r="EQ386" s="499" t="str">
        <f t="shared" si="489"/>
        <v/>
      </c>
      <c r="ER386" s="500" t="str">
        <f t="shared" si="490"/>
        <v/>
      </c>
    </row>
    <row r="387" spans="1:148" ht="34.5" x14ac:dyDescent="0.2">
      <c r="A387" s="27" t="str">
        <f>IF(O387="","",COUNTA(O$9:$O387))</f>
        <v/>
      </c>
      <c r="B387" s="28"/>
      <c r="C387" s="29" t="e">
        <f t="shared" si="410"/>
        <v>#VALUE!</v>
      </c>
      <c r="D387" s="30" t="e">
        <f t="shared" si="411"/>
        <v>#VALUE!</v>
      </c>
      <c r="E387" s="31" t="e">
        <f t="shared" si="412"/>
        <v>#VALUE!</v>
      </c>
      <c r="F387" s="29" t="str">
        <f t="shared" si="413"/>
        <v/>
      </c>
      <c r="G387" s="30" t="str">
        <f t="shared" si="414"/>
        <v/>
      </c>
      <c r="H387" s="31" t="str">
        <f t="shared" si="415"/>
        <v/>
      </c>
      <c r="I387" s="32" t="e">
        <f t="shared" si="416"/>
        <v>#VALUE!</v>
      </c>
      <c r="J387" s="33"/>
      <c r="K387" s="34"/>
      <c r="L387" s="35" t="str">
        <f t="shared" si="417"/>
        <v/>
      </c>
      <c r="M387" s="35" t="str">
        <f t="shared" si="418"/>
        <v/>
      </c>
      <c r="N387" s="34"/>
      <c r="O387" s="545"/>
      <c r="P387" s="36"/>
      <c r="Q387" s="37"/>
      <c r="R387" s="38"/>
      <c r="S387" s="38"/>
      <c r="T387" s="39">
        <f t="shared" si="419"/>
        <v>0</v>
      </c>
      <c r="U387" s="40" t="str">
        <f t="shared" si="420"/>
        <v>راسب</v>
      </c>
      <c r="V387" s="37"/>
      <c r="W387" s="38"/>
      <c r="X387" s="38"/>
      <c r="Y387" s="39">
        <f t="shared" si="421"/>
        <v>0</v>
      </c>
      <c r="Z387" s="40" t="str">
        <f t="shared" si="422"/>
        <v>راسب</v>
      </c>
      <c r="AA387" s="37"/>
      <c r="AB387" s="38"/>
      <c r="AC387" s="38"/>
      <c r="AD387" s="39">
        <f t="shared" si="423"/>
        <v>0</v>
      </c>
      <c r="AE387" s="40" t="str">
        <f t="shared" si="424"/>
        <v>راسب</v>
      </c>
      <c r="AF387" s="37"/>
      <c r="AG387" s="38"/>
      <c r="AH387" s="38"/>
      <c r="AI387" s="39">
        <f t="shared" si="425"/>
        <v>0</v>
      </c>
      <c r="AJ387" s="40" t="str">
        <f t="shared" si="426"/>
        <v>راسب</v>
      </c>
      <c r="AK387" s="37"/>
      <c r="AL387" s="38"/>
      <c r="AM387" s="38"/>
      <c r="AN387" s="39">
        <f t="shared" si="427"/>
        <v>0</v>
      </c>
      <c r="AO387" s="40" t="str">
        <f t="shared" si="428"/>
        <v>راسب</v>
      </c>
      <c r="AP387" s="27">
        <f t="shared" si="429"/>
        <v>0</v>
      </c>
      <c r="AQ387" s="37">
        <f t="shared" si="430"/>
        <v>5</v>
      </c>
      <c r="AR387" s="39" t="str">
        <f t="shared" si="431"/>
        <v>ومجموع</v>
      </c>
      <c r="AS387" s="27" t="str">
        <f t="shared" si="432"/>
        <v>راسب</v>
      </c>
      <c r="AT387" s="41">
        <f t="shared" si="433"/>
        <v>9</v>
      </c>
      <c r="AU387" s="42" t="str">
        <f t="shared" si="434"/>
        <v>راسب</v>
      </c>
      <c r="AV387" s="37"/>
      <c r="AW387" s="38"/>
      <c r="AX387" s="38"/>
      <c r="AY387" s="39">
        <f t="shared" si="435"/>
        <v>0</v>
      </c>
      <c r="AZ387" s="40" t="str">
        <f t="shared" si="436"/>
        <v>راسب</v>
      </c>
      <c r="BA387" s="37"/>
      <c r="BB387" s="38"/>
      <c r="BC387" s="38"/>
      <c r="BD387" s="39">
        <f t="shared" si="437"/>
        <v>0</v>
      </c>
      <c r="BE387" s="86" t="str">
        <f t="shared" si="438"/>
        <v>غيرجدير</v>
      </c>
      <c r="BF387" s="37"/>
      <c r="BG387" s="38"/>
      <c r="BH387" s="38"/>
      <c r="BI387" s="39">
        <f t="shared" si="439"/>
        <v>0</v>
      </c>
      <c r="BJ387" s="86" t="str">
        <f t="shared" si="440"/>
        <v>غيرجدير</v>
      </c>
      <c r="BK387" s="37"/>
      <c r="BL387" s="38"/>
      <c r="BM387" s="38"/>
      <c r="BN387" s="38"/>
      <c r="BO387" s="39"/>
      <c r="BP387" s="41">
        <f t="shared" si="441"/>
        <v>0</v>
      </c>
      <c r="BQ387" s="86" t="str">
        <f t="shared" si="442"/>
        <v>غيرجدير</v>
      </c>
      <c r="BR387" s="37"/>
      <c r="BS387" s="38"/>
      <c r="BT387" s="38"/>
      <c r="BU387" s="38"/>
      <c r="BV387" s="39">
        <f t="shared" si="443"/>
        <v>0</v>
      </c>
      <c r="BW387" s="86" t="str">
        <f t="shared" si="444"/>
        <v>غيرجدير</v>
      </c>
      <c r="BX387" s="37"/>
      <c r="BY387" s="38"/>
      <c r="BZ387" s="38"/>
      <c r="CA387" s="38"/>
      <c r="CB387" s="38"/>
      <c r="CC387" s="39">
        <f t="shared" si="445"/>
        <v>0</v>
      </c>
      <c r="CD387" s="86" t="str">
        <f t="shared" si="446"/>
        <v>غيرجدير</v>
      </c>
      <c r="CE387" s="37">
        <f t="shared" si="447"/>
        <v>5</v>
      </c>
      <c r="CF387" s="39" t="str">
        <f t="shared" si="448"/>
        <v>راسب</v>
      </c>
      <c r="CG387" s="37"/>
      <c r="CH387" s="38"/>
      <c r="CI387" s="38"/>
      <c r="CJ387" s="38"/>
      <c r="CK387" s="38"/>
      <c r="CL387" s="39">
        <f t="shared" si="449"/>
        <v>0</v>
      </c>
      <c r="CM387" s="86" t="str">
        <f t="shared" si="450"/>
        <v>غيرجدير</v>
      </c>
      <c r="CN387" s="37"/>
      <c r="CO387" s="38"/>
      <c r="CP387" s="38"/>
      <c r="CQ387" s="38"/>
      <c r="CR387" s="39">
        <f t="shared" si="451"/>
        <v>0</v>
      </c>
      <c r="CS387" s="86" t="str">
        <f t="shared" si="452"/>
        <v>غيرجدير</v>
      </c>
      <c r="CT387" s="37"/>
      <c r="CU387" s="38"/>
      <c r="CV387" s="39">
        <f t="shared" si="453"/>
        <v>0</v>
      </c>
      <c r="CW387" s="86" t="str">
        <f t="shared" si="454"/>
        <v>غيرجدير</v>
      </c>
      <c r="CX387" s="37"/>
      <c r="CY387" s="38"/>
      <c r="CZ387" s="38"/>
      <c r="DA387" s="38"/>
      <c r="DB387" s="38"/>
      <c r="DC387" s="39">
        <f t="shared" si="455"/>
        <v>0</v>
      </c>
      <c r="DD387" s="86" t="str">
        <f t="shared" si="456"/>
        <v>غيرجدير</v>
      </c>
      <c r="DE387" s="37"/>
      <c r="DF387" s="38"/>
      <c r="DG387" s="38"/>
      <c r="DH387" s="38"/>
      <c r="DI387" s="38"/>
      <c r="DJ387" s="39">
        <f t="shared" si="457"/>
        <v>0</v>
      </c>
      <c r="DK387" s="86" t="str">
        <f t="shared" si="458"/>
        <v>غيرجدير</v>
      </c>
      <c r="DL387" s="37">
        <f t="shared" si="459"/>
        <v>4</v>
      </c>
      <c r="DM387" s="39" t="str">
        <f t="shared" si="460"/>
        <v>راسب</v>
      </c>
      <c r="DN387" s="27">
        <f t="shared" si="461"/>
        <v>0</v>
      </c>
      <c r="DO387" s="37">
        <f t="shared" si="462"/>
        <v>5</v>
      </c>
      <c r="DP387" s="39" t="str">
        <f t="shared" si="463"/>
        <v>ومجموع</v>
      </c>
      <c r="DQ387" s="27" t="str">
        <f t="shared" si="464"/>
        <v>راسب</v>
      </c>
      <c r="DR387" s="37">
        <f t="shared" si="465"/>
        <v>10</v>
      </c>
      <c r="DS387" s="39" t="str">
        <f t="shared" si="466"/>
        <v>راسب</v>
      </c>
      <c r="DT387" s="40" t="str">
        <f t="shared" si="467"/>
        <v>راسب</v>
      </c>
      <c r="DU387" s="27"/>
      <c r="DV387" s="37">
        <f t="shared" si="468"/>
        <v>15</v>
      </c>
      <c r="DW387" s="38" t="str">
        <f t="shared" si="469"/>
        <v>راسب</v>
      </c>
      <c r="DX387" s="39" t="str">
        <f t="shared" si="470"/>
        <v>ودين</v>
      </c>
      <c r="DY387" s="537" t="str">
        <f t="shared" si="471"/>
        <v/>
      </c>
      <c r="DZ387" s="532" t="str">
        <f t="shared" si="472"/>
        <v/>
      </c>
      <c r="EA387" s="527" t="str">
        <f t="shared" si="473"/>
        <v/>
      </c>
      <c r="EB387" s="519" t="str">
        <f t="shared" si="474"/>
        <v/>
      </c>
      <c r="EC387" s="520" t="str">
        <f t="shared" si="475"/>
        <v/>
      </c>
      <c r="ED387" s="520" t="str">
        <f t="shared" si="476"/>
        <v/>
      </c>
      <c r="EE387" s="520" t="str">
        <f t="shared" si="477"/>
        <v/>
      </c>
      <c r="EF387" s="520" t="str">
        <f t="shared" si="478"/>
        <v/>
      </c>
      <c r="EG387" s="520" t="str">
        <f t="shared" si="479"/>
        <v/>
      </c>
      <c r="EH387" s="518" t="str">
        <f t="shared" si="480"/>
        <v/>
      </c>
      <c r="EI387" s="474" t="str">
        <f t="shared" si="481"/>
        <v/>
      </c>
      <c r="EJ387" s="475" t="str">
        <f t="shared" si="482"/>
        <v/>
      </c>
      <c r="EK387" s="475" t="str">
        <f t="shared" si="483"/>
        <v/>
      </c>
      <c r="EL387" s="475" t="str">
        <f t="shared" si="484"/>
        <v/>
      </c>
      <c r="EM387" s="476" t="str">
        <f t="shared" si="485"/>
        <v/>
      </c>
      <c r="EN387" s="498" t="str">
        <f t="shared" si="486"/>
        <v/>
      </c>
      <c r="EO387" s="499" t="str">
        <f t="shared" si="487"/>
        <v/>
      </c>
      <c r="EP387" s="499" t="str">
        <f t="shared" si="488"/>
        <v/>
      </c>
      <c r="EQ387" s="499" t="str">
        <f t="shared" si="489"/>
        <v/>
      </c>
      <c r="ER387" s="500" t="str">
        <f t="shared" si="490"/>
        <v/>
      </c>
    </row>
    <row r="388" spans="1:148" ht="34.5" x14ac:dyDescent="0.2">
      <c r="A388" s="27" t="str">
        <f>IF(O388="","",COUNTA(O$9:$O388))</f>
        <v/>
      </c>
      <c r="B388" s="28"/>
      <c r="C388" s="29" t="e">
        <f t="shared" si="410"/>
        <v>#VALUE!</v>
      </c>
      <c r="D388" s="30" t="e">
        <f t="shared" si="411"/>
        <v>#VALUE!</v>
      </c>
      <c r="E388" s="31" t="e">
        <f t="shared" si="412"/>
        <v>#VALUE!</v>
      </c>
      <c r="F388" s="29" t="str">
        <f t="shared" si="413"/>
        <v/>
      </c>
      <c r="G388" s="30" t="str">
        <f t="shared" si="414"/>
        <v/>
      </c>
      <c r="H388" s="31" t="str">
        <f t="shared" si="415"/>
        <v/>
      </c>
      <c r="I388" s="32" t="e">
        <f t="shared" si="416"/>
        <v>#VALUE!</v>
      </c>
      <c r="J388" s="33"/>
      <c r="K388" s="34"/>
      <c r="L388" s="35" t="str">
        <f t="shared" si="417"/>
        <v/>
      </c>
      <c r="M388" s="35" t="str">
        <f t="shared" si="418"/>
        <v/>
      </c>
      <c r="N388" s="34"/>
      <c r="O388" s="545"/>
      <c r="P388" s="36"/>
      <c r="Q388" s="37"/>
      <c r="R388" s="38"/>
      <c r="S388" s="38"/>
      <c r="T388" s="39">
        <f t="shared" si="419"/>
        <v>0</v>
      </c>
      <c r="U388" s="40" t="str">
        <f t="shared" si="420"/>
        <v>راسب</v>
      </c>
      <c r="V388" s="37"/>
      <c r="W388" s="38"/>
      <c r="X388" s="38"/>
      <c r="Y388" s="39">
        <f t="shared" si="421"/>
        <v>0</v>
      </c>
      <c r="Z388" s="40" t="str">
        <f t="shared" si="422"/>
        <v>راسب</v>
      </c>
      <c r="AA388" s="37"/>
      <c r="AB388" s="38"/>
      <c r="AC388" s="38"/>
      <c r="AD388" s="39">
        <f t="shared" si="423"/>
        <v>0</v>
      </c>
      <c r="AE388" s="40" t="str">
        <f t="shared" si="424"/>
        <v>راسب</v>
      </c>
      <c r="AF388" s="37"/>
      <c r="AG388" s="38"/>
      <c r="AH388" s="38"/>
      <c r="AI388" s="39">
        <f t="shared" si="425"/>
        <v>0</v>
      </c>
      <c r="AJ388" s="40" t="str">
        <f t="shared" si="426"/>
        <v>راسب</v>
      </c>
      <c r="AK388" s="37"/>
      <c r="AL388" s="38"/>
      <c r="AM388" s="38"/>
      <c r="AN388" s="39">
        <f t="shared" si="427"/>
        <v>0</v>
      </c>
      <c r="AO388" s="40" t="str">
        <f t="shared" si="428"/>
        <v>راسب</v>
      </c>
      <c r="AP388" s="27">
        <f t="shared" si="429"/>
        <v>0</v>
      </c>
      <c r="AQ388" s="37">
        <f t="shared" si="430"/>
        <v>5</v>
      </c>
      <c r="AR388" s="39" t="str">
        <f t="shared" si="431"/>
        <v>ومجموع</v>
      </c>
      <c r="AS388" s="27" t="str">
        <f t="shared" si="432"/>
        <v>راسب</v>
      </c>
      <c r="AT388" s="41">
        <f t="shared" si="433"/>
        <v>9</v>
      </c>
      <c r="AU388" s="42" t="str">
        <f t="shared" si="434"/>
        <v>راسب</v>
      </c>
      <c r="AV388" s="37"/>
      <c r="AW388" s="38"/>
      <c r="AX388" s="38"/>
      <c r="AY388" s="39">
        <f t="shared" si="435"/>
        <v>0</v>
      </c>
      <c r="AZ388" s="40" t="str">
        <f t="shared" si="436"/>
        <v>راسب</v>
      </c>
      <c r="BA388" s="37"/>
      <c r="BB388" s="38"/>
      <c r="BC388" s="38"/>
      <c r="BD388" s="39">
        <f t="shared" si="437"/>
        <v>0</v>
      </c>
      <c r="BE388" s="86" t="str">
        <f t="shared" si="438"/>
        <v>غيرجدير</v>
      </c>
      <c r="BF388" s="37"/>
      <c r="BG388" s="38"/>
      <c r="BH388" s="38"/>
      <c r="BI388" s="39">
        <f t="shared" si="439"/>
        <v>0</v>
      </c>
      <c r="BJ388" s="86" t="str">
        <f t="shared" si="440"/>
        <v>غيرجدير</v>
      </c>
      <c r="BK388" s="37"/>
      <c r="BL388" s="38"/>
      <c r="BM388" s="38"/>
      <c r="BN388" s="38"/>
      <c r="BO388" s="39"/>
      <c r="BP388" s="41">
        <f t="shared" si="441"/>
        <v>0</v>
      </c>
      <c r="BQ388" s="86" t="str">
        <f t="shared" si="442"/>
        <v>غيرجدير</v>
      </c>
      <c r="BR388" s="37"/>
      <c r="BS388" s="38"/>
      <c r="BT388" s="38"/>
      <c r="BU388" s="38"/>
      <c r="BV388" s="39">
        <f t="shared" si="443"/>
        <v>0</v>
      </c>
      <c r="BW388" s="86" t="str">
        <f t="shared" si="444"/>
        <v>غيرجدير</v>
      </c>
      <c r="BX388" s="37"/>
      <c r="BY388" s="38"/>
      <c r="BZ388" s="38"/>
      <c r="CA388" s="38"/>
      <c r="CB388" s="38"/>
      <c r="CC388" s="39">
        <f t="shared" si="445"/>
        <v>0</v>
      </c>
      <c r="CD388" s="86" t="str">
        <f t="shared" si="446"/>
        <v>غيرجدير</v>
      </c>
      <c r="CE388" s="37">
        <f t="shared" si="447"/>
        <v>5</v>
      </c>
      <c r="CF388" s="39" t="str">
        <f t="shared" si="448"/>
        <v>راسب</v>
      </c>
      <c r="CG388" s="37"/>
      <c r="CH388" s="38"/>
      <c r="CI388" s="38"/>
      <c r="CJ388" s="38"/>
      <c r="CK388" s="38"/>
      <c r="CL388" s="39">
        <f t="shared" si="449"/>
        <v>0</v>
      </c>
      <c r="CM388" s="86" t="str">
        <f t="shared" si="450"/>
        <v>غيرجدير</v>
      </c>
      <c r="CN388" s="37"/>
      <c r="CO388" s="38"/>
      <c r="CP388" s="38"/>
      <c r="CQ388" s="38"/>
      <c r="CR388" s="39">
        <f t="shared" si="451"/>
        <v>0</v>
      </c>
      <c r="CS388" s="86" t="str">
        <f t="shared" si="452"/>
        <v>غيرجدير</v>
      </c>
      <c r="CT388" s="37"/>
      <c r="CU388" s="38"/>
      <c r="CV388" s="39">
        <f t="shared" si="453"/>
        <v>0</v>
      </c>
      <c r="CW388" s="86" t="str">
        <f t="shared" si="454"/>
        <v>غيرجدير</v>
      </c>
      <c r="CX388" s="37"/>
      <c r="CY388" s="38"/>
      <c r="CZ388" s="38"/>
      <c r="DA388" s="38"/>
      <c r="DB388" s="38"/>
      <c r="DC388" s="39">
        <f t="shared" si="455"/>
        <v>0</v>
      </c>
      <c r="DD388" s="86" t="str">
        <f t="shared" si="456"/>
        <v>غيرجدير</v>
      </c>
      <c r="DE388" s="37"/>
      <c r="DF388" s="38"/>
      <c r="DG388" s="38"/>
      <c r="DH388" s="38"/>
      <c r="DI388" s="38"/>
      <c r="DJ388" s="39">
        <f t="shared" si="457"/>
        <v>0</v>
      </c>
      <c r="DK388" s="86" t="str">
        <f t="shared" si="458"/>
        <v>غيرجدير</v>
      </c>
      <c r="DL388" s="37">
        <f t="shared" si="459"/>
        <v>4</v>
      </c>
      <c r="DM388" s="39" t="str">
        <f t="shared" si="460"/>
        <v>راسب</v>
      </c>
      <c r="DN388" s="27">
        <f t="shared" si="461"/>
        <v>0</v>
      </c>
      <c r="DO388" s="37">
        <f t="shared" si="462"/>
        <v>5</v>
      </c>
      <c r="DP388" s="39" t="str">
        <f t="shared" si="463"/>
        <v>ومجموع</v>
      </c>
      <c r="DQ388" s="27" t="str">
        <f t="shared" si="464"/>
        <v>راسب</v>
      </c>
      <c r="DR388" s="37">
        <f t="shared" si="465"/>
        <v>10</v>
      </c>
      <c r="DS388" s="39" t="str">
        <f t="shared" si="466"/>
        <v>راسب</v>
      </c>
      <c r="DT388" s="40" t="str">
        <f t="shared" si="467"/>
        <v>راسب</v>
      </c>
      <c r="DU388" s="27"/>
      <c r="DV388" s="37">
        <f t="shared" si="468"/>
        <v>15</v>
      </c>
      <c r="DW388" s="38" t="str">
        <f t="shared" si="469"/>
        <v>راسب</v>
      </c>
      <c r="DX388" s="39" t="str">
        <f t="shared" si="470"/>
        <v>ودين</v>
      </c>
      <c r="DY388" s="537" t="str">
        <f t="shared" si="471"/>
        <v/>
      </c>
      <c r="DZ388" s="532" t="str">
        <f t="shared" si="472"/>
        <v/>
      </c>
      <c r="EA388" s="527" t="str">
        <f t="shared" si="473"/>
        <v/>
      </c>
      <c r="EB388" s="519" t="str">
        <f t="shared" si="474"/>
        <v/>
      </c>
      <c r="EC388" s="520" t="str">
        <f t="shared" si="475"/>
        <v/>
      </c>
      <c r="ED388" s="520" t="str">
        <f t="shared" si="476"/>
        <v/>
      </c>
      <c r="EE388" s="520" t="str">
        <f t="shared" si="477"/>
        <v/>
      </c>
      <c r="EF388" s="520" t="str">
        <f t="shared" si="478"/>
        <v/>
      </c>
      <c r="EG388" s="520" t="str">
        <f t="shared" si="479"/>
        <v/>
      </c>
      <c r="EH388" s="518" t="str">
        <f t="shared" si="480"/>
        <v/>
      </c>
      <c r="EI388" s="474" t="str">
        <f t="shared" si="481"/>
        <v/>
      </c>
      <c r="EJ388" s="475" t="str">
        <f t="shared" si="482"/>
        <v/>
      </c>
      <c r="EK388" s="475" t="str">
        <f t="shared" si="483"/>
        <v/>
      </c>
      <c r="EL388" s="475" t="str">
        <f t="shared" si="484"/>
        <v/>
      </c>
      <c r="EM388" s="476" t="str">
        <f t="shared" si="485"/>
        <v/>
      </c>
      <c r="EN388" s="498" t="str">
        <f t="shared" si="486"/>
        <v/>
      </c>
      <c r="EO388" s="499" t="str">
        <f t="shared" si="487"/>
        <v/>
      </c>
      <c r="EP388" s="499" t="str">
        <f t="shared" si="488"/>
        <v/>
      </c>
      <c r="EQ388" s="499" t="str">
        <f t="shared" si="489"/>
        <v/>
      </c>
      <c r="ER388" s="500" t="str">
        <f t="shared" si="490"/>
        <v/>
      </c>
    </row>
    <row r="389" spans="1:148" ht="34.5" x14ac:dyDescent="0.2">
      <c r="A389" s="27" t="str">
        <f>IF(O389="","",COUNTA(O$9:$O389))</f>
        <v/>
      </c>
      <c r="B389" s="28"/>
      <c r="C389" s="29" t="e">
        <f t="shared" si="410"/>
        <v>#VALUE!</v>
      </c>
      <c r="D389" s="30" t="e">
        <f t="shared" si="411"/>
        <v>#VALUE!</v>
      </c>
      <c r="E389" s="31" t="e">
        <f t="shared" si="412"/>
        <v>#VALUE!</v>
      </c>
      <c r="F389" s="29" t="str">
        <f t="shared" si="413"/>
        <v/>
      </c>
      <c r="G389" s="30" t="str">
        <f t="shared" si="414"/>
        <v/>
      </c>
      <c r="H389" s="31" t="str">
        <f t="shared" si="415"/>
        <v/>
      </c>
      <c r="I389" s="32" t="e">
        <f t="shared" si="416"/>
        <v>#VALUE!</v>
      </c>
      <c r="J389" s="33"/>
      <c r="K389" s="34"/>
      <c r="L389" s="35" t="str">
        <f t="shared" si="417"/>
        <v/>
      </c>
      <c r="M389" s="35" t="str">
        <f t="shared" si="418"/>
        <v/>
      </c>
      <c r="N389" s="34"/>
      <c r="O389" s="545"/>
      <c r="P389" s="36"/>
      <c r="Q389" s="37"/>
      <c r="R389" s="38"/>
      <c r="S389" s="38"/>
      <c r="T389" s="39">
        <f t="shared" si="419"/>
        <v>0</v>
      </c>
      <c r="U389" s="40" t="str">
        <f t="shared" si="420"/>
        <v>راسب</v>
      </c>
      <c r="V389" s="37"/>
      <c r="W389" s="38"/>
      <c r="X389" s="38"/>
      <c r="Y389" s="39">
        <f t="shared" si="421"/>
        <v>0</v>
      </c>
      <c r="Z389" s="40" t="str">
        <f t="shared" si="422"/>
        <v>راسب</v>
      </c>
      <c r="AA389" s="37"/>
      <c r="AB389" s="38"/>
      <c r="AC389" s="38"/>
      <c r="AD389" s="39">
        <f t="shared" si="423"/>
        <v>0</v>
      </c>
      <c r="AE389" s="40" t="str">
        <f t="shared" si="424"/>
        <v>راسب</v>
      </c>
      <c r="AF389" s="37"/>
      <c r="AG389" s="38"/>
      <c r="AH389" s="38"/>
      <c r="AI389" s="39">
        <f t="shared" si="425"/>
        <v>0</v>
      </c>
      <c r="AJ389" s="40" t="str">
        <f t="shared" si="426"/>
        <v>راسب</v>
      </c>
      <c r="AK389" s="37"/>
      <c r="AL389" s="38"/>
      <c r="AM389" s="38"/>
      <c r="AN389" s="39">
        <f t="shared" si="427"/>
        <v>0</v>
      </c>
      <c r="AO389" s="40" t="str">
        <f t="shared" si="428"/>
        <v>راسب</v>
      </c>
      <c r="AP389" s="27">
        <f t="shared" si="429"/>
        <v>0</v>
      </c>
      <c r="AQ389" s="37">
        <f t="shared" si="430"/>
        <v>5</v>
      </c>
      <c r="AR389" s="39" t="str">
        <f t="shared" si="431"/>
        <v>ومجموع</v>
      </c>
      <c r="AS389" s="27" t="str">
        <f t="shared" si="432"/>
        <v>راسب</v>
      </c>
      <c r="AT389" s="41">
        <f t="shared" si="433"/>
        <v>9</v>
      </c>
      <c r="AU389" s="42" t="str">
        <f t="shared" si="434"/>
        <v>راسب</v>
      </c>
      <c r="AV389" s="37"/>
      <c r="AW389" s="38"/>
      <c r="AX389" s="38"/>
      <c r="AY389" s="39">
        <f t="shared" si="435"/>
        <v>0</v>
      </c>
      <c r="AZ389" s="40" t="str">
        <f t="shared" si="436"/>
        <v>راسب</v>
      </c>
      <c r="BA389" s="37"/>
      <c r="BB389" s="38"/>
      <c r="BC389" s="38"/>
      <c r="BD389" s="39">
        <f t="shared" si="437"/>
        <v>0</v>
      </c>
      <c r="BE389" s="86" t="str">
        <f t="shared" si="438"/>
        <v>غيرجدير</v>
      </c>
      <c r="BF389" s="37"/>
      <c r="BG389" s="38"/>
      <c r="BH389" s="38"/>
      <c r="BI389" s="39">
        <f t="shared" si="439"/>
        <v>0</v>
      </c>
      <c r="BJ389" s="86" t="str">
        <f t="shared" si="440"/>
        <v>غيرجدير</v>
      </c>
      <c r="BK389" s="37"/>
      <c r="BL389" s="38"/>
      <c r="BM389" s="38"/>
      <c r="BN389" s="38"/>
      <c r="BO389" s="39"/>
      <c r="BP389" s="41">
        <f t="shared" si="441"/>
        <v>0</v>
      </c>
      <c r="BQ389" s="86" t="str">
        <f t="shared" si="442"/>
        <v>غيرجدير</v>
      </c>
      <c r="BR389" s="37"/>
      <c r="BS389" s="38"/>
      <c r="BT389" s="38"/>
      <c r="BU389" s="38"/>
      <c r="BV389" s="39">
        <f t="shared" si="443"/>
        <v>0</v>
      </c>
      <c r="BW389" s="86" t="str">
        <f t="shared" si="444"/>
        <v>غيرجدير</v>
      </c>
      <c r="BX389" s="37"/>
      <c r="BY389" s="38"/>
      <c r="BZ389" s="38"/>
      <c r="CA389" s="38"/>
      <c r="CB389" s="38"/>
      <c r="CC389" s="39">
        <f t="shared" si="445"/>
        <v>0</v>
      </c>
      <c r="CD389" s="86" t="str">
        <f t="shared" si="446"/>
        <v>غيرجدير</v>
      </c>
      <c r="CE389" s="37">
        <f t="shared" si="447"/>
        <v>5</v>
      </c>
      <c r="CF389" s="39" t="str">
        <f t="shared" si="448"/>
        <v>راسب</v>
      </c>
      <c r="CG389" s="37"/>
      <c r="CH389" s="38"/>
      <c r="CI389" s="38"/>
      <c r="CJ389" s="38"/>
      <c r="CK389" s="38"/>
      <c r="CL389" s="39">
        <f t="shared" si="449"/>
        <v>0</v>
      </c>
      <c r="CM389" s="86" t="str">
        <f t="shared" si="450"/>
        <v>غيرجدير</v>
      </c>
      <c r="CN389" s="37"/>
      <c r="CO389" s="38"/>
      <c r="CP389" s="38"/>
      <c r="CQ389" s="38"/>
      <c r="CR389" s="39">
        <f t="shared" si="451"/>
        <v>0</v>
      </c>
      <c r="CS389" s="86" t="str">
        <f t="shared" si="452"/>
        <v>غيرجدير</v>
      </c>
      <c r="CT389" s="37"/>
      <c r="CU389" s="38"/>
      <c r="CV389" s="39">
        <f t="shared" si="453"/>
        <v>0</v>
      </c>
      <c r="CW389" s="86" t="str">
        <f t="shared" si="454"/>
        <v>غيرجدير</v>
      </c>
      <c r="CX389" s="37"/>
      <c r="CY389" s="38"/>
      <c r="CZ389" s="38"/>
      <c r="DA389" s="38"/>
      <c r="DB389" s="38"/>
      <c r="DC389" s="39">
        <f t="shared" si="455"/>
        <v>0</v>
      </c>
      <c r="DD389" s="86" t="str">
        <f t="shared" si="456"/>
        <v>غيرجدير</v>
      </c>
      <c r="DE389" s="37"/>
      <c r="DF389" s="38"/>
      <c r="DG389" s="38"/>
      <c r="DH389" s="38"/>
      <c r="DI389" s="38"/>
      <c r="DJ389" s="39">
        <f t="shared" si="457"/>
        <v>0</v>
      </c>
      <c r="DK389" s="86" t="str">
        <f t="shared" si="458"/>
        <v>غيرجدير</v>
      </c>
      <c r="DL389" s="37">
        <f t="shared" si="459"/>
        <v>4</v>
      </c>
      <c r="DM389" s="39" t="str">
        <f t="shared" si="460"/>
        <v>راسب</v>
      </c>
      <c r="DN389" s="27">
        <f t="shared" si="461"/>
        <v>0</v>
      </c>
      <c r="DO389" s="37">
        <f t="shared" si="462"/>
        <v>5</v>
      </c>
      <c r="DP389" s="39" t="str">
        <f t="shared" si="463"/>
        <v>ومجموع</v>
      </c>
      <c r="DQ389" s="27" t="str">
        <f t="shared" si="464"/>
        <v>راسب</v>
      </c>
      <c r="DR389" s="37">
        <f t="shared" si="465"/>
        <v>10</v>
      </c>
      <c r="DS389" s="39" t="str">
        <f t="shared" si="466"/>
        <v>راسب</v>
      </c>
      <c r="DT389" s="40" t="str">
        <f t="shared" si="467"/>
        <v>راسب</v>
      </c>
      <c r="DU389" s="27"/>
      <c r="DV389" s="37">
        <f t="shared" si="468"/>
        <v>15</v>
      </c>
      <c r="DW389" s="38" t="str">
        <f t="shared" si="469"/>
        <v>راسب</v>
      </c>
      <c r="DX389" s="39" t="str">
        <f t="shared" si="470"/>
        <v>ودين</v>
      </c>
      <c r="DY389" s="537" t="str">
        <f t="shared" si="471"/>
        <v/>
      </c>
      <c r="DZ389" s="532" t="str">
        <f t="shared" si="472"/>
        <v/>
      </c>
      <c r="EA389" s="527" t="str">
        <f t="shared" si="473"/>
        <v/>
      </c>
      <c r="EB389" s="519" t="str">
        <f t="shared" si="474"/>
        <v/>
      </c>
      <c r="EC389" s="520" t="str">
        <f t="shared" si="475"/>
        <v/>
      </c>
      <c r="ED389" s="520" t="str">
        <f t="shared" si="476"/>
        <v/>
      </c>
      <c r="EE389" s="520" t="str">
        <f t="shared" si="477"/>
        <v/>
      </c>
      <c r="EF389" s="520" t="str">
        <f t="shared" si="478"/>
        <v/>
      </c>
      <c r="EG389" s="520" t="str">
        <f t="shared" si="479"/>
        <v/>
      </c>
      <c r="EH389" s="518" t="str">
        <f t="shared" si="480"/>
        <v/>
      </c>
      <c r="EI389" s="474" t="str">
        <f t="shared" si="481"/>
        <v/>
      </c>
      <c r="EJ389" s="475" t="str">
        <f t="shared" si="482"/>
        <v/>
      </c>
      <c r="EK389" s="475" t="str">
        <f t="shared" si="483"/>
        <v/>
      </c>
      <c r="EL389" s="475" t="str">
        <f t="shared" si="484"/>
        <v/>
      </c>
      <c r="EM389" s="476" t="str">
        <f t="shared" si="485"/>
        <v/>
      </c>
      <c r="EN389" s="498" t="str">
        <f t="shared" si="486"/>
        <v/>
      </c>
      <c r="EO389" s="499" t="str">
        <f t="shared" si="487"/>
        <v/>
      </c>
      <c r="EP389" s="499" t="str">
        <f t="shared" si="488"/>
        <v/>
      </c>
      <c r="EQ389" s="499" t="str">
        <f t="shared" si="489"/>
        <v/>
      </c>
      <c r="ER389" s="500" t="str">
        <f t="shared" si="490"/>
        <v/>
      </c>
    </row>
    <row r="390" spans="1:148" ht="34.5" x14ac:dyDescent="0.2">
      <c r="A390" s="27" t="str">
        <f>IF(O390="","",COUNTA(O$9:$O390))</f>
        <v/>
      </c>
      <c r="B390" s="28"/>
      <c r="C390" s="29" t="e">
        <f t="shared" ref="C390:C453" si="491">DAY(I390)</f>
        <v>#VALUE!</v>
      </c>
      <c r="D390" s="30" t="e">
        <f t="shared" ref="D390:D453" si="492">MONTH(I390)</f>
        <v>#VALUE!</v>
      </c>
      <c r="E390" s="31" t="e">
        <f t="shared" ref="E390:E453" si="493">YEAR(I390)</f>
        <v>#VALUE!</v>
      </c>
      <c r="F390" s="29" t="str">
        <f t="shared" ref="F390:F453" si="494">IF(ISNUMBER(C390),DATEDIF((DATE(E390,D390,C390)),(DATE("2022","10","1")),"MD"),"")</f>
        <v/>
      </c>
      <c r="G390" s="30" t="str">
        <f t="shared" ref="G390:G453" si="495">IF(ISNUMBER(D390),DATEDIF((DATE(E390,D390,C390)),(DATE("2022","10","1")),"YM"),"")</f>
        <v/>
      </c>
      <c r="H390" s="31" t="str">
        <f t="shared" ref="H390:H453" si="496">IF(ISNUMBER(E390),DATEDIF((DATE(E390,D390,C390)),(DATE("2023","10","1")),"Y"),"")</f>
        <v/>
      </c>
      <c r="I390" s="32" t="e">
        <f t="shared" ref="I390:I453" si="497">DATE(IF(LEFT($J390,1)="2",MID($J390,2,2),"20"&amp;MID($J390,2,2)),MID($J390,4,2),MID($J390,6,2))</f>
        <v>#VALUE!</v>
      </c>
      <c r="J390" s="33"/>
      <c r="K390" s="34"/>
      <c r="L390" s="35" t="str">
        <f t="shared" ref="L390:L453" si="498">IF(LEN(TRIM($J390))=0,"",IF(OR(NOT(ISNUMBER($J390)),LEN($J390)&lt;&gt;14),"Error_MyNumber",IF(MOD(MID($J390,13,1),2)=1,"مصرى","مصرية")))</f>
        <v/>
      </c>
      <c r="M390" s="35" t="str">
        <f t="shared" ref="M390:M453" si="499">IF(LEN(TRIM($J390))=0,"",IF(OR(NOT(ISNUMBER($J390)),LEN($J390)&lt;&gt;14),"Error_MyNumber",IF(MOD(MID($J390,13,1),2)=1,"مسلم","مسلمه")))</f>
        <v/>
      </c>
      <c r="N390" s="34"/>
      <c r="O390" s="545"/>
      <c r="P390" s="36"/>
      <c r="Q390" s="37"/>
      <c r="R390" s="38"/>
      <c r="S390" s="38"/>
      <c r="T390" s="39">
        <f t="shared" ref="T390:T453" si="500">SUM(Q390:S390)</f>
        <v>0</v>
      </c>
      <c r="U390" s="40" t="str">
        <f t="shared" ref="U390:U453" si="501">IF(T390&lt;25,"راسب","ناجح")</f>
        <v>راسب</v>
      </c>
      <c r="V390" s="37"/>
      <c r="W390" s="38"/>
      <c r="X390" s="38"/>
      <c r="Y390" s="39">
        <f t="shared" ref="Y390:Y453" si="502">SUM(V390:X390)</f>
        <v>0</v>
      </c>
      <c r="Z390" s="40" t="str">
        <f t="shared" ref="Z390:Z453" si="503">IF(Y390&lt;20,"راسب","ناجح")</f>
        <v>راسب</v>
      </c>
      <c r="AA390" s="37"/>
      <c r="AB390" s="38"/>
      <c r="AC390" s="38"/>
      <c r="AD390" s="39">
        <f t="shared" ref="AD390:AD453" si="504">SUM(AA390:AC390)</f>
        <v>0</v>
      </c>
      <c r="AE390" s="40" t="str">
        <f t="shared" ref="AE390:AE453" si="505">IF(AD390&lt;10,"راسب","ناجح")</f>
        <v>راسب</v>
      </c>
      <c r="AF390" s="37"/>
      <c r="AG390" s="38"/>
      <c r="AH390" s="38"/>
      <c r="AI390" s="39">
        <f t="shared" ref="AI390:AI453" si="506">SUM(AF390:AH390)</f>
        <v>0</v>
      </c>
      <c r="AJ390" s="40" t="str">
        <f t="shared" ref="AJ390:AJ453" si="507">IF(AI390&lt;10,"راسب","ناجح")</f>
        <v>راسب</v>
      </c>
      <c r="AK390" s="37"/>
      <c r="AL390" s="38"/>
      <c r="AM390" s="38"/>
      <c r="AN390" s="39">
        <f t="shared" ref="AN390:AN453" si="508">SUM(AK390:AM390)</f>
        <v>0</v>
      </c>
      <c r="AO390" s="40" t="str">
        <f t="shared" ref="AO390:AO453" si="509">IF(AN390&lt;15,"راسب","ناجح")</f>
        <v>راسب</v>
      </c>
      <c r="AP390" s="27">
        <f t="shared" ref="AP390:AP453" si="510">T390+Y390+AD390+AI390+AN390</f>
        <v>0</v>
      </c>
      <c r="AQ390" s="37">
        <f t="shared" ref="AQ390:AQ453" si="511">COUNTIF(Q390:AO390,"راسب")</f>
        <v>5</v>
      </c>
      <c r="AR390" s="39" t="str">
        <f t="shared" ref="AR390:AR453" si="512">IF(AP390&lt;80,"ومجموع",0)</f>
        <v>ومجموع</v>
      </c>
      <c r="AS390" s="27" t="str">
        <f t="shared" ref="AS390:AS453" si="513">IF(AQ390&gt;=3,"راسب",IF(AQ390&lt;1,"ناجح","ملحق"))</f>
        <v>راسب</v>
      </c>
      <c r="AT390" s="41">
        <f t="shared" ref="AT390:AT453" si="514">CE390+DL390</f>
        <v>9</v>
      </c>
      <c r="AU390" s="42" t="str">
        <f t="shared" ref="AU390:AU453" si="515">IF(AT390&gt;=3,"راسب",IF(AT390&lt;1,"جدير","ملحق"))</f>
        <v>راسب</v>
      </c>
      <c r="AV390" s="37"/>
      <c r="AW390" s="38"/>
      <c r="AX390" s="38"/>
      <c r="AY390" s="39">
        <f t="shared" ref="AY390:AY453" si="516">SUM(AV390:AX390)</f>
        <v>0</v>
      </c>
      <c r="AZ390" s="40" t="str">
        <f t="shared" ref="AZ390:AZ453" si="517">IF(AY390&lt;10,"راسب","ناجح")</f>
        <v>راسب</v>
      </c>
      <c r="BA390" s="37"/>
      <c r="BB390" s="38"/>
      <c r="BC390" s="38"/>
      <c r="BD390" s="39">
        <f t="shared" ref="BD390:BD453" si="518">COUNTIF(BA390:BC390,"اجتاز")</f>
        <v>0</v>
      </c>
      <c r="BE390" s="86" t="str">
        <f t="shared" ref="BE390:BE453" si="519">IF(BD390&gt;=3,"جدير",IF(BD390&gt;=3,"جدير","غيرجدير"))</f>
        <v>غيرجدير</v>
      </c>
      <c r="BF390" s="37"/>
      <c r="BG390" s="38"/>
      <c r="BH390" s="38"/>
      <c r="BI390" s="39">
        <f t="shared" ref="BI390:BI453" si="520">COUNTIF(BF390:BH390,"اجتاز")</f>
        <v>0</v>
      </c>
      <c r="BJ390" s="86" t="str">
        <f t="shared" ref="BJ390:BJ453" si="521">IF(BI390&gt;=3,"جدير",IF(BI390&gt;=3,"جدير","غيرجدير"))</f>
        <v>غيرجدير</v>
      </c>
      <c r="BK390" s="37"/>
      <c r="BL390" s="38"/>
      <c r="BM390" s="38"/>
      <c r="BN390" s="38"/>
      <c r="BO390" s="39"/>
      <c r="BP390" s="41">
        <f t="shared" ref="BP390:BP453" si="522">COUNTIF(BK390:BO390,"اجتاز")</f>
        <v>0</v>
      </c>
      <c r="BQ390" s="86" t="str">
        <f t="shared" ref="BQ390:BQ453" si="523">IF(BP390&gt;=5,"جدير",IF(BP390&gt;=5,"جدير","غيرجدير"))</f>
        <v>غيرجدير</v>
      </c>
      <c r="BR390" s="37"/>
      <c r="BS390" s="38"/>
      <c r="BT390" s="38"/>
      <c r="BU390" s="38"/>
      <c r="BV390" s="39">
        <f t="shared" ref="BV390:BV453" si="524">COUNTIF(BR390:BU390,"اجتاز")</f>
        <v>0</v>
      </c>
      <c r="BW390" s="86" t="str">
        <f t="shared" ref="BW390:BW453" si="525">IF(BV390&gt;=4,"جدير",IF(BV390&gt;=4,"جدير","غيرجدير"))</f>
        <v>غيرجدير</v>
      </c>
      <c r="BX390" s="37"/>
      <c r="BY390" s="38"/>
      <c r="BZ390" s="38"/>
      <c r="CA390" s="38"/>
      <c r="CB390" s="38"/>
      <c r="CC390" s="39">
        <f t="shared" ref="CC390:CC453" si="526">COUNTIF(BX390:CB390,"اجتاز")</f>
        <v>0</v>
      </c>
      <c r="CD390" s="86" t="str">
        <f t="shared" ref="CD390:CD453" si="527">IF(CC390&gt;=5,"جدير",IF(CC390&gt;=5,"جدير","غيرجدير"))</f>
        <v>غيرجدير</v>
      </c>
      <c r="CE390" s="37">
        <f t="shared" ref="CE390:CE453" si="528">COUNTIF(BA390:CD390,"غيرجدير")</f>
        <v>5</v>
      </c>
      <c r="CF390" s="39" t="str">
        <f t="shared" ref="CF390:CF453" si="529">IF(CE390&gt;=3,"راسب",IF(CE390&lt;1,"اجتاز","ملحق"))</f>
        <v>راسب</v>
      </c>
      <c r="CG390" s="37"/>
      <c r="CH390" s="38"/>
      <c r="CI390" s="38"/>
      <c r="CJ390" s="38"/>
      <c r="CK390" s="38"/>
      <c r="CL390" s="39">
        <f t="shared" ref="CL390:CL453" si="530">COUNTIF(CG390:CK390,"اجتاز")</f>
        <v>0</v>
      </c>
      <c r="CM390" s="86" t="str">
        <f t="shared" ref="CM390:CM453" si="531">IF(CL390&gt;=5,"جدير",IF(CL390&gt;=5,"جدير","غيرجدير"))</f>
        <v>غيرجدير</v>
      </c>
      <c r="CN390" s="37"/>
      <c r="CO390" s="38"/>
      <c r="CP390" s="38"/>
      <c r="CQ390" s="38"/>
      <c r="CR390" s="39">
        <f t="shared" ref="CR390:CR453" si="532">COUNTIF(CM390:CQ390,"اجتاز")</f>
        <v>0</v>
      </c>
      <c r="CS390" s="86" t="str">
        <f t="shared" ref="CS390:CS453" si="533">IF(CR390&gt;=4,"جدير",IF(CR390&gt;=4,"جدير","غيرجدير"))</f>
        <v>غيرجدير</v>
      </c>
      <c r="CT390" s="37"/>
      <c r="CU390" s="38"/>
      <c r="CV390" s="39">
        <f t="shared" ref="CV390:CV453" si="534">COUNTIF(CT390:CU390,"اجتاز")</f>
        <v>0</v>
      </c>
      <c r="CW390" s="86" t="str">
        <f t="shared" ref="CW390:CW453" si="535">IF(CV390&gt;=2,"جدير",IF(CV390&gt;=2,"جدير","غيرجدير"))</f>
        <v>غيرجدير</v>
      </c>
      <c r="CX390" s="37"/>
      <c r="CY390" s="38"/>
      <c r="CZ390" s="38"/>
      <c r="DA390" s="38"/>
      <c r="DB390" s="38"/>
      <c r="DC390" s="39">
        <f t="shared" ref="DC390:DC453" si="536">COUNTIF(CX390:DB390,"اجتاز")</f>
        <v>0</v>
      </c>
      <c r="DD390" s="86" t="str">
        <f t="shared" ref="DD390:DD453" si="537">IF(DC390&gt;=5,"جدير",IF(DC390&gt;=5,"جدير","غيرجدير"))</f>
        <v>غيرجدير</v>
      </c>
      <c r="DE390" s="37"/>
      <c r="DF390" s="38"/>
      <c r="DG390" s="38"/>
      <c r="DH390" s="38"/>
      <c r="DI390" s="38"/>
      <c r="DJ390" s="39">
        <f t="shared" ref="DJ390:DJ453" si="538">COUNTIF(DE390:DI390,"اجتاز")</f>
        <v>0</v>
      </c>
      <c r="DK390" s="86" t="str">
        <f t="shared" ref="DK390:DK453" si="539">IF(DJ390&gt;=5,"جدير",IF(DJ390&gt;=5,"جدير","غيرجدير"))</f>
        <v>غيرجدير</v>
      </c>
      <c r="DL390" s="37">
        <f t="shared" ref="DL390:DL453" si="540">COUNTIF(CN390:DK390,"غيرجدير")</f>
        <v>4</v>
      </c>
      <c r="DM390" s="39" t="str">
        <f t="shared" ref="DM390:DM453" si="541">IF(DL390&gt;=3,"راسب",IF(DL390&lt;1,"اجتاز","ملحق"))</f>
        <v>راسب</v>
      </c>
      <c r="DN390" s="27">
        <f t="shared" ref="DN390:DN453" si="542">T390+Y390+AD390+AI390+AN390</f>
        <v>0</v>
      </c>
      <c r="DO390" s="37">
        <f t="shared" ref="DO390:DO453" si="543">COUNTIF(Q390:AO390,"راسب")</f>
        <v>5</v>
      </c>
      <c r="DP390" s="39" t="str">
        <f t="shared" ref="DP390:DP453" si="544">IF(AP390&lt;80,"ومجموع",0)</f>
        <v>ومجموع</v>
      </c>
      <c r="DQ390" s="27" t="str">
        <f t="shared" ref="DQ390:DQ453" si="545">IF(AQ390&gt;=3,"راسب",IF(AQ390&lt;1,"ناجح","ملحق"))</f>
        <v>راسب</v>
      </c>
      <c r="DR390" s="37">
        <f t="shared" ref="DR390:DR453" si="546">COUNTIF(BA390:DK390,"غيرجدير")</f>
        <v>10</v>
      </c>
      <c r="DS390" s="39" t="str">
        <f t="shared" ref="DS390:DS453" si="547">IF(DR390&gt;=3,"راسب",IF(DR390&lt;1,"جدير","ملحق"))</f>
        <v>راسب</v>
      </c>
      <c r="DT390" s="40" t="str">
        <f t="shared" ref="DT390:DT453" si="548">IF(AY390&lt;10,"راسب","ناجح")</f>
        <v>راسب</v>
      </c>
      <c r="DU390" s="27"/>
      <c r="DV390" s="37">
        <f t="shared" ref="DV390:DV453" si="549">DO390+DR390</f>
        <v>15</v>
      </c>
      <c r="DW390" s="38" t="str">
        <f t="shared" ref="DW390:DW453" si="550">IF(DV390&gt;=3,"راسب",IF(DV390&lt;1,"جدير","ملحق"))</f>
        <v>راسب</v>
      </c>
      <c r="DX390" s="39" t="str">
        <f t="shared" ref="DX390:DX453" si="551">IF(AY390&lt;10,"ودين",0)</f>
        <v>ودين</v>
      </c>
      <c r="DY390" s="537" t="str">
        <f t="shared" ref="DY390:DY453" si="552">EB390&amp;EC390&amp;ED390&amp;EE390&amp;EF390&amp;EG390&amp;EH390</f>
        <v/>
      </c>
      <c r="DZ390" s="532" t="str">
        <f t="shared" ref="DZ390:DZ453" si="553">EI390&amp;EJ390&amp;EK390&amp;EL390&amp;EM390</f>
        <v/>
      </c>
      <c r="EA390" s="527" t="str">
        <f t="shared" ref="EA390:EA453" si="554">EN390&amp;EO390&amp;EP390&amp;EQ390&amp;ER390</f>
        <v/>
      </c>
      <c r="EB390" s="519" t="str">
        <f t="shared" ref="EB390:EB453" si="555">IF(T390&gt;=25,"",$EB$5)</f>
        <v/>
      </c>
      <c r="EC390" s="520" t="str">
        <f t="shared" ref="EC390:EC453" si="556">IF(Y390&gt;=20,"",$EC$5)</f>
        <v/>
      </c>
      <c r="ED390" s="520" t="str">
        <f t="shared" ref="ED390:ED453" si="557">IF(AD390&gt;=10,"",$ED$5)</f>
        <v/>
      </c>
      <c r="EE390" s="520" t="str">
        <f t="shared" ref="EE390:EE453" si="558">IF(AI390&gt;=10,"",$EE$5)</f>
        <v/>
      </c>
      <c r="EF390" s="520" t="str">
        <f t="shared" ref="EF390:EF453" si="559">IF(AN390&gt;=15,"",$EF$5)</f>
        <v/>
      </c>
      <c r="EG390" s="520" t="str">
        <f t="shared" ref="EG390:EG453" si="560">IF(AP390&gt;=80,"",$EG$5)</f>
        <v/>
      </c>
      <c r="EH390" s="518" t="str">
        <f t="shared" ref="EH390:EH453" si="561">IF(AY390&gt;=10,"",$EH$5)</f>
        <v/>
      </c>
      <c r="EI390" s="474" t="str">
        <f t="shared" ref="EI390:EI453" si="562">IF(BD390&gt;=3,"",$EI$5)</f>
        <v/>
      </c>
      <c r="EJ390" s="475" t="str">
        <f t="shared" ref="EJ390:EJ453" si="563">IF(BI390&gt;=3,"",$EJ$5)</f>
        <v/>
      </c>
      <c r="EK390" s="475" t="str">
        <f t="shared" ref="EK390:EK453" si="564">IF(BP390&gt;=5,"",$EK$5)</f>
        <v/>
      </c>
      <c r="EL390" s="475" t="str">
        <f t="shared" ref="EL390:EL453" si="565">IF(BV390&gt;=4,"",$EL$5)</f>
        <v/>
      </c>
      <c r="EM390" s="476" t="str">
        <f t="shared" ref="EM390:EM453" si="566">IF(CC390&gt;=5,"",$EM$5)</f>
        <v/>
      </c>
      <c r="EN390" s="498" t="str">
        <f t="shared" ref="EN390:EN453" si="567">IF(CL390&gt;=5,"",$EN$5)</f>
        <v/>
      </c>
      <c r="EO390" s="499" t="str">
        <f t="shared" ref="EO390:EO453" si="568">IF(CR390&gt;=4,"",$EO$5)</f>
        <v/>
      </c>
      <c r="EP390" s="499" t="str">
        <f t="shared" ref="EP390:EP453" si="569">IF(CV390&gt;=2,"",$EP$5)</f>
        <v/>
      </c>
      <c r="EQ390" s="499" t="str">
        <f t="shared" ref="EQ390:EQ453" si="570">IF(DC390&gt;=5,"",$EQ$5)</f>
        <v/>
      </c>
      <c r="ER390" s="500" t="str">
        <f t="shared" ref="ER390:ER453" si="571">IF(DJ390&gt;=5,"",$ER$5)</f>
        <v/>
      </c>
    </row>
    <row r="391" spans="1:148" ht="34.5" x14ac:dyDescent="0.2">
      <c r="A391" s="27" t="str">
        <f>IF(O391="","",COUNTA(O$9:$O391))</f>
        <v/>
      </c>
      <c r="B391" s="28"/>
      <c r="C391" s="29" t="e">
        <f t="shared" si="491"/>
        <v>#VALUE!</v>
      </c>
      <c r="D391" s="30" t="e">
        <f t="shared" si="492"/>
        <v>#VALUE!</v>
      </c>
      <c r="E391" s="31" t="e">
        <f t="shared" si="493"/>
        <v>#VALUE!</v>
      </c>
      <c r="F391" s="29" t="str">
        <f t="shared" si="494"/>
        <v/>
      </c>
      <c r="G391" s="30" t="str">
        <f t="shared" si="495"/>
        <v/>
      </c>
      <c r="H391" s="31" t="str">
        <f t="shared" si="496"/>
        <v/>
      </c>
      <c r="I391" s="32" t="e">
        <f t="shared" si="497"/>
        <v>#VALUE!</v>
      </c>
      <c r="J391" s="33"/>
      <c r="K391" s="34"/>
      <c r="L391" s="35" t="str">
        <f t="shared" si="498"/>
        <v/>
      </c>
      <c r="M391" s="35" t="str">
        <f t="shared" si="499"/>
        <v/>
      </c>
      <c r="N391" s="34"/>
      <c r="O391" s="545"/>
      <c r="P391" s="36"/>
      <c r="Q391" s="37"/>
      <c r="R391" s="38"/>
      <c r="S391" s="38"/>
      <c r="T391" s="39">
        <f t="shared" si="500"/>
        <v>0</v>
      </c>
      <c r="U391" s="40" t="str">
        <f t="shared" si="501"/>
        <v>راسب</v>
      </c>
      <c r="V391" s="37"/>
      <c r="W391" s="38"/>
      <c r="X391" s="38"/>
      <c r="Y391" s="39">
        <f t="shared" si="502"/>
        <v>0</v>
      </c>
      <c r="Z391" s="40" t="str">
        <f t="shared" si="503"/>
        <v>راسب</v>
      </c>
      <c r="AA391" s="37"/>
      <c r="AB391" s="38"/>
      <c r="AC391" s="38"/>
      <c r="AD391" s="39">
        <f t="shared" si="504"/>
        <v>0</v>
      </c>
      <c r="AE391" s="40" t="str">
        <f t="shared" si="505"/>
        <v>راسب</v>
      </c>
      <c r="AF391" s="37"/>
      <c r="AG391" s="38"/>
      <c r="AH391" s="38"/>
      <c r="AI391" s="39">
        <f t="shared" si="506"/>
        <v>0</v>
      </c>
      <c r="AJ391" s="40" t="str">
        <f t="shared" si="507"/>
        <v>راسب</v>
      </c>
      <c r="AK391" s="37"/>
      <c r="AL391" s="38"/>
      <c r="AM391" s="38"/>
      <c r="AN391" s="39">
        <f t="shared" si="508"/>
        <v>0</v>
      </c>
      <c r="AO391" s="40" t="str">
        <f t="shared" si="509"/>
        <v>راسب</v>
      </c>
      <c r="AP391" s="27">
        <f t="shared" si="510"/>
        <v>0</v>
      </c>
      <c r="AQ391" s="37">
        <f t="shared" si="511"/>
        <v>5</v>
      </c>
      <c r="AR391" s="39" t="str">
        <f t="shared" si="512"/>
        <v>ومجموع</v>
      </c>
      <c r="AS391" s="27" t="str">
        <f t="shared" si="513"/>
        <v>راسب</v>
      </c>
      <c r="AT391" s="41">
        <f t="shared" si="514"/>
        <v>9</v>
      </c>
      <c r="AU391" s="42" t="str">
        <f t="shared" si="515"/>
        <v>راسب</v>
      </c>
      <c r="AV391" s="37"/>
      <c r="AW391" s="38"/>
      <c r="AX391" s="38"/>
      <c r="AY391" s="39">
        <f t="shared" si="516"/>
        <v>0</v>
      </c>
      <c r="AZ391" s="40" t="str">
        <f t="shared" si="517"/>
        <v>راسب</v>
      </c>
      <c r="BA391" s="37"/>
      <c r="BB391" s="38"/>
      <c r="BC391" s="38"/>
      <c r="BD391" s="39">
        <f t="shared" si="518"/>
        <v>0</v>
      </c>
      <c r="BE391" s="86" t="str">
        <f t="shared" si="519"/>
        <v>غيرجدير</v>
      </c>
      <c r="BF391" s="37"/>
      <c r="BG391" s="38"/>
      <c r="BH391" s="38"/>
      <c r="BI391" s="39">
        <f t="shared" si="520"/>
        <v>0</v>
      </c>
      <c r="BJ391" s="86" t="str">
        <f t="shared" si="521"/>
        <v>غيرجدير</v>
      </c>
      <c r="BK391" s="37"/>
      <c r="BL391" s="38"/>
      <c r="BM391" s="38"/>
      <c r="BN391" s="38"/>
      <c r="BO391" s="39"/>
      <c r="BP391" s="41">
        <f t="shared" si="522"/>
        <v>0</v>
      </c>
      <c r="BQ391" s="86" t="str">
        <f t="shared" si="523"/>
        <v>غيرجدير</v>
      </c>
      <c r="BR391" s="37"/>
      <c r="BS391" s="38"/>
      <c r="BT391" s="38"/>
      <c r="BU391" s="38"/>
      <c r="BV391" s="39">
        <f t="shared" si="524"/>
        <v>0</v>
      </c>
      <c r="BW391" s="86" t="str">
        <f t="shared" si="525"/>
        <v>غيرجدير</v>
      </c>
      <c r="BX391" s="37"/>
      <c r="BY391" s="38"/>
      <c r="BZ391" s="38"/>
      <c r="CA391" s="38"/>
      <c r="CB391" s="38"/>
      <c r="CC391" s="39">
        <f t="shared" si="526"/>
        <v>0</v>
      </c>
      <c r="CD391" s="86" t="str">
        <f t="shared" si="527"/>
        <v>غيرجدير</v>
      </c>
      <c r="CE391" s="37">
        <f t="shared" si="528"/>
        <v>5</v>
      </c>
      <c r="CF391" s="39" t="str">
        <f t="shared" si="529"/>
        <v>راسب</v>
      </c>
      <c r="CG391" s="37"/>
      <c r="CH391" s="38"/>
      <c r="CI391" s="38"/>
      <c r="CJ391" s="38"/>
      <c r="CK391" s="38"/>
      <c r="CL391" s="39">
        <f t="shared" si="530"/>
        <v>0</v>
      </c>
      <c r="CM391" s="86" t="str">
        <f t="shared" si="531"/>
        <v>غيرجدير</v>
      </c>
      <c r="CN391" s="37"/>
      <c r="CO391" s="38"/>
      <c r="CP391" s="38"/>
      <c r="CQ391" s="38"/>
      <c r="CR391" s="39">
        <f t="shared" si="532"/>
        <v>0</v>
      </c>
      <c r="CS391" s="86" t="str">
        <f t="shared" si="533"/>
        <v>غيرجدير</v>
      </c>
      <c r="CT391" s="37"/>
      <c r="CU391" s="38"/>
      <c r="CV391" s="39">
        <f t="shared" si="534"/>
        <v>0</v>
      </c>
      <c r="CW391" s="86" t="str">
        <f t="shared" si="535"/>
        <v>غيرجدير</v>
      </c>
      <c r="CX391" s="37"/>
      <c r="CY391" s="38"/>
      <c r="CZ391" s="38"/>
      <c r="DA391" s="38"/>
      <c r="DB391" s="38"/>
      <c r="DC391" s="39">
        <f t="shared" si="536"/>
        <v>0</v>
      </c>
      <c r="DD391" s="86" t="str">
        <f t="shared" si="537"/>
        <v>غيرجدير</v>
      </c>
      <c r="DE391" s="37"/>
      <c r="DF391" s="38"/>
      <c r="DG391" s="38"/>
      <c r="DH391" s="38"/>
      <c r="DI391" s="38"/>
      <c r="DJ391" s="39">
        <f t="shared" si="538"/>
        <v>0</v>
      </c>
      <c r="DK391" s="86" t="str">
        <f t="shared" si="539"/>
        <v>غيرجدير</v>
      </c>
      <c r="DL391" s="37">
        <f t="shared" si="540"/>
        <v>4</v>
      </c>
      <c r="DM391" s="39" t="str">
        <f t="shared" si="541"/>
        <v>راسب</v>
      </c>
      <c r="DN391" s="27">
        <f t="shared" si="542"/>
        <v>0</v>
      </c>
      <c r="DO391" s="37">
        <f t="shared" si="543"/>
        <v>5</v>
      </c>
      <c r="DP391" s="39" t="str">
        <f t="shared" si="544"/>
        <v>ومجموع</v>
      </c>
      <c r="DQ391" s="27" t="str">
        <f t="shared" si="545"/>
        <v>راسب</v>
      </c>
      <c r="DR391" s="37">
        <f t="shared" si="546"/>
        <v>10</v>
      </c>
      <c r="DS391" s="39" t="str">
        <f t="shared" si="547"/>
        <v>راسب</v>
      </c>
      <c r="DT391" s="40" t="str">
        <f t="shared" si="548"/>
        <v>راسب</v>
      </c>
      <c r="DU391" s="27"/>
      <c r="DV391" s="37">
        <f t="shared" si="549"/>
        <v>15</v>
      </c>
      <c r="DW391" s="38" t="str">
        <f t="shared" si="550"/>
        <v>راسب</v>
      </c>
      <c r="DX391" s="39" t="str">
        <f t="shared" si="551"/>
        <v>ودين</v>
      </c>
      <c r="DY391" s="537" t="str">
        <f t="shared" si="552"/>
        <v/>
      </c>
      <c r="DZ391" s="532" t="str">
        <f t="shared" si="553"/>
        <v/>
      </c>
      <c r="EA391" s="527" t="str">
        <f t="shared" si="554"/>
        <v/>
      </c>
      <c r="EB391" s="519" t="str">
        <f t="shared" si="555"/>
        <v/>
      </c>
      <c r="EC391" s="520" t="str">
        <f t="shared" si="556"/>
        <v/>
      </c>
      <c r="ED391" s="520" t="str">
        <f t="shared" si="557"/>
        <v/>
      </c>
      <c r="EE391" s="520" t="str">
        <f t="shared" si="558"/>
        <v/>
      </c>
      <c r="EF391" s="520" t="str">
        <f t="shared" si="559"/>
        <v/>
      </c>
      <c r="EG391" s="520" t="str">
        <f t="shared" si="560"/>
        <v/>
      </c>
      <c r="EH391" s="518" t="str">
        <f t="shared" si="561"/>
        <v/>
      </c>
      <c r="EI391" s="474" t="str">
        <f t="shared" si="562"/>
        <v/>
      </c>
      <c r="EJ391" s="475" t="str">
        <f t="shared" si="563"/>
        <v/>
      </c>
      <c r="EK391" s="475" t="str">
        <f t="shared" si="564"/>
        <v/>
      </c>
      <c r="EL391" s="475" t="str">
        <f t="shared" si="565"/>
        <v/>
      </c>
      <c r="EM391" s="476" t="str">
        <f t="shared" si="566"/>
        <v/>
      </c>
      <c r="EN391" s="498" t="str">
        <f t="shared" si="567"/>
        <v/>
      </c>
      <c r="EO391" s="499" t="str">
        <f t="shared" si="568"/>
        <v/>
      </c>
      <c r="EP391" s="499" t="str">
        <f t="shared" si="569"/>
        <v/>
      </c>
      <c r="EQ391" s="499" t="str">
        <f t="shared" si="570"/>
        <v/>
      </c>
      <c r="ER391" s="500" t="str">
        <f t="shared" si="571"/>
        <v/>
      </c>
    </row>
    <row r="392" spans="1:148" ht="34.5" x14ac:dyDescent="0.2">
      <c r="A392" s="27" t="str">
        <f>IF(O392="","",COUNTA(O$9:$O392))</f>
        <v/>
      </c>
      <c r="B392" s="28"/>
      <c r="C392" s="29" t="e">
        <f t="shared" si="491"/>
        <v>#VALUE!</v>
      </c>
      <c r="D392" s="30" t="e">
        <f t="shared" si="492"/>
        <v>#VALUE!</v>
      </c>
      <c r="E392" s="31" t="e">
        <f t="shared" si="493"/>
        <v>#VALUE!</v>
      </c>
      <c r="F392" s="29" t="str">
        <f t="shared" si="494"/>
        <v/>
      </c>
      <c r="G392" s="30" t="str">
        <f t="shared" si="495"/>
        <v/>
      </c>
      <c r="H392" s="31" t="str">
        <f t="shared" si="496"/>
        <v/>
      </c>
      <c r="I392" s="32" t="e">
        <f t="shared" si="497"/>
        <v>#VALUE!</v>
      </c>
      <c r="J392" s="33"/>
      <c r="K392" s="34"/>
      <c r="L392" s="35" t="str">
        <f t="shared" si="498"/>
        <v/>
      </c>
      <c r="M392" s="35" t="str">
        <f t="shared" si="499"/>
        <v/>
      </c>
      <c r="N392" s="34"/>
      <c r="O392" s="545"/>
      <c r="P392" s="36"/>
      <c r="Q392" s="37"/>
      <c r="R392" s="38"/>
      <c r="S392" s="38"/>
      <c r="T392" s="39">
        <f t="shared" si="500"/>
        <v>0</v>
      </c>
      <c r="U392" s="40" t="str">
        <f t="shared" si="501"/>
        <v>راسب</v>
      </c>
      <c r="V392" s="37"/>
      <c r="W392" s="38"/>
      <c r="X392" s="38"/>
      <c r="Y392" s="39">
        <f t="shared" si="502"/>
        <v>0</v>
      </c>
      <c r="Z392" s="40" t="str">
        <f t="shared" si="503"/>
        <v>راسب</v>
      </c>
      <c r="AA392" s="37"/>
      <c r="AB392" s="38"/>
      <c r="AC392" s="38"/>
      <c r="AD392" s="39">
        <f t="shared" si="504"/>
        <v>0</v>
      </c>
      <c r="AE392" s="40" t="str">
        <f t="shared" si="505"/>
        <v>راسب</v>
      </c>
      <c r="AF392" s="37"/>
      <c r="AG392" s="38"/>
      <c r="AH392" s="38"/>
      <c r="AI392" s="39">
        <f t="shared" si="506"/>
        <v>0</v>
      </c>
      <c r="AJ392" s="40" t="str">
        <f t="shared" si="507"/>
        <v>راسب</v>
      </c>
      <c r="AK392" s="37"/>
      <c r="AL392" s="38"/>
      <c r="AM392" s="38"/>
      <c r="AN392" s="39">
        <f t="shared" si="508"/>
        <v>0</v>
      </c>
      <c r="AO392" s="40" t="str">
        <f t="shared" si="509"/>
        <v>راسب</v>
      </c>
      <c r="AP392" s="27">
        <f t="shared" si="510"/>
        <v>0</v>
      </c>
      <c r="AQ392" s="37">
        <f t="shared" si="511"/>
        <v>5</v>
      </c>
      <c r="AR392" s="39" t="str">
        <f t="shared" si="512"/>
        <v>ومجموع</v>
      </c>
      <c r="AS392" s="27" t="str">
        <f t="shared" si="513"/>
        <v>راسب</v>
      </c>
      <c r="AT392" s="41">
        <f t="shared" si="514"/>
        <v>9</v>
      </c>
      <c r="AU392" s="42" t="str">
        <f t="shared" si="515"/>
        <v>راسب</v>
      </c>
      <c r="AV392" s="37"/>
      <c r="AW392" s="38"/>
      <c r="AX392" s="38"/>
      <c r="AY392" s="39">
        <f t="shared" si="516"/>
        <v>0</v>
      </c>
      <c r="AZ392" s="40" t="str">
        <f t="shared" si="517"/>
        <v>راسب</v>
      </c>
      <c r="BA392" s="37"/>
      <c r="BB392" s="38"/>
      <c r="BC392" s="38"/>
      <c r="BD392" s="39">
        <f t="shared" si="518"/>
        <v>0</v>
      </c>
      <c r="BE392" s="86" t="str">
        <f t="shared" si="519"/>
        <v>غيرجدير</v>
      </c>
      <c r="BF392" s="37"/>
      <c r="BG392" s="38"/>
      <c r="BH392" s="38"/>
      <c r="BI392" s="39">
        <f t="shared" si="520"/>
        <v>0</v>
      </c>
      <c r="BJ392" s="86" t="str">
        <f t="shared" si="521"/>
        <v>غيرجدير</v>
      </c>
      <c r="BK392" s="37"/>
      <c r="BL392" s="38"/>
      <c r="BM392" s="38"/>
      <c r="BN392" s="38"/>
      <c r="BO392" s="39"/>
      <c r="BP392" s="41">
        <f t="shared" si="522"/>
        <v>0</v>
      </c>
      <c r="BQ392" s="86" t="str">
        <f t="shared" si="523"/>
        <v>غيرجدير</v>
      </c>
      <c r="BR392" s="37"/>
      <c r="BS392" s="38"/>
      <c r="BT392" s="38"/>
      <c r="BU392" s="38"/>
      <c r="BV392" s="39">
        <f t="shared" si="524"/>
        <v>0</v>
      </c>
      <c r="BW392" s="86" t="str">
        <f t="shared" si="525"/>
        <v>غيرجدير</v>
      </c>
      <c r="BX392" s="37"/>
      <c r="BY392" s="38"/>
      <c r="BZ392" s="38"/>
      <c r="CA392" s="38"/>
      <c r="CB392" s="38"/>
      <c r="CC392" s="39">
        <f t="shared" si="526"/>
        <v>0</v>
      </c>
      <c r="CD392" s="86" t="str">
        <f t="shared" si="527"/>
        <v>غيرجدير</v>
      </c>
      <c r="CE392" s="37">
        <f t="shared" si="528"/>
        <v>5</v>
      </c>
      <c r="CF392" s="39" t="str">
        <f t="shared" si="529"/>
        <v>راسب</v>
      </c>
      <c r="CG392" s="37"/>
      <c r="CH392" s="38"/>
      <c r="CI392" s="38"/>
      <c r="CJ392" s="38"/>
      <c r="CK392" s="38"/>
      <c r="CL392" s="39">
        <f t="shared" si="530"/>
        <v>0</v>
      </c>
      <c r="CM392" s="86" t="str">
        <f t="shared" si="531"/>
        <v>غيرجدير</v>
      </c>
      <c r="CN392" s="37"/>
      <c r="CO392" s="38"/>
      <c r="CP392" s="38"/>
      <c r="CQ392" s="38"/>
      <c r="CR392" s="39">
        <f t="shared" si="532"/>
        <v>0</v>
      </c>
      <c r="CS392" s="86" t="str">
        <f t="shared" si="533"/>
        <v>غيرجدير</v>
      </c>
      <c r="CT392" s="37"/>
      <c r="CU392" s="38"/>
      <c r="CV392" s="39">
        <f t="shared" si="534"/>
        <v>0</v>
      </c>
      <c r="CW392" s="86" t="str">
        <f t="shared" si="535"/>
        <v>غيرجدير</v>
      </c>
      <c r="CX392" s="37"/>
      <c r="CY392" s="38"/>
      <c r="CZ392" s="38"/>
      <c r="DA392" s="38"/>
      <c r="DB392" s="38"/>
      <c r="DC392" s="39">
        <f t="shared" si="536"/>
        <v>0</v>
      </c>
      <c r="DD392" s="86" t="str">
        <f t="shared" si="537"/>
        <v>غيرجدير</v>
      </c>
      <c r="DE392" s="37"/>
      <c r="DF392" s="38"/>
      <c r="DG392" s="38"/>
      <c r="DH392" s="38"/>
      <c r="DI392" s="38"/>
      <c r="DJ392" s="39">
        <f t="shared" si="538"/>
        <v>0</v>
      </c>
      <c r="DK392" s="86" t="str">
        <f t="shared" si="539"/>
        <v>غيرجدير</v>
      </c>
      <c r="DL392" s="37">
        <f t="shared" si="540"/>
        <v>4</v>
      </c>
      <c r="DM392" s="39" t="str">
        <f t="shared" si="541"/>
        <v>راسب</v>
      </c>
      <c r="DN392" s="27">
        <f t="shared" si="542"/>
        <v>0</v>
      </c>
      <c r="DO392" s="37">
        <f t="shared" si="543"/>
        <v>5</v>
      </c>
      <c r="DP392" s="39" t="str">
        <f t="shared" si="544"/>
        <v>ومجموع</v>
      </c>
      <c r="DQ392" s="27" t="str">
        <f t="shared" si="545"/>
        <v>راسب</v>
      </c>
      <c r="DR392" s="37">
        <f t="shared" si="546"/>
        <v>10</v>
      </c>
      <c r="DS392" s="39" t="str">
        <f t="shared" si="547"/>
        <v>راسب</v>
      </c>
      <c r="DT392" s="40" t="str">
        <f t="shared" si="548"/>
        <v>راسب</v>
      </c>
      <c r="DU392" s="27"/>
      <c r="DV392" s="37">
        <f t="shared" si="549"/>
        <v>15</v>
      </c>
      <c r="DW392" s="38" t="str">
        <f t="shared" si="550"/>
        <v>راسب</v>
      </c>
      <c r="DX392" s="39" t="str">
        <f t="shared" si="551"/>
        <v>ودين</v>
      </c>
      <c r="DY392" s="537" t="str">
        <f t="shared" si="552"/>
        <v/>
      </c>
      <c r="DZ392" s="532" t="str">
        <f t="shared" si="553"/>
        <v/>
      </c>
      <c r="EA392" s="527" t="str">
        <f t="shared" si="554"/>
        <v/>
      </c>
      <c r="EB392" s="519" t="str">
        <f t="shared" si="555"/>
        <v/>
      </c>
      <c r="EC392" s="520" t="str">
        <f t="shared" si="556"/>
        <v/>
      </c>
      <c r="ED392" s="520" t="str">
        <f t="shared" si="557"/>
        <v/>
      </c>
      <c r="EE392" s="520" t="str">
        <f t="shared" si="558"/>
        <v/>
      </c>
      <c r="EF392" s="520" t="str">
        <f t="shared" si="559"/>
        <v/>
      </c>
      <c r="EG392" s="520" t="str">
        <f t="shared" si="560"/>
        <v/>
      </c>
      <c r="EH392" s="518" t="str">
        <f t="shared" si="561"/>
        <v/>
      </c>
      <c r="EI392" s="474" t="str">
        <f t="shared" si="562"/>
        <v/>
      </c>
      <c r="EJ392" s="475" t="str">
        <f t="shared" si="563"/>
        <v/>
      </c>
      <c r="EK392" s="475" t="str">
        <f t="shared" si="564"/>
        <v/>
      </c>
      <c r="EL392" s="475" t="str">
        <f t="shared" si="565"/>
        <v/>
      </c>
      <c r="EM392" s="476" t="str">
        <f t="shared" si="566"/>
        <v/>
      </c>
      <c r="EN392" s="498" t="str">
        <f t="shared" si="567"/>
        <v/>
      </c>
      <c r="EO392" s="499" t="str">
        <f t="shared" si="568"/>
        <v/>
      </c>
      <c r="EP392" s="499" t="str">
        <f t="shared" si="569"/>
        <v/>
      </c>
      <c r="EQ392" s="499" t="str">
        <f t="shared" si="570"/>
        <v/>
      </c>
      <c r="ER392" s="500" t="str">
        <f t="shared" si="571"/>
        <v/>
      </c>
    </row>
    <row r="393" spans="1:148" ht="34.5" x14ac:dyDescent="0.2">
      <c r="A393" s="27" t="str">
        <f>IF(O393="","",COUNTA(O$9:$O393))</f>
        <v/>
      </c>
      <c r="B393" s="28"/>
      <c r="C393" s="29" t="e">
        <f t="shared" si="491"/>
        <v>#VALUE!</v>
      </c>
      <c r="D393" s="30" t="e">
        <f t="shared" si="492"/>
        <v>#VALUE!</v>
      </c>
      <c r="E393" s="31" t="e">
        <f t="shared" si="493"/>
        <v>#VALUE!</v>
      </c>
      <c r="F393" s="29" t="str">
        <f t="shared" si="494"/>
        <v/>
      </c>
      <c r="G393" s="30" t="str">
        <f t="shared" si="495"/>
        <v/>
      </c>
      <c r="H393" s="31" t="str">
        <f t="shared" si="496"/>
        <v/>
      </c>
      <c r="I393" s="32" t="e">
        <f t="shared" si="497"/>
        <v>#VALUE!</v>
      </c>
      <c r="J393" s="33"/>
      <c r="K393" s="34"/>
      <c r="L393" s="35" t="str">
        <f t="shared" si="498"/>
        <v/>
      </c>
      <c r="M393" s="35" t="str">
        <f t="shared" si="499"/>
        <v/>
      </c>
      <c r="N393" s="34"/>
      <c r="O393" s="545"/>
      <c r="P393" s="36"/>
      <c r="Q393" s="37"/>
      <c r="R393" s="38"/>
      <c r="S393" s="38"/>
      <c r="T393" s="39">
        <f t="shared" si="500"/>
        <v>0</v>
      </c>
      <c r="U393" s="40" t="str">
        <f t="shared" si="501"/>
        <v>راسب</v>
      </c>
      <c r="V393" s="37"/>
      <c r="W393" s="38"/>
      <c r="X393" s="38"/>
      <c r="Y393" s="39">
        <f t="shared" si="502"/>
        <v>0</v>
      </c>
      <c r="Z393" s="40" t="str">
        <f t="shared" si="503"/>
        <v>راسب</v>
      </c>
      <c r="AA393" s="37"/>
      <c r="AB393" s="38"/>
      <c r="AC393" s="38"/>
      <c r="AD393" s="39">
        <f t="shared" si="504"/>
        <v>0</v>
      </c>
      <c r="AE393" s="40" t="str">
        <f t="shared" si="505"/>
        <v>راسب</v>
      </c>
      <c r="AF393" s="37"/>
      <c r="AG393" s="38"/>
      <c r="AH393" s="38"/>
      <c r="AI393" s="39">
        <f t="shared" si="506"/>
        <v>0</v>
      </c>
      <c r="AJ393" s="40" t="str">
        <f t="shared" si="507"/>
        <v>راسب</v>
      </c>
      <c r="AK393" s="37"/>
      <c r="AL393" s="38"/>
      <c r="AM393" s="38"/>
      <c r="AN393" s="39">
        <f t="shared" si="508"/>
        <v>0</v>
      </c>
      <c r="AO393" s="40" t="str">
        <f t="shared" si="509"/>
        <v>راسب</v>
      </c>
      <c r="AP393" s="27">
        <f t="shared" si="510"/>
        <v>0</v>
      </c>
      <c r="AQ393" s="37">
        <f t="shared" si="511"/>
        <v>5</v>
      </c>
      <c r="AR393" s="39" t="str">
        <f t="shared" si="512"/>
        <v>ومجموع</v>
      </c>
      <c r="AS393" s="27" t="str">
        <f t="shared" si="513"/>
        <v>راسب</v>
      </c>
      <c r="AT393" s="41">
        <f t="shared" si="514"/>
        <v>9</v>
      </c>
      <c r="AU393" s="42" t="str">
        <f t="shared" si="515"/>
        <v>راسب</v>
      </c>
      <c r="AV393" s="37"/>
      <c r="AW393" s="38"/>
      <c r="AX393" s="38"/>
      <c r="AY393" s="39">
        <f t="shared" si="516"/>
        <v>0</v>
      </c>
      <c r="AZ393" s="40" t="str">
        <f t="shared" si="517"/>
        <v>راسب</v>
      </c>
      <c r="BA393" s="37"/>
      <c r="BB393" s="38"/>
      <c r="BC393" s="38"/>
      <c r="BD393" s="39">
        <f t="shared" si="518"/>
        <v>0</v>
      </c>
      <c r="BE393" s="86" t="str">
        <f t="shared" si="519"/>
        <v>غيرجدير</v>
      </c>
      <c r="BF393" s="37"/>
      <c r="BG393" s="38"/>
      <c r="BH393" s="38"/>
      <c r="BI393" s="39">
        <f t="shared" si="520"/>
        <v>0</v>
      </c>
      <c r="BJ393" s="86" t="str">
        <f t="shared" si="521"/>
        <v>غيرجدير</v>
      </c>
      <c r="BK393" s="37"/>
      <c r="BL393" s="38"/>
      <c r="BM393" s="38"/>
      <c r="BN393" s="38"/>
      <c r="BO393" s="39"/>
      <c r="BP393" s="41">
        <f t="shared" si="522"/>
        <v>0</v>
      </c>
      <c r="BQ393" s="86" t="str">
        <f t="shared" si="523"/>
        <v>غيرجدير</v>
      </c>
      <c r="BR393" s="37"/>
      <c r="BS393" s="38"/>
      <c r="BT393" s="38"/>
      <c r="BU393" s="38"/>
      <c r="BV393" s="39">
        <f t="shared" si="524"/>
        <v>0</v>
      </c>
      <c r="BW393" s="86" t="str">
        <f t="shared" si="525"/>
        <v>غيرجدير</v>
      </c>
      <c r="BX393" s="37"/>
      <c r="BY393" s="38"/>
      <c r="BZ393" s="38"/>
      <c r="CA393" s="38"/>
      <c r="CB393" s="38"/>
      <c r="CC393" s="39">
        <f t="shared" si="526"/>
        <v>0</v>
      </c>
      <c r="CD393" s="86" t="str">
        <f t="shared" si="527"/>
        <v>غيرجدير</v>
      </c>
      <c r="CE393" s="37">
        <f t="shared" si="528"/>
        <v>5</v>
      </c>
      <c r="CF393" s="39" t="str">
        <f t="shared" si="529"/>
        <v>راسب</v>
      </c>
      <c r="CG393" s="37"/>
      <c r="CH393" s="38"/>
      <c r="CI393" s="38"/>
      <c r="CJ393" s="38"/>
      <c r="CK393" s="38"/>
      <c r="CL393" s="39">
        <f t="shared" si="530"/>
        <v>0</v>
      </c>
      <c r="CM393" s="86" t="str">
        <f t="shared" si="531"/>
        <v>غيرجدير</v>
      </c>
      <c r="CN393" s="37"/>
      <c r="CO393" s="38"/>
      <c r="CP393" s="38"/>
      <c r="CQ393" s="38"/>
      <c r="CR393" s="39">
        <f t="shared" si="532"/>
        <v>0</v>
      </c>
      <c r="CS393" s="86" t="str">
        <f t="shared" si="533"/>
        <v>غيرجدير</v>
      </c>
      <c r="CT393" s="37"/>
      <c r="CU393" s="38"/>
      <c r="CV393" s="39">
        <f t="shared" si="534"/>
        <v>0</v>
      </c>
      <c r="CW393" s="86" t="str">
        <f t="shared" si="535"/>
        <v>غيرجدير</v>
      </c>
      <c r="CX393" s="37"/>
      <c r="CY393" s="38"/>
      <c r="CZ393" s="38"/>
      <c r="DA393" s="38"/>
      <c r="DB393" s="38"/>
      <c r="DC393" s="39">
        <f t="shared" si="536"/>
        <v>0</v>
      </c>
      <c r="DD393" s="86" t="str">
        <f t="shared" si="537"/>
        <v>غيرجدير</v>
      </c>
      <c r="DE393" s="37"/>
      <c r="DF393" s="38"/>
      <c r="DG393" s="38"/>
      <c r="DH393" s="38"/>
      <c r="DI393" s="38"/>
      <c r="DJ393" s="39">
        <f t="shared" si="538"/>
        <v>0</v>
      </c>
      <c r="DK393" s="86" t="str">
        <f t="shared" si="539"/>
        <v>غيرجدير</v>
      </c>
      <c r="DL393" s="37">
        <f t="shared" si="540"/>
        <v>4</v>
      </c>
      <c r="DM393" s="39" t="str">
        <f t="shared" si="541"/>
        <v>راسب</v>
      </c>
      <c r="DN393" s="27">
        <f t="shared" si="542"/>
        <v>0</v>
      </c>
      <c r="DO393" s="37">
        <f t="shared" si="543"/>
        <v>5</v>
      </c>
      <c r="DP393" s="39" t="str">
        <f t="shared" si="544"/>
        <v>ومجموع</v>
      </c>
      <c r="DQ393" s="27" t="str">
        <f t="shared" si="545"/>
        <v>راسب</v>
      </c>
      <c r="DR393" s="37">
        <f t="shared" si="546"/>
        <v>10</v>
      </c>
      <c r="DS393" s="39" t="str">
        <f t="shared" si="547"/>
        <v>راسب</v>
      </c>
      <c r="DT393" s="40" t="str">
        <f t="shared" si="548"/>
        <v>راسب</v>
      </c>
      <c r="DU393" s="27"/>
      <c r="DV393" s="37">
        <f t="shared" si="549"/>
        <v>15</v>
      </c>
      <c r="DW393" s="38" t="str">
        <f t="shared" si="550"/>
        <v>راسب</v>
      </c>
      <c r="DX393" s="39" t="str">
        <f t="shared" si="551"/>
        <v>ودين</v>
      </c>
      <c r="DY393" s="537" t="str">
        <f t="shared" si="552"/>
        <v/>
      </c>
      <c r="DZ393" s="532" t="str">
        <f t="shared" si="553"/>
        <v/>
      </c>
      <c r="EA393" s="527" t="str">
        <f t="shared" si="554"/>
        <v/>
      </c>
      <c r="EB393" s="519" t="str">
        <f t="shared" si="555"/>
        <v/>
      </c>
      <c r="EC393" s="520" t="str">
        <f t="shared" si="556"/>
        <v/>
      </c>
      <c r="ED393" s="520" t="str">
        <f t="shared" si="557"/>
        <v/>
      </c>
      <c r="EE393" s="520" t="str">
        <f t="shared" si="558"/>
        <v/>
      </c>
      <c r="EF393" s="520" t="str">
        <f t="shared" si="559"/>
        <v/>
      </c>
      <c r="EG393" s="520" t="str">
        <f t="shared" si="560"/>
        <v/>
      </c>
      <c r="EH393" s="518" t="str">
        <f t="shared" si="561"/>
        <v/>
      </c>
      <c r="EI393" s="474" t="str">
        <f t="shared" si="562"/>
        <v/>
      </c>
      <c r="EJ393" s="475" t="str">
        <f t="shared" si="563"/>
        <v/>
      </c>
      <c r="EK393" s="475" t="str">
        <f t="shared" si="564"/>
        <v/>
      </c>
      <c r="EL393" s="475" t="str">
        <f t="shared" si="565"/>
        <v/>
      </c>
      <c r="EM393" s="476" t="str">
        <f t="shared" si="566"/>
        <v/>
      </c>
      <c r="EN393" s="498" t="str">
        <f t="shared" si="567"/>
        <v/>
      </c>
      <c r="EO393" s="499" t="str">
        <f t="shared" si="568"/>
        <v/>
      </c>
      <c r="EP393" s="499" t="str">
        <f t="shared" si="569"/>
        <v/>
      </c>
      <c r="EQ393" s="499" t="str">
        <f t="shared" si="570"/>
        <v/>
      </c>
      <c r="ER393" s="500" t="str">
        <f t="shared" si="571"/>
        <v/>
      </c>
    </row>
    <row r="394" spans="1:148" ht="34.5" x14ac:dyDescent="0.2">
      <c r="A394" s="27" t="str">
        <f>IF(O394="","",COUNTA(O$9:$O394))</f>
        <v/>
      </c>
      <c r="B394" s="28"/>
      <c r="C394" s="29" t="e">
        <f t="shared" si="491"/>
        <v>#VALUE!</v>
      </c>
      <c r="D394" s="30" t="e">
        <f t="shared" si="492"/>
        <v>#VALUE!</v>
      </c>
      <c r="E394" s="31" t="e">
        <f t="shared" si="493"/>
        <v>#VALUE!</v>
      </c>
      <c r="F394" s="29" t="str">
        <f t="shared" si="494"/>
        <v/>
      </c>
      <c r="G394" s="30" t="str">
        <f t="shared" si="495"/>
        <v/>
      </c>
      <c r="H394" s="31" t="str">
        <f t="shared" si="496"/>
        <v/>
      </c>
      <c r="I394" s="32" t="e">
        <f t="shared" si="497"/>
        <v>#VALUE!</v>
      </c>
      <c r="J394" s="33"/>
      <c r="K394" s="34"/>
      <c r="L394" s="35" t="str">
        <f t="shared" si="498"/>
        <v/>
      </c>
      <c r="M394" s="35" t="str">
        <f t="shared" si="499"/>
        <v/>
      </c>
      <c r="N394" s="34"/>
      <c r="O394" s="545"/>
      <c r="P394" s="36"/>
      <c r="Q394" s="37"/>
      <c r="R394" s="38"/>
      <c r="S394" s="38"/>
      <c r="T394" s="39">
        <f t="shared" si="500"/>
        <v>0</v>
      </c>
      <c r="U394" s="40" t="str">
        <f t="shared" si="501"/>
        <v>راسب</v>
      </c>
      <c r="V394" s="37"/>
      <c r="W394" s="38"/>
      <c r="X394" s="38"/>
      <c r="Y394" s="39">
        <f t="shared" si="502"/>
        <v>0</v>
      </c>
      <c r="Z394" s="40" t="str">
        <f t="shared" si="503"/>
        <v>راسب</v>
      </c>
      <c r="AA394" s="37"/>
      <c r="AB394" s="38"/>
      <c r="AC394" s="38"/>
      <c r="AD394" s="39">
        <f t="shared" si="504"/>
        <v>0</v>
      </c>
      <c r="AE394" s="40" t="str">
        <f t="shared" si="505"/>
        <v>راسب</v>
      </c>
      <c r="AF394" s="37"/>
      <c r="AG394" s="38"/>
      <c r="AH394" s="38"/>
      <c r="AI394" s="39">
        <f t="shared" si="506"/>
        <v>0</v>
      </c>
      <c r="AJ394" s="40" t="str">
        <f t="shared" si="507"/>
        <v>راسب</v>
      </c>
      <c r="AK394" s="37"/>
      <c r="AL394" s="38"/>
      <c r="AM394" s="38"/>
      <c r="AN394" s="39">
        <f t="shared" si="508"/>
        <v>0</v>
      </c>
      <c r="AO394" s="40" t="str">
        <f t="shared" si="509"/>
        <v>راسب</v>
      </c>
      <c r="AP394" s="27">
        <f t="shared" si="510"/>
        <v>0</v>
      </c>
      <c r="AQ394" s="37">
        <f t="shared" si="511"/>
        <v>5</v>
      </c>
      <c r="AR394" s="39" t="str">
        <f t="shared" si="512"/>
        <v>ومجموع</v>
      </c>
      <c r="AS394" s="27" t="str">
        <f t="shared" si="513"/>
        <v>راسب</v>
      </c>
      <c r="AT394" s="41">
        <f t="shared" si="514"/>
        <v>9</v>
      </c>
      <c r="AU394" s="42" t="str">
        <f t="shared" si="515"/>
        <v>راسب</v>
      </c>
      <c r="AV394" s="37"/>
      <c r="AW394" s="38"/>
      <c r="AX394" s="38"/>
      <c r="AY394" s="39">
        <f t="shared" si="516"/>
        <v>0</v>
      </c>
      <c r="AZ394" s="40" t="str">
        <f t="shared" si="517"/>
        <v>راسب</v>
      </c>
      <c r="BA394" s="37"/>
      <c r="BB394" s="38"/>
      <c r="BC394" s="38"/>
      <c r="BD394" s="39">
        <f t="shared" si="518"/>
        <v>0</v>
      </c>
      <c r="BE394" s="86" t="str">
        <f t="shared" si="519"/>
        <v>غيرجدير</v>
      </c>
      <c r="BF394" s="37"/>
      <c r="BG394" s="38"/>
      <c r="BH394" s="38"/>
      <c r="BI394" s="39">
        <f t="shared" si="520"/>
        <v>0</v>
      </c>
      <c r="BJ394" s="86" t="str">
        <f t="shared" si="521"/>
        <v>غيرجدير</v>
      </c>
      <c r="BK394" s="37"/>
      <c r="BL394" s="38"/>
      <c r="BM394" s="38"/>
      <c r="BN394" s="38"/>
      <c r="BO394" s="39"/>
      <c r="BP394" s="41">
        <f t="shared" si="522"/>
        <v>0</v>
      </c>
      <c r="BQ394" s="86" t="str">
        <f t="shared" si="523"/>
        <v>غيرجدير</v>
      </c>
      <c r="BR394" s="37"/>
      <c r="BS394" s="38"/>
      <c r="BT394" s="38"/>
      <c r="BU394" s="38"/>
      <c r="BV394" s="39">
        <f t="shared" si="524"/>
        <v>0</v>
      </c>
      <c r="BW394" s="86" t="str">
        <f t="shared" si="525"/>
        <v>غيرجدير</v>
      </c>
      <c r="BX394" s="37"/>
      <c r="BY394" s="38"/>
      <c r="BZ394" s="38"/>
      <c r="CA394" s="38"/>
      <c r="CB394" s="38"/>
      <c r="CC394" s="39">
        <f t="shared" si="526"/>
        <v>0</v>
      </c>
      <c r="CD394" s="86" t="str">
        <f t="shared" si="527"/>
        <v>غيرجدير</v>
      </c>
      <c r="CE394" s="37">
        <f t="shared" si="528"/>
        <v>5</v>
      </c>
      <c r="CF394" s="39" t="str">
        <f t="shared" si="529"/>
        <v>راسب</v>
      </c>
      <c r="CG394" s="37"/>
      <c r="CH394" s="38"/>
      <c r="CI394" s="38"/>
      <c r="CJ394" s="38"/>
      <c r="CK394" s="38"/>
      <c r="CL394" s="39">
        <f t="shared" si="530"/>
        <v>0</v>
      </c>
      <c r="CM394" s="86" t="str">
        <f t="shared" si="531"/>
        <v>غيرجدير</v>
      </c>
      <c r="CN394" s="37"/>
      <c r="CO394" s="38"/>
      <c r="CP394" s="38"/>
      <c r="CQ394" s="38"/>
      <c r="CR394" s="39">
        <f t="shared" si="532"/>
        <v>0</v>
      </c>
      <c r="CS394" s="86" t="str">
        <f t="shared" si="533"/>
        <v>غيرجدير</v>
      </c>
      <c r="CT394" s="37"/>
      <c r="CU394" s="38"/>
      <c r="CV394" s="39">
        <f t="shared" si="534"/>
        <v>0</v>
      </c>
      <c r="CW394" s="86" t="str">
        <f t="shared" si="535"/>
        <v>غيرجدير</v>
      </c>
      <c r="CX394" s="37"/>
      <c r="CY394" s="38"/>
      <c r="CZ394" s="38"/>
      <c r="DA394" s="38"/>
      <c r="DB394" s="38"/>
      <c r="DC394" s="39">
        <f t="shared" si="536"/>
        <v>0</v>
      </c>
      <c r="DD394" s="86" t="str">
        <f t="shared" si="537"/>
        <v>غيرجدير</v>
      </c>
      <c r="DE394" s="37"/>
      <c r="DF394" s="38"/>
      <c r="DG394" s="38"/>
      <c r="DH394" s="38"/>
      <c r="DI394" s="38"/>
      <c r="DJ394" s="39">
        <f t="shared" si="538"/>
        <v>0</v>
      </c>
      <c r="DK394" s="86" t="str">
        <f t="shared" si="539"/>
        <v>غيرجدير</v>
      </c>
      <c r="DL394" s="37">
        <f t="shared" si="540"/>
        <v>4</v>
      </c>
      <c r="DM394" s="39" t="str">
        <f t="shared" si="541"/>
        <v>راسب</v>
      </c>
      <c r="DN394" s="27">
        <f t="shared" si="542"/>
        <v>0</v>
      </c>
      <c r="DO394" s="37">
        <f t="shared" si="543"/>
        <v>5</v>
      </c>
      <c r="DP394" s="39" t="str">
        <f t="shared" si="544"/>
        <v>ومجموع</v>
      </c>
      <c r="DQ394" s="27" t="str">
        <f t="shared" si="545"/>
        <v>راسب</v>
      </c>
      <c r="DR394" s="37">
        <f t="shared" si="546"/>
        <v>10</v>
      </c>
      <c r="DS394" s="39" t="str">
        <f t="shared" si="547"/>
        <v>راسب</v>
      </c>
      <c r="DT394" s="40" t="str">
        <f t="shared" si="548"/>
        <v>راسب</v>
      </c>
      <c r="DU394" s="27"/>
      <c r="DV394" s="37">
        <f t="shared" si="549"/>
        <v>15</v>
      </c>
      <c r="DW394" s="38" t="str">
        <f t="shared" si="550"/>
        <v>راسب</v>
      </c>
      <c r="DX394" s="39" t="str">
        <f t="shared" si="551"/>
        <v>ودين</v>
      </c>
      <c r="DY394" s="537" t="str">
        <f t="shared" si="552"/>
        <v/>
      </c>
      <c r="DZ394" s="532" t="str">
        <f t="shared" si="553"/>
        <v/>
      </c>
      <c r="EA394" s="527" t="str">
        <f t="shared" si="554"/>
        <v/>
      </c>
      <c r="EB394" s="519" t="str">
        <f t="shared" si="555"/>
        <v/>
      </c>
      <c r="EC394" s="520" t="str">
        <f t="shared" si="556"/>
        <v/>
      </c>
      <c r="ED394" s="520" t="str">
        <f t="shared" si="557"/>
        <v/>
      </c>
      <c r="EE394" s="520" t="str">
        <f t="shared" si="558"/>
        <v/>
      </c>
      <c r="EF394" s="520" t="str">
        <f t="shared" si="559"/>
        <v/>
      </c>
      <c r="EG394" s="520" t="str">
        <f t="shared" si="560"/>
        <v/>
      </c>
      <c r="EH394" s="518" t="str">
        <f t="shared" si="561"/>
        <v/>
      </c>
      <c r="EI394" s="474" t="str">
        <f t="shared" si="562"/>
        <v/>
      </c>
      <c r="EJ394" s="475" t="str">
        <f t="shared" si="563"/>
        <v/>
      </c>
      <c r="EK394" s="475" t="str">
        <f t="shared" si="564"/>
        <v/>
      </c>
      <c r="EL394" s="475" t="str">
        <f t="shared" si="565"/>
        <v/>
      </c>
      <c r="EM394" s="476" t="str">
        <f t="shared" si="566"/>
        <v/>
      </c>
      <c r="EN394" s="498" t="str">
        <f t="shared" si="567"/>
        <v/>
      </c>
      <c r="EO394" s="499" t="str">
        <f t="shared" si="568"/>
        <v/>
      </c>
      <c r="EP394" s="499" t="str">
        <f t="shared" si="569"/>
        <v/>
      </c>
      <c r="EQ394" s="499" t="str">
        <f t="shared" si="570"/>
        <v/>
      </c>
      <c r="ER394" s="500" t="str">
        <f t="shared" si="571"/>
        <v/>
      </c>
    </row>
    <row r="395" spans="1:148" ht="34.5" x14ac:dyDescent="0.2">
      <c r="A395" s="27" t="str">
        <f>IF(O395="","",COUNTA(O$9:$O395))</f>
        <v/>
      </c>
      <c r="B395" s="28"/>
      <c r="C395" s="29" t="e">
        <f t="shared" si="491"/>
        <v>#VALUE!</v>
      </c>
      <c r="D395" s="30" t="e">
        <f t="shared" si="492"/>
        <v>#VALUE!</v>
      </c>
      <c r="E395" s="31" t="e">
        <f t="shared" si="493"/>
        <v>#VALUE!</v>
      </c>
      <c r="F395" s="29" t="str">
        <f t="shared" si="494"/>
        <v/>
      </c>
      <c r="G395" s="30" t="str">
        <f t="shared" si="495"/>
        <v/>
      </c>
      <c r="H395" s="31" t="str">
        <f t="shared" si="496"/>
        <v/>
      </c>
      <c r="I395" s="32" t="e">
        <f t="shared" si="497"/>
        <v>#VALUE!</v>
      </c>
      <c r="J395" s="33"/>
      <c r="K395" s="34"/>
      <c r="L395" s="35" t="str">
        <f t="shared" si="498"/>
        <v/>
      </c>
      <c r="M395" s="35" t="str">
        <f t="shared" si="499"/>
        <v/>
      </c>
      <c r="N395" s="34"/>
      <c r="O395" s="545"/>
      <c r="P395" s="36"/>
      <c r="Q395" s="37"/>
      <c r="R395" s="38"/>
      <c r="S395" s="38"/>
      <c r="T395" s="39">
        <f t="shared" si="500"/>
        <v>0</v>
      </c>
      <c r="U395" s="40" t="str">
        <f t="shared" si="501"/>
        <v>راسب</v>
      </c>
      <c r="V395" s="37"/>
      <c r="W395" s="38"/>
      <c r="X395" s="38"/>
      <c r="Y395" s="39">
        <f t="shared" si="502"/>
        <v>0</v>
      </c>
      <c r="Z395" s="40" t="str">
        <f t="shared" si="503"/>
        <v>راسب</v>
      </c>
      <c r="AA395" s="37"/>
      <c r="AB395" s="38"/>
      <c r="AC395" s="38"/>
      <c r="AD395" s="39">
        <f t="shared" si="504"/>
        <v>0</v>
      </c>
      <c r="AE395" s="40" t="str">
        <f t="shared" si="505"/>
        <v>راسب</v>
      </c>
      <c r="AF395" s="37"/>
      <c r="AG395" s="38"/>
      <c r="AH395" s="38"/>
      <c r="AI395" s="39">
        <f t="shared" si="506"/>
        <v>0</v>
      </c>
      <c r="AJ395" s="40" t="str">
        <f t="shared" si="507"/>
        <v>راسب</v>
      </c>
      <c r="AK395" s="37"/>
      <c r="AL395" s="38"/>
      <c r="AM395" s="38"/>
      <c r="AN395" s="39">
        <f t="shared" si="508"/>
        <v>0</v>
      </c>
      <c r="AO395" s="40" t="str">
        <f t="shared" si="509"/>
        <v>راسب</v>
      </c>
      <c r="AP395" s="27">
        <f t="shared" si="510"/>
        <v>0</v>
      </c>
      <c r="AQ395" s="37">
        <f t="shared" si="511"/>
        <v>5</v>
      </c>
      <c r="AR395" s="39" t="str">
        <f t="shared" si="512"/>
        <v>ومجموع</v>
      </c>
      <c r="AS395" s="27" t="str">
        <f t="shared" si="513"/>
        <v>راسب</v>
      </c>
      <c r="AT395" s="41">
        <f t="shared" si="514"/>
        <v>9</v>
      </c>
      <c r="AU395" s="42" t="str">
        <f t="shared" si="515"/>
        <v>راسب</v>
      </c>
      <c r="AV395" s="37"/>
      <c r="AW395" s="38"/>
      <c r="AX395" s="38"/>
      <c r="AY395" s="39">
        <f t="shared" si="516"/>
        <v>0</v>
      </c>
      <c r="AZ395" s="40" t="str">
        <f t="shared" si="517"/>
        <v>راسب</v>
      </c>
      <c r="BA395" s="37"/>
      <c r="BB395" s="38"/>
      <c r="BC395" s="38"/>
      <c r="BD395" s="39">
        <f t="shared" si="518"/>
        <v>0</v>
      </c>
      <c r="BE395" s="86" t="str">
        <f t="shared" si="519"/>
        <v>غيرجدير</v>
      </c>
      <c r="BF395" s="37"/>
      <c r="BG395" s="38"/>
      <c r="BH395" s="38"/>
      <c r="BI395" s="39">
        <f t="shared" si="520"/>
        <v>0</v>
      </c>
      <c r="BJ395" s="86" t="str">
        <f t="shared" si="521"/>
        <v>غيرجدير</v>
      </c>
      <c r="BK395" s="37"/>
      <c r="BL395" s="38"/>
      <c r="BM395" s="38"/>
      <c r="BN395" s="38"/>
      <c r="BO395" s="39"/>
      <c r="BP395" s="41">
        <f t="shared" si="522"/>
        <v>0</v>
      </c>
      <c r="BQ395" s="86" t="str">
        <f t="shared" si="523"/>
        <v>غيرجدير</v>
      </c>
      <c r="BR395" s="37"/>
      <c r="BS395" s="38"/>
      <c r="BT395" s="38"/>
      <c r="BU395" s="38"/>
      <c r="BV395" s="39">
        <f t="shared" si="524"/>
        <v>0</v>
      </c>
      <c r="BW395" s="86" t="str">
        <f t="shared" si="525"/>
        <v>غيرجدير</v>
      </c>
      <c r="BX395" s="37"/>
      <c r="BY395" s="38"/>
      <c r="BZ395" s="38"/>
      <c r="CA395" s="38"/>
      <c r="CB395" s="38"/>
      <c r="CC395" s="39">
        <f t="shared" si="526"/>
        <v>0</v>
      </c>
      <c r="CD395" s="86" t="str">
        <f t="shared" si="527"/>
        <v>غيرجدير</v>
      </c>
      <c r="CE395" s="37">
        <f t="shared" si="528"/>
        <v>5</v>
      </c>
      <c r="CF395" s="39" t="str">
        <f t="shared" si="529"/>
        <v>راسب</v>
      </c>
      <c r="CG395" s="37"/>
      <c r="CH395" s="38"/>
      <c r="CI395" s="38"/>
      <c r="CJ395" s="38"/>
      <c r="CK395" s="38"/>
      <c r="CL395" s="39">
        <f t="shared" si="530"/>
        <v>0</v>
      </c>
      <c r="CM395" s="86" t="str">
        <f t="shared" si="531"/>
        <v>غيرجدير</v>
      </c>
      <c r="CN395" s="37"/>
      <c r="CO395" s="38"/>
      <c r="CP395" s="38"/>
      <c r="CQ395" s="38"/>
      <c r="CR395" s="39">
        <f t="shared" si="532"/>
        <v>0</v>
      </c>
      <c r="CS395" s="86" t="str">
        <f t="shared" si="533"/>
        <v>غيرجدير</v>
      </c>
      <c r="CT395" s="37"/>
      <c r="CU395" s="38"/>
      <c r="CV395" s="39">
        <f t="shared" si="534"/>
        <v>0</v>
      </c>
      <c r="CW395" s="86" t="str">
        <f t="shared" si="535"/>
        <v>غيرجدير</v>
      </c>
      <c r="CX395" s="37"/>
      <c r="CY395" s="38"/>
      <c r="CZ395" s="38"/>
      <c r="DA395" s="38"/>
      <c r="DB395" s="38"/>
      <c r="DC395" s="39">
        <f t="shared" si="536"/>
        <v>0</v>
      </c>
      <c r="DD395" s="86" t="str">
        <f t="shared" si="537"/>
        <v>غيرجدير</v>
      </c>
      <c r="DE395" s="37"/>
      <c r="DF395" s="38"/>
      <c r="DG395" s="38"/>
      <c r="DH395" s="38"/>
      <c r="DI395" s="38"/>
      <c r="DJ395" s="39">
        <f t="shared" si="538"/>
        <v>0</v>
      </c>
      <c r="DK395" s="86" t="str">
        <f t="shared" si="539"/>
        <v>غيرجدير</v>
      </c>
      <c r="DL395" s="37">
        <f t="shared" si="540"/>
        <v>4</v>
      </c>
      <c r="DM395" s="39" t="str">
        <f t="shared" si="541"/>
        <v>راسب</v>
      </c>
      <c r="DN395" s="27">
        <f t="shared" si="542"/>
        <v>0</v>
      </c>
      <c r="DO395" s="37">
        <f t="shared" si="543"/>
        <v>5</v>
      </c>
      <c r="DP395" s="39" t="str">
        <f t="shared" si="544"/>
        <v>ومجموع</v>
      </c>
      <c r="DQ395" s="27" t="str">
        <f t="shared" si="545"/>
        <v>راسب</v>
      </c>
      <c r="DR395" s="37">
        <f t="shared" si="546"/>
        <v>10</v>
      </c>
      <c r="DS395" s="39" t="str">
        <f t="shared" si="547"/>
        <v>راسب</v>
      </c>
      <c r="DT395" s="40" t="str">
        <f t="shared" si="548"/>
        <v>راسب</v>
      </c>
      <c r="DU395" s="27"/>
      <c r="DV395" s="37">
        <f t="shared" si="549"/>
        <v>15</v>
      </c>
      <c r="DW395" s="38" t="str">
        <f t="shared" si="550"/>
        <v>راسب</v>
      </c>
      <c r="DX395" s="39" t="str">
        <f t="shared" si="551"/>
        <v>ودين</v>
      </c>
      <c r="DY395" s="537" t="str">
        <f t="shared" si="552"/>
        <v/>
      </c>
      <c r="DZ395" s="532" t="str">
        <f t="shared" si="553"/>
        <v/>
      </c>
      <c r="EA395" s="527" t="str">
        <f t="shared" si="554"/>
        <v/>
      </c>
      <c r="EB395" s="519" t="str">
        <f t="shared" si="555"/>
        <v/>
      </c>
      <c r="EC395" s="520" t="str">
        <f t="shared" si="556"/>
        <v/>
      </c>
      <c r="ED395" s="520" t="str">
        <f t="shared" si="557"/>
        <v/>
      </c>
      <c r="EE395" s="520" t="str">
        <f t="shared" si="558"/>
        <v/>
      </c>
      <c r="EF395" s="520" t="str">
        <f t="shared" si="559"/>
        <v/>
      </c>
      <c r="EG395" s="520" t="str">
        <f t="shared" si="560"/>
        <v/>
      </c>
      <c r="EH395" s="518" t="str">
        <f t="shared" si="561"/>
        <v/>
      </c>
      <c r="EI395" s="474" t="str">
        <f t="shared" si="562"/>
        <v/>
      </c>
      <c r="EJ395" s="475" t="str">
        <f t="shared" si="563"/>
        <v/>
      </c>
      <c r="EK395" s="475" t="str">
        <f t="shared" si="564"/>
        <v/>
      </c>
      <c r="EL395" s="475" t="str">
        <f t="shared" si="565"/>
        <v/>
      </c>
      <c r="EM395" s="476" t="str">
        <f t="shared" si="566"/>
        <v/>
      </c>
      <c r="EN395" s="498" t="str">
        <f t="shared" si="567"/>
        <v/>
      </c>
      <c r="EO395" s="499" t="str">
        <f t="shared" si="568"/>
        <v/>
      </c>
      <c r="EP395" s="499" t="str">
        <f t="shared" si="569"/>
        <v/>
      </c>
      <c r="EQ395" s="499" t="str">
        <f t="shared" si="570"/>
        <v/>
      </c>
      <c r="ER395" s="500" t="str">
        <f t="shared" si="571"/>
        <v/>
      </c>
    </row>
    <row r="396" spans="1:148" ht="34.5" x14ac:dyDescent="0.2">
      <c r="A396" s="27" t="str">
        <f>IF(O396="","",COUNTA(O$9:$O396))</f>
        <v/>
      </c>
      <c r="B396" s="28"/>
      <c r="C396" s="29" t="e">
        <f t="shared" si="491"/>
        <v>#VALUE!</v>
      </c>
      <c r="D396" s="30" t="e">
        <f t="shared" si="492"/>
        <v>#VALUE!</v>
      </c>
      <c r="E396" s="31" t="e">
        <f t="shared" si="493"/>
        <v>#VALUE!</v>
      </c>
      <c r="F396" s="29" t="str">
        <f t="shared" si="494"/>
        <v/>
      </c>
      <c r="G396" s="30" t="str">
        <f t="shared" si="495"/>
        <v/>
      </c>
      <c r="H396" s="31" t="str">
        <f t="shared" si="496"/>
        <v/>
      </c>
      <c r="I396" s="32" t="e">
        <f t="shared" si="497"/>
        <v>#VALUE!</v>
      </c>
      <c r="J396" s="33"/>
      <c r="K396" s="34"/>
      <c r="L396" s="35" t="str">
        <f t="shared" si="498"/>
        <v/>
      </c>
      <c r="M396" s="35" t="str">
        <f t="shared" si="499"/>
        <v/>
      </c>
      <c r="N396" s="34"/>
      <c r="O396" s="545"/>
      <c r="P396" s="36"/>
      <c r="Q396" s="37"/>
      <c r="R396" s="38"/>
      <c r="S396" s="38"/>
      <c r="T396" s="39">
        <f t="shared" si="500"/>
        <v>0</v>
      </c>
      <c r="U396" s="40" t="str">
        <f t="shared" si="501"/>
        <v>راسب</v>
      </c>
      <c r="V396" s="37"/>
      <c r="W396" s="38"/>
      <c r="X396" s="38"/>
      <c r="Y396" s="39">
        <f t="shared" si="502"/>
        <v>0</v>
      </c>
      <c r="Z396" s="40" t="str">
        <f t="shared" si="503"/>
        <v>راسب</v>
      </c>
      <c r="AA396" s="37"/>
      <c r="AB396" s="38"/>
      <c r="AC396" s="38"/>
      <c r="AD396" s="39">
        <f t="shared" si="504"/>
        <v>0</v>
      </c>
      <c r="AE396" s="40" t="str">
        <f t="shared" si="505"/>
        <v>راسب</v>
      </c>
      <c r="AF396" s="37"/>
      <c r="AG396" s="38"/>
      <c r="AH396" s="38"/>
      <c r="AI396" s="39">
        <f t="shared" si="506"/>
        <v>0</v>
      </c>
      <c r="AJ396" s="40" t="str">
        <f t="shared" si="507"/>
        <v>راسب</v>
      </c>
      <c r="AK396" s="37"/>
      <c r="AL396" s="38"/>
      <c r="AM396" s="38"/>
      <c r="AN396" s="39">
        <f t="shared" si="508"/>
        <v>0</v>
      </c>
      <c r="AO396" s="40" t="str">
        <f t="shared" si="509"/>
        <v>راسب</v>
      </c>
      <c r="AP396" s="27">
        <f t="shared" si="510"/>
        <v>0</v>
      </c>
      <c r="AQ396" s="37">
        <f t="shared" si="511"/>
        <v>5</v>
      </c>
      <c r="AR396" s="39" t="str">
        <f t="shared" si="512"/>
        <v>ومجموع</v>
      </c>
      <c r="AS396" s="27" t="str">
        <f t="shared" si="513"/>
        <v>راسب</v>
      </c>
      <c r="AT396" s="41">
        <f t="shared" si="514"/>
        <v>9</v>
      </c>
      <c r="AU396" s="42" t="str">
        <f t="shared" si="515"/>
        <v>راسب</v>
      </c>
      <c r="AV396" s="37"/>
      <c r="AW396" s="38"/>
      <c r="AX396" s="38"/>
      <c r="AY396" s="39">
        <f t="shared" si="516"/>
        <v>0</v>
      </c>
      <c r="AZ396" s="40" t="str">
        <f t="shared" si="517"/>
        <v>راسب</v>
      </c>
      <c r="BA396" s="37"/>
      <c r="BB396" s="38"/>
      <c r="BC396" s="38"/>
      <c r="BD396" s="39">
        <f t="shared" si="518"/>
        <v>0</v>
      </c>
      <c r="BE396" s="86" t="str">
        <f t="shared" si="519"/>
        <v>غيرجدير</v>
      </c>
      <c r="BF396" s="37"/>
      <c r="BG396" s="38"/>
      <c r="BH396" s="38"/>
      <c r="BI396" s="39">
        <f t="shared" si="520"/>
        <v>0</v>
      </c>
      <c r="BJ396" s="86" t="str">
        <f t="shared" si="521"/>
        <v>غيرجدير</v>
      </c>
      <c r="BK396" s="37"/>
      <c r="BL396" s="38"/>
      <c r="BM396" s="38"/>
      <c r="BN396" s="38"/>
      <c r="BO396" s="39"/>
      <c r="BP396" s="41">
        <f t="shared" si="522"/>
        <v>0</v>
      </c>
      <c r="BQ396" s="86" t="str">
        <f t="shared" si="523"/>
        <v>غيرجدير</v>
      </c>
      <c r="BR396" s="37"/>
      <c r="BS396" s="38"/>
      <c r="BT396" s="38"/>
      <c r="BU396" s="38"/>
      <c r="BV396" s="39">
        <f t="shared" si="524"/>
        <v>0</v>
      </c>
      <c r="BW396" s="86" t="str">
        <f t="shared" si="525"/>
        <v>غيرجدير</v>
      </c>
      <c r="BX396" s="37"/>
      <c r="BY396" s="38"/>
      <c r="BZ396" s="38"/>
      <c r="CA396" s="38"/>
      <c r="CB396" s="38"/>
      <c r="CC396" s="39">
        <f t="shared" si="526"/>
        <v>0</v>
      </c>
      <c r="CD396" s="86" t="str">
        <f t="shared" si="527"/>
        <v>غيرجدير</v>
      </c>
      <c r="CE396" s="37">
        <f t="shared" si="528"/>
        <v>5</v>
      </c>
      <c r="CF396" s="39" t="str">
        <f t="shared" si="529"/>
        <v>راسب</v>
      </c>
      <c r="CG396" s="37"/>
      <c r="CH396" s="38"/>
      <c r="CI396" s="38"/>
      <c r="CJ396" s="38"/>
      <c r="CK396" s="38"/>
      <c r="CL396" s="39">
        <f t="shared" si="530"/>
        <v>0</v>
      </c>
      <c r="CM396" s="86" t="str">
        <f t="shared" si="531"/>
        <v>غيرجدير</v>
      </c>
      <c r="CN396" s="37"/>
      <c r="CO396" s="38"/>
      <c r="CP396" s="38"/>
      <c r="CQ396" s="38"/>
      <c r="CR396" s="39">
        <f t="shared" si="532"/>
        <v>0</v>
      </c>
      <c r="CS396" s="86" t="str">
        <f t="shared" si="533"/>
        <v>غيرجدير</v>
      </c>
      <c r="CT396" s="37"/>
      <c r="CU396" s="38"/>
      <c r="CV396" s="39">
        <f t="shared" si="534"/>
        <v>0</v>
      </c>
      <c r="CW396" s="86" t="str">
        <f t="shared" si="535"/>
        <v>غيرجدير</v>
      </c>
      <c r="CX396" s="37"/>
      <c r="CY396" s="38"/>
      <c r="CZ396" s="38"/>
      <c r="DA396" s="38"/>
      <c r="DB396" s="38"/>
      <c r="DC396" s="39">
        <f t="shared" si="536"/>
        <v>0</v>
      </c>
      <c r="DD396" s="86" t="str">
        <f t="shared" si="537"/>
        <v>غيرجدير</v>
      </c>
      <c r="DE396" s="37"/>
      <c r="DF396" s="38"/>
      <c r="DG396" s="38"/>
      <c r="DH396" s="38"/>
      <c r="DI396" s="38"/>
      <c r="DJ396" s="39">
        <f t="shared" si="538"/>
        <v>0</v>
      </c>
      <c r="DK396" s="86" t="str">
        <f t="shared" si="539"/>
        <v>غيرجدير</v>
      </c>
      <c r="DL396" s="37">
        <f t="shared" si="540"/>
        <v>4</v>
      </c>
      <c r="DM396" s="39" t="str">
        <f t="shared" si="541"/>
        <v>راسب</v>
      </c>
      <c r="DN396" s="27">
        <f t="shared" si="542"/>
        <v>0</v>
      </c>
      <c r="DO396" s="37">
        <f t="shared" si="543"/>
        <v>5</v>
      </c>
      <c r="DP396" s="39" t="str">
        <f t="shared" si="544"/>
        <v>ومجموع</v>
      </c>
      <c r="DQ396" s="27" t="str">
        <f t="shared" si="545"/>
        <v>راسب</v>
      </c>
      <c r="DR396" s="37">
        <f t="shared" si="546"/>
        <v>10</v>
      </c>
      <c r="DS396" s="39" t="str">
        <f t="shared" si="547"/>
        <v>راسب</v>
      </c>
      <c r="DT396" s="40" t="str">
        <f t="shared" si="548"/>
        <v>راسب</v>
      </c>
      <c r="DU396" s="27"/>
      <c r="DV396" s="37">
        <f t="shared" si="549"/>
        <v>15</v>
      </c>
      <c r="DW396" s="38" t="str">
        <f t="shared" si="550"/>
        <v>راسب</v>
      </c>
      <c r="DX396" s="39" t="str">
        <f t="shared" si="551"/>
        <v>ودين</v>
      </c>
      <c r="DY396" s="537" t="str">
        <f t="shared" si="552"/>
        <v/>
      </c>
      <c r="DZ396" s="532" t="str">
        <f t="shared" si="553"/>
        <v/>
      </c>
      <c r="EA396" s="527" t="str">
        <f t="shared" si="554"/>
        <v/>
      </c>
      <c r="EB396" s="519" t="str">
        <f t="shared" si="555"/>
        <v/>
      </c>
      <c r="EC396" s="520" t="str">
        <f t="shared" si="556"/>
        <v/>
      </c>
      <c r="ED396" s="520" t="str">
        <f t="shared" si="557"/>
        <v/>
      </c>
      <c r="EE396" s="520" t="str">
        <f t="shared" si="558"/>
        <v/>
      </c>
      <c r="EF396" s="520" t="str">
        <f t="shared" si="559"/>
        <v/>
      </c>
      <c r="EG396" s="520" t="str">
        <f t="shared" si="560"/>
        <v/>
      </c>
      <c r="EH396" s="518" t="str">
        <f t="shared" si="561"/>
        <v/>
      </c>
      <c r="EI396" s="474" t="str">
        <f t="shared" si="562"/>
        <v/>
      </c>
      <c r="EJ396" s="475" t="str">
        <f t="shared" si="563"/>
        <v/>
      </c>
      <c r="EK396" s="475" t="str">
        <f t="shared" si="564"/>
        <v/>
      </c>
      <c r="EL396" s="475" t="str">
        <f t="shared" si="565"/>
        <v/>
      </c>
      <c r="EM396" s="476" t="str">
        <f t="shared" si="566"/>
        <v/>
      </c>
      <c r="EN396" s="498" t="str">
        <f t="shared" si="567"/>
        <v/>
      </c>
      <c r="EO396" s="499" t="str">
        <f t="shared" si="568"/>
        <v/>
      </c>
      <c r="EP396" s="499" t="str">
        <f t="shared" si="569"/>
        <v/>
      </c>
      <c r="EQ396" s="499" t="str">
        <f t="shared" si="570"/>
        <v/>
      </c>
      <c r="ER396" s="500" t="str">
        <f t="shared" si="571"/>
        <v/>
      </c>
    </row>
    <row r="397" spans="1:148" ht="34.5" x14ac:dyDescent="0.2">
      <c r="A397" s="27" t="str">
        <f>IF(O397="","",COUNTA(O$9:$O397))</f>
        <v/>
      </c>
      <c r="B397" s="28"/>
      <c r="C397" s="29" t="e">
        <f t="shared" si="491"/>
        <v>#VALUE!</v>
      </c>
      <c r="D397" s="30" t="e">
        <f t="shared" si="492"/>
        <v>#VALUE!</v>
      </c>
      <c r="E397" s="31" t="e">
        <f t="shared" si="493"/>
        <v>#VALUE!</v>
      </c>
      <c r="F397" s="29" t="str">
        <f t="shared" si="494"/>
        <v/>
      </c>
      <c r="G397" s="30" t="str">
        <f t="shared" si="495"/>
        <v/>
      </c>
      <c r="H397" s="31" t="str">
        <f t="shared" si="496"/>
        <v/>
      </c>
      <c r="I397" s="32" t="e">
        <f t="shared" si="497"/>
        <v>#VALUE!</v>
      </c>
      <c r="J397" s="33"/>
      <c r="K397" s="34"/>
      <c r="L397" s="35" t="str">
        <f t="shared" si="498"/>
        <v/>
      </c>
      <c r="M397" s="35" t="str">
        <f t="shared" si="499"/>
        <v/>
      </c>
      <c r="N397" s="34"/>
      <c r="O397" s="545"/>
      <c r="P397" s="36"/>
      <c r="Q397" s="37"/>
      <c r="R397" s="38"/>
      <c r="S397" s="38"/>
      <c r="T397" s="39">
        <f t="shared" si="500"/>
        <v>0</v>
      </c>
      <c r="U397" s="40" t="str">
        <f t="shared" si="501"/>
        <v>راسب</v>
      </c>
      <c r="V397" s="37"/>
      <c r="W397" s="38"/>
      <c r="X397" s="38"/>
      <c r="Y397" s="39">
        <f t="shared" si="502"/>
        <v>0</v>
      </c>
      <c r="Z397" s="40" t="str">
        <f t="shared" si="503"/>
        <v>راسب</v>
      </c>
      <c r="AA397" s="37"/>
      <c r="AB397" s="38"/>
      <c r="AC397" s="38"/>
      <c r="AD397" s="39">
        <f t="shared" si="504"/>
        <v>0</v>
      </c>
      <c r="AE397" s="40" t="str">
        <f t="shared" si="505"/>
        <v>راسب</v>
      </c>
      <c r="AF397" s="37"/>
      <c r="AG397" s="38"/>
      <c r="AH397" s="38"/>
      <c r="AI397" s="39">
        <f t="shared" si="506"/>
        <v>0</v>
      </c>
      <c r="AJ397" s="40" t="str">
        <f t="shared" si="507"/>
        <v>راسب</v>
      </c>
      <c r="AK397" s="37"/>
      <c r="AL397" s="38"/>
      <c r="AM397" s="38"/>
      <c r="AN397" s="39">
        <f t="shared" si="508"/>
        <v>0</v>
      </c>
      <c r="AO397" s="40" t="str">
        <f t="shared" si="509"/>
        <v>راسب</v>
      </c>
      <c r="AP397" s="27">
        <f t="shared" si="510"/>
        <v>0</v>
      </c>
      <c r="AQ397" s="37">
        <f t="shared" si="511"/>
        <v>5</v>
      </c>
      <c r="AR397" s="39" t="str">
        <f t="shared" si="512"/>
        <v>ومجموع</v>
      </c>
      <c r="AS397" s="27" t="str">
        <f t="shared" si="513"/>
        <v>راسب</v>
      </c>
      <c r="AT397" s="41">
        <f t="shared" si="514"/>
        <v>9</v>
      </c>
      <c r="AU397" s="42" t="str">
        <f t="shared" si="515"/>
        <v>راسب</v>
      </c>
      <c r="AV397" s="37"/>
      <c r="AW397" s="38"/>
      <c r="AX397" s="38"/>
      <c r="AY397" s="39">
        <f t="shared" si="516"/>
        <v>0</v>
      </c>
      <c r="AZ397" s="40" t="str">
        <f t="shared" si="517"/>
        <v>راسب</v>
      </c>
      <c r="BA397" s="37"/>
      <c r="BB397" s="38"/>
      <c r="BC397" s="38"/>
      <c r="BD397" s="39">
        <f t="shared" si="518"/>
        <v>0</v>
      </c>
      <c r="BE397" s="86" t="str">
        <f t="shared" si="519"/>
        <v>غيرجدير</v>
      </c>
      <c r="BF397" s="37"/>
      <c r="BG397" s="38"/>
      <c r="BH397" s="38"/>
      <c r="BI397" s="39">
        <f t="shared" si="520"/>
        <v>0</v>
      </c>
      <c r="BJ397" s="86" t="str">
        <f t="shared" si="521"/>
        <v>غيرجدير</v>
      </c>
      <c r="BK397" s="37"/>
      <c r="BL397" s="38"/>
      <c r="BM397" s="38"/>
      <c r="BN397" s="38"/>
      <c r="BO397" s="39"/>
      <c r="BP397" s="41">
        <f t="shared" si="522"/>
        <v>0</v>
      </c>
      <c r="BQ397" s="86" t="str">
        <f t="shared" si="523"/>
        <v>غيرجدير</v>
      </c>
      <c r="BR397" s="37"/>
      <c r="BS397" s="38"/>
      <c r="BT397" s="38"/>
      <c r="BU397" s="38"/>
      <c r="BV397" s="39">
        <f t="shared" si="524"/>
        <v>0</v>
      </c>
      <c r="BW397" s="86" t="str">
        <f t="shared" si="525"/>
        <v>غيرجدير</v>
      </c>
      <c r="BX397" s="37"/>
      <c r="BY397" s="38"/>
      <c r="BZ397" s="38"/>
      <c r="CA397" s="38"/>
      <c r="CB397" s="38"/>
      <c r="CC397" s="39">
        <f t="shared" si="526"/>
        <v>0</v>
      </c>
      <c r="CD397" s="86" t="str">
        <f t="shared" si="527"/>
        <v>غيرجدير</v>
      </c>
      <c r="CE397" s="37">
        <f t="shared" si="528"/>
        <v>5</v>
      </c>
      <c r="CF397" s="39" t="str">
        <f t="shared" si="529"/>
        <v>راسب</v>
      </c>
      <c r="CG397" s="37"/>
      <c r="CH397" s="38"/>
      <c r="CI397" s="38"/>
      <c r="CJ397" s="38"/>
      <c r="CK397" s="38"/>
      <c r="CL397" s="39">
        <f t="shared" si="530"/>
        <v>0</v>
      </c>
      <c r="CM397" s="86" t="str">
        <f t="shared" si="531"/>
        <v>غيرجدير</v>
      </c>
      <c r="CN397" s="37"/>
      <c r="CO397" s="38"/>
      <c r="CP397" s="38"/>
      <c r="CQ397" s="38"/>
      <c r="CR397" s="39">
        <f t="shared" si="532"/>
        <v>0</v>
      </c>
      <c r="CS397" s="86" t="str">
        <f t="shared" si="533"/>
        <v>غيرجدير</v>
      </c>
      <c r="CT397" s="37"/>
      <c r="CU397" s="38"/>
      <c r="CV397" s="39">
        <f t="shared" si="534"/>
        <v>0</v>
      </c>
      <c r="CW397" s="86" t="str">
        <f t="shared" si="535"/>
        <v>غيرجدير</v>
      </c>
      <c r="CX397" s="37"/>
      <c r="CY397" s="38"/>
      <c r="CZ397" s="38"/>
      <c r="DA397" s="38"/>
      <c r="DB397" s="38"/>
      <c r="DC397" s="39">
        <f t="shared" si="536"/>
        <v>0</v>
      </c>
      <c r="DD397" s="86" t="str">
        <f t="shared" si="537"/>
        <v>غيرجدير</v>
      </c>
      <c r="DE397" s="37"/>
      <c r="DF397" s="38"/>
      <c r="DG397" s="38"/>
      <c r="DH397" s="38"/>
      <c r="DI397" s="38"/>
      <c r="DJ397" s="39">
        <f t="shared" si="538"/>
        <v>0</v>
      </c>
      <c r="DK397" s="86" t="str">
        <f t="shared" si="539"/>
        <v>غيرجدير</v>
      </c>
      <c r="DL397" s="37">
        <f t="shared" si="540"/>
        <v>4</v>
      </c>
      <c r="DM397" s="39" t="str">
        <f t="shared" si="541"/>
        <v>راسب</v>
      </c>
      <c r="DN397" s="27">
        <f t="shared" si="542"/>
        <v>0</v>
      </c>
      <c r="DO397" s="37">
        <f t="shared" si="543"/>
        <v>5</v>
      </c>
      <c r="DP397" s="39" t="str">
        <f t="shared" si="544"/>
        <v>ومجموع</v>
      </c>
      <c r="DQ397" s="27" t="str">
        <f t="shared" si="545"/>
        <v>راسب</v>
      </c>
      <c r="DR397" s="37">
        <f t="shared" si="546"/>
        <v>10</v>
      </c>
      <c r="DS397" s="39" t="str">
        <f t="shared" si="547"/>
        <v>راسب</v>
      </c>
      <c r="DT397" s="40" t="str">
        <f t="shared" si="548"/>
        <v>راسب</v>
      </c>
      <c r="DU397" s="27"/>
      <c r="DV397" s="37">
        <f t="shared" si="549"/>
        <v>15</v>
      </c>
      <c r="DW397" s="38" t="str">
        <f t="shared" si="550"/>
        <v>راسب</v>
      </c>
      <c r="DX397" s="39" t="str">
        <f t="shared" si="551"/>
        <v>ودين</v>
      </c>
      <c r="DY397" s="537" t="str">
        <f t="shared" si="552"/>
        <v/>
      </c>
      <c r="DZ397" s="532" t="str">
        <f t="shared" si="553"/>
        <v/>
      </c>
      <c r="EA397" s="527" t="str">
        <f t="shared" si="554"/>
        <v/>
      </c>
      <c r="EB397" s="519" t="str">
        <f t="shared" si="555"/>
        <v/>
      </c>
      <c r="EC397" s="520" t="str">
        <f t="shared" si="556"/>
        <v/>
      </c>
      <c r="ED397" s="520" t="str">
        <f t="shared" si="557"/>
        <v/>
      </c>
      <c r="EE397" s="520" t="str">
        <f t="shared" si="558"/>
        <v/>
      </c>
      <c r="EF397" s="520" t="str">
        <f t="shared" si="559"/>
        <v/>
      </c>
      <c r="EG397" s="520" t="str">
        <f t="shared" si="560"/>
        <v/>
      </c>
      <c r="EH397" s="518" t="str">
        <f t="shared" si="561"/>
        <v/>
      </c>
      <c r="EI397" s="474" t="str">
        <f t="shared" si="562"/>
        <v/>
      </c>
      <c r="EJ397" s="475" t="str">
        <f t="shared" si="563"/>
        <v/>
      </c>
      <c r="EK397" s="475" t="str">
        <f t="shared" si="564"/>
        <v/>
      </c>
      <c r="EL397" s="475" t="str">
        <f t="shared" si="565"/>
        <v/>
      </c>
      <c r="EM397" s="476" t="str">
        <f t="shared" si="566"/>
        <v/>
      </c>
      <c r="EN397" s="498" t="str">
        <f t="shared" si="567"/>
        <v/>
      </c>
      <c r="EO397" s="499" t="str">
        <f t="shared" si="568"/>
        <v/>
      </c>
      <c r="EP397" s="499" t="str">
        <f t="shared" si="569"/>
        <v/>
      </c>
      <c r="EQ397" s="499" t="str">
        <f t="shared" si="570"/>
        <v/>
      </c>
      <c r="ER397" s="500" t="str">
        <f t="shared" si="571"/>
        <v/>
      </c>
    </row>
    <row r="398" spans="1:148" ht="34.5" x14ac:dyDescent="0.2">
      <c r="A398" s="27" t="str">
        <f>IF(O398="","",COUNTA(O$9:$O398))</f>
        <v/>
      </c>
      <c r="B398" s="28"/>
      <c r="C398" s="29" t="e">
        <f t="shared" si="491"/>
        <v>#VALUE!</v>
      </c>
      <c r="D398" s="30" t="e">
        <f t="shared" si="492"/>
        <v>#VALUE!</v>
      </c>
      <c r="E398" s="31" t="e">
        <f t="shared" si="493"/>
        <v>#VALUE!</v>
      </c>
      <c r="F398" s="29" t="str">
        <f t="shared" si="494"/>
        <v/>
      </c>
      <c r="G398" s="30" t="str">
        <f t="shared" si="495"/>
        <v/>
      </c>
      <c r="H398" s="31" t="str">
        <f t="shared" si="496"/>
        <v/>
      </c>
      <c r="I398" s="32" t="e">
        <f t="shared" si="497"/>
        <v>#VALUE!</v>
      </c>
      <c r="J398" s="33"/>
      <c r="K398" s="34"/>
      <c r="L398" s="35" t="str">
        <f t="shared" si="498"/>
        <v/>
      </c>
      <c r="M398" s="35" t="str">
        <f t="shared" si="499"/>
        <v/>
      </c>
      <c r="N398" s="34"/>
      <c r="O398" s="545"/>
      <c r="P398" s="36"/>
      <c r="Q398" s="37"/>
      <c r="R398" s="38"/>
      <c r="S398" s="38"/>
      <c r="T398" s="39">
        <f t="shared" si="500"/>
        <v>0</v>
      </c>
      <c r="U398" s="40" t="str">
        <f t="shared" si="501"/>
        <v>راسب</v>
      </c>
      <c r="V398" s="37"/>
      <c r="W398" s="38"/>
      <c r="X398" s="38"/>
      <c r="Y398" s="39">
        <f t="shared" si="502"/>
        <v>0</v>
      </c>
      <c r="Z398" s="40" t="str">
        <f t="shared" si="503"/>
        <v>راسب</v>
      </c>
      <c r="AA398" s="37"/>
      <c r="AB398" s="38"/>
      <c r="AC398" s="38"/>
      <c r="AD398" s="39">
        <f t="shared" si="504"/>
        <v>0</v>
      </c>
      <c r="AE398" s="40" t="str">
        <f t="shared" si="505"/>
        <v>راسب</v>
      </c>
      <c r="AF398" s="37"/>
      <c r="AG398" s="38"/>
      <c r="AH398" s="38"/>
      <c r="AI398" s="39">
        <f t="shared" si="506"/>
        <v>0</v>
      </c>
      <c r="AJ398" s="40" t="str">
        <f t="shared" si="507"/>
        <v>راسب</v>
      </c>
      <c r="AK398" s="37"/>
      <c r="AL398" s="38"/>
      <c r="AM398" s="38"/>
      <c r="AN398" s="39">
        <f t="shared" si="508"/>
        <v>0</v>
      </c>
      <c r="AO398" s="40" t="str">
        <f t="shared" si="509"/>
        <v>راسب</v>
      </c>
      <c r="AP398" s="27">
        <f t="shared" si="510"/>
        <v>0</v>
      </c>
      <c r="AQ398" s="37">
        <f t="shared" si="511"/>
        <v>5</v>
      </c>
      <c r="AR398" s="39" t="str">
        <f t="shared" si="512"/>
        <v>ومجموع</v>
      </c>
      <c r="AS398" s="27" t="str">
        <f t="shared" si="513"/>
        <v>راسب</v>
      </c>
      <c r="AT398" s="41">
        <f t="shared" si="514"/>
        <v>9</v>
      </c>
      <c r="AU398" s="42" t="str">
        <f t="shared" si="515"/>
        <v>راسب</v>
      </c>
      <c r="AV398" s="37"/>
      <c r="AW398" s="38"/>
      <c r="AX398" s="38"/>
      <c r="AY398" s="39">
        <f t="shared" si="516"/>
        <v>0</v>
      </c>
      <c r="AZ398" s="40" t="str">
        <f t="shared" si="517"/>
        <v>راسب</v>
      </c>
      <c r="BA398" s="37"/>
      <c r="BB398" s="38"/>
      <c r="BC398" s="38"/>
      <c r="BD398" s="39">
        <f t="shared" si="518"/>
        <v>0</v>
      </c>
      <c r="BE398" s="86" t="str">
        <f t="shared" si="519"/>
        <v>غيرجدير</v>
      </c>
      <c r="BF398" s="37"/>
      <c r="BG398" s="38"/>
      <c r="BH398" s="38"/>
      <c r="BI398" s="39">
        <f t="shared" si="520"/>
        <v>0</v>
      </c>
      <c r="BJ398" s="86" t="str">
        <f t="shared" si="521"/>
        <v>غيرجدير</v>
      </c>
      <c r="BK398" s="37"/>
      <c r="BL398" s="38"/>
      <c r="BM398" s="38"/>
      <c r="BN398" s="38"/>
      <c r="BO398" s="39"/>
      <c r="BP398" s="41">
        <f t="shared" si="522"/>
        <v>0</v>
      </c>
      <c r="BQ398" s="86" t="str">
        <f t="shared" si="523"/>
        <v>غيرجدير</v>
      </c>
      <c r="BR398" s="37"/>
      <c r="BS398" s="38"/>
      <c r="BT398" s="38"/>
      <c r="BU398" s="38"/>
      <c r="BV398" s="39">
        <f t="shared" si="524"/>
        <v>0</v>
      </c>
      <c r="BW398" s="86" t="str">
        <f t="shared" si="525"/>
        <v>غيرجدير</v>
      </c>
      <c r="BX398" s="37"/>
      <c r="BY398" s="38"/>
      <c r="BZ398" s="38"/>
      <c r="CA398" s="38"/>
      <c r="CB398" s="38"/>
      <c r="CC398" s="39">
        <f t="shared" si="526"/>
        <v>0</v>
      </c>
      <c r="CD398" s="86" t="str">
        <f t="shared" si="527"/>
        <v>غيرجدير</v>
      </c>
      <c r="CE398" s="37">
        <f t="shared" si="528"/>
        <v>5</v>
      </c>
      <c r="CF398" s="39" t="str">
        <f t="shared" si="529"/>
        <v>راسب</v>
      </c>
      <c r="CG398" s="37"/>
      <c r="CH398" s="38"/>
      <c r="CI398" s="38"/>
      <c r="CJ398" s="38"/>
      <c r="CK398" s="38"/>
      <c r="CL398" s="39">
        <f t="shared" si="530"/>
        <v>0</v>
      </c>
      <c r="CM398" s="86" t="str">
        <f t="shared" si="531"/>
        <v>غيرجدير</v>
      </c>
      <c r="CN398" s="37"/>
      <c r="CO398" s="38"/>
      <c r="CP398" s="38"/>
      <c r="CQ398" s="38"/>
      <c r="CR398" s="39">
        <f t="shared" si="532"/>
        <v>0</v>
      </c>
      <c r="CS398" s="86" t="str">
        <f t="shared" si="533"/>
        <v>غيرجدير</v>
      </c>
      <c r="CT398" s="37"/>
      <c r="CU398" s="38"/>
      <c r="CV398" s="39">
        <f t="shared" si="534"/>
        <v>0</v>
      </c>
      <c r="CW398" s="86" t="str">
        <f t="shared" si="535"/>
        <v>غيرجدير</v>
      </c>
      <c r="CX398" s="37"/>
      <c r="CY398" s="38"/>
      <c r="CZ398" s="38"/>
      <c r="DA398" s="38"/>
      <c r="DB398" s="38"/>
      <c r="DC398" s="39">
        <f t="shared" si="536"/>
        <v>0</v>
      </c>
      <c r="DD398" s="86" t="str">
        <f t="shared" si="537"/>
        <v>غيرجدير</v>
      </c>
      <c r="DE398" s="37"/>
      <c r="DF398" s="38"/>
      <c r="DG398" s="38"/>
      <c r="DH398" s="38"/>
      <c r="DI398" s="38"/>
      <c r="DJ398" s="39">
        <f t="shared" si="538"/>
        <v>0</v>
      </c>
      <c r="DK398" s="86" t="str">
        <f t="shared" si="539"/>
        <v>غيرجدير</v>
      </c>
      <c r="DL398" s="37">
        <f t="shared" si="540"/>
        <v>4</v>
      </c>
      <c r="DM398" s="39" t="str">
        <f t="shared" si="541"/>
        <v>راسب</v>
      </c>
      <c r="DN398" s="27">
        <f t="shared" si="542"/>
        <v>0</v>
      </c>
      <c r="DO398" s="37">
        <f t="shared" si="543"/>
        <v>5</v>
      </c>
      <c r="DP398" s="39" t="str">
        <f t="shared" si="544"/>
        <v>ومجموع</v>
      </c>
      <c r="DQ398" s="27" t="str">
        <f t="shared" si="545"/>
        <v>راسب</v>
      </c>
      <c r="DR398" s="37">
        <f t="shared" si="546"/>
        <v>10</v>
      </c>
      <c r="DS398" s="39" t="str">
        <f t="shared" si="547"/>
        <v>راسب</v>
      </c>
      <c r="DT398" s="40" t="str">
        <f t="shared" si="548"/>
        <v>راسب</v>
      </c>
      <c r="DU398" s="27"/>
      <c r="DV398" s="37">
        <f t="shared" si="549"/>
        <v>15</v>
      </c>
      <c r="DW398" s="38" t="str">
        <f t="shared" si="550"/>
        <v>راسب</v>
      </c>
      <c r="DX398" s="39" t="str">
        <f t="shared" si="551"/>
        <v>ودين</v>
      </c>
      <c r="DY398" s="537" t="str">
        <f t="shared" si="552"/>
        <v/>
      </c>
      <c r="DZ398" s="532" t="str">
        <f t="shared" si="553"/>
        <v/>
      </c>
      <c r="EA398" s="527" t="str">
        <f t="shared" si="554"/>
        <v/>
      </c>
      <c r="EB398" s="519" t="str">
        <f t="shared" si="555"/>
        <v/>
      </c>
      <c r="EC398" s="520" t="str">
        <f t="shared" si="556"/>
        <v/>
      </c>
      <c r="ED398" s="520" t="str">
        <f t="shared" si="557"/>
        <v/>
      </c>
      <c r="EE398" s="520" t="str">
        <f t="shared" si="558"/>
        <v/>
      </c>
      <c r="EF398" s="520" t="str">
        <f t="shared" si="559"/>
        <v/>
      </c>
      <c r="EG398" s="520" t="str">
        <f t="shared" si="560"/>
        <v/>
      </c>
      <c r="EH398" s="518" t="str">
        <f t="shared" si="561"/>
        <v/>
      </c>
      <c r="EI398" s="474" t="str">
        <f t="shared" si="562"/>
        <v/>
      </c>
      <c r="EJ398" s="475" t="str">
        <f t="shared" si="563"/>
        <v/>
      </c>
      <c r="EK398" s="475" t="str">
        <f t="shared" si="564"/>
        <v/>
      </c>
      <c r="EL398" s="475" t="str">
        <f t="shared" si="565"/>
        <v/>
      </c>
      <c r="EM398" s="476" t="str">
        <f t="shared" si="566"/>
        <v/>
      </c>
      <c r="EN398" s="498" t="str">
        <f t="shared" si="567"/>
        <v/>
      </c>
      <c r="EO398" s="499" t="str">
        <f t="shared" si="568"/>
        <v/>
      </c>
      <c r="EP398" s="499" t="str">
        <f t="shared" si="569"/>
        <v/>
      </c>
      <c r="EQ398" s="499" t="str">
        <f t="shared" si="570"/>
        <v/>
      </c>
      <c r="ER398" s="500" t="str">
        <f t="shared" si="571"/>
        <v/>
      </c>
    </row>
    <row r="399" spans="1:148" ht="34.5" x14ac:dyDescent="0.2">
      <c r="A399" s="27" t="str">
        <f>IF(O399="","",COUNTA(O$9:$O399))</f>
        <v/>
      </c>
      <c r="B399" s="28"/>
      <c r="C399" s="29" t="e">
        <f t="shared" si="491"/>
        <v>#VALUE!</v>
      </c>
      <c r="D399" s="30" t="e">
        <f t="shared" si="492"/>
        <v>#VALUE!</v>
      </c>
      <c r="E399" s="31" t="e">
        <f t="shared" si="493"/>
        <v>#VALUE!</v>
      </c>
      <c r="F399" s="29" t="str">
        <f t="shared" si="494"/>
        <v/>
      </c>
      <c r="G399" s="30" t="str">
        <f t="shared" si="495"/>
        <v/>
      </c>
      <c r="H399" s="31" t="str">
        <f t="shared" si="496"/>
        <v/>
      </c>
      <c r="I399" s="32" t="e">
        <f t="shared" si="497"/>
        <v>#VALUE!</v>
      </c>
      <c r="J399" s="33"/>
      <c r="K399" s="34"/>
      <c r="L399" s="35" t="str">
        <f t="shared" si="498"/>
        <v/>
      </c>
      <c r="M399" s="35" t="str">
        <f t="shared" si="499"/>
        <v/>
      </c>
      <c r="N399" s="34"/>
      <c r="O399" s="545"/>
      <c r="P399" s="36"/>
      <c r="Q399" s="37"/>
      <c r="R399" s="38"/>
      <c r="S399" s="38"/>
      <c r="T399" s="39">
        <f t="shared" si="500"/>
        <v>0</v>
      </c>
      <c r="U399" s="40" t="str">
        <f t="shared" si="501"/>
        <v>راسب</v>
      </c>
      <c r="V399" s="37"/>
      <c r="W399" s="38"/>
      <c r="X399" s="38"/>
      <c r="Y399" s="39">
        <f t="shared" si="502"/>
        <v>0</v>
      </c>
      <c r="Z399" s="40" t="str">
        <f t="shared" si="503"/>
        <v>راسب</v>
      </c>
      <c r="AA399" s="37"/>
      <c r="AB399" s="38"/>
      <c r="AC399" s="38"/>
      <c r="AD399" s="39">
        <f t="shared" si="504"/>
        <v>0</v>
      </c>
      <c r="AE399" s="40" t="str">
        <f t="shared" si="505"/>
        <v>راسب</v>
      </c>
      <c r="AF399" s="37"/>
      <c r="AG399" s="38"/>
      <c r="AH399" s="38"/>
      <c r="AI399" s="39">
        <f t="shared" si="506"/>
        <v>0</v>
      </c>
      <c r="AJ399" s="40" t="str">
        <f t="shared" si="507"/>
        <v>راسب</v>
      </c>
      <c r="AK399" s="37"/>
      <c r="AL399" s="38"/>
      <c r="AM399" s="38"/>
      <c r="AN399" s="39">
        <f t="shared" si="508"/>
        <v>0</v>
      </c>
      <c r="AO399" s="40" t="str">
        <f t="shared" si="509"/>
        <v>راسب</v>
      </c>
      <c r="AP399" s="27">
        <f t="shared" si="510"/>
        <v>0</v>
      </c>
      <c r="AQ399" s="37">
        <f t="shared" si="511"/>
        <v>5</v>
      </c>
      <c r="AR399" s="39" t="str">
        <f t="shared" si="512"/>
        <v>ومجموع</v>
      </c>
      <c r="AS399" s="27" t="str">
        <f t="shared" si="513"/>
        <v>راسب</v>
      </c>
      <c r="AT399" s="41">
        <f t="shared" si="514"/>
        <v>9</v>
      </c>
      <c r="AU399" s="42" t="str">
        <f t="shared" si="515"/>
        <v>راسب</v>
      </c>
      <c r="AV399" s="37"/>
      <c r="AW399" s="38"/>
      <c r="AX399" s="38"/>
      <c r="AY399" s="39">
        <f t="shared" si="516"/>
        <v>0</v>
      </c>
      <c r="AZ399" s="40" t="str">
        <f t="shared" si="517"/>
        <v>راسب</v>
      </c>
      <c r="BA399" s="37"/>
      <c r="BB399" s="38"/>
      <c r="BC399" s="38"/>
      <c r="BD399" s="39">
        <f t="shared" si="518"/>
        <v>0</v>
      </c>
      <c r="BE399" s="86" t="str">
        <f t="shared" si="519"/>
        <v>غيرجدير</v>
      </c>
      <c r="BF399" s="37"/>
      <c r="BG399" s="38"/>
      <c r="BH399" s="38"/>
      <c r="BI399" s="39">
        <f t="shared" si="520"/>
        <v>0</v>
      </c>
      <c r="BJ399" s="86" t="str">
        <f t="shared" si="521"/>
        <v>غيرجدير</v>
      </c>
      <c r="BK399" s="37"/>
      <c r="BL399" s="38"/>
      <c r="BM399" s="38"/>
      <c r="BN399" s="38"/>
      <c r="BO399" s="39"/>
      <c r="BP399" s="41">
        <f t="shared" si="522"/>
        <v>0</v>
      </c>
      <c r="BQ399" s="86" t="str">
        <f t="shared" si="523"/>
        <v>غيرجدير</v>
      </c>
      <c r="BR399" s="37"/>
      <c r="BS399" s="38"/>
      <c r="BT399" s="38"/>
      <c r="BU399" s="38"/>
      <c r="BV399" s="39">
        <f t="shared" si="524"/>
        <v>0</v>
      </c>
      <c r="BW399" s="86" t="str">
        <f t="shared" si="525"/>
        <v>غيرجدير</v>
      </c>
      <c r="BX399" s="37"/>
      <c r="BY399" s="38"/>
      <c r="BZ399" s="38"/>
      <c r="CA399" s="38"/>
      <c r="CB399" s="38"/>
      <c r="CC399" s="39">
        <f t="shared" si="526"/>
        <v>0</v>
      </c>
      <c r="CD399" s="86" t="str">
        <f t="shared" si="527"/>
        <v>غيرجدير</v>
      </c>
      <c r="CE399" s="37">
        <f t="shared" si="528"/>
        <v>5</v>
      </c>
      <c r="CF399" s="39" t="str">
        <f t="shared" si="529"/>
        <v>راسب</v>
      </c>
      <c r="CG399" s="37"/>
      <c r="CH399" s="38"/>
      <c r="CI399" s="38"/>
      <c r="CJ399" s="38"/>
      <c r="CK399" s="38"/>
      <c r="CL399" s="39">
        <f t="shared" si="530"/>
        <v>0</v>
      </c>
      <c r="CM399" s="86" t="str">
        <f t="shared" si="531"/>
        <v>غيرجدير</v>
      </c>
      <c r="CN399" s="37"/>
      <c r="CO399" s="38"/>
      <c r="CP399" s="38"/>
      <c r="CQ399" s="38"/>
      <c r="CR399" s="39">
        <f t="shared" si="532"/>
        <v>0</v>
      </c>
      <c r="CS399" s="86" t="str">
        <f t="shared" si="533"/>
        <v>غيرجدير</v>
      </c>
      <c r="CT399" s="37"/>
      <c r="CU399" s="38"/>
      <c r="CV399" s="39">
        <f t="shared" si="534"/>
        <v>0</v>
      </c>
      <c r="CW399" s="86" t="str">
        <f t="shared" si="535"/>
        <v>غيرجدير</v>
      </c>
      <c r="CX399" s="37"/>
      <c r="CY399" s="38"/>
      <c r="CZ399" s="38"/>
      <c r="DA399" s="38"/>
      <c r="DB399" s="38"/>
      <c r="DC399" s="39">
        <f t="shared" si="536"/>
        <v>0</v>
      </c>
      <c r="DD399" s="86" t="str">
        <f t="shared" si="537"/>
        <v>غيرجدير</v>
      </c>
      <c r="DE399" s="37"/>
      <c r="DF399" s="38"/>
      <c r="DG399" s="38"/>
      <c r="DH399" s="38"/>
      <c r="DI399" s="38"/>
      <c r="DJ399" s="39">
        <f t="shared" si="538"/>
        <v>0</v>
      </c>
      <c r="DK399" s="86" t="str">
        <f t="shared" si="539"/>
        <v>غيرجدير</v>
      </c>
      <c r="DL399" s="37">
        <f t="shared" si="540"/>
        <v>4</v>
      </c>
      <c r="DM399" s="39" t="str">
        <f t="shared" si="541"/>
        <v>راسب</v>
      </c>
      <c r="DN399" s="27">
        <f t="shared" si="542"/>
        <v>0</v>
      </c>
      <c r="DO399" s="37">
        <f t="shared" si="543"/>
        <v>5</v>
      </c>
      <c r="DP399" s="39" t="str">
        <f t="shared" si="544"/>
        <v>ومجموع</v>
      </c>
      <c r="DQ399" s="27" t="str">
        <f t="shared" si="545"/>
        <v>راسب</v>
      </c>
      <c r="DR399" s="37">
        <f t="shared" si="546"/>
        <v>10</v>
      </c>
      <c r="DS399" s="39" t="str">
        <f t="shared" si="547"/>
        <v>راسب</v>
      </c>
      <c r="DT399" s="40" t="str">
        <f t="shared" si="548"/>
        <v>راسب</v>
      </c>
      <c r="DU399" s="27"/>
      <c r="DV399" s="37">
        <f t="shared" si="549"/>
        <v>15</v>
      </c>
      <c r="DW399" s="38" t="str">
        <f t="shared" si="550"/>
        <v>راسب</v>
      </c>
      <c r="DX399" s="39" t="str">
        <f t="shared" si="551"/>
        <v>ودين</v>
      </c>
      <c r="DY399" s="537" t="str">
        <f t="shared" si="552"/>
        <v/>
      </c>
      <c r="DZ399" s="532" t="str">
        <f t="shared" si="553"/>
        <v/>
      </c>
      <c r="EA399" s="527" t="str">
        <f t="shared" si="554"/>
        <v/>
      </c>
      <c r="EB399" s="519" t="str">
        <f t="shared" si="555"/>
        <v/>
      </c>
      <c r="EC399" s="520" t="str">
        <f t="shared" si="556"/>
        <v/>
      </c>
      <c r="ED399" s="520" t="str">
        <f t="shared" si="557"/>
        <v/>
      </c>
      <c r="EE399" s="520" t="str">
        <f t="shared" si="558"/>
        <v/>
      </c>
      <c r="EF399" s="520" t="str">
        <f t="shared" si="559"/>
        <v/>
      </c>
      <c r="EG399" s="520" t="str">
        <f t="shared" si="560"/>
        <v/>
      </c>
      <c r="EH399" s="518" t="str">
        <f t="shared" si="561"/>
        <v/>
      </c>
      <c r="EI399" s="474" t="str">
        <f t="shared" si="562"/>
        <v/>
      </c>
      <c r="EJ399" s="475" t="str">
        <f t="shared" si="563"/>
        <v/>
      </c>
      <c r="EK399" s="475" t="str">
        <f t="shared" si="564"/>
        <v/>
      </c>
      <c r="EL399" s="475" t="str">
        <f t="shared" si="565"/>
        <v/>
      </c>
      <c r="EM399" s="476" t="str">
        <f t="shared" si="566"/>
        <v/>
      </c>
      <c r="EN399" s="498" t="str">
        <f t="shared" si="567"/>
        <v/>
      </c>
      <c r="EO399" s="499" t="str">
        <f t="shared" si="568"/>
        <v/>
      </c>
      <c r="EP399" s="499" t="str">
        <f t="shared" si="569"/>
        <v/>
      </c>
      <c r="EQ399" s="499" t="str">
        <f t="shared" si="570"/>
        <v/>
      </c>
      <c r="ER399" s="500" t="str">
        <f t="shared" si="571"/>
        <v/>
      </c>
    </row>
    <row r="400" spans="1:148" ht="34.5" x14ac:dyDescent="0.2">
      <c r="A400" s="27" t="str">
        <f>IF(O400="","",COUNTA(O$9:$O400))</f>
        <v/>
      </c>
      <c r="B400" s="28"/>
      <c r="C400" s="29" t="e">
        <f t="shared" si="491"/>
        <v>#VALUE!</v>
      </c>
      <c r="D400" s="30" t="e">
        <f t="shared" si="492"/>
        <v>#VALUE!</v>
      </c>
      <c r="E400" s="31" t="e">
        <f t="shared" si="493"/>
        <v>#VALUE!</v>
      </c>
      <c r="F400" s="29" t="str">
        <f t="shared" si="494"/>
        <v/>
      </c>
      <c r="G400" s="30" t="str">
        <f t="shared" si="495"/>
        <v/>
      </c>
      <c r="H400" s="31" t="str">
        <f t="shared" si="496"/>
        <v/>
      </c>
      <c r="I400" s="32" t="e">
        <f t="shared" si="497"/>
        <v>#VALUE!</v>
      </c>
      <c r="J400" s="33"/>
      <c r="K400" s="34"/>
      <c r="L400" s="35" t="str">
        <f t="shared" si="498"/>
        <v/>
      </c>
      <c r="M400" s="35" t="str">
        <f t="shared" si="499"/>
        <v/>
      </c>
      <c r="N400" s="34"/>
      <c r="O400" s="545"/>
      <c r="P400" s="36"/>
      <c r="Q400" s="37"/>
      <c r="R400" s="38"/>
      <c r="S400" s="38"/>
      <c r="T400" s="39">
        <f t="shared" si="500"/>
        <v>0</v>
      </c>
      <c r="U400" s="40" t="str">
        <f t="shared" si="501"/>
        <v>راسب</v>
      </c>
      <c r="V400" s="37"/>
      <c r="W400" s="38"/>
      <c r="X400" s="38"/>
      <c r="Y400" s="39">
        <f t="shared" si="502"/>
        <v>0</v>
      </c>
      <c r="Z400" s="40" t="str">
        <f t="shared" si="503"/>
        <v>راسب</v>
      </c>
      <c r="AA400" s="37"/>
      <c r="AB400" s="38"/>
      <c r="AC400" s="38"/>
      <c r="AD400" s="39">
        <f t="shared" si="504"/>
        <v>0</v>
      </c>
      <c r="AE400" s="40" t="str">
        <f t="shared" si="505"/>
        <v>راسب</v>
      </c>
      <c r="AF400" s="37"/>
      <c r="AG400" s="38"/>
      <c r="AH400" s="38"/>
      <c r="AI400" s="39">
        <f t="shared" si="506"/>
        <v>0</v>
      </c>
      <c r="AJ400" s="40" t="str">
        <f t="shared" si="507"/>
        <v>راسب</v>
      </c>
      <c r="AK400" s="37"/>
      <c r="AL400" s="38"/>
      <c r="AM400" s="38"/>
      <c r="AN400" s="39">
        <f t="shared" si="508"/>
        <v>0</v>
      </c>
      <c r="AO400" s="40" t="str">
        <f t="shared" si="509"/>
        <v>راسب</v>
      </c>
      <c r="AP400" s="27">
        <f t="shared" si="510"/>
        <v>0</v>
      </c>
      <c r="AQ400" s="37">
        <f t="shared" si="511"/>
        <v>5</v>
      </c>
      <c r="AR400" s="39" t="str">
        <f t="shared" si="512"/>
        <v>ومجموع</v>
      </c>
      <c r="AS400" s="27" t="str">
        <f t="shared" si="513"/>
        <v>راسب</v>
      </c>
      <c r="AT400" s="41">
        <f t="shared" si="514"/>
        <v>9</v>
      </c>
      <c r="AU400" s="42" t="str">
        <f t="shared" si="515"/>
        <v>راسب</v>
      </c>
      <c r="AV400" s="37"/>
      <c r="AW400" s="38"/>
      <c r="AX400" s="38"/>
      <c r="AY400" s="39">
        <f t="shared" si="516"/>
        <v>0</v>
      </c>
      <c r="AZ400" s="40" t="str">
        <f t="shared" si="517"/>
        <v>راسب</v>
      </c>
      <c r="BA400" s="37"/>
      <c r="BB400" s="38"/>
      <c r="BC400" s="38"/>
      <c r="BD400" s="39">
        <f t="shared" si="518"/>
        <v>0</v>
      </c>
      <c r="BE400" s="86" t="str">
        <f t="shared" si="519"/>
        <v>غيرجدير</v>
      </c>
      <c r="BF400" s="37"/>
      <c r="BG400" s="38"/>
      <c r="BH400" s="38"/>
      <c r="BI400" s="39">
        <f t="shared" si="520"/>
        <v>0</v>
      </c>
      <c r="BJ400" s="86" t="str">
        <f t="shared" si="521"/>
        <v>غيرجدير</v>
      </c>
      <c r="BK400" s="37"/>
      <c r="BL400" s="38"/>
      <c r="BM400" s="38"/>
      <c r="BN400" s="38"/>
      <c r="BO400" s="39"/>
      <c r="BP400" s="41">
        <f t="shared" si="522"/>
        <v>0</v>
      </c>
      <c r="BQ400" s="86" t="str">
        <f t="shared" si="523"/>
        <v>غيرجدير</v>
      </c>
      <c r="BR400" s="37"/>
      <c r="BS400" s="38"/>
      <c r="BT400" s="38"/>
      <c r="BU400" s="38"/>
      <c r="BV400" s="39">
        <f t="shared" si="524"/>
        <v>0</v>
      </c>
      <c r="BW400" s="86" t="str">
        <f t="shared" si="525"/>
        <v>غيرجدير</v>
      </c>
      <c r="BX400" s="37"/>
      <c r="BY400" s="38"/>
      <c r="BZ400" s="38"/>
      <c r="CA400" s="38"/>
      <c r="CB400" s="38"/>
      <c r="CC400" s="39">
        <f t="shared" si="526"/>
        <v>0</v>
      </c>
      <c r="CD400" s="86" t="str">
        <f t="shared" si="527"/>
        <v>غيرجدير</v>
      </c>
      <c r="CE400" s="37">
        <f t="shared" si="528"/>
        <v>5</v>
      </c>
      <c r="CF400" s="39" t="str">
        <f t="shared" si="529"/>
        <v>راسب</v>
      </c>
      <c r="CG400" s="37"/>
      <c r="CH400" s="38"/>
      <c r="CI400" s="38"/>
      <c r="CJ400" s="38"/>
      <c r="CK400" s="38"/>
      <c r="CL400" s="39">
        <f t="shared" si="530"/>
        <v>0</v>
      </c>
      <c r="CM400" s="86" t="str">
        <f t="shared" si="531"/>
        <v>غيرجدير</v>
      </c>
      <c r="CN400" s="37"/>
      <c r="CO400" s="38"/>
      <c r="CP400" s="38"/>
      <c r="CQ400" s="38"/>
      <c r="CR400" s="39">
        <f t="shared" si="532"/>
        <v>0</v>
      </c>
      <c r="CS400" s="86" t="str">
        <f t="shared" si="533"/>
        <v>غيرجدير</v>
      </c>
      <c r="CT400" s="37"/>
      <c r="CU400" s="38"/>
      <c r="CV400" s="39">
        <f t="shared" si="534"/>
        <v>0</v>
      </c>
      <c r="CW400" s="86" t="str">
        <f t="shared" si="535"/>
        <v>غيرجدير</v>
      </c>
      <c r="CX400" s="37"/>
      <c r="CY400" s="38"/>
      <c r="CZ400" s="38"/>
      <c r="DA400" s="38"/>
      <c r="DB400" s="38"/>
      <c r="DC400" s="39">
        <f t="shared" si="536"/>
        <v>0</v>
      </c>
      <c r="DD400" s="86" t="str">
        <f t="shared" si="537"/>
        <v>غيرجدير</v>
      </c>
      <c r="DE400" s="37"/>
      <c r="DF400" s="38"/>
      <c r="DG400" s="38"/>
      <c r="DH400" s="38"/>
      <c r="DI400" s="38"/>
      <c r="DJ400" s="39">
        <f t="shared" si="538"/>
        <v>0</v>
      </c>
      <c r="DK400" s="86" t="str">
        <f t="shared" si="539"/>
        <v>غيرجدير</v>
      </c>
      <c r="DL400" s="37">
        <f t="shared" si="540"/>
        <v>4</v>
      </c>
      <c r="DM400" s="39" t="str">
        <f t="shared" si="541"/>
        <v>راسب</v>
      </c>
      <c r="DN400" s="27">
        <f t="shared" si="542"/>
        <v>0</v>
      </c>
      <c r="DO400" s="37">
        <f t="shared" si="543"/>
        <v>5</v>
      </c>
      <c r="DP400" s="39" t="str">
        <f t="shared" si="544"/>
        <v>ومجموع</v>
      </c>
      <c r="DQ400" s="27" t="str">
        <f t="shared" si="545"/>
        <v>راسب</v>
      </c>
      <c r="DR400" s="37">
        <f t="shared" si="546"/>
        <v>10</v>
      </c>
      <c r="DS400" s="39" t="str">
        <f t="shared" si="547"/>
        <v>راسب</v>
      </c>
      <c r="DT400" s="40" t="str">
        <f t="shared" si="548"/>
        <v>راسب</v>
      </c>
      <c r="DU400" s="27"/>
      <c r="DV400" s="37">
        <f t="shared" si="549"/>
        <v>15</v>
      </c>
      <c r="DW400" s="38" t="str">
        <f t="shared" si="550"/>
        <v>راسب</v>
      </c>
      <c r="DX400" s="39" t="str">
        <f t="shared" si="551"/>
        <v>ودين</v>
      </c>
      <c r="DY400" s="537" t="str">
        <f t="shared" si="552"/>
        <v/>
      </c>
      <c r="DZ400" s="532" t="str">
        <f t="shared" si="553"/>
        <v/>
      </c>
      <c r="EA400" s="527" t="str">
        <f t="shared" si="554"/>
        <v/>
      </c>
      <c r="EB400" s="519" t="str">
        <f t="shared" si="555"/>
        <v/>
      </c>
      <c r="EC400" s="520" t="str">
        <f t="shared" si="556"/>
        <v/>
      </c>
      <c r="ED400" s="520" t="str">
        <f t="shared" si="557"/>
        <v/>
      </c>
      <c r="EE400" s="520" t="str">
        <f t="shared" si="558"/>
        <v/>
      </c>
      <c r="EF400" s="520" t="str">
        <f t="shared" si="559"/>
        <v/>
      </c>
      <c r="EG400" s="520" t="str">
        <f t="shared" si="560"/>
        <v/>
      </c>
      <c r="EH400" s="518" t="str">
        <f t="shared" si="561"/>
        <v/>
      </c>
      <c r="EI400" s="474" t="str">
        <f t="shared" si="562"/>
        <v/>
      </c>
      <c r="EJ400" s="475" t="str">
        <f t="shared" si="563"/>
        <v/>
      </c>
      <c r="EK400" s="475" t="str">
        <f t="shared" si="564"/>
        <v/>
      </c>
      <c r="EL400" s="475" t="str">
        <f t="shared" si="565"/>
        <v/>
      </c>
      <c r="EM400" s="476" t="str">
        <f t="shared" si="566"/>
        <v/>
      </c>
      <c r="EN400" s="498" t="str">
        <f t="shared" si="567"/>
        <v/>
      </c>
      <c r="EO400" s="499" t="str">
        <f t="shared" si="568"/>
        <v/>
      </c>
      <c r="EP400" s="499" t="str">
        <f t="shared" si="569"/>
        <v/>
      </c>
      <c r="EQ400" s="499" t="str">
        <f t="shared" si="570"/>
        <v/>
      </c>
      <c r="ER400" s="500" t="str">
        <f t="shared" si="571"/>
        <v/>
      </c>
    </row>
    <row r="401" spans="1:148" ht="34.5" x14ac:dyDescent="0.2">
      <c r="A401" s="27" t="str">
        <f>IF(O401="","",COUNTA(O$9:$O401))</f>
        <v/>
      </c>
      <c r="B401" s="28"/>
      <c r="C401" s="29" t="e">
        <f t="shared" si="491"/>
        <v>#VALUE!</v>
      </c>
      <c r="D401" s="30" t="e">
        <f t="shared" si="492"/>
        <v>#VALUE!</v>
      </c>
      <c r="E401" s="31" t="e">
        <f t="shared" si="493"/>
        <v>#VALUE!</v>
      </c>
      <c r="F401" s="29" t="str">
        <f t="shared" si="494"/>
        <v/>
      </c>
      <c r="G401" s="30" t="str">
        <f t="shared" si="495"/>
        <v/>
      </c>
      <c r="H401" s="31" t="str">
        <f t="shared" si="496"/>
        <v/>
      </c>
      <c r="I401" s="32" t="e">
        <f t="shared" si="497"/>
        <v>#VALUE!</v>
      </c>
      <c r="J401" s="33"/>
      <c r="K401" s="34"/>
      <c r="L401" s="35" t="str">
        <f t="shared" si="498"/>
        <v/>
      </c>
      <c r="M401" s="35" t="str">
        <f t="shared" si="499"/>
        <v/>
      </c>
      <c r="N401" s="34"/>
      <c r="O401" s="545"/>
      <c r="P401" s="36"/>
      <c r="Q401" s="37"/>
      <c r="R401" s="38"/>
      <c r="S401" s="38"/>
      <c r="T401" s="39">
        <f t="shared" si="500"/>
        <v>0</v>
      </c>
      <c r="U401" s="40" t="str">
        <f t="shared" si="501"/>
        <v>راسب</v>
      </c>
      <c r="V401" s="37"/>
      <c r="W401" s="38"/>
      <c r="X401" s="38"/>
      <c r="Y401" s="39">
        <f t="shared" si="502"/>
        <v>0</v>
      </c>
      <c r="Z401" s="40" t="str">
        <f t="shared" si="503"/>
        <v>راسب</v>
      </c>
      <c r="AA401" s="37"/>
      <c r="AB401" s="38"/>
      <c r="AC401" s="38"/>
      <c r="AD401" s="39">
        <f t="shared" si="504"/>
        <v>0</v>
      </c>
      <c r="AE401" s="40" t="str">
        <f t="shared" si="505"/>
        <v>راسب</v>
      </c>
      <c r="AF401" s="37"/>
      <c r="AG401" s="38"/>
      <c r="AH401" s="38"/>
      <c r="AI401" s="39">
        <f t="shared" si="506"/>
        <v>0</v>
      </c>
      <c r="AJ401" s="40" t="str">
        <f t="shared" si="507"/>
        <v>راسب</v>
      </c>
      <c r="AK401" s="37"/>
      <c r="AL401" s="38"/>
      <c r="AM401" s="38"/>
      <c r="AN401" s="39">
        <f t="shared" si="508"/>
        <v>0</v>
      </c>
      <c r="AO401" s="40" t="str">
        <f t="shared" si="509"/>
        <v>راسب</v>
      </c>
      <c r="AP401" s="27">
        <f t="shared" si="510"/>
        <v>0</v>
      </c>
      <c r="AQ401" s="37">
        <f t="shared" si="511"/>
        <v>5</v>
      </c>
      <c r="AR401" s="39" t="str">
        <f t="shared" si="512"/>
        <v>ومجموع</v>
      </c>
      <c r="AS401" s="27" t="str">
        <f t="shared" si="513"/>
        <v>راسب</v>
      </c>
      <c r="AT401" s="41">
        <f t="shared" si="514"/>
        <v>9</v>
      </c>
      <c r="AU401" s="42" t="str">
        <f t="shared" si="515"/>
        <v>راسب</v>
      </c>
      <c r="AV401" s="37"/>
      <c r="AW401" s="38"/>
      <c r="AX401" s="38"/>
      <c r="AY401" s="39">
        <f t="shared" si="516"/>
        <v>0</v>
      </c>
      <c r="AZ401" s="40" t="str">
        <f t="shared" si="517"/>
        <v>راسب</v>
      </c>
      <c r="BA401" s="37"/>
      <c r="BB401" s="38"/>
      <c r="BC401" s="38"/>
      <c r="BD401" s="39">
        <f t="shared" si="518"/>
        <v>0</v>
      </c>
      <c r="BE401" s="86" t="str">
        <f t="shared" si="519"/>
        <v>غيرجدير</v>
      </c>
      <c r="BF401" s="37"/>
      <c r="BG401" s="38"/>
      <c r="BH401" s="38"/>
      <c r="BI401" s="39">
        <f t="shared" si="520"/>
        <v>0</v>
      </c>
      <c r="BJ401" s="86" t="str">
        <f t="shared" si="521"/>
        <v>غيرجدير</v>
      </c>
      <c r="BK401" s="37"/>
      <c r="BL401" s="38"/>
      <c r="BM401" s="38"/>
      <c r="BN401" s="38"/>
      <c r="BO401" s="39"/>
      <c r="BP401" s="41">
        <f t="shared" si="522"/>
        <v>0</v>
      </c>
      <c r="BQ401" s="86" t="str">
        <f t="shared" si="523"/>
        <v>غيرجدير</v>
      </c>
      <c r="BR401" s="37"/>
      <c r="BS401" s="38"/>
      <c r="BT401" s="38"/>
      <c r="BU401" s="38"/>
      <c r="BV401" s="39">
        <f t="shared" si="524"/>
        <v>0</v>
      </c>
      <c r="BW401" s="86" t="str">
        <f t="shared" si="525"/>
        <v>غيرجدير</v>
      </c>
      <c r="BX401" s="37"/>
      <c r="BY401" s="38"/>
      <c r="BZ401" s="38"/>
      <c r="CA401" s="38"/>
      <c r="CB401" s="38"/>
      <c r="CC401" s="39">
        <f t="shared" si="526"/>
        <v>0</v>
      </c>
      <c r="CD401" s="86" t="str">
        <f t="shared" si="527"/>
        <v>غيرجدير</v>
      </c>
      <c r="CE401" s="37">
        <f t="shared" si="528"/>
        <v>5</v>
      </c>
      <c r="CF401" s="39" t="str">
        <f t="shared" si="529"/>
        <v>راسب</v>
      </c>
      <c r="CG401" s="37"/>
      <c r="CH401" s="38"/>
      <c r="CI401" s="38"/>
      <c r="CJ401" s="38"/>
      <c r="CK401" s="38"/>
      <c r="CL401" s="39">
        <f t="shared" si="530"/>
        <v>0</v>
      </c>
      <c r="CM401" s="86" t="str">
        <f t="shared" si="531"/>
        <v>غيرجدير</v>
      </c>
      <c r="CN401" s="37"/>
      <c r="CO401" s="38"/>
      <c r="CP401" s="38"/>
      <c r="CQ401" s="38"/>
      <c r="CR401" s="39">
        <f t="shared" si="532"/>
        <v>0</v>
      </c>
      <c r="CS401" s="86" t="str">
        <f t="shared" si="533"/>
        <v>غيرجدير</v>
      </c>
      <c r="CT401" s="37"/>
      <c r="CU401" s="38"/>
      <c r="CV401" s="39">
        <f t="shared" si="534"/>
        <v>0</v>
      </c>
      <c r="CW401" s="86" t="str">
        <f t="shared" si="535"/>
        <v>غيرجدير</v>
      </c>
      <c r="CX401" s="37"/>
      <c r="CY401" s="38"/>
      <c r="CZ401" s="38"/>
      <c r="DA401" s="38"/>
      <c r="DB401" s="38"/>
      <c r="DC401" s="39">
        <f t="shared" si="536"/>
        <v>0</v>
      </c>
      <c r="DD401" s="86" t="str">
        <f t="shared" si="537"/>
        <v>غيرجدير</v>
      </c>
      <c r="DE401" s="37"/>
      <c r="DF401" s="38"/>
      <c r="DG401" s="38"/>
      <c r="DH401" s="38"/>
      <c r="DI401" s="38"/>
      <c r="DJ401" s="39">
        <f t="shared" si="538"/>
        <v>0</v>
      </c>
      <c r="DK401" s="86" t="str">
        <f t="shared" si="539"/>
        <v>غيرجدير</v>
      </c>
      <c r="DL401" s="37">
        <f t="shared" si="540"/>
        <v>4</v>
      </c>
      <c r="DM401" s="39" t="str">
        <f t="shared" si="541"/>
        <v>راسب</v>
      </c>
      <c r="DN401" s="27">
        <f t="shared" si="542"/>
        <v>0</v>
      </c>
      <c r="DO401" s="37">
        <f t="shared" si="543"/>
        <v>5</v>
      </c>
      <c r="DP401" s="39" t="str">
        <f t="shared" si="544"/>
        <v>ومجموع</v>
      </c>
      <c r="DQ401" s="27" t="str">
        <f t="shared" si="545"/>
        <v>راسب</v>
      </c>
      <c r="DR401" s="37">
        <f t="shared" si="546"/>
        <v>10</v>
      </c>
      <c r="DS401" s="39" t="str">
        <f t="shared" si="547"/>
        <v>راسب</v>
      </c>
      <c r="DT401" s="40" t="str">
        <f t="shared" si="548"/>
        <v>راسب</v>
      </c>
      <c r="DU401" s="27"/>
      <c r="DV401" s="37">
        <f t="shared" si="549"/>
        <v>15</v>
      </c>
      <c r="DW401" s="38" t="str">
        <f t="shared" si="550"/>
        <v>راسب</v>
      </c>
      <c r="DX401" s="39" t="str">
        <f t="shared" si="551"/>
        <v>ودين</v>
      </c>
      <c r="DY401" s="537" t="str">
        <f t="shared" si="552"/>
        <v/>
      </c>
      <c r="DZ401" s="532" t="str">
        <f t="shared" si="553"/>
        <v/>
      </c>
      <c r="EA401" s="527" t="str">
        <f t="shared" si="554"/>
        <v/>
      </c>
      <c r="EB401" s="519" t="str">
        <f t="shared" si="555"/>
        <v/>
      </c>
      <c r="EC401" s="520" t="str">
        <f t="shared" si="556"/>
        <v/>
      </c>
      <c r="ED401" s="520" t="str">
        <f t="shared" si="557"/>
        <v/>
      </c>
      <c r="EE401" s="520" t="str">
        <f t="shared" si="558"/>
        <v/>
      </c>
      <c r="EF401" s="520" t="str">
        <f t="shared" si="559"/>
        <v/>
      </c>
      <c r="EG401" s="520" t="str">
        <f t="shared" si="560"/>
        <v/>
      </c>
      <c r="EH401" s="518" t="str">
        <f t="shared" si="561"/>
        <v/>
      </c>
      <c r="EI401" s="474" t="str">
        <f t="shared" si="562"/>
        <v/>
      </c>
      <c r="EJ401" s="475" t="str">
        <f t="shared" si="563"/>
        <v/>
      </c>
      <c r="EK401" s="475" t="str">
        <f t="shared" si="564"/>
        <v/>
      </c>
      <c r="EL401" s="475" t="str">
        <f t="shared" si="565"/>
        <v/>
      </c>
      <c r="EM401" s="476" t="str">
        <f t="shared" si="566"/>
        <v/>
      </c>
      <c r="EN401" s="498" t="str">
        <f t="shared" si="567"/>
        <v/>
      </c>
      <c r="EO401" s="499" t="str">
        <f t="shared" si="568"/>
        <v/>
      </c>
      <c r="EP401" s="499" t="str">
        <f t="shared" si="569"/>
        <v/>
      </c>
      <c r="EQ401" s="499" t="str">
        <f t="shared" si="570"/>
        <v/>
      </c>
      <c r="ER401" s="500" t="str">
        <f t="shared" si="571"/>
        <v/>
      </c>
    </row>
    <row r="402" spans="1:148" ht="34.5" x14ac:dyDescent="0.2">
      <c r="A402" s="27" t="str">
        <f>IF(O402="","",COUNTA(O$9:$O402))</f>
        <v/>
      </c>
      <c r="B402" s="28"/>
      <c r="C402" s="29" t="e">
        <f t="shared" si="491"/>
        <v>#VALUE!</v>
      </c>
      <c r="D402" s="30" t="e">
        <f t="shared" si="492"/>
        <v>#VALUE!</v>
      </c>
      <c r="E402" s="31" t="e">
        <f t="shared" si="493"/>
        <v>#VALUE!</v>
      </c>
      <c r="F402" s="29" t="str">
        <f t="shared" si="494"/>
        <v/>
      </c>
      <c r="G402" s="30" t="str">
        <f t="shared" si="495"/>
        <v/>
      </c>
      <c r="H402" s="31" t="str">
        <f t="shared" si="496"/>
        <v/>
      </c>
      <c r="I402" s="32" t="e">
        <f t="shared" si="497"/>
        <v>#VALUE!</v>
      </c>
      <c r="J402" s="33"/>
      <c r="K402" s="34"/>
      <c r="L402" s="35" t="str">
        <f t="shared" si="498"/>
        <v/>
      </c>
      <c r="M402" s="35" t="str">
        <f t="shared" si="499"/>
        <v/>
      </c>
      <c r="N402" s="34"/>
      <c r="O402" s="545"/>
      <c r="P402" s="36"/>
      <c r="Q402" s="37"/>
      <c r="R402" s="38"/>
      <c r="S402" s="38"/>
      <c r="T402" s="39">
        <f t="shared" si="500"/>
        <v>0</v>
      </c>
      <c r="U402" s="40" t="str">
        <f t="shared" si="501"/>
        <v>راسب</v>
      </c>
      <c r="V402" s="37"/>
      <c r="W402" s="38"/>
      <c r="X402" s="38"/>
      <c r="Y402" s="39">
        <f t="shared" si="502"/>
        <v>0</v>
      </c>
      <c r="Z402" s="40" t="str">
        <f t="shared" si="503"/>
        <v>راسب</v>
      </c>
      <c r="AA402" s="37"/>
      <c r="AB402" s="38"/>
      <c r="AC402" s="38"/>
      <c r="AD402" s="39">
        <f t="shared" si="504"/>
        <v>0</v>
      </c>
      <c r="AE402" s="40" t="str">
        <f t="shared" si="505"/>
        <v>راسب</v>
      </c>
      <c r="AF402" s="37"/>
      <c r="AG402" s="38"/>
      <c r="AH402" s="38"/>
      <c r="AI402" s="39">
        <f t="shared" si="506"/>
        <v>0</v>
      </c>
      <c r="AJ402" s="40" t="str">
        <f t="shared" si="507"/>
        <v>راسب</v>
      </c>
      <c r="AK402" s="37"/>
      <c r="AL402" s="38"/>
      <c r="AM402" s="38"/>
      <c r="AN402" s="39">
        <f t="shared" si="508"/>
        <v>0</v>
      </c>
      <c r="AO402" s="40" t="str">
        <f t="shared" si="509"/>
        <v>راسب</v>
      </c>
      <c r="AP402" s="27">
        <f t="shared" si="510"/>
        <v>0</v>
      </c>
      <c r="AQ402" s="37">
        <f t="shared" si="511"/>
        <v>5</v>
      </c>
      <c r="AR402" s="39" t="str">
        <f t="shared" si="512"/>
        <v>ومجموع</v>
      </c>
      <c r="AS402" s="27" t="str">
        <f t="shared" si="513"/>
        <v>راسب</v>
      </c>
      <c r="AT402" s="41">
        <f t="shared" si="514"/>
        <v>9</v>
      </c>
      <c r="AU402" s="42" t="str">
        <f t="shared" si="515"/>
        <v>راسب</v>
      </c>
      <c r="AV402" s="37"/>
      <c r="AW402" s="38"/>
      <c r="AX402" s="38"/>
      <c r="AY402" s="39">
        <f t="shared" si="516"/>
        <v>0</v>
      </c>
      <c r="AZ402" s="40" t="str">
        <f t="shared" si="517"/>
        <v>راسب</v>
      </c>
      <c r="BA402" s="37"/>
      <c r="BB402" s="38"/>
      <c r="BC402" s="38"/>
      <c r="BD402" s="39">
        <f t="shared" si="518"/>
        <v>0</v>
      </c>
      <c r="BE402" s="86" t="str">
        <f t="shared" si="519"/>
        <v>غيرجدير</v>
      </c>
      <c r="BF402" s="37"/>
      <c r="BG402" s="38"/>
      <c r="BH402" s="38"/>
      <c r="BI402" s="39">
        <f t="shared" si="520"/>
        <v>0</v>
      </c>
      <c r="BJ402" s="86" t="str">
        <f t="shared" si="521"/>
        <v>غيرجدير</v>
      </c>
      <c r="BK402" s="37"/>
      <c r="BL402" s="38"/>
      <c r="BM402" s="38"/>
      <c r="BN402" s="38"/>
      <c r="BO402" s="39"/>
      <c r="BP402" s="41">
        <f t="shared" si="522"/>
        <v>0</v>
      </c>
      <c r="BQ402" s="86" t="str">
        <f t="shared" si="523"/>
        <v>غيرجدير</v>
      </c>
      <c r="BR402" s="37"/>
      <c r="BS402" s="38"/>
      <c r="BT402" s="38"/>
      <c r="BU402" s="38"/>
      <c r="BV402" s="39">
        <f t="shared" si="524"/>
        <v>0</v>
      </c>
      <c r="BW402" s="86" t="str">
        <f t="shared" si="525"/>
        <v>غيرجدير</v>
      </c>
      <c r="BX402" s="37"/>
      <c r="BY402" s="38"/>
      <c r="BZ402" s="38"/>
      <c r="CA402" s="38"/>
      <c r="CB402" s="38"/>
      <c r="CC402" s="39">
        <f t="shared" si="526"/>
        <v>0</v>
      </c>
      <c r="CD402" s="86" t="str">
        <f t="shared" si="527"/>
        <v>غيرجدير</v>
      </c>
      <c r="CE402" s="37">
        <f t="shared" si="528"/>
        <v>5</v>
      </c>
      <c r="CF402" s="39" t="str">
        <f t="shared" si="529"/>
        <v>راسب</v>
      </c>
      <c r="CG402" s="37"/>
      <c r="CH402" s="38"/>
      <c r="CI402" s="38"/>
      <c r="CJ402" s="38"/>
      <c r="CK402" s="38"/>
      <c r="CL402" s="39">
        <f t="shared" si="530"/>
        <v>0</v>
      </c>
      <c r="CM402" s="86" t="str">
        <f t="shared" si="531"/>
        <v>غيرجدير</v>
      </c>
      <c r="CN402" s="37"/>
      <c r="CO402" s="38"/>
      <c r="CP402" s="38"/>
      <c r="CQ402" s="38"/>
      <c r="CR402" s="39">
        <f t="shared" si="532"/>
        <v>0</v>
      </c>
      <c r="CS402" s="86" t="str">
        <f t="shared" si="533"/>
        <v>غيرجدير</v>
      </c>
      <c r="CT402" s="37"/>
      <c r="CU402" s="38"/>
      <c r="CV402" s="39">
        <f t="shared" si="534"/>
        <v>0</v>
      </c>
      <c r="CW402" s="86" t="str">
        <f t="shared" si="535"/>
        <v>غيرجدير</v>
      </c>
      <c r="CX402" s="37"/>
      <c r="CY402" s="38"/>
      <c r="CZ402" s="38"/>
      <c r="DA402" s="38"/>
      <c r="DB402" s="38"/>
      <c r="DC402" s="39">
        <f t="shared" si="536"/>
        <v>0</v>
      </c>
      <c r="DD402" s="86" t="str">
        <f t="shared" si="537"/>
        <v>غيرجدير</v>
      </c>
      <c r="DE402" s="37"/>
      <c r="DF402" s="38"/>
      <c r="DG402" s="38"/>
      <c r="DH402" s="38"/>
      <c r="DI402" s="38"/>
      <c r="DJ402" s="39">
        <f t="shared" si="538"/>
        <v>0</v>
      </c>
      <c r="DK402" s="86" t="str">
        <f t="shared" si="539"/>
        <v>غيرجدير</v>
      </c>
      <c r="DL402" s="37">
        <f t="shared" si="540"/>
        <v>4</v>
      </c>
      <c r="DM402" s="39" t="str">
        <f t="shared" si="541"/>
        <v>راسب</v>
      </c>
      <c r="DN402" s="27">
        <f t="shared" si="542"/>
        <v>0</v>
      </c>
      <c r="DO402" s="37">
        <f t="shared" si="543"/>
        <v>5</v>
      </c>
      <c r="DP402" s="39" t="str">
        <f t="shared" si="544"/>
        <v>ومجموع</v>
      </c>
      <c r="DQ402" s="27" t="str">
        <f t="shared" si="545"/>
        <v>راسب</v>
      </c>
      <c r="DR402" s="37">
        <f t="shared" si="546"/>
        <v>10</v>
      </c>
      <c r="DS402" s="39" t="str">
        <f t="shared" si="547"/>
        <v>راسب</v>
      </c>
      <c r="DT402" s="40" t="str">
        <f t="shared" si="548"/>
        <v>راسب</v>
      </c>
      <c r="DU402" s="27"/>
      <c r="DV402" s="37">
        <f t="shared" si="549"/>
        <v>15</v>
      </c>
      <c r="DW402" s="38" t="str">
        <f t="shared" si="550"/>
        <v>راسب</v>
      </c>
      <c r="DX402" s="39" t="str">
        <f t="shared" si="551"/>
        <v>ودين</v>
      </c>
      <c r="DY402" s="537" t="str">
        <f t="shared" si="552"/>
        <v/>
      </c>
      <c r="DZ402" s="532" t="str">
        <f t="shared" si="553"/>
        <v/>
      </c>
      <c r="EA402" s="527" t="str">
        <f t="shared" si="554"/>
        <v/>
      </c>
      <c r="EB402" s="519" t="str">
        <f t="shared" si="555"/>
        <v/>
      </c>
      <c r="EC402" s="520" t="str">
        <f t="shared" si="556"/>
        <v/>
      </c>
      <c r="ED402" s="520" t="str">
        <f t="shared" si="557"/>
        <v/>
      </c>
      <c r="EE402" s="520" t="str">
        <f t="shared" si="558"/>
        <v/>
      </c>
      <c r="EF402" s="520" t="str">
        <f t="shared" si="559"/>
        <v/>
      </c>
      <c r="EG402" s="520" t="str">
        <f t="shared" si="560"/>
        <v/>
      </c>
      <c r="EH402" s="518" t="str">
        <f t="shared" si="561"/>
        <v/>
      </c>
      <c r="EI402" s="474" t="str">
        <f t="shared" si="562"/>
        <v/>
      </c>
      <c r="EJ402" s="475" t="str">
        <f t="shared" si="563"/>
        <v/>
      </c>
      <c r="EK402" s="475" t="str">
        <f t="shared" si="564"/>
        <v/>
      </c>
      <c r="EL402" s="475" t="str">
        <f t="shared" si="565"/>
        <v/>
      </c>
      <c r="EM402" s="476" t="str">
        <f t="shared" si="566"/>
        <v/>
      </c>
      <c r="EN402" s="498" t="str">
        <f t="shared" si="567"/>
        <v/>
      </c>
      <c r="EO402" s="499" t="str">
        <f t="shared" si="568"/>
        <v/>
      </c>
      <c r="EP402" s="499" t="str">
        <f t="shared" si="569"/>
        <v/>
      </c>
      <c r="EQ402" s="499" t="str">
        <f t="shared" si="570"/>
        <v/>
      </c>
      <c r="ER402" s="500" t="str">
        <f t="shared" si="571"/>
        <v/>
      </c>
    </row>
    <row r="403" spans="1:148" ht="34.5" x14ac:dyDescent="0.2">
      <c r="A403" s="27" t="str">
        <f>IF(O403="","",COUNTA(O$9:$O403))</f>
        <v/>
      </c>
      <c r="B403" s="28"/>
      <c r="C403" s="29" t="e">
        <f t="shared" si="491"/>
        <v>#VALUE!</v>
      </c>
      <c r="D403" s="30" t="e">
        <f t="shared" si="492"/>
        <v>#VALUE!</v>
      </c>
      <c r="E403" s="31" t="e">
        <f t="shared" si="493"/>
        <v>#VALUE!</v>
      </c>
      <c r="F403" s="29" t="str">
        <f t="shared" si="494"/>
        <v/>
      </c>
      <c r="G403" s="30" t="str">
        <f t="shared" si="495"/>
        <v/>
      </c>
      <c r="H403" s="31" t="str">
        <f t="shared" si="496"/>
        <v/>
      </c>
      <c r="I403" s="32" t="e">
        <f t="shared" si="497"/>
        <v>#VALUE!</v>
      </c>
      <c r="J403" s="33"/>
      <c r="K403" s="34"/>
      <c r="L403" s="35" t="str">
        <f t="shared" si="498"/>
        <v/>
      </c>
      <c r="M403" s="35" t="str">
        <f t="shared" si="499"/>
        <v/>
      </c>
      <c r="N403" s="34"/>
      <c r="O403" s="545"/>
      <c r="P403" s="36"/>
      <c r="Q403" s="37"/>
      <c r="R403" s="38"/>
      <c r="S403" s="38"/>
      <c r="T403" s="39">
        <f t="shared" si="500"/>
        <v>0</v>
      </c>
      <c r="U403" s="40" t="str">
        <f t="shared" si="501"/>
        <v>راسب</v>
      </c>
      <c r="V403" s="37"/>
      <c r="W403" s="38"/>
      <c r="X403" s="38"/>
      <c r="Y403" s="39">
        <f t="shared" si="502"/>
        <v>0</v>
      </c>
      <c r="Z403" s="40" t="str">
        <f t="shared" si="503"/>
        <v>راسب</v>
      </c>
      <c r="AA403" s="37"/>
      <c r="AB403" s="38"/>
      <c r="AC403" s="38"/>
      <c r="AD403" s="39">
        <f t="shared" si="504"/>
        <v>0</v>
      </c>
      <c r="AE403" s="40" t="str">
        <f t="shared" si="505"/>
        <v>راسب</v>
      </c>
      <c r="AF403" s="37"/>
      <c r="AG403" s="38"/>
      <c r="AH403" s="38"/>
      <c r="AI403" s="39">
        <f t="shared" si="506"/>
        <v>0</v>
      </c>
      <c r="AJ403" s="40" t="str">
        <f t="shared" si="507"/>
        <v>راسب</v>
      </c>
      <c r="AK403" s="37"/>
      <c r="AL403" s="38"/>
      <c r="AM403" s="38"/>
      <c r="AN403" s="39">
        <f t="shared" si="508"/>
        <v>0</v>
      </c>
      <c r="AO403" s="40" t="str">
        <f t="shared" si="509"/>
        <v>راسب</v>
      </c>
      <c r="AP403" s="27">
        <f t="shared" si="510"/>
        <v>0</v>
      </c>
      <c r="AQ403" s="37">
        <f t="shared" si="511"/>
        <v>5</v>
      </c>
      <c r="AR403" s="39" t="str">
        <f t="shared" si="512"/>
        <v>ومجموع</v>
      </c>
      <c r="AS403" s="27" t="str">
        <f t="shared" si="513"/>
        <v>راسب</v>
      </c>
      <c r="AT403" s="41">
        <f t="shared" si="514"/>
        <v>9</v>
      </c>
      <c r="AU403" s="42" t="str">
        <f t="shared" si="515"/>
        <v>راسب</v>
      </c>
      <c r="AV403" s="37"/>
      <c r="AW403" s="38"/>
      <c r="AX403" s="38"/>
      <c r="AY403" s="39">
        <f t="shared" si="516"/>
        <v>0</v>
      </c>
      <c r="AZ403" s="40" t="str">
        <f t="shared" si="517"/>
        <v>راسب</v>
      </c>
      <c r="BA403" s="37"/>
      <c r="BB403" s="38"/>
      <c r="BC403" s="38"/>
      <c r="BD403" s="39">
        <f t="shared" si="518"/>
        <v>0</v>
      </c>
      <c r="BE403" s="86" t="str">
        <f t="shared" si="519"/>
        <v>غيرجدير</v>
      </c>
      <c r="BF403" s="37"/>
      <c r="BG403" s="38"/>
      <c r="BH403" s="38"/>
      <c r="BI403" s="39">
        <f t="shared" si="520"/>
        <v>0</v>
      </c>
      <c r="BJ403" s="86" t="str">
        <f t="shared" si="521"/>
        <v>غيرجدير</v>
      </c>
      <c r="BK403" s="37"/>
      <c r="BL403" s="38"/>
      <c r="BM403" s="38"/>
      <c r="BN403" s="38"/>
      <c r="BO403" s="39"/>
      <c r="BP403" s="41">
        <f t="shared" si="522"/>
        <v>0</v>
      </c>
      <c r="BQ403" s="86" t="str">
        <f t="shared" si="523"/>
        <v>غيرجدير</v>
      </c>
      <c r="BR403" s="37"/>
      <c r="BS403" s="38"/>
      <c r="BT403" s="38"/>
      <c r="BU403" s="38"/>
      <c r="BV403" s="39">
        <f t="shared" si="524"/>
        <v>0</v>
      </c>
      <c r="BW403" s="86" t="str">
        <f t="shared" si="525"/>
        <v>غيرجدير</v>
      </c>
      <c r="BX403" s="37"/>
      <c r="BY403" s="38"/>
      <c r="BZ403" s="38"/>
      <c r="CA403" s="38"/>
      <c r="CB403" s="38"/>
      <c r="CC403" s="39">
        <f t="shared" si="526"/>
        <v>0</v>
      </c>
      <c r="CD403" s="86" t="str">
        <f t="shared" si="527"/>
        <v>غيرجدير</v>
      </c>
      <c r="CE403" s="37">
        <f t="shared" si="528"/>
        <v>5</v>
      </c>
      <c r="CF403" s="39" t="str">
        <f t="shared" si="529"/>
        <v>راسب</v>
      </c>
      <c r="CG403" s="37"/>
      <c r="CH403" s="38"/>
      <c r="CI403" s="38"/>
      <c r="CJ403" s="38"/>
      <c r="CK403" s="38"/>
      <c r="CL403" s="39">
        <f t="shared" si="530"/>
        <v>0</v>
      </c>
      <c r="CM403" s="86" t="str">
        <f t="shared" si="531"/>
        <v>غيرجدير</v>
      </c>
      <c r="CN403" s="37"/>
      <c r="CO403" s="38"/>
      <c r="CP403" s="38"/>
      <c r="CQ403" s="38"/>
      <c r="CR403" s="39">
        <f t="shared" si="532"/>
        <v>0</v>
      </c>
      <c r="CS403" s="86" t="str">
        <f t="shared" si="533"/>
        <v>غيرجدير</v>
      </c>
      <c r="CT403" s="37"/>
      <c r="CU403" s="38"/>
      <c r="CV403" s="39">
        <f t="shared" si="534"/>
        <v>0</v>
      </c>
      <c r="CW403" s="86" t="str">
        <f t="shared" si="535"/>
        <v>غيرجدير</v>
      </c>
      <c r="CX403" s="37"/>
      <c r="CY403" s="38"/>
      <c r="CZ403" s="38"/>
      <c r="DA403" s="38"/>
      <c r="DB403" s="38"/>
      <c r="DC403" s="39">
        <f t="shared" si="536"/>
        <v>0</v>
      </c>
      <c r="DD403" s="86" t="str">
        <f t="shared" si="537"/>
        <v>غيرجدير</v>
      </c>
      <c r="DE403" s="37"/>
      <c r="DF403" s="38"/>
      <c r="DG403" s="38"/>
      <c r="DH403" s="38"/>
      <c r="DI403" s="38"/>
      <c r="DJ403" s="39">
        <f t="shared" si="538"/>
        <v>0</v>
      </c>
      <c r="DK403" s="86" t="str">
        <f t="shared" si="539"/>
        <v>غيرجدير</v>
      </c>
      <c r="DL403" s="37">
        <f t="shared" si="540"/>
        <v>4</v>
      </c>
      <c r="DM403" s="39" t="str">
        <f t="shared" si="541"/>
        <v>راسب</v>
      </c>
      <c r="DN403" s="27">
        <f t="shared" si="542"/>
        <v>0</v>
      </c>
      <c r="DO403" s="37">
        <f t="shared" si="543"/>
        <v>5</v>
      </c>
      <c r="DP403" s="39" t="str">
        <f t="shared" si="544"/>
        <v>ومجموع</v>
      </c>
      <c r="DQ403" s="27" t="str">
        <f t="shared" si="545"/>
        <v>راسب</v>
      </c>
      <c r="DR403" s="37">
        <f t="shared" si="546"/>
        <v>10</v>
      </c>
      <c r="DS403" s="39" t="str">
        <f t="shared" si="547"/>
        <v>راسب</v>
      </c>
      <c r="DT403" s="40" t="str">
        <f t="shared" si="548"/>
        <v>راسب</v>
      </c>
      <c r="DU403" s="27"/>
      <c r="DV403" s="37">
        <f t="shared" si="549"/>
        <v>15</v>
      </c>
      <c r="DW403" s="38" t="str">
        <f t="shared" si="550"/>
        <v>راسب</v>
      </c>
      <c r="DX403" s="39" t="str">
        <f t="shared" si="551"/>
        <v>ودين</v>
      </c>
      <c r="DY403" s="537" t="str">
        <f t="shared" si="552"/>
        <v/>
      </c>
      <c r="DZ403" s="532" t="str">
        <f t="shared" si="553"/>
        <v/>
      </c>
      <c r="EA403" s="527" t="str">
        <f t="shared" si="554"/>
        <v/>
      </c>
      <c r="EB403" s="519" t="str">
        <f t="shared" si="555"/>
        <v/>
      </c>
      <c r="EC403" s="520" t="str">
        <f t="shared" si="556"/>
        <v/>
      </c>
      <c r="ED403" s="520" t="str">
        <f t="shared" si="557"/>
        <v/>
      </c>
      <c r="EE403" s="520" t="str">
        <f t="shared" si="558"/>
        <v/>
      </c>
      <c r="EF403" s="520" t="str">
        <f t="shared" si="559"/>
        <v/>
      </c>
      <c r="EG403" s="520" t="str">
        <f t="shared" si="560"/>
        <v/>
      </c>
      <c r="EH403" s="518" t="str">
        <f t="shared" si="561"/>
        <v/>
      </c>
      <c r="EI403" s="474" t="str">
        <f t="shared" si="562"/>
        <v/>
      </c>
      <c r="EJ403" s="475" t="str">
        <f t="shared" si="563"/>
        <v/>
      </c>
      <c r="EK403" s="475" t="str">
        <f t="shared" si="564"/>
        <v/>
      </c>
      <c r="EL403" s="475" t="str">
        <f t="shared" si="565"/>
        <v/>
      </c>
      <c r="EM403" s="476" t="str">
        <f t="shared" si="566"/>
        <v/>
      </c>
      <c r="EN403" s="498" t="str">
        <f t="shared" si="567"/>
        <v/>
      </c>
      <c r="EO403" s="499" t="str">
        <f t="shared" si="568"/>
        <v/>
      </c>
      <c r="EP403" s="499" t="str">
        <f t="shared" si="569"/>
        <v/>
      </c>
      <c r="EQ403" s="499" t="str">
        <f t="shared" si="570"/>
        <v/>
      </c>
      <c r="ER403" s="500" t="str">
        <f t="shared" si="571"/>
        <v/>
      </c>
    </row>
    <row r="404" spans="1:148" ht="34.5" x14ac:dyDescent="0.2">
      <c r="A404" s="27" t="str">
        <f>IF(O404="","",COUNTA(O$9:$O404))</f>
        <v/>
      </c>
      <c r="B404" s="28"/>
      <c r="C404" s="29" t="e">
        <f t="shared" si="491"/>
        <v>#VALUE!</v>
      </c>
      <c r="D404" s="30" t="e">
        <f t="shared" si="492"/>
        <v>#VALUE!</v>
      </c>
      <c r="E404" s="31" t="e">
        <f t="shared" si="493"/>
        <v>#VALUE!</v>
      </c>
      <c r="F404" s="29" t="str">
        <f t="shared" si="494"/>
        <v/>
      </c>
      <c r="G404" s="30" t="str">
        <f t="shared" si="495"/>
        <v/>
      </c>
      <c r="H404" s="31" t="str">
        <f t="shared" si="496"/>
        <v/>
      </c>
      <c r="I404" s="32" t="e">
        <f t="shared" si="497"/>
        <v>#VALUE!</v>
      </c>
      <c r="J404" s="33"/>
      <c r="K404" s="34"/>
      <c r="L404" s="35" t="str">
        <f t="shared" si="498"/>
        <v/>
      </c>
      <c r="M404" s="35" t="str">
        <f t="shared" si="499"/>
        <v/>
      </c>
      <c r="N404" s="34"/>
      <c r="O404" s="545"/>
      <c r="P404" s="36"/>
      <c r="Q404" s="37"/>
      <c r="R404" s="38"/>
      <c r="S404" s="38"/>
      <c r="T404" s="39">
        <f t="shared" si="500"/>
        <v>0</v>
      </c>
      <c r="U404" s="40" t="str">
        <f t="shared" si="501"/>
        <v>راسب</v>
      </c>
      <c r="V404" s="37"/>
      <c r="W404" s="38"/>
      <c r="X404" s="38"/>
      <c r="Y404" s="39">
        <f t="shared" si="502"/>
        <v>0</v>
      </c>
      <c r="Z404" s="40" t="str">
        <f t="shared" si="503"/>
        <v>راسب</v>
      </c>
      <c r="AA404" s="37"/>
      <c r="AB404" s="38"/>
      <c r="AC404" s="38"/>
      <c r="AD404" s="39">
        <f t="shared" si="504"/>
        <v>0</v>
      </c>
      <c r="AE404" s="40" t="str">
        <f t="shared" si="505"/>
        <v>راسب</v>
      </c>
      <c r="AF404" s="37"/>
      <c r="AG404" s="38"/>
      <c r="AH404" s="38"/>
      <c r="AI404" s="39">
        <f t="shared" si="506"/>
        <v>0</v>
      </c>
      <c r="AJ404" s="40" t="str">
        <f t="shared" si="507"/>
        <v>راسب</v>
      </c>
      <c r="AK404" s="37"/>
      <c r="AL404" s="38"/>
      <c r="AM404" s="38"/>
      <c r="AN404" s="39">
        <f t="shared" si="508"/>
        <v>0</v>
      </c>
      <c r="AO404" s="40" t="str">
        <f t="shared" si="509"/>
        <v>راسب</v>
      </c>
      <c r="AP404" s="27">
        <f t="shared" si="510"/>
        <v>0</v>
      </c>
      <c r="AQ404" s="37">
        <f t="shared" si="511"/>
        <v>5</v>
      </c>
      <c r="AR404" s="39" t="str">
        <f t="shared" si="512"/>
        <v>ومجموع</v>
      </c>
      <c r="AS404" s="27" t="str">
        <f t="shared" si="513"/>
        <v>راسب</v>
      </c>
      <c r="AT404" s="41">
        <f t="shared" si="514"/>
        <v>9</v>
      </c>
      <c r="AU404" s="42" t="str">
        <f t="shared" si="515"/>
        <v>راسب</v>
      </c>
      <c r="AV404" s="37"/>
      <c r="AW404" s="38"/>
      <c r="AX404" s="38"/>
      <c r="AY404" s="39">
        <f t="shared" si="516"/>
        <v>0</v>
      </c>
      <c r="AZ404" s="40" t="str">
        <f t="shared" si="517"/>
        <v>راسب</v>
      </c>
      <c r="BA404" s="37"/>
      <c r="BB404" s="38"/>
      <c r="BC404" s="38"/>
      <c r="BD404" s="39">
        <f t="shared" si="518"/>
        <v>0</v>
      </c>
      <c r="BE404" s="86" t="str">
        <f t="shared" si="519"/>
        <v>غيرجدير</v>
      </c>
      <c r="BF404" s="37"/>
      <c r="BG404" s="38"/>
      <c r="BH404" s="38"/>
      <c r="BI404" s="39">
        <f t="shared" si="520"/>
        <v>0</v>
      </c>
      <c r="BJ404" s="86" t="str">
        <f t="shared" si="521"/>
        <v>غيرجدير</v>
      </c>
      <c r="BK404" s="37"/>
      <c r="BL404" s="38"/>
      <c r="BM404" s="38"/>
      <c r="BN404" s="38"/>
      <c r="BO404" s="39"/>
      <c r="BP404" s="41">
        <f t="shared" si="522"/>
        <v>0</v>
      </c>
      <c r="BQ404" s="86" t="str">
        <f t="shared" si="523"/>
        <v>غيرجدير</v>
      </c>
      <c r="BR404" s="37"/>
      <c r="BS404" s="38"/>
      <c r="BT404" s="38"/>
      <c r="BU404" s="38"/>
      <c r="BV404" s="39">
        <f t="shared" si="524"/>
        <v>0</v>
      </c>
      <c r="BW404" s="86" t="str">
        <f t="shared" si="525"/>
        <v>غيرجدير</v>
      </c>
      <c r="BX404" s="37"/>
      <c r="BY404" s="38"/>
      <c r="BZ404" s="38"/>
      <c r="CA404" s="38"/>
      <c r="CB404" s="38"/>
      <c r="CC404" s="39">
        <f t="shared" si="526"/>
        <v>0</v>
      </c>
      <c r="CD404" s="86" t="str">
        <f t="shared" si="527"/>
        <v>غيرجدير</v>
      </c>
      <c r="CE404" s="37">
        <f t="shared" si="528"/>
        <v>5</v>
      </c>
      <c r="CF404" s="39" t="str">
        <f t="shared" si="529"/>
        <v>راسب</v>
      </c>
      <c r="CG404" s="37"/>
      <c r="CH404" s="38"/>
      <c r="CI404" s="38"/>
      <c r="CJ404" s="38"/>
      <c r="CK404" s="38"/>
      <c r="CL404" s="39">
        <f t="shared" si="530"/>
        <v>0</v>
      </c>
      <c r="CM404" s="86" t="str">
        <f t="shared" si="531"/>
        <v>غيرجدير</v>
      </c>
      <c r="CN404" s="37"/>
      <c r="CO404" s="38"/>
      <c r="CP404" s="38"/>
      <c r="CQ404" s="38"/>
      <c r="CR404" s="39">
        <f t="shared" si="532"/>
        <v>0</v>
      </c>
      <c r="CS404" s="86" t="str">
        <f t="shared" si="533"/>
        <v>غيرجدير</v>
      </c>
      <c r="CT404" s="37"/>
      <c r="CU404" s="38"/>
      <c r="CV404" s="39">
        <f t="shared" si="534"/>
        <v>0</v>
      </c>
      <c r="CW404" s="86" t="str">
        <f t="shared" si="535"/>
        <v>غيرجدير</v>
      </c>
      <c r="CX404" s="37"/>
      <c r="CY404" s="38"/>
      <c r="CZ404" s="38"/>
      <c r="DA404" s="38"/>
      <c r="DB404" s="38"/>
      <c r="DC404" s="39">
        <f t="shared" si="536"/>
        <v>0</v>
      </c>
      <c r="DD404" s="86" t="str">
        <f t="shared" si="537"/>
        <v>غيرجدير</v>
      </c>
      <c r="DE404" s="37"/>
      <c r="DF404" s="38"/>
      <c r="DG404" s="38"/>
      <c r="DH404" s="38"/>
      <c r="DI404" s="38"/>
      <c r="DJ404" s="39">
        <f t="shared" si="538"/>
        <v>0</v>
      </c>
      <c r="DK404" s="86" t="str">
        <f t="shared" si="539"/>
        <v>غيرجدير</v>
      </c>
      <c r="DL404" s="37">
        <f t="shared" si="540"/>
        <v>4</v>
      </c>
      <c r="DM404" s="39" t="str">
        <f t="shared" si="541"/>
        <v>راسب</v>
      </c>
      <c r="DN404" s="27">
        <f t="shared" si="542"/>
        <v>0</v>
      </c>
      <c r="DO404" s="37">
        <f t="shared" si="543"/>
        <v>5</v>
      </c>
      <c r="DP404" s="39" t="str">
        <f t="shared" si="544"/>
        <v>ومجموع</v>
      </c>
      <c r="DQ404" s="27" t="str">
        <f t="shared" si="545"/>
        <v>راسب</v>
      </c>
      <c r="DR404" s="37">
        <f t="shared" si="546"/>
        <v>10</v>
      </c>
      <c r="DS404" s="39" t="str">
        <f t="shared" si="547"/>
        <v>راسب</v>
      </c>
      <c r="DT404" s="40" t="str">
        <f t="shared" si="548"/>
        <v>راسب</v>
      </c>
      <c r="DU404" s="27"/>
      <c r="DV404" s="37">
        <f t="shared" si="549"/>
        <v>15</v>
      </c>
      <c r="DW404" s="38" t="str">
        <f t="shared" si="550"/>
        <v>راسب</v>
      </c>
      <c r="DX404" s="39" t="str">
        <f t="shared" si="551"/>
        <v>ودين</v>
      </c>
      <c r="DY404" s="537" t="str">
        <f t="shared" si="552"/>
        <v/>
      </c>
      <c r="DZ404" s="532" t="str">
        <f t="shared" si="553"/>
        <v/>
      </c>
      <c r="EA404" s="527" t="str">
        <f t="shared" si="554"/>
        <v/>
      </c>
      <c r="EB404" s="519" t="str">
        <f t="shared" si="555"/>
        <v/>
      </c>
      <c r="EC404" s="520" t="str">
        <f t="shared" si="556"/>
        <v/>
      </c>
      <c r="ED404" s="520" t="str">
        <f t="shared" si="557"/>
        <v/>
      </c>
      <c r="EE404" s="520" t="str">
        <f t="shared" si="558"/>
        <v/>
      </c>
      <c r="EF404" s="520" t="str">
        <f t="shared" si="559"/>
        <v/>
      </c>
      <c r="EG404" s="520" t="str">
        <f t="shared" si="560"/>
        <v/>
      </c>
      <c r="EH404" s="518" t="str">
        <f t="shared" si="561"/>
        <v/>
      </c>
      <c r="EI404" s="474" t="str">
        <f t="shared" si="562"/>
        <v/>
      </c>
      <c r="EJ404" s="475" t="str">
        <f t="shared" si="563"/>
        <v/>
      </c>
      <c r="EK404" s="475" t="str">
        <f t="shared" si="564"/>
        <v/>
      </c>
      <c r="EL404" s="475" t="str">
        <f t="shared" si="565"/>
        <v/>
      </c>
      <c r="EM404" s="476" t="str">
        <f t="shared" si="566"/>
        <v/>
      </c>
      <c r="EN404" s="498" t="str">
        <f t="shared" si="567"/>
        <v/>
      </c>
      <c r="EO404" s="499" t="str">
        <f t="shared" si="568"/>
        <v/>
      </c>
      <c r="EP404" s="499" t="str">
        <f t="shared" si="569"/>
        <v/>
      </c>
      <c r="EQ404" s="499" t="str">
        <f t="shared" si="570"/>
        <v/>
      </c>
      <c r="ER404" s="500" t="str">
        <f t="shared" si="571"/>
        <v/>
      </c>
    </row>
    <row r="405" spans="1:148" ht="34.5" x14ac:dyDescent="0.2">
      <c r="A405" s="27" t="str">
        <f>IF(O405="","",COUNTA(O$9:$O405))</f>
        <v/>
      </c>
      <c r="B405" s="28"/>
      <c r="C405" s="29" t="e">
        <f t="shared" si="491"/>
        <v>#VALUE!</v>
      </c>
      <c r="D405" s="30" t="e">
        <f t="shared" si="492"/>
        <v>#VALUE!</v>
      </c>
      <c r="E405" s="31" t="e">
        <f t="shared" si="493"/>
        <v>#VALUE!</v>
      </c>
      <c r="F405" s="29" t="str">
        <f t="shared" si="494"/>
        <v/>
      </c>
      <c r="G405" s="30" t="str">
        <f t="shared" si="495"/>
        <v/>
      </c>
      <c r="H405" s="31" t="str">
        <f t="shared" si="496"/>
        <v/>
      </c>
      <c r="I405" s="32" t="e">
        <f t="shared" si="497"/>
        <v>#VALUE!</v>
      </c>
      <c r="J405" s="33"/>
      <c r="K405" s="34"/>
      <c r="L405" s="35" t="str">
        <f t="shared" si="498"/>
        <v/>
      </c>
      <c r="M405" s="35" t="str">
        <f t="shared" si="499"/>
        <v/>
      </c>
      <c r="N405" s="34"/>
      <c r="O405" s="545"/>
      <c r="P405" s="36"/>
      <c r="Q405" s="37"/>
      <c r="R405" s="38"/>
      <c r="S405" s="38"/>
      <c r="T405" s="39">
        <f t="shared" si="500"/>
        <v>0</v>
      </c>
      <c r="U405" s="40" t="str">
        <f t="shared" si="501"/>
        <v>راسب</v>
      </c>
      <c r="V405" s="37"/>
      <c r="W405" s="38"/>
      <c r="X405" s="38"/>
      <c r="Y405" s="39">
        <f t="shared" si="502"/>
        <v>0</v>
      </c>
      <c r="Z405" s="40" t="str">
        <f t="shared" si="503"/>
        <v>راسب</v>
      </c>
      <c r="AA405" s="37"/>
      <c r="AB405" s="38"/>
      <c r="AC405" s="38"/>
      <c r="AD405" s="39">
        <f t="shared" si="504"/>
        <v>0</v>
      </c>
      <c r="AE405" s="40" t="str">
        <f t="shared" si="505"/>
        <v>راسب</v>
      </c>
      <c r="AF405" s="37"/>
      <c r="AG405" s="38"/>
      <c r="AH405" s="38"/>
      <c r="AI405" s="39">
        <f t="shared" si="506"/>
        <v>0</v>
      </c>
      <c r="AJ405" s="40" t="str">
        <f t="shared" si="507"/>
        <v>راسب</v>
      </c>
      <c r="AK405" s="37"/>
      <c r="AL405" s="38"/>
      <c r="AM405" s="38"/>
      <c r="AN405" s="39">
        <f t="shared" si="508"/>
        <v>0</v>
      </c>
      <c r="AO405" s="40" t="str">
        <f t="shared" si="509"/>
        <v>راسب</v>
      </c>
      <c r="AP405" s="27">
        <f t="shared" si="510"/>
        <v>0</v>
      </c>
      <c r="AQ405" s="37">
        <f t="shared" si="511"/>
        <v>5</v>
      </c>
      <c r="AR405" s="39" t="str">
        <f t="shared" si="512"/>
        <v>ومجموع</v>
      </c>
      <c r="AS405" s="27" t="str">
        <f t="shared" si="513"/>
        <v>راسب</v>
      </c>
      <c r="AT405" s="41">
        <f t="shared" si="514"/>
        <v>9</v>
      </c>
      <c r="AU405" s="42" t="str">
        <f t="shared" si="515"/>
        <v>راسب</v>
      </c>
      <c r="AV405" s="37"/>
      <c r="AW405" s="38"/>
      <c r="AX405" s="38"/>
      <c r="AY405" s="39">
        <f t="shared" si="516"/>
        <v>0</v>
      </c>
      <c r="AZ405" s="40" t="str">
        <f t="shared" si="517"/>
        <v>راسب</v>
      </c>
      <c r="BA405" s="37"/>
      <c r="BB405" s="38"/>
      <c r="BC405" s="38"/>
      <c r="BD405" s="39">
        <f t="shared" si="518"/>
        <v>0</v>
      </c>
      <c r="BE405" s="86" t="str">
        <f t="shared" si="519"/>
        <v>غيرجدير</v>
      </c>
      <c r="BF405" s="37"/>
      <c r="BG405" s="38"/>
      <c r="BH405" s="38"/>
      <c r="BI405" s="39">
        <f t="shared" si="520"/>
        <v>0</v>
      </c>
      <c r="BJ405" s="86" t="str">
        <f t="shared" si="521"/>
        <v>غيرجدير</v>
      </c>
      <c r="BK405" s="37"/>
      <c r="BL405" s="38"/>
      <c r="BM405" s="38"/>
      <c r="BN405" s="38"/>
      <c r="BO405" s="39"/>
      <c r="BP405" s="41">
        <f t="shared" si="522"/>
        <v>0</v>
      </c>
      <c r="BQ405" s="86" t="str">
        <f t="shared" si="523"/>
        <v>غيرجدير</v>
      </c>
      <c r="BR405" s="37"/>
      <c r="BS405" s="38"/>
      <c r="BT405" s="38"/>
      <c r="BU405" s="38"/>
      <c r="BV405" s="39">
        <f t="shared" si="524"/>
        <v>0</v>
      </c>
      <c r="BW405" s="86" t="str">
        <f t="shared" si="525"/>
        <v>غيرجدير</v>
      </c>
      <c r="BX405" s="37"/>
      <c r="BY405" s="38"/>
      <c r="BZ405" s="38"/>
      <c r="CA405" s="38"/>
      <c r="CB405" s="38"/>
      <c r="CC405" s="39">
        <f t="shared" si="526"/>
        <v>0</v>
      </c>
      <c r="CD405" s="86" t="str">
        <f t="shared" si="527"/>
        <v>غيرجدير</v>
      </c>
      <c r="CE405" s="37">
        <f t="shared" si="528"/>
        <v>5</v>
      </c>
      <c r="CF405" s="39" t="str">
        <f t="shared" si="529"/>
        <v>راسب</v>
      </c>
      <c r="CG405" s="37"/>
      <c r="CH405" s="38"/>
      <c r="CI405" s="38"/>
      <c r="CJ405" s="38"/>
      <c r="CK405" s="38"/>
      <c r="CL405" s="39">
        <f t="shared" si="530"/>
        <v>0</v>
      </c>
      <c r="CM405" s="86" t="str">
        <f t="shared" si="531"/>
        <v>غيرجدير</v>
      </c>
      <c r="CN405" s="37"/>
      <c r="CO405" s="38"/>
      <c r="CP405" s="38"/>
      <c r="CQ405" s="38"/>
      <c r="CR405" s="39">
        <f t="shared" si="532"/>
        <v>0</v>
      </c>
      <c r="CS405" s="86" t="str">
        <f t="shared" si="533"/>
        <v>غيرجدير</v>
      </c>
      <c r="CT405" s="37"/>
      <c r="CU405" s="38"/>
      <c r="CV405" s="39">
        <f t="shared" si="534"/>
        <v>0</v>
      </c>
      <c r="CW405" s="86" t="str">
        <f t="shared" si="535"/>
        <v>غيرجدير</v>
      </c>
      <c r="CX405" s="37"/>
      <c r="CY405" s="38"/>
      <c r="CZ405" s="38"/>
      <c r="DA405" s="38"/>
      <c r="DB405" s="38"/>
      <c r="DC405" s="39">
        <f t="shared" si="536"/>
        <v>0</v>
      </c>
      <c r="DD405" s="86" t="str">
        <f t="shared" si="537"/>
        <v>غيرجدير</v>
      </c>
      <c r="DE405" s="37"/>
      <c r="DF405" s="38"/>
      <c r="DG405" s="38"/>
      <c r="DH405" s="38"/>
      <c r="DI405" s="38"/>
      <c r="DJ405" s="39">
        <f t="shared" si="538"/>
        <v>0</v>
      </c>
      <c r="DK405" s="86" t="str">
        <f t="shared" si="539"/>
        <v>غيرجدير</v>
      </c>
      <c r="DL405" s="37">
        <f t="shared" si="540"/>
        <v>4</v>
      </c>
      <c r="DM405" s="39" t="str">
        <f t="shared" si="541"/>
        <v>راسب</v>
      </c>
      <c r="DN405" s="27">
        <f t="shared" si="542"/>
        <v>0</v>
      </c>
      <c r="DO405" s="37">
        <f t="shared" si="543"/>
        <v>5</v>
      </c>
      <c r="DP405" s="39" t="str">
        <f t="shared" si="544"/>
        <v>ومجموع</v>
      </c>
      <c r="DQ405" s="27" t="str">
        <f t="shared" si="545"/>
        <v>راسب</v>
      </c>
      <c r="DR405" s="37">
        <f t="shared" si="546"/>
        <v>10</v>
      </c>
      <c r="DS405" s="39" t="str">
        <f t="shared" si="547"/>
        <v>راسب</v>
      </c>
      <c r="DT405" s="40" t="str">
        <f t="shared" si="548"/>
        <v>راسب</v>
      </c>
      <c r="DU405" s="27"/>
      <c r="DV405" s="37">
        <f t="shared" si="549"/>
        <v>15</v>
      </c>
      <c r="DW405" s="38" t="str">
        <f t="shared" si="550"/>
        <v>راسب</v>
      </c>
      <c r="DX405" s="39" t="str">
        <f t="shared" si="551"/>
        <v>ودين</v>
      </c>
      <c r="DY405" s="537" t="str">
        <f t="shared" si="552"/>
        <v/>
      </c>
      <c r="DZ405" s="532" t="str">
        <f t="shared" si="553"/>
        <v/>
      </c>
      <c r="EA405" s="527" t="str">
        <f t="shared" si="554"/>
        <v/>
      </c>
      <c r="EB405" s="519" t="str">
        <f t="shared" si="555"/>
        <v/>
      </c>
      <c r="EC405" s="520" t="str">
        <f t="shared" si="556"/>
        <v/>
      </c>
      <c r="ED405" s="520" t="str">
        <f t="shared" si="557"/>
        <v/>
      </c>
      <c r="EE405" s="520" t="str">
        <f t="shared" si="558"/>
        <v/>
      </c>
      <c r="EF405" s="520" t="str">
        <f t="shared" si="559"/>
        <v/>
      </c>
      <c r="EG405" s="520" t="str">
        <f t="shared" si="560"/>
        <v/>
      </c>
      <c r="EH405" s="518" t="str">
        <f t="shared" si="561"/>
        <v/>
      </c>
      <c r="EI405" s="474" t="str">
        <f t="shared" si="562"/>
        <v/>
      </c>
      <c r="EJ405" s="475" t="str">
        <f t="shared" si="563"/>
        <v/>
      </c>
      <c r="EK405" s="475" t="str">
        <f t="shared" si="564"/>
        <v/>
      </c>
      <c r="EL405" s="475" t="str">
        <f t="shared" si="565"/>
        <v/>
      </c>
      <c r="EM405" s="476" t="str">
        <f t="shared" si="566"/>
        <v/>
      </c>
      <c r="EN405" s="498" t="str">
        <f t="shared" si="567"/>
        <v/>
      </c>
      <c r="EO405" s="499" t="str">
        <f t="shared" si="568"/>
        <v/>
      </c>
      <c r="EP405" s="499" t="str">
        <f t="shared" si="569"/>
        <v/>
      </c>
      <c r="EQ405" s="499" t="str">
        <f t="shared" si="570"/>
        <v/>
      </c>
      <c r="ER405" s="500" t="str">
        <f t="shared" si="571"/>
        <v/>
      </c>
    </row>
    <row r="406" spans="1:148" ht="34.5" x14ac:dyDescent="0.2">
      <c r="A406" s="27" t="str">
        <f>IF(O406="","",COUNTA(O$9:$O406))</f>
        <v/>
      </c>
      <c r="B406" s="28"/>
      <c r="C406" s="29" t="e">
        <f t="shared" si="491"/>
        <v>#VALUE!</v>
      </c>
      <c r="D406" s="30" t="e">
        <f t="shared" si="492"/>
        <v>#VALUE!</v>
      </c>
      <c r="E406" s="31" t="e">
        <f t="shared" si="493"/>
        <v>#VALUE!</v>
      </c>
      <c r="F406" s="29" t="str">
        <f t="shared" si="494"/>
        <v/>
      </c>
      <c r="G406" s="30" t="str">
        <f t="shared" si="495"/>
        <v/>
      </c>
      <c r="H406" s="31" t="str">
        <f t="shared" si="496"/>
        <v/>
      </c>
      <c r="I406" s="32" t="e">
        <f t="shared" si="497"/>
        <v>#VALUE!</v>
      </c>
      <c r="J406" s="33"/>
      <c r="K406" s="34"/>
      <c r="L406" s="35" t="str">
        <f t="shared" si="498"/>
        <v/>
      </c>
      <c r="M406" s="35" t="str">
        <f t="shared" si="499"/>
        <v/>
      </c>
      <c r="N406" s="34"/>
      <c r="O406" s="545"/>
      <c r="P406" s="36"/>
      <c r="Q406" s="37"/>
      <c r="R406" s="38"/>
      <c r="S406" s="38"/>
      <c r="T406" s="39">
        <f t="shared" si="500"/>
        <v>0</v>
      </c>
      <c r="U406" s="40" t="str">
        <f t="shared" si="501"/>
        <v>راسب</v>
      </c>
      <c r="V406" s="37"/>
      <c r="W406" s="38"/>
      <c r="X406" s="38"/>
      <c r="Y406" s="39">
        <f t="shared" si="502"/>
        <v>0</v>
      </c>
      <c r="Z406" s="40" t="str">
        <f t="shared" si="503"/>
        <v>راسب</v>
      </c>
      <c r="AA406" s="37"/>
      <c r="AB406" s="38"/>
      <c r="AC406" s="38"/>
      <c r="AD406" s="39">
        <f t="shared" si="504"/>
        <v>0</v>
      </c>
      <c r="AE406" s="40" t="str">
        <f t="shared" si="505"/>
        <v>راسب</v>
      </c>
      <c r="AF406" s="37"/>
      <c r="AG406" s="38"/>
      <c r="AH406" s="38"/>
      <c r="AI406" s="39">
        <f t="shared" si="506"/>
        <v>0</v>
      </c>
      <c r="AJ406" s="40" t="str">
        <f t="shared" si="507"/>
        <v>راسب</v>
      </c>
      <c r="AK406" s="37"/>
      <c r="AL406" s="38"/>
      <c r="AM406" s="38"/>
      <c r="AN406" s="39">
        <f t="shared" si="508"/>
        <v>0</v>
      </c>
      <c r="AO406" s="40" t="str">
        <f t="shared" si="509"/>
        <v>راسب</v>
      </c>
      <c r="AP406" s="27">
        <f t="shared" si="510"/>
        <v>0</v>
      </c>
      <c r="AQ406" s="37">
        <f t="shared" si="511"/>
        <v>5</v>
      </c>
      <c r="AR406" s="39" t="str">
        <f t="shared" si="512"/>
        <v>ومجموع</v>
      </c>
      <c r="AS406" s="27" t="str">
        <f t="shared" si="513"/>
        <v>راسب</v>
      </c>
      <c r="AT406" s="41">
        <f t="shared" si="514"/>
        <v>9</v>
      </c>
      <c r="AU406" s="42" t="str">
        <f t="shared" si="515"/>
        <v>راسب</v>
      </c>
      <c r="AV406" s="37"/>
      <c r="AW406" s="38"/>
      <c r="AX406" s="38"/>
      <c r="AY406" s="39">
        <f t="shared" si="516"/>
        <v>0</v>
      </c>
      <c r="AZ406" s="40" t="str">
        <f t="shared" si="517"/>
        <v>راسب</v>
      </c>
      <c r="BA406" s="37"/>
      <c r="BB406" s="38"/>
      <c r="BC406" s="38"/>
      <c r="BD406" s="39">
        <f t="shared" si="518"/>
        <v>0</v>
      </c>
      <c r="BE406" s="86" t="str">
        <f t="shared" si="519"/>
        <v>غيرجدير</v>
      </c>
      <c r="BF406" s="37"/>
      <c r="BG406" s="38"/>
      <c r="BH406" s="38"/>
      <c r="BI406" s="39">
        <f t="shared" si="520"/>
        <v>0</v>
      </c>
      <c r="BJ406" s="86" t="str">
        <f t="shared" si="521"/>
        <v>غيرجدير</v>
      </c>
      <c r="BK406" s="37"/>
      <c r="BL406" s="38"/>
      <c r="BM406" s="38"/>
      <c r="BN406" s="38"/>
      <c r="BO406" s="39"/>
      <c r="BP406" s="41">
        <f t="shared" si="522"/>
        <v>0</v>
      </c>
      <c r="BQ406" s="86" t="str">
        <f t="shared" si="523"/>
        <v>غيرجدير</v>
      </c>
      <c r="BR406" s="37"/>
      <c r="BS406" s="38"/>
      <c r="BT406" s="38"/>
      <c r="BU406" s="38"/>
      <c r="BV406" s="39">
        <f t="shared" si="524"/>
        <v>0</v>
      </c>
      <c r="BW406" s="86" t="str">
        <f t="shared" si="525"/>
        <v>غيرجدير</v>
      </c>
      <c r="BX406" s="37"/>
      <c r="BY406" s="38"/>
      <c r="BZ406" s="38"/>
      <c r="CA406" s="38"/>
      <c r="CB406" s="38"/>
      <c r="CC406" s="39">
        <f t="shared" si="526"/>
        <v>0</v>
      </c>
      <c r="CD406" s="86" t="str">
        <f t="shared" si="527"/>
        <v>غيرجدير</v>
      </c>
      <c r="CE406" s="37">
        <f t="shared" si="528"/>
        <v>5</v>
      </c>
      <c r="CF406" s="39" t="str">
        <f t="shared" si="529"/>
        <v>راسب</v>
      </c>
      <c r="CG406" s="37"/>
      <c r="CH406" s="38"/>
      <c r="CI406" s="38"/>
      <c r="CJ406" s="38"/>
      <c r="CK406" s="38"/>
      <c r="CL406" s="39">
        <f t="shared" si="530"/>
        <v>0</v>
      </c>
      <c r="CM406" s="86" t="str">
        <f t="shared" si="531"/>
        <v>غيرجدير</v>
      </c>
      <c r="CN406" s="37"/>
      <c r="CO406" s="38"/>
      <c r="CP406" s="38"/>
      <c r="CQ406" s="38"/>
      <c r="CR406" s="39">
        <f t="shared" si="532"/>
        <v>0</v>
      </c>
      <c r="CS406" s="86" t="str">
        <f t="shared" si="533"/>
        <v>غيرجدير</v>
      </c>
      <c r="CT406" s="37"/>
      <c r="CU406" s="38"/>
      <c r="CV406" s="39">
        <f t="shared" si="534"/>
        <v>0</v>
      </c>
      <c r="CW406" s="86" t="str">
        <f t="shared" si="535"/>
        <v>غيرجدير</v>
      </c>
      <c r="CX406" s="37"/>
      <c r="CY406" s="38"/>
      <c r="CZ406" s="38"/>
      <c r="DA406" s="38"/>
      <c r="DB406" s="38"/>
      <c r="DC406" s="39">
        <f t="shared" si="536"/>
        <v>0</v>
      </c>
      <c r="DD406" s="86" t="str">
        <f t="shared" si="537"/>
        <v>غيرجدير</v>
      </c>
      <c r="DE406" s="37"/>
      <c r="DF406" s="38"/>
      <c r="DG406" s="38"/>
      <c r="DH406" s="38"/>
      <c r="DI406" s="38"/>
      <c r="DJ406" s="39">
        <f t="shared" si="538"/>
        <v>0</v>
      </c>
      <c r="DK406" s="86" t="str">
        <f t="shared" si="539"/>
        <v>غيرجدير</v>
      </c>
      <c r="DL406" s="37">
        <f t="shared" si="540"/>
        <v>4</v>
      </c>
      <c r="DM406" s="39" t="str">
        <f t="shared" si="541"/>
        <v>راسب</v>
      </c>
      <c r="DN406" s="27">
        <f t="shared" si="542"/>
        <v>0</v>
      </c>
      <c r="DO406" s="37">
        <f t="shared" si="543"/>
        <v>5</v>
      </c>
      <c r="DP406" s="39" t="str">
        <f t="shared" si="544"/>
        <v>ومجموع</v>
      </c>
      <c r="DQ406" s="27" t="str">
        <f t="shared" si="545"/>
        <v>راسب</v>
      </c>
      <c r="DR406" s="37">
        <f t="shared" si="546"/>
        <v>10</v>
      </c>
      <c r="DS406" s="39" t="str">
        <f t="shared" si="547"/>
        <v>راسب</v>
      </c>
      <c r="DT406" s="40" t="str">
        <f t="shared" si="548"/>
        <v>راسب</v>
      </c>
      <c r="DU406" s="27"/>
      <c r="DV406" s="37">
        <f t="shared" si="549"/>
        <v>15</v>
      </c>
      <c r="DW406" s="38" t="str">
        <f t="shared" si="550"/>
        <v>راسب</v>
      </c>
      <c r="DX406" s="39" t="str">
        <f t="shared" si="551"/>
        <v>ودين</v>
      </c>
      <c r="DY406" s="537" t="str">
        <f t="shared" si="552"/>
        <v/>
      </c>
      <c r="DZ406" s="532" t="str">
        <f t="shared" si="553"/>
        <v/>
      </c>
      <c r="EA406" s="527" t="str">
        <f t="shared" si="554"/>
        <v/>
      </c>
      <c r="EB406" s="519" t="str">
        <f t="shared" si="555"/>
        <v/>
      </c>
      <c r="EC406" s="520" t="str">
        <f t="shared" si="556"/>
        <v/>
      </c>
      <c r="ED406" s="520" t="str">
        <f t="shared" si="557"/>
        <v/>
      </c>
      <c r="EE406" s="520" t="str">
        <f t="shared" si="558"/>
        <v/>
      </c>
      <c r="EF406" s="520" t="str">
        <f t="shared" si="559"/>
        <v/>
      </c>
      <c r="EG406" s="520" t="str">
        <f t="shared" si="560"/>
        <v/>
      </c>
      <c r="EH406" s="518" t="str">
        <f t="shared" si="561"/>
        <v/>
      </c>
      <c r="EI406" s="474" t="str">
        <f t="shared" si="562"/>
        <v/>
      </c>
      <c r="EJ406" s="475" t="str">
        <f t="shared" si="563"/>
        <v/>
      </c>
      <c r="EK406" s="475" t="str">
        <f t="shared" si="564"/>
        <v/>
      </c>
      <c r="EL406" s="475" t="str">
        <f t="shared" si="565"/>
        <v/>
      </c>
      <c r="EM406" s="476" t="str">
        <f t="shared" si="566"/>
        <v/>
      </c>
      <c r="EN406" s="498" t="str">
        <f t="shared" si="567"/>
        <v/>
      </c>
      <c r="EO406" s="499" t="str">
        <f t="shared" si="568"/>
        <v/>
      </c>
      <c r="EP406" s="499" t="str">
        <f t="shared" si="569"/>
        <v/>
      </c>
      <c r="EQ406" s="499" t="str">
        <f t="shared" si="570"/>
        <v/>
      </c>
      <c r="ER406" s="500" t="str">
        <f t="shared" si="571"/>
        <v/>
      </c>
    </row>
    <row r="407" spans="1:148" ht="34.5" x14ac:dyDescent="0.2">
      <c r="A407" s="27" t="str">
        <f>IF(O407="","",COUNTA(O$9:$O407))</f>
        <v/>
      </c>
      <c r="B407" s="28"/>
      <c r="C407" s="29" t="e">
        <f t="shared" si="491"/>
        <v>#VALUE!</v>
      </c>
      <c r="D407" s="30" t="e">
        <f t="shared" si="492"/>
        <v>#VALUE!</v>
      </c>
      <c r="E407" s="31" t="e">
        <f t="shared" si="493"/>
        <v>#VALUE!</v>
      </c>
      <c r="F407" s="29" t="str">
        <f t="shared" si="494"/>
        <v/>
      </c>
      <c r="G407" s="30" t="str">
        <f t="shared" si="495"/>
        <v/>
      </c>
      <c r="H407" s="31" t="str">
        <f t="shared" si="496"/>
        <v/>
      </c>
      <c r="I407" s="32" t="e">
        <f t="shared" si="497"/>
        <v>#VALUE!</v>
      </c>
      <c r="J407" s="33"/>
      <c r="K407" s="34"/>
      <c r="L407" s="35" t="str">
        <f t="shared" si="498"/>
        <v/>
      </c>
      <c r="M407" s="35" t="str">
        <f t="shared" si="499"/>
        <v/>
      </c>
      <c r="N407" s="34"/>
      <c r="O407" s="545"/>
      <c r="P407" s="36"/>
      <c r="Q407" s="37"/>
      <c r="R407" s="38"/>
      <c r="S407" s="38"/>
      <c r="T407" s="39">
        <f t="shared" si="500"/>
        <v>0</v>
      </c>
      <c r="U407" s="40" t="str">
        <f t="shared" si="501"/>
        <v>راسب</v>
      </c>
      <c r="V407" s="37"/>
      <c r="W407" s="38"/>
      <c r="X407" s="38"/>
      <c r="Y407" s="39">
        <f t="shared" si="502"/>
        <v>0</v>
      </c>
      <c r="Z407" s="40" t="str">
        <f t="shared" si="503"/>
        <v>راسب</v>
      </c>
      <c r="AA407" s="37"/>
      <c r="AB407" s="38"/>
      <c r="AC407" s="38"/>
      <c r="AD407" s="39">
        <f t="shared" si="504"/>
        <v>0</v>
      </c>
      <c r="AE407" s="40" t="str">
        <f t="shared" si="505"/>
        <v>راسب</v>
      </c>
      <c r="AF407" s="37"/>
      <c r="AG407" s="38"/>
      <c r="AH407" s="38"/>
      <c r="AI407" s="39">
        <f t="shared" si="506"/>
        <v>0</v>
      </c>
      <c r="AJ407" s="40" t="str">
        <f t="shared" si="507"/>
        <v>راسب</v>
      </c>
      <c r="AK407" s="37"/>
      <c r="AL407" s="38"/>
      <c r="AM407" s="38"/>
      <c r="AN407" s="39">
        <f t="shared" si="508"/>
        <v>0</v>
      </c>
      <c r="AO407" s="40" t="str">
        <f t="shared" si="509"/>
        <v>راسب</v>
      </c>
      <c r="AP407" s="27">
        <f t="shared" si="510"/>
        <v>0</v>
      </c>
      <c r="AQ407" s="37">
        <f t="shared" si="511"/>
        <v>5</v>
      </c>
      <c r="AR407" s="39" t="str">
        <f t="shared" si="512"/>
        <v>ومجموع</v>
      </c>
      <c r="AS407" s="27" t="str">
        <f t="shared" si="513"/>
        <v>راسب</v>
      </c>
      <c r="AT407" s="41">
        <f t="shared" si="514"/>
        <v>9</v>
      </c>
      <c r="AU407" s="42" t="str">
        <f t="shared" si="515"/>
        <v>راسب</v>
      </c>
      <c r="AV407" s="37"/>
      <c r="AW407" s="38"/>
      <c r="AX407" s="38"/>
      <c r="AY407" s="39">
        <f t="shared" si="516"/>
        <v>0</v>
      </c>
      <c r="AZ407" s="40" t="str">
        <f t="shared" si="517"/>
        <v>راسب</v>
      </c>
      <c r="BA407" s="37"/>
      <c r="BB407" s="38"/>
      <c r="BC407" s="38"/>
      <c r="BD407" s="39">
        <f t="shared" si="518"/>
        <v>0</v>
      </c>
      <c r="BE407" s="86" t="str">
        <f t="shared" si="519"/>
        <v>غيرجدير</v>
      </c>
      <c r="BF407" s="37"/>
      <c r="BG407" s="38"/>
      <c r="BH407" s="38"/>
      <c r="BI407" s="39">
        <f t="shared" si="520"/>
        <v>0</v>
      </c>
      <c r="BJ407" s="86" t="str">
        <f t="shared" si="521"/>
        <v>غيرجدير</v>
      </c>
      <c r="BK407" s="37"/>
      <c r="BL407" s="38"/>
      <c r="BM407" s="38"/>
      <c r="BN407" s="38"/>
      <c r="BO407" s="39"/>
      <c r="BP407" s="41">
        <f t="shared" si="522"/>
        <v>0</v>
      </c>
      <c r="BQ407" s="86" t="str">
        <f t="shared" si="523"/>
        <v>غيرجدير</v>
      </c>
      <c r="BR407" s="37"/>
      <c r="BS407" s="38"/>
      <c r="BT407" s="38"/>
      <c r="BU407" s="38"/>
      <c r="BV407" s="39">
        <f t="shared" si="524"/>
        <v>0</v>
      </c>
      <c r="BW407" s="86" t="str">
        <f t="shared" si="525"/>
        <v>غيرجدير</v>
      </c>
      <c r="BX407" s="37"/>
      <c r="BY407" s="38"/>
      <c r="BZ407" s="38"/>
      <c r="CA407" s="38"/>
      <c r="CB407" s="38"/>
      <c r="CC407" s="39">
        <f t="shared" si="526"/>
        <v>0</v>
      </c>
      <c r="CD407" s="86" t="str">
        <f t="shared" si="527"/>
        <v>غيرجدير</v>
      </c>
      <c r="CE407" s="37">
        <f t="shared" si="528"/>
        <v>5</v>
      </c>
      <c r="CF407" s="39" t="str">
        <f t="shared" si="529"/>
        <v>راسب</v>
      </c>
      <c r="CG407" s="37"/>
      <c r="CH407" s="38"/>
      <c r="CI407" s="38"/>
      <c r="CJ407" s="38"/>
      <c r="CK407" s="38"/>
      <c r="CL407" s="39">
        <f t="shared" si="530"/>
        <v>0</v>
      </c>
      <c r="CM407" s="86" t="str">
        <f t="shared" si="531"/>
        <v>غيرجدير</v>
      </c>
      <c r="CN407" s="37"/>
      <c r="CO407" s="38"/>
      <c r="CP407" s="38"/>
      <c r="CQ407" s="38"/>
      <c r="CR407" s="39">
        <f t="shared" si="532"/>
        <v>0</v>
      </c>
      <c r="CS407" s="86" t="str">
        <f t="shared" si="533"/>
        <v>غيرجدير</v>
      </c>
      <c r="CT407" s="37"/>
      <c r="CU407" s="38"/>
      <c r="CV407" s="39">
        <f t="shared" si="534"/>
        <v>0</v>
      </c>
      <c r="CW407" s="86" t="str">
        <f t="shared" si="535"/>
        <v>غيرجدير</v>
      </c>
      <c r="CX407" s="37"/>
      <c r="CY407" s="38"/>
      <c r="CZ407" s="38"/>
      <c r="DA407" s="38"/>
      <c r="DB407" s="38"/>
      <c r="DC407" s="39">
        <f t="shared" si="536"/>
        <v>0</v>
      </c>
      <c r="DD407" s="86" t="str">
        <f t="shared" si="537"/>
        <v>غيرجدير</v>
      </c>
      <c r="DE407" s="37"/>
      <c r="DF407" s="38"/>
      <c r="DG407" s="38"/>
      <c r="DH407" s="38"/>
      <c r="DI407" s="38"/>
      <c r="DJ407" s="39">
        <f t="shared" si="538"/>
        <v>0</v>
      </c>
      <c r="DK407" s="86" t="str">
        <f t="shared" si="539"/>
        <v>غيرجدير</v>
      </c>
      <c r="DL407" s="37">
        <f t="shared" si="540"/>
        <v>4</v>
      </c>
      <c r="DM407" s="39" t="str">
        <f t="shared" si="541"/>
        <v>راسب</v>
      </c>
      <c r="DN407" s="27">
        <f t="shared" si="542"/>
        <v>0</v>
      </c>
      <c r="DO407" s="37">
        <f t="shared" si="543"/>
        <v>5</v>
      </c>
      <c r="DP407" s="39" t="str">
        <f t="shared" si="544"/>
        <v>ومجموع</v>
      </c>
      <c r="DQ407" s="27" t="str">
        <f t="shared" si="545"/>
        <v>راسب</v>
      </c>
      <c r="DR407" s="37">
        <f t="shared" si="546"/>
        <v>10</v>
      </c>
      <c r="DS407" s="39" t="str">
        <f t="shared" si="547"/>
        <v>راسب</v>
      </c>
      <c r="DT407" s="40" t="str">
        <f t="shared" si="548"/>
        <v>راسب</v>
      </c>
      <c r="DU407" s="27"/>
      <c r="DV407" s="37">
        <f t="shared" si="549"/>
        <v>15</v>
      </c>
      <c r="DW407" s="38" t="str">
        <f t="shared" si="550"/>
        <v>راسب</v>
      </c>
      <c r="DX407" s="39" t="str">
        <f t="shared" si="551"/>
        <v>ودين</v>
      </c>
      <c r="DY407" s="537" t="str">
        <f t="shared" si="552"/>
        <v/>
      </c>
      <c r="DZ407" s="532" t="str">
        <f t="shared" si="553"/>
        <v/>
      </c>
      <c r="EA407" s="527" t="str">
        <f t="shared" si="554"/>
        <v/>
      </c>
      <c r="EB407" s="519" t="str">
        <f t="shared" si="555"/>
        <v/>
      </c>
      <c r="EC407" s="520" t="str">
        <f t="shared" si="556"/>
        <v/>
      </c>
      <c r="ED407" s="520" t="str">
        <f t="shared" si="557"/>
        <v/>
      </c>
      <c r="EE407" s="520" t="str">
        <f t="shared" si="558"/>
        <v/>
      </c>
      <c r="EF407" s="520" t="str">
        <f t="shared" si="559"/>
        <v/>
      </c>
      <c r="EG407" s="520" t="str">
        <f t="shared" si="560"/>
        <v/>
      </c>
      <c r="EH407" s="518" t="str">
        <f t="shared" si="561"/>
        <v/>
      </c>
      <c r="EI407" s="474" t="str">
        <f t="shared" si="562"/>
        <v/>
      </c>
      <c r="EJ407" s="475" t="str">
        <f t="shared" si="563"/>
        <v/>
      </c>
      <c r="EK407" s="475" t="str">
        <f t="shared" si="564"/>
        <v/>
      </c>
      <c r="EL407" s="475" t="str">
        <f t="shared" si="565"/>
        <v/>
      </c>
      <c r="EM407" s="476" t="str">
        <f t="shared" si="566"/>
        <v/>
      </c>
      <c r="EN407" s="498" t="str">
        <f t="shared" si="567"/>
        <v/>
      </c>
      <c r="EO407" s="499" t="str">
        <f t="shared" si="568"/>
        <v/>
      </c>
      <c r="EP407" s="499" t="str">
        <f t="shared" si="569"/>
        <v/>
      </c>
      <c r="EQ407" s="499" t="str">
        <f t="shared" si="570"/>
        <v/>
      </c>
      <c r="ER407" s="500" t="str">
        <f t="shared" si="571"/>
        <v/>
      </c>
    </row>
    <row r="408" spans="1:148" ht="34.5" x14ac:dyDescent="0.2">
      <c r="A408" s="27" t="str">
        <f>IF(O408="","",COUNTA(O$9:$O408))</f>
        <v/>
      </c>
      <c r="B408" s="28"/>
      <c r="C408" s="29" t="e">
        <f t="shared" si="491"/>
        <v>#VALUE!</v>
      </c>
      <c r="D408" s="30" t="e">
        <f t="shared" si="492"/>
        <v>#VALUE!</v>
      </c>
      <c r="E408" s="31" t="e">
        <f t="shared" si="493"/>
        <v>#VALUE!</v>
      </c>
      <c r="F408" s="29" t="str">
        <f t="shared" si="494"/>
        <v/>
      </c>
      <c r="G408" s="30" t="str">
        <f t="shared" si="495"/>
        <v/>
      </c>
      <c r="H408" s="31" t="str">
        <f t="shared" si="496"/>
        <v/>
      </c>
      <c r="I408" s="32" t="e">
        <f t="shared" si="497"/>
        <v>#VALUE!</v>
      </c>
      <c r="J408" s="33"/>
      <c r="K408" s="34"/>
      <c r="L408" s="35" t="str">
        <f t="shared" si="498"/>
        <v/>
      </c>
      <c r="M408" s="35" t="str">
        <f t="shared" si="499"/>
        <v/>
      </c>
      <c r="N408" s="34"/>
      <c r="O408" s="545"/>
      <c r="P408" s="36"/>
      <c r="Q408" s="37"/>
      <c r="R408" s="38"/>
      <c r="S408" s="38"/>
      <c r="T408" s="39">
        <f t="shared" si="500"/>
        <v>0</v>
      </c>
      <c r="U408" s="40" t="str">
        <f t="shared" si="501"/>
        <v>راسب</v>
      </c>
      <c r="V408" s="37"/>
      <c r="W408" s="38"/>
      <c r="X408" s="38"/>
      <c r="Y408" s="39">
        <f t="shared" si="502"/>
        <v>0</v>
      </c>
      <c r="Z408" s="40" t="str">
        <f t="shared" si="503"/>
        <v>راسب</v>
      </c>
      <c r="AA408" s="37"/>
      <c r="AB408" s="38"/>
      <c r="AC408" s="38"/>
      <c r="AD408" s="39">
        <f t="shared" si="504"/>
        <v>0</v>
      </c>
      <c r="AE408" s="40" t="str">
        <f t="shared" si="505"/>
        <v>راسب</v>
      </c>
      <c r="AF408" s="37"/>
      <c r="AG408" s="38"/>
      <c r="AH408" s="38"/>
      <c r="AI408" s="39">
        <f t="shared" si="506"/>
        <v>0</v>
      </c>
      <c r="AJ408" s="40" t="str">
        <f t="shared" si="507"/>
        <v>راسب</v>
      </c>
      <c r="AK408" s="37"/>
      <c r="AL408" s="38"/>
      <c r="AM408" s="38"/>
      <c r="AN408" s="39">
        <f t="shared" si="508"/>
        <v>0</v>
      </c>
      <c r="AO408" s="40" t="str">
        <f t="shared" si="509"/>
        <v>راسب</v>
      </c>
      <c r="AP408" s="27">
        <f t="shared" si="510"/>
        <v>0</v>
      </c>
      <c r="AQ408" s="37">
        <f t="shared" si="511"/>
        <v>5</v>
      </c>
      <c r="AR408" s="39" t="str">
        <f t="shared" si="512"/>
        <v>ومجموع</v>
      </c>
      <c r="AS408" s="27" t="str">
        <f t="shared" si="513"/>
        <v>راسب</v>
      </c>
      <c r="AT408" s="41">
        <f t="shared" si="514"/>
        <v>9</v>
      </c>
      <c r="AU408" s="42" t="str">
        <f t="shared" si="515"/>
        <v>راسب</v>
      </c>
      <c r="AV408" s="37"/>
      <c r="AW408" s="38"/>
      <c r="AX408" s="38"/>
      <c r="AY408" s="39">
        <f t="shared" si="516"/>
        <v>0</v>
      </c>
      <c r="AZ408" s="40" t="str">
        <f t="shared" si="517"/>
        <v>راسب</v>
      </c>
      <c r="BA408" s="37"/>
      <c r="BB408" s="38"/>
      <c r="BC408" s="38"/>
      <c r="BD408" s="39">
        <f t="shared" si="518"/>
        <v>0</v>
      </c>
      <c r="BE408" s="86" t="str">
        <f t="shared" si="519"/>
        <v>غيرجدير</v>
      </c>
      <c r="BF408" s="37"/>
      <c r="BG408" s="38"/>
      <c r="BH408" s="38"/>
      <c r="BI408" s="39">
        <f t="shared" si="520"/>
        <v>0</v>
      </c>
      <c r="BJ408" s="86" t="str">
        <f t="shared" si="521"/>
        <v>غيرجدير</v>
      </c>
      <c r="BK408" s="37"/>
      <c r="BL408" s="38"/>
      <c r="BM408" s="38"/>
      <c r="BN408" s="38"/>
      <c r="BO408" s="39"/>
      <c r="BP408" s="41">
        <f t="shared" si="522"/>
        <v>0</v>
      </c>
      <c r="BQ408" s="86" t="str">
        <f t="shared" si="523"/>
        <v>غيرجدير</v>
      </c>
      <c r="BR408" s="37"/>
      <c r="BS408" s="38"/>
      <c r="BT408" s="38"/>
      <c r="BU408" s="38"/>
      <c r="BV408" s="39">
        <f t="shared" si="524"/>
        <v>0</v>
      </c>
      <c r="BW408" s="86" t="str">
        <f t="shared" si="525"/>
        <v>غيرجدير</v>
      </c>
      <c r="BX408" s="37"/>
      <c r="BY408" s="38"/>
      <c r="BZ408" s="38"/>
      <c r="CA408" s="38"/>
      <c r="CB408" s="38"/>
      <c r="CC408" s="39">
        <f t="shared" si="526"/>
        <v>0</v>
      </c>
      <c r="CD408" s="86" t="str">
        <f t="shared" si="527"/>
        <v>غيرجدير</v>
      </c>
      <c r="CE408" s="37">
        <f t="shared" si="528"/>
        <v>5</v>
      </c>
      <c r="CF408" s="39" t="str">
        <f t="shared" si="529"/>
        <v>راسب</v>
      </c>
      <c r="CG408" s="37"/>
      <c r="CH408" s="38"/>
      <c r="CI408" s="38"/>
      <c r="CJ408" s="38"/>
      <c r="CK408" s="38"/>
      <c r="CL408" s="39">
        <f t="shared" si="530"/>
        <v>0</v>
      </c>
      <c r="CM408" s="86" t="str">
        <f t="shared" si="531"/>
        <v>غيرجدير</v>
      </c>
      <c r="CN408" s="37"/>
      <c r="CO408" s="38"/>
      <c r="CP408" s="38"/>
      <c r="CQ408" s="38"/>
      <c r="CR408" s="39">
        <f t="shared" si="532"/>
        <v>0</v>
      </c>
      <c r="CS408" s="86" t="str">
        <f t="shared" si="533"/>
        <v>غيرجدير</v>
      </c>
      <c r="CT408" s="37"/>
      <c r="CU408" s="38"/>
      <c r="CV408" s="39">
        <f t="shared" si="534"/>
        <v>0</v>
      </c>
      <c r="CW408" s="86" t="str">
        <f t="shared" si="535"/>
        <v>غيرجدير</v>
      </c>
      <c r="CX408" s="37"/>
      <c r="CY408" s="38"/>
      <c r="CZ408" s="38"/>
      <c r="DA408" s="38"/>
      <c r="DB408" s="38"/>
      <c r="DC408" s="39">
        <f t="shared" si="536"/>
        <v>0</v>
      </c>
      <c r="DD408" s="86" t="str">
        <f t="shared" si="537"/>
        <v>غيرجدير</v>
      </c>
      <c r="DE408" s="37"/>
      <c r="DF408" s="38"/>
      <c r="DG408" s="38"/>
      <c r="DH408" s="38"/>
      <c r="DI408" s="38"/>
      <c r="DJ408" s="39">
        <f t="shared" si="538"/>
        <v>0</v>
      </c>
      <c r="DK408" s="86" t="str">
        <f t="shared" si="539"/>
        <v>غيرجدير</v>
      </c>
      <c r="DL408" s="37">
        <f t="shared" si="540"/>
        <v>4</v>
      </c>
      <c r="DM408" s="39" t="str">
        <f t="shared" si="541"/>
        <v>راسب</v>
      </c>
      <c r="DN408" s="27">
        <f t="shared" si="542"/>
        <v>0</v>
      </c>
      <c r="DO408" s="37">
        <f t="shared" si="543"/>
        <v>5</v>
      </c>
      <c r="DP408" s="39" t="str">
        <f t="shared" si="544"/>
        <v>ومجموع</v>
      </c>
      <c r="DQ408" s="27" t="str">
        <f t="shared" si="545"/>
        <v>راسب</v>
      </c>
      <c r="DR408" s="37">
        <f t="shared" si="546"/>
        <v>10</v>
      </c>
      <c r="DS408" s="39" t="str">
        <f t="shared" si="547"/>
        <v>راسب</v>
      </c>
      <c r="DT408" s="40" t="str">
        <f t="shared" si="548"/>
        <v>راسب</v>
      </c>
      <c r="DU408" s="27"/>
      <c r="DV408" s="37">
        <f t="shared" si="549"/>
        <v>15</v>
      </c>
      <c r="DW408" s="38" t="str">
        <f t="shared" si="550"/>
        <v>راسب</v>
      </c>
      <c r="DX408" s="39" t="str">
        <f t="shared" si="551"/>
        <v>ودين</v>
      </c>
      <c r="DY408" s="537" t="str">
        <f t="shared" si="552"/>
        <v/>
      </c>
      <c r="DZ408" s="532" t="str">
        <f t="shared" si="553"/>
        <v/>
      </c>
      <c r="EA408" s="527" t="str">
        <f t="shared" si="554"/>
        <v/>
      </c>
      <c r="EB408" s="519" t="str">
        <f t="shared" si="555"/>
        <v/>
      </c>
      <c r="EC408" s="520" t="str">
        <f t="shared" si="556"/>
        <v/>
      </c>
      <c r="ED408" s="520" t="str">
        <f t="shared" si="557"/>
        <v/>
      </c>
      <c r="EE408" s="520" t="str">
        <f t="shared" si="558"/>
        <v/>
      </c>
      <c r="EF408" s="520" t="str">
        <f t="shared" si="559"/>
        <v/>
      </c>
      <c r="EG408" s="520" t="str">
        <f t="shared" si="560"/>
        <v/>
      </c>
      <c r="EH408" s="518" t="str">
        <f t="shared" si="561"/>
        <v/>
      </c>
      <c r="EI408" s="474" t="str">
        <f t="shared" si="562"/>
        <v/>
      </c>
      <c r="EJ408" s="475" t="str">
        <f t="shared" si="563"/>
        <v/>
      </c>
      <c r="EK408" s="475" t="str">
        <f t="shared" si="564"/>
        <v/>
      </c>
      <c r="EL408" s="475" t="str">
        <f t="shared" si="565"/>
        <v/>
      </c>
      <c r="EM408" s="476" t="str">
        <f t="shared" si="566"/>
        <v/>
      </c>
      <c r="EN408" s="498" t="str">
        <f t="shared" si="567"/>
        <v/>
      </c>
      <c r="EO408" s="499" t="str">
        <f t="shared" si="568"/>
        <v/>
      </c>
      <c r="EP408" s="499" t="str">
        <f t="shared" si="569"/>
        <v/>
      </c>
      <c r="EQ408" s="499" t="str">
        <f t="shared" si="570"/>
        <v/>
      </c>
      <c r="ER408" s="500" t="str">
        <f t="shared" si="571"/>
        <v/>
      </c>
    </row>
    <row r="409" spans="1:148" ht="34.5" x14ac:dyDescent="0.2">
      <c r="A409" s="27" t="str">
        <f>IF(O409="","",COUNTA(O$9:$O409))</f>
        <v/>
      </c>
      <c r="B409" s="28"/>
      <c r="C409" s="29" t="e">
        <f t="shared" si="491"/>
        <v>#VALUE!</v>
      </c>
      <c r="D409" s="30" t="e">
        <f t="shared" si="492"/>
        <v>#VALUE!</v>
      </c>
      <c r="E409" s="31" t="e">
        <f t="shared" si="493"/>
        <v>#VALUE!</v>
      </c>
      <c r="F409" s="29" t="str">
        <f t="shared" si="494"/>
        <v/>
      </c>
      <c r="G409" s="30" t="str">
        <f t="shared" si="495"/>
        <v/>
      </c>
      <c r="H409" s="31" t="str">
        <f t="shared" si="496"/>
        <v/>
      </c>
      <c r="I409" s="32" t="e">
        <f t="shared" si="497"/>
        <v>#VALUE!</v>
      </c>
      <c r="J409" s="33"/>
      <c r="K409" s="34"/>
      <c r="L409" s="35" t="str">
        <f t="shared" si="498"/>
        <v/>
      </c>
      <c r="M409" s="35" t="str">
        <f t="shared" si="499"/>
        <v/>
      </c>
      <c r="N409" s="34"/>
      <c r="O409" s="545"/>
      <c r="P409" s="36"/>
      <c r="Q409" s="37"/>
      <c r="R409" s="38"/>
      <c r="S409" s="38"/>
      <c r="T409" s="39">
        <f t="shared" si="500"/>
        <v>0</v>
      </c>
      <c r="U409" s="40" t="str">
        <f t="shared" si="501"/>
        <v>راسب</v>
      </c>
      <c r="V409" s="37"/>
      <c r="W409" s="38"/>
      <c r="X409" s="38"/>
      <c r="Y409" s="39">
        <f t="shared" si="502"/>
        <v>0</v>
      </c>
      <c r="Z409" s="40" t="str">
        <f t="shared" si="503"/>
        <v>راسب</v>
      </c>
      <c r="AA409" s="37"/>
      <c r="AB409" s="38"/>
      <c r="AC409" s="38"/>
      <c r="AD409" s="39">
        <f t="shared" si="504"/>
        <v>0</v>
      </c>
      <c r="AE409" s="40" t="str">
        <f t="shared" si="505"/>
        <v>راسب</v>
      </c>
      <c r="AF409" s="37"/>
      <c r="AG409" s="38"/>
      <c r="AH409" s="38"/>
      <c r="AI409" s="39">
        <f t="shared" si="506"/>
        <v>0</v>
      </c>
      <c r="AJ409" s="40" t="str">
        <f t="shared" si="507"/>
        <v>راسب</v>
      </c>
      <c r="AK409" s="37"/>
      <c r="AL409" s="38"/>
      <c r="AM409" s="38"/>
      <c r="AN409" s="39">
        <f t="shared" si="508"/>
        <v>0</v>
      </c>
      <c r="AO409" s="40" t="str">
        <f t="shared" si="509"/>
        <v>راسب</v>
      </c>
      <c r="AP409" s="27">
        <f t="shared" si="510"/>
        <v>0</v>
      </c>
      <c r="AQ409" s="37">
        <f t="shared" si="511"/>
        <v>5</v>
      </c>
      <c r="AR409" s="39" t="str">
        <f t="shared" si="512"/>
        <v>ومجموع</v>
      </c>
      <c r="AS409" s="27" t="str">
        <f t="shared" si="513"/>
        <v>راسب</v>
      </c>
      <c r="AT409" s="41">
        <f t="shared" si="514"/>
        <v>9</v>
      </c>
      <c r="AU409" s="42" t="str">
        <f t="shared" si="515"/>
        <v>راسب</v>
      </c>
      <c r="AV409" s="37"/>
      <c r="AW409" s="38"/>
      <c r="AX409" s="38"/>
      <c r="AY409" s="39">
        <f t="shared" si="516"/>
        <v>0</v>
      </c>
      <c r="AZ409" s="40" t="str">
        <f t="shared" si="517"/>
        <v>راسب</v>
      </c>
      <c r="BA409" s="37"/>
      <c r="BB409" s="38"/>
      <c r="BC409" s="38"/>
      <c r="BD409" s="39">
        <f t="shared" si="518"/>
        <v>0</v>
      </c>
      <c r="BE409" s="86" t="str">
        <f t="shared" si="519"/>
        <v>غيرجدير</v>
      </c>
      <c r="BF409" s="37"/>
      <c r="BG409" s="38"/>
      <c r="BH409" s="38"/>
      <c r="BI409" s="39">
        <f t="shared" si="520"/>
        <v>0</v>
      </c>
      <c r="BJ409" s="86" t="str">
        <f t="shared" si="521"/>
        <v>غيرجدير</v>
      </c>
      <c r="BK409" s="37"/>
      <c r="BL409" s="38"/>
      <c r="BM409" s="38"/>
      <c r="BN409" s="38"/>
      <c r="BO409" s="39"/>
      <c r="BP409" s="41">
        <f t="shared" si="522"/>
        <v>0</v>
      </c>
      <c r="BQ409" s="86" t="str">
        <f t="shared" si="523"/>
        <v>غيرجدير</v>
      </c>
      <c r="BR409" s="37"/>
      <c r="BS409" s="38"/>
      <c r="BT409" s="38"/>
      <c r="BU409" s="38"/>
      <c r="BV409" s="39">
        <f t="shared" si="524"/>
        <v>0</v>
      </c>
      <c r="BW409" s="86" t="str">
        <f t="shared" si="525"/>
        <v>غيرجدير</v>
      </c>
      <c r="BX409" s="37"/>
      <c r="BY409" s="38"/>
      <c r="BZ409" s="38"/>
      <c r="CA409" s="38"/>
      <c r="CB409" s="38"/>
      <c r="CC409" s="39">
        <f t="shared" si="526"/>
        <v>0</v>
      </c>
      <c r="CD409" s="86" t="str">
        <f t="shared" si="527"/>
        <v>غيرجدير</v>
      </c>
      <c r="CE409" s="37">
        <f t="shared" si="528"/>
        <v>5</v>
      </c>
      <c r="CF409" s="39" t="str">
        <f t="shared" si="529"/>
        <v>راسب</v>
      </c>
      <c r="CG409" s="37"/>
      <c r="CH409" s="38"/>
      <c r="CI409" s="38"/>
      <c r="CJ409" s="38"/>
      <c r="CK409" s="38"/>
      <c r="CL409" s="39">
        <f t="shared" si="530"/>
        <v>0</v>
      </c>
      <c r="CM409" s="86" t="str">
        <f t="shared" si="531"/>
        <v>غيرجدير</v>
      </c>
      <c r="CN409" s="37"/>
      <c r="CO409" s="38"/>
      <c r="CP409" s="38"/>
      <c r="CQ409" s="38"/>
      <c r="CR409" s="39">
        <f t="shared" si="532"/>
        <v>0</v>
      </c>
      <c r="CS409" s="86" t="str">
        <f t="shared" si="533"/>
        <v>غيرجدير</v>
      </c>
      <c r="CT409" s="37"/>
      <c r="CU409" s="38"/>
      <c r="CV409" s="39">
        <f t="shared" si="534"/>
        <v>0</v>
      </c>
      <c r="CW409" s="86" t="str">
        <f t="shared" si="535"/>
        <v>غيرجدير</v>
      </c>
      <c r="CX409" s="37"/>
      <c r="CY409" s="38"/>
      <c r="CZ409" s="38"/>
      <c r="DA409" s="38"/>
      <c r="DB409" s="38"/>
      <c r="DC409" s="39">
        <f t="shared" si="536"/>
        <v>0</v>
      </c>
      <c r="DD409" s="86" t="str">
        <f t="shared" si="537"/>
        <v>غيرجدير</v>
      </c>
      <c r="DE409" s="37"/>
      <c r="DF409" s="38"/>
      <c r="DG409" s="38"/>
      <c r="DH409" s="38"/>
      <c r="DI409" s="38"/>
      <c r="DJ409" s="39">
        <f t="shared" si="538"/>
        <v>0</v>
      </c>
      <c r="DK409" s="86" t="str">
        <f t="shared" si="539"/>
        <v>غيرجدير</v>
      </c>
      <c r="DL409" s="37">
        <f t="shared" si="540"/>
        <v>4</v>
      </c>
      <c r="DM409" s="39" t="str">
        <f t="shared" si="541"/>
        <v>راسب</v>
      </c>
      <c r="DN409" s="27">
        <f t="shared" si="542"/>
        <v>0</v>
      </c>
      <c r="DO409" s="37">
        <f t="shared" si="543"/>
        <v>5</v>
      </c>
      <c r="DP409" s="39" t="str">
        <f t="shared" si="544"/>
        <v>ومجموع</v>
      </c>
      <c r="DQ409" s="27" t="str">
        <f t="shared" si="545"/>
        <v>راسب</v>
      </c>
      <c r="DR409" s="37">
        <f t="shared" si="546"/>
        <v>10</v>
      </c>
      <c r="DS409" s="39" t="str">
        <f t="shared" si="547"/>
        <v>راسب</v>
      </c>
      <c r="DT409" s="40" t="str">
        <f t="shared" si="548"/>
        <v>راسب</v>
      </c>
      <c r="DU409" s="27"/>
      <c r="DV409" s="37">
        <f t="shared" si="549"/>
        <v>15</v>
      </c>
      <c r="DW409" s="38" t="str">
        <f t="shared" si="550"/>
        <v>راسب</v>
      </c>
      <c r="DX409" s="39" t="str">
        <f t="shared" si="551"/>
        <v>ودين</v>
      </c>
      <c r="DY409" s="537" t="str">
        <f t="shared" si="552"/>
        <v/>
      </c>
      <c r="DZ409" s="532" t="str">
        <f t="shared" si="553"/>
        <v/>
      </c>
      <c r="EA409" s="527" t="str">
        <f t="shared" si="554"/>
        <v/>
      </c>
      <c r="EB409" s="519" t="str">
        <f t="shared" si="555"/>
        <v/>
      </c>
      <c r="EC409" s="520" t="str">
        <f t="shared" si="556"/>
        <v/>
      </c>
      <c r="ED409" s="520" t="str">
        <f t="shared" si="557"/>
        <v/>
      </c>
      <c r="EE409" s="520" t="str">
        <f t="shared" si="558"/>
        <v/>
      </c>
      <c r="EF409" s="520" t="str">
        <f t="shared" si="559"/>
        <v/>
      </c>
      <c r="EG409" s="520" t="str">
        <f t="shared" si="560"/>
        <v/>
      </c>
      <c r="EH409" s="518" t="str">
        <f t="shared" si="561"/>
        <v/>
      </c>
      <c r="EI409" s="474" t="str">
        <f t="shared" si="562"/>
        <v/>
      </c>
      <c r="EJ409" s="475" t="str">
        <f t="shared" si="563"/>
        <v/>
      </c>
      <c r="EK409" s="475" t="str">
        <f t="shared" si="564"/>
        <v/>
      </c>
      <c r="EL409" s="475" t="str">
        <f t="shared" si="565"/>
        <v/>
      </c>
      <c r="EM409" s="476" t="str">
        <f t="shared" si="566"/>
        <v/>
      </c>
      <c r="EN409" s="498" t="str">
        <f t="shared" si="567"/>
        <v/>
      </c>
      <c r="EO409" s="499" t="str">
        <f t="shared" si="568"/>
        <v/>
      </c>
      <c r="EP409" s="499" t="str">
        <f t="shared" si="569"/>
        <v/>
      </c>
      <c r="EQ409" s="499" t="str">
        <f t="shared" si="570"/>
        <v/>
      </c>
      <c r="ER409" s="500" t="str">
        <f t="shared" si="571"/>
        <v/>
      </c>
    </row>
    <row r="410" spans="1:148" ht="34.5" x14ac:dyDescent="0.2">
      <c r="A410" s="27" t="str">
        <f>IF(O410="","",COUNTA(O$9:$O410))</f>
        <v/>
      </c>
      <c r="B410" s="28"/>
      <c r="C410" s="29" t="e">
        <f t="shared" si="491"/>
        <v>#VALUE!</v>
      </c>
      <c r="D410" s="30" t="e">
        <f t="shared" si="492"/>
        <v>#VALUE!</v>
      </c>
      <c r="E410" s="31" t="e">
        <f t="shared" si="493"/>
        <v>#VALUE!</v>
      </c>
      <c r="F410" s="29" t="str">
        <f t="shared" si="494"/>
        <v/>
      </c>
      <c r="G410" s="30" t="str">
        <f t="shared" si="495"/>
        <v/>
      </c>
      <c r="H410" s="31" t="str">
        <f t="shared" si="496"/>
        <v/>
      </c>
      <c r="I410" s="32" t="e">
        <f t="shared" si="497"/>
        <v>#VALUE!</v>
      </c>
      <c r="J410" s="33"/>
      <c r="K410" s="34"/>
      <c r="L410" s="35" t="str">
        <f t="shared" si="498"/>
        <v/>
      </c>
      <c r="M410" s="35" t="str">
        <f t="shared" si="499"/>
        <v/>
      </c>
      <c r="N410" s="34"/>
      <c r="O410" s="545"/>
      <c r="P410" s="36"/>
      <c r="Q410" s="37"/>
      <c r="R410" s="38"/>
      <c r="S410" s="38"/>
      <c r="T410" s="39">
        <f t="shared" si="500"/>
        <v>0</v>
      </c>
      <c r="U410" s="40" t="str">
        <f t="shared" si="501"/>
        <v>راسب</v>
      </c>
      <c r="V410" s="37"/>
      <c r="W410" s="38"/>
      <c r="X410" s="38"/>
      <c r="Y410" s="39">
        <f t="shared" si="502"/>
        <v>0</v>
      </c>
      <c r="Z410" s="40" t="str">
        <f t="shared" si="503"/>
        <v>راسب</v>
      </c>
      <c r="AA410" s="37"/>
      <c r="AB410" s="38"/>
      <c r="AC410" s="38"/>
      <c r="AD410" s="39">
        <f t="shared" si="504"/>
        <v>0</v>
      </c>
      <c r="AE410" s="40" t="str">
        <f t="shared" si="505"/>
        <v>راسب</v>
      </c>
      <c r="AF410" s="37"/>
      <c r="AG410" s="38"/>
      <c r="AH410" s="38"/>
      <c r="AI410" s="39">
        <f t="shared" si="506"/>
        <v>0</v>
      </c>
      <c r="AJ410" s="40" t="str">
        <f t="shared" si="507"/>
        <v>راسب</v>
      </c>
      <c r="AK410" s="37"/>
      <c r="AL410" s="38"/>
      <c r="AM410" s="38"/>
      <c r="AN410" s="39">
        <f t="shared" si="508"/>
        <v>0</v>
      </c>
      <c r="AO410" s="40" t="str">
        <f t="shared" si="509"/>
        <v>راسب</v>
      </c>
      <c r="AP410" s="27">
        <f t="shared" si="510"/>
        <v>0</v>
      </c>
      <c r="AQ410" s="37">
        <f t="shared" si="511"/>
        <v>5</v>
      </c>
      <c r="AR410" s="39" t="str">
        <f t="shared" si="512"/>
        <v>ومجموع</v>
      </c>
      <c r="AS410" s="27" t="str">
        <f t="shared" si="513"/>
        <v>راسب</v>
      </c>
      <c r="AT410" s="41">
        <f t="shared" si="514"/>
        <v>9</v>
      </c>
      <c r="AU410" s="42" t="str">
        <f t="shared" si="515"/>
        <v>راسب</v>
      </c>
      <c r="AV410" s="37"/>
      <c r="AW410" s="38"/>
      <c r="AX410" s="38"/>
      <c r="AY410" s="39">
        <f t="shared" si="516"/>
        <v>0</v>
      </c>
      <c r="AZ410" s="40" t="str">
        <f t="shared" si="517"/>
        <v>راسب</v>
      </c>
      <c r="BA410" s="37"/>
      <c r="BB410" s="38"/>
      <c r="BC410" s="38"/>
      <c r="BD410" s="39">
        <f t="shared" si="518"/>
        <v>0</v>
      </c>
      <c r="BE410" s="86" t="str">
        <f t="shared" si="519"/>
        <v>غيرجدير</v>
      </c>
      <c r="BF410" s="37"/>
      <c r="BG410" s="38"/>
      <c r="BH410" s="38"/>
      <c r="BI410" s="39">
        <f t="shared" si="520"/>
        <v>0</v>
      </c>
      <c r="BJ410" s="86" t="str">
        <f t="shared" si="521"/>
        <v>غيرجدير</v>
      </c>
      <c r="BK410" s="37"/>
      <c r="BL410" s="38"/>
      <c r="BM410" s="38"/>
      <c r="BN410" s="38"/>
      <c r="BO410" s="39"/>
      <c r="BP410" s="41">
        <f t="shared" si="522"/>
        <v>0</v>
      </c>
      <c r="BQ410" s="86" t="str">
        <f t="shared" si="523"/>
        <v>غيرجدير</v>
      </c>
      <c r="BR410" s="37"/>
      <c r="BS410" s="38"/>
      <c r="BT410" s="38"/>
      <c r="BU410" s="38"/>
      <c r="BV410" s="39">
        <f t="shared" si="524"/>
        <v>0</v>
      </c>
      <c r="BW410" s="86" t="str">
        <f t="shared" si="525"/>
        <v>غيرجدير</v>
      </c>
      <c r="BX410" s="37"/>
      <c r="BY410" s="38"/>
      <c r="BZ410" s="38"/>
      <c r="CA410" s="38"/>
      <c r="CB410" s="38"/>
      <c r="CC410" s="39">
        <f t="shared" si="526"/>
        <v>0</v>
      </c>
      <c r="CD410" s="86" t="str">
        <f t="shared" si="527"/>
        <v>غيرجدير</v>
      </c>
      <c r="CE410" s="37">
        <f t="shared" si="528"/>
        <v>5</v>
      </c>
      <c r="CF410" s="39" t="str">
        <f t="shared" si="529"/>
        <v>راسب</v>
      </c>
      <c r="CG410" s="37"/>
      <c r="CH410" s="38"/>
      <c r="CI410" s="38"/>
      <c r="CJ410" s="38"/>
      <c r="CK410" s="38"/>
      <c r="CL410" s="39">
        <f t="shared" si="530"/>
        <v>0</v>
      </c>
      <c r="CM410" s="86" t="str">
        <f t="shared" si="531"/>
        <v>غيرجدير</v>
      </c>
      <c r="CN410" s="37"/>
      <c r="CO410" s="38"/>
      <c r="CP410" s="38"/>
      <c r="CQ410" s="38"/>
      <c r="CR410" s="39">
        <f t="shared" si="532"/>
        <v>0</v>
      </c>
      <c r="CS410" s="86" t="str">
        <f t="shared" si="533"/>
        <v>غيرجدير</v>
      </c>
      <c r="CT410" s="37"/>
      <c r="CU410" s="38"/>
      <c r="CV410" s="39">
        <f t="shared" si="534"/>
        <v>0</v>
      </c>
      <c r="CW410" s="86" t="str">
        <f t="shared" si="535"/>
        <v>غيرجدير</v>
      </c>
      <c r="CX410" s="37"/>
      <c r="CY410" s="38"/>
      <c r="CZ410" s="38"/>
      <c r="DA410" s="38"/>
      <c r="DB410" s="38"/>
      <c r="DC410" s="39">
        <f t="shared" si="536"/>
        <v>0</v>
      </c>
      <c r="DD410" s="86" t="str">
        <f t="shared" si="537"/>
        <v>غيرجدير</v>
      </c>
      <c r="DE410" s="37"/>
      <c r="DF410" s="38"/>
      <c r="DG410" s="38"/>
      <c r="DH410" s="38"/>
      <c r="DI410" s="38"/>
      <c r="DJ410" s="39">
        <f t="shared" si="538"/>
        <v>0</v>
      </c>
      <c r="DK410" s="86" t="str">
        <f t="shared" si="539"/>
        <v>غيرجدير</v>
      </c>
      <c r="DL410" s="37">
        <f t="shared" si="540"/>
        <v>4</v>
      </c>
      <c r="DM410" s="39" t="str">
        <f t="shared" si="541"/>
        <v>راسب</v>
      </c>
      <c r="DN410" s="27">
        <f t="shared" si="542"/>
        <v>0</v>
      </c>
      <c r="DO410" s="37">
        <f t="shared" si="543"/>
        <v>5</v>
      </c>
      <c r="DP410" s="39" t="str">
        <f t="shared" si="544"/>
        <v>ومجموع</v>
      </c>
      <c r="DQ410" s="27" t="str">
        <f t="shared" si="545"/>
        <v>راسب</v>
      </c>
      <c r="DR410" s="37">
        <f t="shared" si="546"/>
        <v>10</v>
      </c>
      <c r="DS410" s="39" t="str">
        <f t="shared" si="547"/>
        <v>راسب</v>
      </c>
      <c r="DT410" s="40" t="str">
        <f t="shared" si="548"/>
        <v>راسب</v>
      </c>
      <c r="DU410" s="27"/>
      <c r="DV410" s="37">
        <f t="shared" si="549"/>
        <v>15</v>
      </c>
      <c r="DW410" s="38" t="str">
        <f t="shared" si="550"/>
        <v>راسب</v>
      </c>
      <c r="DX410" s="39" t="str">
        <f t="shared" si="551"/>
        <v>ودين</v>
      </c>
      <c r="DY410" s="537" t="str">
        <f t="shared" si="552"/>
        <v/>
      </c>
      <c r="DZ410" s="532" t="str">
        <f t="shared" si="553"/>
        <v/>
      </c>
      <c r="EA410" s="527" t="str">
        <f t="shared" si="554"/>
        <v/>
      </c>
      <c r="EB410" s="519" t="str">
        <f t="shared" si="555"/>
        <v/>
      </c>
      <c r="EC410" s="520" t="str">
        <f t="shared" si="556"/>
        <v/>
      </c>
      <c r="ED410" s="520" t="str">
        <f t="shared" si="557"/>
        <v/>
      </c>
      <c r="EE410" s="520" t="str">
        <f t="shared" si="558"/>
        <v/>
      </c>
      <c r="EF410" s="520" t="str">
        <f t="shared" si="559"/>
        <v/>
      </c>
      <c r="EG410" s="520" t="str">
        <f t="shared" si="560"/>
        <v/>
      </c>
      <c r="EH410" s="518" t="str">
        <f t="shared" si="561"/>
        <v/>
      </c>
      <c r="EI410" s="474" t="str">
        <f t="shared" si="562"/>
        <v/>
      </c>
      <c r="EJ410" s="475" t="str">
        <f t="shared" si="563"/>
        <v/>
      </c>
      <c r="EK410" s="475" t="str">
        <f t="shared" si="564"/>
        <v/>
      </c>
      <c r="EL410" s="475" t="str">
        <f t="shared" si="565"/>
        <v/>
      </c>
      <c r="EM410" s="476" t="str">
        <f t="shared" si="566"/>
        <v/>
      </c>
      <c r="EN410" s="498" t="str">
        <f t="shared" si="567"/>
        <v/>
      </c>
      <c r="EO410" s="499" t="str">
        <f t="shared" si="568"/>
        <v/>
      </c>
      <c r="EP410" s="499" t="str">
        <f t="shared" si="569"/>
        <v/>
      </c>
      <c r="EQ410" s="499" t="str">
        <f t="shared" si="570"/>
        <v/>
      </c>
      <c r="ER410" s="500" t="str">
        <f t="shared" si="571"/>
        <v/>
      </c>
    </row>
    <row r="411" spans="1:148" ht="34.5" x14ac:dyDescent="0.2">
      <c r="A411" s="27" t="str">
        <f>IF(O411="","",COUNTA(O$9:$O411))</f>
        <v/>
      </c>
      <c r="B411" s="28"/>
      <c r="C411" s="29" t="e">
        <f t="shared" si="491"/>
        <v>#VALUE!</v>
      </c>
      <c r="D411" s="30" t="e">
        <f t="shared" si="492"/>
        <v>#VALUE!</v>
      </c>
      <c r="E411" s="31" t="e">
        <f t="shared" si="493"/>
        <v>#VALUE!</v>
      </c>
      <c r="F411" s="29" t="str">
        <f t="shared" si="494"/>
        <v/>
      </c>
      <c r="G411" s="30" t="str">
        <f t="shared" si="495"/>
        <v/>
      </c>
      <c r="H411" s="31" t="str">
        <f t="shared" si="496"/>
        <v/>
      </c>
      <c r="I411" s="32" t="e">
        <f t="shared" si="497"/>
        <v>#VALUE!</v>
      </c>
      <c r="J411" s="33"/>
      <c r="K411" s="34"/>
      <c r="L411" s="35" t="str">
        <f t="shared" si="498"/>
        <v/>
      </c>
      <c r="M411" s="35" t="str">
        <f t="shared" si="499"/>
        <v/>
      </c>
      <c r="N411" s="34"/>
      <c r="O411" s="545"/>
      <c r="P411" s="36"/>
      <c r="Q411" s="37"/>
      <c r="R411" s="38"/>
      <c r="S411" s="38"/>
      <c r="T411" s="39">
        <f t="shared" si="500"/>
        <v>0</v>
      </c>
      <c r="U411" s="40" t="str">
        <f t="shared" si="501"/>
        <v>راسب</v>
      </c>
      <c r="V411" s="37"/>
      <c r="W411" s="38"/>
      <c r="X411" s="38"/>
      <c r="Y411" s="39">
        <f t="shared" si="502"/>
        <v>0</v>
      </c>
      <c r="Z411" s="40" t="str">
        <f t="shared" si="503"/>
        <v>راسب</v>
      </c>
      <c r="AA411" s="37"/>
      <c r="AB411" s="38"/>
      <c r="AC411" s="38"/>
      <c r="AD411" s="39">
        <f t="shared" si="504"/>
        <v>0</v>
      </c>
      <c r="AE411" s="40" t="str">
        <f t="shared" si="505"/>
        <v>راسب</v>
      </c>
      <c r="AF411" s="37"/>
      <c r="AG411" s="38"/>
      <c r="AH411" s="38"/>
      <c r="AI411" s="39">
        <f t="shared" si="506"/>
        <v>0</v>
      </c>
      <c r="AJ411" s="40" t="str">
        <f t="shared" si="507"/>
        <v>راسب</v>
      </c>
      <c r="AK411" s="37"/>
      <c r="AL411" s="38"/>
      <c r="AM411" s="38"/>
      <c r="AN411" s="39">
        <f t="shared" si="508"/>
        <v>0</v>
      </c>
      <c r="AO411" s="40" t="str">
        <f t="shared" si="509"/>
        <v>راسب</v>
      </c>
      <c r="AP411" s="27">
        <f t="shared" si="510"/>
        <v>0</v>
      </c>
      <c r="AQ411" s="37">
        <f t="shared" si="511"/>
        <v>5</v>
      </c>
      <c r="AR411" s="39" t="str">
        <f t="shared" si="512"/>
        <v>ومجموع</v>
      </c>
      <c r="AS411" s="27" t="str">
        <f t="shared" si="513"/>
        <v>راسب</v>
      </c>
      <c r="AT411" s="41">
        <f t="shared" si="514"/>
        <v>9</v>
      </c>
      <c r="AU411" s="42" t="str">
        <f t="shared" si="515"/>
        <v>راسب</v>
      </c>
      <c r="AV411" s="37"/>
      <c r="AW411" s="38"/>
      <c r="AX411" s="38"/>
      <c r="AY411" s="39">
        <f t="shared" si="516"/>
        <v>0</v>
      </c>
      <c r="AZ411" s="40" t="str">
        <f t="shared" si="517"/>
        <v>راسب</v>
      </c>
      <c r="BA411" s="37"/>
      <c r="BB411" s="38"/>
      <c r="BC411" s="38"/>
      <c r="BD411" s="39">
        <f t="shared" si="518"/>
        <v>0</v>
      </c>
      <c r="BE411" s="86" t="str">
        <f t="shared" si="519"/>
        <v>غيرجدير</v>
      </c>
      <c r="BF411" s="37"/>
      <c r="BG411" s="38"/>
      <c r="BH411" s="38"/>
      <c r="BI411" s="39">
        <f t="shared" si="520"/>
        <v>0</v>
      </c>
      <c r="BJ411" s="86" t="str">
        <f t="shared" si="521"/>
        <v>غيرجدير</v>
      </c>
      <c r="BK411" s="37"/>
      <c r="BL411" s="38"/>
      <c r="BM411" s="38"/>
      <c r="BN411" s="38"/>
      <c r="BO411" s="39"/>
      <c r="BP411" s="41">
        <f t="shared" si="522"/>
        <v>0</v>
      </c>
      <c r="BQ411" s="86" t="str">
        <f t="shared" si="523"/>
        <v>غيرجدير</v>
      </c>
      <c r="BR411" s="37"/>
      <c r="BS411" s="38"/>
      <c r="BT411" s="38"/>
      <c r="BU411" s="38"/>
      <c r="BV411" s="39">
        <f t="shared" si="524"/>
        <v>0</v>
      </c>
      <c r="BW411" s="86" t="str">
        <f t="shared" si="525"/>
        <v>غيرجدير</v>
      </c>
      <c r="BX411" s="37"/>
      <c r="BY411" s="38"/>
      <c r="BZ411" s="38"/>
      <c r="CA411" s="38"/>
      <c r="CB411" s="38"/>
      <c r="CC411" s="39">
        <f t="shared" si="526"/>
        <v>0</v>
      </c>
      <c r="CD411" s="86" t="str">
        <f t="shared" si="527"/>
        <v>غيرجدير</v>
      </c>
      <c r="CE411" s="37">
        <f t="shared" si="528"/>
        <v>5</v>
      </c>
      <c r="CF411" s="39" t="str">
        <f t="shared" si="529"/>
        <v>راسب</v>
      </c>
      <c r="CG411" s="37"/>
      <c r="CH411" s="38"/>
      <c r="CI411" s="38"/>
      <c r="CJ411" s="38"/>
      <c r="CK411" s="38"/>
      <c r="CL411" s="39">
        <f t="shared" si="530"/>
        <v>0</v>
      </c>
      <c r="CM411" s="86" t="str">
        <f t="shared" si="531"/>
        <v>غيرجدير</v>
      </c>
      <c r="CN411" s="37"/>
      <c r="CO411" s="38"/>
      <c r="CP411" s="38"/>
      <c r="CQ411" s="38"/>
      <c r="CR411" s="39">
        <f t="shared" si="532"/>
        <v>0</v>
      </c>
      <c r="CS411" s="86" t="str">
        <f t="shared" si="533"/>
        <v>غيرجدير</v>
      </c>
      <c r="CT411" s="37"/>
      <c r="CU411" s="38"/>
      <c r="CV411" s="39">
        <f t="shared" si="534"/>
        <v>0</v>
      </c>
      <c r="CW411" s="86" t="str">
        <f t="shared" si="535"/>
        <v>غيرجدير</v>
      </c>
      <c r="CX411" s="37"/>
      <c r="CY411" s="38"/>
      <c r="CZ411" s="38"/>
      <c r="DA411" s="38"/>
      <c r="DB411" s="38"/>
      <c r="DC411" s="39">
        <f t="shared" si="536"/>
        <v>0</v>
      </c>
      <c r="DD411" s="86" t="str">
        <f t="shared" si="537"/>
        <v>غيرجدير</v>
      </c>
      <c r="DE411" s="37"/>
      <c r="DF411" s="38"/>
      <c r="DG411" s="38"/>
      <c r="DH411" s="38"/>
      <c r="DI411" s="38"/>
      <c r="DJ411" s="39">
        <f t="shared" si="538"/>
        <v>0</v>
      </c>
      <c r="DK411" s="86" t="str">
        <f t="shared" si="539"/>
        <v>غيرجدير</v>
      </c>
      <c r="DL411" s="37">
        <f t="shared" si="540"/>
        <v>4</v>
      </c>
      <c r="DM411" s="39" t="str">
        <f t="shared" si="541"/>
        <v>راسب</v>
      </c>
      <c r="DN411" s="27">
        <f t="shared" si="542"/>
        <v>0</v>
      </c>
      <c r="DO411" s="37">
        <f t="shared" si="543"/>
        <v>5</v>
      </c>
      <c r="DP411" s="39" t="str">
        <f t="shared" si="544"/>
        <v>ومجموع</v>
      </c>
      <c r="DQ411" s="27" t="str">
        <f t="shared" si="545"/>
        <v>راسب</v>
      </c>
      <c r="DR411" s="37">
        <f t="shared" si="546"/>
        <v>10</v>
      </c>
      <c r="DS411" s="39" t="str">
        <f t="shared" si="547"/>
        <v>راسب</v>
      </c>
      <c r="DT411" s="40" t="str">
        <f t="shared" si="548"/>
        <v>راسب</v>
      </c>
      <c r="DU411" s="27"/>
      <c r="DV411" s="37">
        <f t="shared" si="549"/>
        <v>15</v>
      </c>
      <c r="DW411" s="38" t="str">
        <f t="shared" si="550"/>
        <v>راسب</v>
      </c>
      <c r="DX411" s="39" t="str">
        <f t="shared" si="551"/>
        <v>ودين</v>
      </c>
      <c r="DY411" s="537" t="str">
        <f t="shared" si="552"/>
        <v/>
      </c>
      <c r="DZ411" s="532" t="str">
        <f t="shared" si="553"/>
        <v/>
      </c>
      <c r="EA411" s="527" t="str">
        <f t="shared" si="554"/>
        <v/>
      </c>
      <c r="EB411" s="519" t="str">
        <f t="shared" si="555"/>
        <v/>
      </c>
      <c r="EC411" s="520" t="str">
        <f t="shared" si="556"/>
        <v/>
      </c>
      <c r="ED411" s="520" t="str">
        <f t="shared" si="557"/>
        <v/>
      </c>
      <c r="EE411" s="520" t="str">
        <f t="shared" si="558"/>
        <v/>
      </c>
      <c r="EF411" s="520" t="str">
        <f t="shared" si="559"/>
        <v/>
      </c>
      <c r="EG411" s="520" t="str">
        <f t="shared" si="560"/>
        <v/>
      </c>
      <c r="EH411" s="518" t="str">
        <f t="shared" si="561"/>
        <v/>
      </c>
      <c r="EI411" s="474" t="str">
        <f t="shared" si="562"/>
        <v/>
      </c>
      <c r="EJ411" s="475" t="str">
        <f t="shared" si="563"/>
        <v/>
      </c>
      <c r="EK411" s="475" t="str">
        <f t="shared" si="564"/>
        <v/>
      </c>
      <c r="EL411" s="475" t="str">
        <f t="shared" si="565"/>
        <v/>
      </c>
      <c r="EM411" s="476" t="str">
        <f t="shared" si="566"/>
        <v/>
      </c>
      <c r="EN411" s="498" t="str">
        <f t="shared" si="567"/>
        <v/>
      </c>
      <c r="EO411" s="499" t="str">
        <f t="shared" si="568"/>
        <v/>
      </c>
      <c r="EP411" s="499" t="str">
        <f t="shared" si="569"/>
        <v/>
      </c>
      <c r="EQ411" s="499" t="str">
        <f t="shared" si="570"/>
        <v/>
      </c>
      <c r="ER411" s="500" t="str">
        <f t="shared" si="571"/>
        <v/>
      </c>
    </row>
    <row r="412" spans="1:148" ht="34.5" x14ac:dyDescent="0.2">
      <c r="A412" s="27" t="str">
        <f>IF(O412="","",COUNTA(O$9:$O412))</f>
        <v/>
      </c>
      <c r="B412" s="28"/>
      <c r="C412" s="29" t="e">
        <f t="shared" si="491"/>
        <v>#VALUE!</v>
      </c>
      <c r="D412" s="30" t="e">
        <f t="shared" si="492"/>
        <v>#VALUE!</v>
      </c>
      <c r="E412" s="31" t="e">
        <f t="shared" si="493"/>
        <v>#VALUE!</v>
      </c>
      <c r="F412" s="29" t="str">
        <f t="shared" si="494"/>
        <v/>
      </c>
      <c r="G412" s="30" t="str">
        <f t="shared" si="495"/>
        <v/>
      </c>
      <c r="H412" s="31" t="str">
        <f t="shared" si="496"/>
        <v/>
      </c>
      <c r="I412" s="32" t="e">
        <f t="shared" si="497"/>
        <v>#VALUE!</v>
      </c>
      <c r="J412" s="33"/>
      <c r="K412" s="34"/>
      <c r="L412" s="35" t="str">
        <f t="shared" si="498"/>
        <v/>
      </c>
      <c r="M412" s="35" t="str">
        <f t="shared" si="499"/>
        <v/>
      </c>
      <c r="N412" s="34"/>
      <c r="O412" s="545"/>
      <c r="P412" s="36"/>
      <c r="Q412" s="37"/>
      <c r="R412" s="38"/>
      <c r="S412" s="38"/>
      <c r="T412" s="39">
        <f t="shared" si="500"/>
        <v>0</v>
      </c>
      <c r="U412" s="40" t="str">
        <f t="shared" si="501"/>
        <v>راسب</v>
      </c>
      <c r="V412" s="37"/>
      <c r="W412" s="38"/>
      <c r="X412" s="38"/>
      <c r="Y412" s="39">
        <f t="shared" si="502"/>
        <v>0</v>
      </c>
      <c r="Z412" s="40" t="str">
        <f t="shared" si="503"/>
        <v>راسب</v>
      </c>
      <c r="AA412" s="37"/>
      <c r="AB412" s="38"/>
      <c r="AC412" s="38"/>
      <c r="AD412" s="39">
        <f t="shared" si="504"/>
        <v>0</v>
      </c>
      <c r="AE412" s="40" t="str">
        <f t="shared" si="505"/>
        <v>راسب</v>
      </c>
      <c r="AF412" s="37"/>
      <c r="AG412" s="38"/>
      <c r="AH412" s="38"/>
      <c r="AI412" s="39">
        <f t="shared" si="506"/>
        <v>0</v>
      </c>
      <c r="AJ412" s="40" t="str">
        <f t="shared" si="507"/>
        <v>راسب</v>
      </c>
      <c r="AK412" s="37"/>
      <c r="AL412" s="38"/>
      <c r="AM412" s="38"/>
      <c r="AN412" s="39">
        <f t="shared" si="508"/>
        <v>0</v>
      </c>
      <c r="AO412" s="40" t="str">
        <f t="shared" si="509"/>
        <v>راسب</v>
      </c>
      <c r="AP412" s="27">
        <f t="shared" si="510"/>
        <v>0</v>
      </c>
      <c r="AQ412" s="37">
        <f t="shared" si="511"/>
        <v>5</v>
      </c>
      <c r="AR412" s="39" t="str">
        <f t="shared" si="512"/>
        <v>ومجموع</v>
      </c>
      <c r="AS412" s="27" t="str">
        <f t="shared" si="513"/>
        <v>راسب</v>
      </c>
      <c r="AT412" s="41">
        <f t="shared" si="514"/>
        <v>9</v>
      </c>
      <c r="AU412" s="42" t="str">
        <f t="shared" si="515"/>
        <v>راسب</v>
      </c>
      <c r="AV412" s="37"/>
      <c r="AW412" s="38"/>
      <c r="AX412" s="38"/>
      <c r="AY412" s="39">
        <f t="shared" si="516"/>
        <v>0</v>
      </c>
      <c r="AZ412" s="40" t="str">
        <f t="shared" si="517"/>
        <v>راسب</v>
      </c>
      <c r="BA412" s="37"/>
      <c r="BB412" s="38"/>
      <c r="BC412" s="38"/>
      <c r="BD412" s="39">
        <f t="shared" si="518"/>
        <v>0</v>
      </c>
      <c r="BE412" s="86" t="str">
        <f t="shared" si="519"/>
        <v>غيرجدير</v>
      </c>
      <c r="BF412" s="37"/>
      <c r="BG412" s="38"/>
      <c r="BH412" s="38"/>
      <c r="BI412" s="39">
        <f t="shared" si="520"/>
        <v>0</v>
      </c>
      <c r="BJ412" s="86" t="str">
        <f t="shared" si="521"/>
        <v>غيرجدير</v>
      </c>
      <c r="BK412" s="37"/>
      <c r="BL412" s="38"/>
      <c r="BM412" s="38"/>
      <c r="BN412" s="38"/>
      <c r="BO412" s="39"/>
      <c r="BP412" s="41">
        <f t="shared" si="522"/>
        <v>0</v>
      </c>
      <c r="BQ412" s="86" t="str">
        <f t="shared" si="523"/>
        <v>غيرجدير</v>
      </c>
      <c r="BR412" s="37"/>
      <c r="BS412" s="38"/>
      <c r="BT412" s="38"/>
      <c r="BU412" s="38"/>
      <c r="BV412" s="39">
        <f t="shared" si="524"/>
        <v>0</v>
      </c>
      <c r="BW412" s="86" t="str">
        <f t="shared" si="525"/>
        <v>غيرجدير</v>
      </c>
      <c r="BX412" s="37"/>
      <c r="BY412" s="38"/>
      <c r="BZ412" s="38"/>
      <c r="CA412" s="38"/>
      <c r="CB412" s="38"/>
      <c r="CC412" s="39">
        <f t="shared" si="526"/>
        <v>0</v>
      </c>
      <c r="CD412" s="86" t="str">
        <f t="shared" si="527"/>
        <v>غيرجدير</v>
      </c>
      <c r="CE412" s="37">
        <f t="shared" si="528"/>
        <v>5</v>
      </c>
      <c r="CF412" s="39" t="str">
        <f t="shared" si="529"/>
        <v>راسب</v>
      </c>
      <c r="CG412" s="37"/>
      <c r="CH412" s="38"/>
      <c r="CI412" s="38"/>
      <c r="CJ412" s="38"/>
      <c r="CK412" s="38"/>
      <c r="CL412" s="39">
        <f t="shared" si="530"/>
        <v>0</v>
      </c>
      <c r="CM412" s="86" t="str">
        <f t="shared" si="531"/>
        <v>غيرجدير</v>
      </c>
      <c r="CN412" s="37"/>
      <c r="CO412" s="38"/>
      <c r="CP412" s="38"/>
      <c r="CQ412" s="38"/>
      <c r="CR412" s="39">
        <f t="shared" si="532"/>
        <v>0</v>
      </c>
      <c r="CS412" s="86" t="str">
        <f t="shared" si="533"/>
        <v>غيرجدير</v>
      </c>
      <c r="CT412" s="37"/>
      <c r="CU412" s="38"/>
      <c r="CV412" s="39">
        <f t="shared" si="534"/>
        <v>0</v>
      </c>
      <c r="CW412" s="86" t="str">
        <f t="shared" si="535"/>
        <v>غيرجدير</v>
      </c>
      <c r="CX412" s="37"/>
      <c r="CY412" s="38"/>
      <c r="CZ412" s="38"/>
      <c r="DA412" s="38"/>
      <c r="DB412" s="38"/>
      <c r="DC412" s="39">
        <f t="shared" si="536"/>
        <v>0</v>
      </c>
      <c r="DD412" s="86" t="str">
        <f t="shared" si="537"/>
        <v>غيرجدير</v>
      </c>
      <c r="DE412" s="37"/>
      <c r="DF412" s="38"/>
      <c r="DG412" s="38"/>
      <c r="DH412" s="38"/>
      <c r="DI412" s="38"/>
      <c r="DJ412" s="39">
        <f t="shared" si="538"/>
        <v>0</v>
      </c>
      <c r="DK412" s="86" t="str">
        <f t="shared" si="539"/>
        <v>غيرجدير</v>
      </c>
      <c r="DL412" s="37">
        <f t="shared" si="540"/>
        <v>4</v>
      </c>
      <c r="DM412" s="39" t="str">
        <f t="shared" si="541"/>
        <v>راسب</v>
      </c>
      <c r="DN412" s="27">
        <f t="shared" si="542"/>
        <v>0</v>
      </c>
      <c r="DO412" s="37">
        <f t="shared" si="543"/>
        <v>5</v>
      </c>
      <c r="DP412" s="39" t="str">
        <f t="shared" si="544"/>
        <v>ومجموع</v>
      </c>
      <c r="DQ412" s="27" t="str">
        <f t="shared" si="545"/>
        <v>راسب</v>
      </c>
      <c r="DR412" s="37">
        <f t="shared" si="546"/>
        <v>10</v>
      </c>
      <c r="DS412" s="39" t="str">
        <f t="shared" si="547"/>
        <v>راسب</v>
      </c>
      <c r="DT412" s="40" t="str">
        <f t="shared" si="548"/>
        <v>راسب</v>
      </c>
      <c r="DU412" s="27"/>
      <c r="DV412" s="37">
        <f t="shared" si="549"/>
        <v>15</v>
      </c>
      <c r="DW412" s="38" t="str">
        <f t="shared" si="550"/>
        <v>راسب</v>
      </c>
      <c r="DX412" s="39" t="str">
        <f t="shared" si="551"/>
        <v>ودين</v>
      </c>
      <c r="DY412" s="537" t="str">
        <f t="shared" si="552"/>
        <v/>
      </c>
      <c r="DZ412" s="532" t="str">
        <f t="shared" si="553"/>
        <v/>
      </c>
      <c r="EA412" s="527" t="str">
        <f t="shared" si="554"/>
        <v/>
      </c>
      <c r="EB412" s="519" t="str">
        <f t="shared" si="555"/>
        <v/>
      </c>
      <c r="EC412" s="520" t="str">
        <f t="shared" si="556"/>
        <v/>
      </c>
      <c r="ED412" s="520" t="str">
        <f t="shared" si="557"/>
        <v/>
      </c>
      <c r="EE412" s="520" t="str">
        <f t="shared" si="558"/>
        <v/>
      </c>
      <c r="EF412" s="520" t="str">
        <f t="shared" si="559"/>
        <v/>
      </c>
      <c r="EG412" s="520" t="str">
        <f t="shared" si="560"/>
        <v/>
      </c>
      <c r="EH412" s="518" t="str">
        <f t="shared" si="561"/>
        <v/>
      </c>
      <c r="EI412" s="474" t="str">
        <f t="shared" si="562"/>
        <v/>
      </c>
      <c r="EJ412" s="475" t="str">
        <f t="shared" si="563"/>
        <v/>
      </c>
      <c r="EK412" s="475" t="str">
        <f t="shared" si="564"/>
        <v/>
      </c>
      <c r="EL412" s="475" t="str">
        <f t="shared" si="565"/>
        <v/>
      </c>
      <c r="EM412" s="476" t="str">
        <f t="shared" si="566"/>
        <v/>
      </c>
      <c r="EN412" s="498" t="str">
        <f t="shared" si="567"/>
        <v/>
      </c>
      <c r="EO412" s="499" t="str">
        <f t="shared" si="568"/>
        <v/>
      </c>
      <c r="EP412" s="499" t="str">
        <f t="shared" si="569"/>
        <v/>
      </c>
      <c r="EQ412" s="499" t="str">
        <f t="shared" si="570"/>
        <v/>
      </c>
      <c r="ER412" s="500" t="str">
        <f t="shared" si="571"/>
        <v/>
      </c>
    </row>
    <row r="413" spans="1:148" ht="34.5" x14ac:dyDescent="0.2">
      <c r="A413" s="27" t="str">
        <f>IF(O413="","",COUNTA(O$9:$O413))</f>
        <v/>
      </c>
      <c r="B413" s="28"/>
      <c r="C413" s="29" t="e">
        <f t="shared" si="491"/>
        <v>#VALUE!</v>
      </c>
      <c r="D413" s="30" t="e">
        <f t="shared" si="492"/>
        <v>#VALUE!</v>
      </c>
      <c r="E413" s="31" t="e">
        <f t="shared" si="493"/>
        <v>#VALUE!</v>
      </c>
      <c r="F413" s="29" t="str">
        <f t="shared" si="494"/>
        <v/>
      </c>
      <c r="G413" s="30" t="str">
        <f t="shared" si="495"/>
        <v/>
      </c>
      <c r="H413" s="31" t="str">
        <f t="shared" si="496"/>
        <v/>
      </c>
      <c r="I413" s="32" t="e">
        <f t="shared" si="497"/>
        <v>#VALUE!</v>
      </c>
      <c r="J413" s="33"/>
      <c r="K413" s="34"/>
      <c r="L413" s="35" t="str">
        <f t="shared" si="498"/>
        <v/>
      </c>
      <c r="M413" s="35" t="str">
        <f t="shared" si="499"/>
        <v/>
      </c>
      <c r="N413" s="34"/>
      <c r="O413" s="545"/>
      <c r="P413" s="36"/>
      <c r="Q413" s="37"/>
      <c r="R413" s="38"/>
      <c r="S413" s="38"/>
      <c r="T413" s="39">
        <f t="shared" si="500"/>
        <v>0</v>
      </c>
      <c r="U413" s="40" t="str">
        <f t="shared" si="501"/>
        <v>راسب</v>
      </c>
      <c r="V413" s="37"/>
      <c r="W413" s="38"/>
      <c r="X413" s="38"/>
      <c r="Y413" s="39">
        <f t="shared" si="502"/>
        <v>0</v>
      </c>
      <c r="Z413" s="40" t="str">
        <f t="shared" si="503"/>
        <v>راسب</v>
      </c>
      <c r="AA413" s="37"/>
      <c r="AB413" s="38"/>
      <c r="AC413" s="38"/>
      <c r="AD413" s="39">
        <f t="shared" si="504"/>
        <v>0</v>
      </c>
      <c r="AE413" s="40" t="str">
        <f t="shared" si="505"/>
        <v>راسب</v>
      </c>
      <c r="AF413" s="37"/>
      <c r="AG413" s="38"/>
      <c r="AH413" s="38"/>
      <c r="AI413" s="39">
        <f t="shared" si="506"/>
        <v>0</v>
      </c>
      <c r="AJ413" s="40" t="str">
        <f t="shared" si="507"/>
        <v>راسب</v>
      </c>
      <c r="AK413" s="37"/>
      <c r="AL413" s="38"/>
      <c r="AM413" s="38"/>
      <c r="AN413" s="39">
        <f t="shared" si="508"/>
        <v>0</v>
      </c>
      <c r="AO413" s="40" t="str">
        <f t="shared" si="509"/>
        <v>راسب</v>
      </c>
      <c r="AP413" s="27">
        <f t="shared" si="510"/>
        <v>0</v>
      </c>
      <c r="AQ413" s="37">
        <f t="shared" si="511"/>
        <v>5</v>
      </c>
      <c r="AR413" s="39" t="str">
        <f t="shared" si="512"/>
        <v>ومجموع</v>
      </c>
      <c r="AS413" s="27" t="str">
        <f t="shared" si="513"/>
        <v>راسب</v>
      </c>
      <c r="AT413" s="41">
        <f t="shared" si="514"/>
        <v>9</v>
      </c>
      <c r="AU413" s="42" t="str">
        <f t="shared" si="515"/>
        <v>راسب</v>
      </c>
      <c r="AV413" s="37"/>
      <c r="AW413" s="38"/>
      <c r="AX413" s="38"/>
      <c r="AY413" s="39">
        <f t="shared" si="516"/>
        <v>0</v>
      </c>
      <c r="AZ413" s="40" t="str">
        <f t="shared" si="517"/>
        <v>راسب</v>
      </c>
      <c r="BA413" s="37"/>
      <c r="BB413" s="38"/>
      <c r="BC413" s="38"/>
      <c r="BD413" s="39">
        <f t="shared" si="518"/>
        <v>0</v>
      </c>
      <c r="BE413" s="86" t="str">
        <f t="shared" si="519"/>
        <v>غيرجدير</v>
      </c>
      <c r="BF413" s="37"/>
      <c r="BG413" s="38"/>
      <c r="BH413" s="38"/>
      <c r="BI413" s="39">
        <f t="shared" si="520"/>
        <v>0</v>
      </c>
      <c r="BJ413" s="86" t="str">
        <f t="shared" si="521"/>
        <v>غيرجدير</v>
      </c>
      <c r="BK413" s="37"/>
      <c r="BL413" s="38"/>
      <c r="BM413" s="38"/>
      <c r="BN413" s="38"/>
      <c r="BO413" s="39"/>
      <c r="BP413" s="41">
        <f t="shared" si="522"/>
        <v>0</v>
      </c>
      <c r="BQ413" s="86" t="str">
        <f t="shared" si="523"/>
        <v>غيرجدير</v>
      </c>
      <c r="BR413" s="37"/>
      <c r="BS413" s="38"/>
      <c r="BT413" s="38"/>
      <c r="BU413" s="38"/>
      <c r="BV413" s="39">
        <f t="shared" si="524"/>
        <v>0</v>
      </c>
      <c r="BW413" s="86" t="str">
        <f t="shared" si="525"/>
        <v>غيرجدير</v>
      </c>
      <c r="BX413" s="37"/>
      <c r="BY413" s="38"/>
      <c r="BZ413" s="38"/>
      <c r="CA413" s="38"/>
      <c r="CB413" s="38"/>
      <c r="CC413" s="39">
        <f t="shared" si="526"/>
        <v>0</v>
      </c>
      <c r="CD413" s="86" t="str">
        <f t="shared" si="527"/>
        <v>غيرجدير</v>
      </c>
      <c r="CE413" s="37">
        <f t="shared" si="528"/>
        <v>5</v>
      </c>
      <c r="CF413" s="39" t="str">
        <f t="shared" si="529"/>
        <v>راسب</v>
      </c>
      <c r="CG413" s="37"/>
      <c r="CH413" s="38"/>
      <c r="CI413" s="38"/>
      <c r="CJ413" s="38"/>
      <c r="CK413" s="38"/>
      <c r="CL413" s="39">
        <f t="shared" si="530"/>
        <v>0</v>
      </c>
      <c r="CM413" s="86" t="str">
        <f t="shared" si="531"/>
        <v>غيرجدير</v>
      </c>
      <c r="CN413" s="37"/>
      <c r="CO413" s="38"/>
      <c r="CP413" s="38"/>
      <c r="CQ413" s="38"/>
      <c r="CR413" s="39">
        <f t="shared" si="532"/>
        <v>0</v>
      </c>
      <c r="CS413" s="86" t="str">
        <f t="shared" si="533"/>
        <v>غيرجدير</v>
      </c>
      <c r="CT413" s="37"/>
      <c r="CU413" s="38"/>
      <c r="CV413" s="39">
        <f t="shared" si="534"/>
        <v>0</v>
      </c>
      <c r="CW413" s="86" t="str">
        <f t="shared" si="535"/>
        <v>غيرجدير</v>
      </c>
      <c r="CX413" s="37"/>
      <c r="CY413" s="38"/>
      <c r="CZ413" s="38"/>
      <c r="DA413" s="38"/>
      <c r="DB413" s="38"/>
      <c r="DC413" s="39">
        <f t="shared" si="536"/>
        <v>0</v>
      </c>
      <c r="DD413" s="86" t="str">
        <f t="shared" si="537"/>
        <v>غيرجدير</v>
      </c>
      <c r="DE413" s="37"/>
      <c r="DF413" s="38"/>
      <c r="DG413" s="38"/>
      <c r="DH413" s="38"/>
      <c r="DI413" s="38"/>
      <c r="DJ413" s="39">
        <f t="shared" si="538"/>
        <v>0</v>
      </c>
      <c r="DK413" s="86" t="str">
        <f t="shared" si="539"/>
        <v>غيرجدير</v>
      </c>
      <c r="DL413" s="37">
        <f t="shared" si="540"/>
        <v>4</v>
      </c>
      <c r="DM413" s="39" t="str">
        <f t="shared" si="541"/>
        <v>راسب</v>
      </c>
      <c r="DN413" s="27">
        <f t="shared" si="542"/>
        <v>0</v>
      </c>
      <c r="DO413" s="37">
        <f t="shared" si="543"/>
        <v>5</v>
      </c>
      <c r="DP413" s="39" t="str">
        <f t="shared" si="544"/>
        <v>ومجموع</v>
      </c>
      <c r="DQ413" s="27" t="str">
        <f t="shared" si="545"/>
        <v>راسب</v>
      </c>
      <c r="DR413" s="37">
        <f t="shared" si="546"/>
        <v>10</v>
      </c>
      <c r="DS413" s="39" t="str">
        <f t="shared" si="547"/>
        <v>راسب</v>
      </c>
      <c r="DT413" s="40" t="str">
        <f t="shared" si="548"/>
        <v>راسب</v>
      </c>
      <c r="DU413" s="27"/>
      <c r="DV413" s="37">
        <f t="shared" si="549"/>
        <v>15</v>
      </c>
      <c r="DW413" s="38" t="str">
        <f t="shared" si="550"/>
        <v>راسب</v>
      </c>
      <c r="DX413" s="39" t="str">
        <f t="shared" si="551"/>
        <v>ودين</v>
      </c>
      <c r="DY413" s="537" t="str">
        <f t="shared" si="552"/>
        <v/>
      </c>
      <c r="DZ413" s="532" t="str">
        <f t="shared" si="553"/>
        <v/>
      </c>
      <c r="EA413" s="527" t="str">
        <f t="shared" si="554"/>
        <v/>
      </c>
      <c r="EB413" s="519" t="str">
        <f t="shared" si="555"/>
        <v/>
      </c>
      <c r="EC413" s="520" t="str">
        <f t="shared" si="556"/>
        <v/>
      </c>
      <c r="ED413" s="520" t="str">
        <f t="shared" si="557"/>
        <v/>
      </c>
      <c r="EE413" s="520" t="str">
        <f t="shared" si="558"/>
        <v/>
      </c>
      <c r="EF413" s="520" t="str">
        <f t="shared" si="559"/>
        <v/>
      </c>
      <c r="EG413" s="520" t="str">
        <f t="shared" si="560"/>
        <v/>
      </c>
      <c r="EH413" s="518" t="str">
        <f t="shared" si="561"/>
        <v/>
      </c>
      <c r="EI413" s="474" t="str">
        <f t="shared" si="562"/>
        <v/>
      </c>
      <c r="EJ413" s="475" t="str">
        <f t="shared" si="563"/>
        <v/>
      </c>
      <c r="EK413" s="475" t="str">
        <f t="shared" si="564"/>
        <v/>
      </c>
      <c r="EL413" s="475" t="str">
        <f t="shared" si="565"/>
        <v/>
      </c>
      <c r="EM413" s="476" t="str">
        <f t="shared" si="566"/>
        <v/>
      </c>
      <c r="EN413" s="498" t="str">
        <f t="shared" si="567"/>
        <v/>
      </c>
      <c r="EO413" s="499" t="str">
        <f t="shared" si="568"/>
        <v/>
      </c>
      <c r="EP413" s="499" t="str">
        <f t="shared" si="569"/>
        <v/>
      </c>
      <c r="EQ413" s="499" t="str">
        <f t="shared" si="570"/>
        <v/>
      </c>
      <c r="ER413" s="500" t="str">
        <f t="shared" si="571"/>
        <v/>
      </c>
    </row>
    <row r="414" spans="1:148" ht="34.5" x14ac:dyDescent="0.2">
      <c r="A414" s="27" t="str">
        <f>IF(O414="","",COUNTA(O$9:$O414))</f>
        <v/>
      </c>
      <c r="B414" s="28"/>
      <c r="C414" s="29" t="e">
        <f t="shared" si="491"/>
        <v>#VALUE!</v>
      </c>
      <c r="D414" s="30" t="e">
        <f t="shared" si="492"/>
        <v>#VALUE!</v>
      </c>
      <c r="E414" s="31" t="e">
        <f t="shared" si="493"/>
        <v>#VALUE!</v>
      </c>
      <c r="F414" s="29" t="str">
        <f t="shared" si="494"/>
        <v/>
      </c>
      <c r="G414" s="30" t="str">
        <f t="shared" si="495"/>
        <v/>
      </c>
      <c r="H414" s="31" t="str">
        <f t="shared" si="496"/>
        <v/>
      </c>
      <c r="I414" s="32" t="e">
        <f t="shared" si="497"/>
        <v>#VALUE!</v>
      </c>
      <c r="J414" s="33"/>
      <c r="K414" s="34"/>
      <c r="L414" s="35" t="str">
        <f t="shared" si="498"/>
        <v/>
      </c>
      <c r="M414" s="35" t="str">
        <f t="shared" si="499"/>
        <v/>
      </c>
      <c r="N414" s="34"/>
      <c r="O414" s="545"/>
      <c r="P414" s="36"/>
      <c r="Q414" s="37"/>
      <c r="R414" s="38"/>
      <c r="S414" s="38"/>
      <c r="T414" s="39">
        <f t="shared" si="500"/>
        <v>0</v>
      </c>
      <c r="U414" s="40" t="str">
        <f t="shared" si="501"/>
        <v>راسب</v>
      </c>
      <c r="V414" s="37"/>
      <c r="W414" s="38"/>
      <c r="X414" s="38"/>
      <c r="Y414" s="39">
        <f t="shared" si="502"/>
        <v>0</v>
      </c>
      <c r="Z414" s="40" t="str">
        <f t="shared" si="503"/>
        <v>راسب</v>
      </c>
      <c r="AA414" s="37"/>
      <c r="AB414" s="38"/>
      <c r="AC414" s="38"/>
      <c r="AD414" s="39">
        <f t="shared" si="504"/>
        <v>0</v>
      </c>
      <c r="AE414" s="40" t="str">
        <f t="shared" si="505"/>
        <v>راسب</v>
      </c>
      <c r="AF414" s="37"/>
      <c r="AG414" s="38"/>
      <c r="AH414" s="38"/>
      <c r="AI414" s="39">
        <f t="shared" si="506"/>
        <v>0</v>
      </c>
      <c r="AJ414" s="40" t="str">
        <f t="shared" si="507"/>
        <v>راسب</v>
      </c>
      <c r="AK414" s="37"/>
      <c r="AL414" s="38"/>
      <c r="AM414" s="38"/>
      <c r="AN414" s="39">
        <f t="shared" si="508"/>
        <v>0</v>
      </c>
      <c r="AO414" s="40" t="str">
        <f t="shared" si="509"/>
        <v>راسب</v>
      </c>
      <c r="AP414" s="27">
        <f t="shared" si="510"/>
        <v>0</v>
      </c>
      <c r="AQ414" s="37">
        <f t="shared" si="511"/>
        <v>5</v>
      </c>
      <c r="AR414" s="39" t="str">
        <f t="shared" si="512"/>
        <v>ومجموع</v>
      </c>
      <c r="AS414" s="27" t="str">
        <f t="shared" si="513"/>
        <v>راسب</v>
      </c>
      <c r="AT414" s="41">
        <f t="shared" si="514"/>
        <v>9</v>
      </c>
      <c r="AU414" s="42" t="str">
        <f t="shared" si="515"/>
        <v>راسب</v>
      </c>
      <c r="AV414" s="37"/>
      <c r="AW414" s="38"/>
      <c r="AX414" s="38"/>
      <c r="AY414" s="39">
        <f t="shared" si="516"/>
        <v>0</v>
      </c>
      <c r="AZ414" s="40" t="str">
        <f t="shared" si="517"/>
        <v>راسب</v>
      </c>
      <c r="BA414" s="37"/>
      <c r="BB414" s="38"/>
      <c r="BC414" s="38"/>
      <c r="BD414" s="39">
        <f t="shared" si="518"/>
        <v>0</v>
      </c>
      <c r="BE414" s="86" t="str">
        <f t="shared" si="519"/>
        <v>غيرجدير</v>
      </c>
      <c r="BF414" s="37"/>
      <c r="BG414" s="38"/>
      <c r="BH414" s="38"/>
      <c r="BI414" s="39">
        <f t="shared" si="520"/>
        <v>0</v>
      </c>
      <c r="BJ414" s="86" t="str">
        <f t="shared" si="521"/>
        <v>غيرجدير</v>
      </c>
      <c r="BK414" s="37"/>
      <c r="BL414" s="38"/>
      <c r="BM414" s="38"/>
      <c r="BN414" s="38"/>
      <c r="BO414" s="39"/>
      <c r="BP414" s="41">
        <f t="shared" si="522"/>
        <v>0</v>
      </c>
      <c r="BQ414" s="86" t="str">
        <f t="shared" si="523"/>
        <v>غيرجدير</v>
      </c>
      <c r="BR414" s="37"/>
      <c r="BS414" s="38"/>
      <c r="BT414" s="38"/>
      <c r="BU414" s="38"/>
      <c r="BV414" s="39">
        <f t="shared" si="524"/>
        <v>0</v>
      </c>
      <c r="BW414" s="86" t="str">
        <f t="shared" si="525"/>
        <v>غيرجدير</v>
      </c>
      <c r="BX414" s="37"/>
      <c r="BY414" s="38"/>
      <c r="BZ414" s="38"/>
      <c r="CA414" s="38"/>
      <c r="CB414" s="38"/>
      <c r="CC414" s="39">
        <f t="shared" si="526"/>
        <v>0</v>
      </c>
      <c r="CD414" s="86" t="str">
        <f t="shared" si="527"/>
        <v>غيرجدير</v>
      </c>
      <c r="CE414" s="37">
        <f t="shared" si="528"/>
        <v>5</v>
      </c>
      <c r="CF414" s="39" t="str">
        <f t="shared" si="529"/>
        <v>راسب</v>
      </c>
      <c r="CG414" s="37"/>
      <c r="CH414" s="38"/>
      <c r="CI414" s="38"/>
      <c r="CJ414" s="38"/>
      <c r="CK414" s="38"/>
      <c r="CL414" s="39">
        <f t="shared" si="530"/>
        <v>0</v>
      </c>
      <c r="CM414" s="86" t="str">
        <f t="shared" si="531"/>
        <v>غيرجدير</v>
      </c>
      <c r="CN414" s="37"/>
      <c r="CO414" s="38"/>
      <c r="CP414" s="38"/>
      <c r="CQ414" s="38"/>
      <c r="CR414" s="39">
        <f t="shared" si="532"/>
        <v>0</v>
      </c>
      <c r="CS414" s="86" t="str">
        <f t="shared" si="533"/>
        <v>غيرجدير</v>
      </c>
      <c r="CT414" s="37"/>
      <c r="CU414" s="38"/>
      <c r="CV414" s="39">
        <f t="shared" si="534"/>
        <v>0</v>
      </c>
      <c r="CW414" s="86" t="str">
        <f t="shared" si="535"/>
        <v>غيرجدير</v>
      </c>
      <c r="CX414" s="37"/>
      <c r="CY414" s="38"/>
      <c r="CZ414" s="38"/>
      <c r="DA414" s="38"/>
      <c r="DB414" s="38"/>
      <c r="DC414" s="39">
        <f t="shared" si="536"/>
        <v>0</v>
      </c>
      <c r="DD414" s="86" t="str">
        <f t="shared" si="537"/>
        <v>غيرجدير</v>
      </c>
      <c r="DE414" s="37"/>
      <c r="DF414" s="38"/>
      <c r="DG414" s="38"/>
      <c r="DH414" s="38"/>
      <c r="DI414" s="38"/>
      <c r="DJ414" s="39">
        <f t="shared" si="538"/>
        <v>0</v>
      </c>
      <c r="DK414" s="86" t="str">
        <f t="shared" si="539"/>
        <v>غيرجدير</v>
      </c>
      <c r="DL414" s="37">
        <f t="shared" si="540"/>
        <v>4</v>
      </c>
      <c r="DM414" s="39" t="str">
        <f t="shared" si="541"/>
        <v>راسب</v>
      </c>
      <c r="DN414" s="27">
        <f t="shared" si="542"/>
        <v>0</v>
      </c>
      <c r="DO414" s="37">
        <f t="shared" si="543"/>
        <v>5</v>
      </c>
      <c r="DP414" s="39" t="str">
        <f t="shared" si="544"/>
        <v>ومجموع</v>
      </c>
      <c r="DQ414" s="27" t="str">
        <f t="shared" si="545"/>
        <v>راسب</v>
      </c>
      <c r="DR414" s="37">
        <f t="shared" si="546"/>
        <v>10</v>
      </c>
      <c r="DS414" s="39" t="str">
        <f t="shared" si="547"/>
        <v>راسب</v>
      </c>
      <c r="DT414" s="40" t="str">
        <f t="shared" si="548"/>
        <v>راسب</v>
      </c>
      <c r="DU414" s="27"/>
      <c r="DV414" s="37">
        <f t="shared" si="549"/>
        <v>15</v>
      </c>
      <c r="DW414" s="38" t="str">
        <f t="shared" si="550"/>
        <v>راسب</v>
      </c>
      <c r="DX414" s="39" t="str">
        <f t="shared" si="551"/>
        <v>ودين</v>
      </c>
      <c r="DY414" s="537" t="str">
        <f t="shared" si="552"/>
        <v/>
      </c>
      <c r="DZ414" s="532" t="str">
        <f t="shared" si="553"/>
        <v/>
      </c>
      <c r="EA414" s="527" t="str">
        <f t="shared" si="554"/>
        <v/>
      </c>
      <c r="EB414" s="519" t="str">
        <f t="shared" si="555"/>
        <v/>
      </c>
      <c r="EC414" s="520" t="str">
        <f t="shared" si="556"/>
        <v/>
      </c>
      <c r="ED414" s="520" t="str">
        <f t="shared" si="557"/>
        <v/>
      </c>
      <c r="EE414" s="520" t="str">
        <f t="shared" si="558"/>
        <v/>
      </c>
      <c r="EF414" s="520" t="str">
        <f t="shared" si="559"/>
        <v/>
      </c>
      <c r="EG414" s="520" t="str">
        <f t="shared" si="560"/>
        <v/>
      </c>
      <c r="EH414" s="518" t="str">
        <f t="shared" si="561"/>
        <v/>
      </c>
      <c r="EI414" s="474" t="str">
        <f t="shared" si="562"/>
        <v/>
      </c>
      <c r="EJ414" s="475" t="str">
        <f t="shared" si="563"/>
        <v/>
      </c>
      <c r="EK414" s="475" t="str">
        <f t="shared" si="564"/>
        <v/>
      </c>
      <c r="EL414" s="475" t="str">
        <f t="shared" si="565"/>
        <v/>
      </c>
      <c r="EM414" s="476" t="str">
        <f t="shared" si="566"/>
        <v/>
      </c>
      <c r="EN414" s="498" t="str">
        <f t="shared" si="567"/>
        <v/>
      </c>
      <c r="EO414" s="499" t="str">
        <f t="shared" si="568"/>
        <v/>
      </c>
      <c r="EP414" s="499" t="str">
        <f t="shared" si="569"/>
        <v/>
      </c>
      <c r="EQ414" s="499" t="str">
        <f t="shared" si="570"/>
        <v/>
      </c>
      <c r="ER414" s="500" t="str">
        <f t="shared" si="571"/>
        <v/>
      </c>
    </row>
    <row r="415" spans="1:148" ht="34.5" x14ac:dyDescent="0.2">
      <c r="A415" s="27" t="str">
        <f>IF(O415="","",COUNTA(O$9:$O415))</f>
        <v/>
      </c>
      <c r="B415" s="28"/>
      <c r="C415" s="29" t="e">
        <f t="shared" si="491"/>
        <v>#VALUE!</v>
      </c>
      <c r="D415" s="30" t="e">
        <f t="shared" si="492"/>
        <v>#VALUE!</v>
      </c>
      <c r="E415" s="31" t="e">
        <f t="shared" si="493"/>
        <v>#VALUE!</v>
      </c>
      <c r="F415" s="29" t="str">
        <f t="shared" si="494"/>
        <v/>
      </c>
      <c r="G415" s="30" t="str">
        <f t="shared" si="495"/>
        <v/>
      </c>
      <c r="H415" s="31" t="str">
        <f t="shared" si="496"/>
        <v/>
      </c>
      <c r="I415" s="32" t="e">
        <f t="shared" si="497"/>
        <v>#VALUE!</v>
      </c>
      <c r="J415" s="33"/>
      <c r="K415" s="34"/>
      <c r="L415" s="35" t="str">
        <f t="shared" si="498"/>
        <v/>
      </c>
      <c r="M415" s="35" t="str">
        <f t="shared" si="499"/>
        <v/>
      </c>
      <c r="N415" s="34"/>
      <c r="O415" s="545"/>
      <c r="P415" s="36"/>
      <c r="Q415" s="37"/>
      <c r="R415" s="38"/>
      <c r="S415" s="38"/>
      <c r="T415" s="39">
        <f t="shared" si="500"/>
        <v>0</v>
      </c>
      <c r="U415" s="40" t="str">
        <f t="shared" si="501"/>
        <v>راسب</v>
      </c>
      <c r="V415" s="37"/>
      <c r="W415" s="38"/>
      <c r="X415" s="38"/>
      <c r="Y415" s="39">
        <f t="shared" si="502"/>
        <v>0</v>
      </c>
      <c r="Z415" s="40" t="str">
        <f t="shared" si="503"/>
        <v>راسب</v>
      </c>
      <c r="AA415" s="37"/>
      <c r="AB415" s="38"/>
      <c r="AC415" s="38"/>
      <c r="AD415" s="39">
        <f t="shared" si="504"/>
        <v>0</v>
      </c>
      <c r="AE415" s="40" t="str">
        <f t="shared" si="505"/>
        <v>راسب</v>
      </c>
      <c r="AF415" s="37"/>
      <c r="AG415" s="38"/>
      <c r="AH415" s="38"/>
      <c r="AI415" s="39">
        <f t="shared" si="506"/>
        <v>0</v>
      </c>
      <c r="AJ415" s="40" t="str">
        <f t="shared" si="507"/>
        <v>راسب</v>
      </c>
      <c r="AK415" s="37"/>
      <c r="AL415" s="38"/>
      <c r="AM415" s="38"/>
      <c r="AN415" s="39">
        <f t="shared" si="508"/>
        <v>0</v>
      </c>
      <c r="AO415" s="40" t="str">
        <f t="shared" si="509"/>
        <v>راسب</v>
      </c>
      <c r="AP415" s="27">
        <f t="shared" si="510"/>
        <v>0</v>
      </c>
      <c r="AQ415" s="37">
        <f t="shared" si="511"/>
        <v>5</v>
      </c>
      <c r="AR415" s="39" t="str">
        <f t="shared" si="512"/>
        <v>ومجموع</v>
      </c>
      <c r="AS415" s="27" t="str">
        <f t="shared" si="513"/>
        <v>راسب</v>
      </c>
      <c r="AT415" s="41">
        <f t="shared" si="514"/>
        <v>9</v>
      </c>
      <c r="AU415" s="42" t="str">
        <f t="shared" si="515"/>
        <v>راسب</v>
      </c>
      <c r="AV415" s="37"/>
      <c r="AW415" s="38"/>
      <c r="AX415" s="38"/>
      <c r="AY415" s="39">
        <f t="shared" si="516"/>
        <v>0</v>
      </c>
      <c r="AZ415" s="40" t="str">
        <f t="shared" si="517"/>
        <v>راسب</v>
      </c>
      <c r="BA415" s="37"/>
      <c r="BB415" s="38"/>
      <c r="BC415" s="38"/>
      <c r="BD415" s="39">
        <f t="shared" si="518"/>
        <v>0</v>
      </c>
      <c r="BE415" s="86" t="str">
        <f t="shared" si="519"/>
        <v>غيرجدير</v>
      </c>
      <c r="BF415" s="37"/>
      <c r="BG415" s="38"/>
      <c r="BH415" s="38"/>
      <c r="BI415" s="39">
        <f t="shared" si="520"/>
        <v>0</v>
      </c>
      <c r="BJ415" s="86" t="str">
        <f t="shared" si="521"/>
        <v>غيرجدير</v>
      </c>
      <c r="BK415" s="37"/>
      <c r="BL415" s="38"/>
      <c r="BM415" s="38"/>
      <c r="BN415" s="38"/>
      <c r="BO415" s="39"/>
      <c r="BP415" s="41">
        <f t="shared" si="522"/>
        <v>0</v>
      </c>
      <c r="BQ415" s="86" t="str">
        <f t="shared" si="523"/>
        <v>غيرجدير</v>
      </c>
      <c r="BR415" s="37"/>
      <c r="BS415" s="38"/>
      <c r="BT415" s="38"/>
      <c r="BU415" s="38"/>
      <c r="BV415" s="39">
        <f t="shared" si="524"/>
        <v>0</v>
      </c>
      <c r="BW415" s="86" t="str">
        <f t="shared" si="525"/>
        <v>غيرجدير</v>
      </c>
      <c r="BX415" s="37"/>
      <c r="BY415" s="38"/>
      <c r="BZ415" s="38"/>
      <c r="CA415" s="38"/>
      <c r="CB415" s="38"/>
      <c r="CC415" s="39">
        <f t="shared" si="526"/>
        <v>0</v>
      </c>
      <c r="CD415" s="86" t="str">
        <f t="shared" si="527"/>
        <v>غيرجدير</v>
      </c>
      <c r="CE415" s="37">
        <f t="shared" si="528"/>
        <v>5</v>
      </c>
      <c r="CF415" s="39" t="str">
        <f t="shared" si="529"/>
        <v>راسب</v>
      </c>
      <c r="CG415" s="37"/>
      <c r="CH415" s="38"/>
      <c r="CI415" s="38"/>
      <c r="CJ415" s="38"/>
      <c r="CK415" s="38"/>
      <c r="CL415" s="39">
        <f t="shared" si="530"/>
        <v>0</v>
      </c>
      <c r="CM415" s="86" t="str">
        <f t="shared" si="531"/>
        <v>غيرجدير</v>
      </c>
      <c r="CN415" s="37"/>
      <c r="CO415" s="38"/>
      <c r="CP415" s="38"/>
      <c r="CQ415" s="38"/>
      <c r="CR415" s="39">
        <f t="shared" si="532"/>
        <v>0</v>
      </c>
      <c r="CS415" s="86" t="str">
        <f t="shared" si="533"/>
        <v>غيرجدير</v>
      </c>
      <c r="CT415" s="37"/>
      <c r="CU415" s="38"/>
      <c r="CV415" s="39">
        <f t="shared" si="534"/>
        <v>0</v>
      </c>
      <c r="CW415" s="86" t="str">
        <f t="shared" si="535"/>
        <v>غيرجدير</v>
      </c>
      <c r="CX415" s="37"/>
      <c r="CY415" s="38"/>
      <c r="CZ415" s="38"/>
      <c r="DA415" s="38"/>
      <c r="DB415" s="38"/>
      <c r="DC415" s="39">
        <f t="shared" si="536"/>
        <v>0</v>
      </c>
      <c r="DD415" s="86" t="str">
        <f t="shared" si="537"/>
        <v>غيرجدير</v>
      </c>
      <c r="DE415" s="37"/>
      <c r="DF415" s="38"/>
      <c r="DG415" s="38"/>
      <c r="DH415" s="38"/>
      <c r="DI415" s="38"/>
      <c r="DJ415" s="39">
        <f t="shared" si="538"/>
        <v>0</v>
      </c>
      <c r="DK415" s="86" t="str">
        <f t="shared" si="539"/>
        <v>غيرجدير</v>
      </c>
      <c r="DL415" s="37">
        <f t="shared" si="540"/>
        <v>4</v>
      </c>
      <c r="DM415" s="39" t="str">
        <f t="shared" si="541"/>
        <v>راسب</v>
      </c>
      <c r="DN415" s="27">
        <f t="shared" si="542"/>
        <v>0</v>
      </c>
      <c r="DO415" s="37">
        <f t="shared" si="543"/>
        <v>5</v>
      </c>
      <c r="DP415" s="39" t="str">
        <f t="shared" si="544"/>
        <v>ومجموع</v>
      </c>
      <c r="DQ415" s="27" t="str">
        <f t="shared" si="545"/>
        <v>راسب</v>
      </c>
      <c r="DR415" s="37">
        <f t="shared" si="546"/>
        <v>10</v>
      </c>
      <c r="DS415" s="39" t="str">
        <f t="shared" si="547"/>
        <v>راسب</v>
      </c>
      <c r="DT415" s="40" t="str">
        <f t="shared" si="548"/>
        <v>راسب</v>
      </c>
      <c r="DU415" s="27"/>
      <c r="DV415" s="37">
        <f t="shared" si="549"/>
        <v>15</v>
      </c>
      <c r="DW415" s="38" t="str">
        <f t="shared" si="550"/>
        <v>راسب</v>
      </c>
      <c r="DX415" s="39" t="str">
        <f t="shared" si="551"/>
        <v>ودين</v>
      </c>
      <c r="DY415" s="537" t="str">
        <f t="shared" si="552"/>
        <v/>
      </c>
      <c r="DZ415" s="532" t="str">
        <f t="shared" si="553"/>
        <v/>
      </c>
      <c r="EA415" s="527" t="str">
        <f t="shared" si="554"/>
        <v/>
      </c>
      <c r="EB415" s="519" t="str">
        <f t="shared" si="555"/>
        <v/>
      </c>
      <c r="EC415" s="520" t="str">
        <f t="shared" si="556"/>
        <v/>
      </c>
      <c r="ED415" s="520" t="str">
        <f t="shared" si="557"/>
        <v/>
      </c>
      <c r="EE415" s="520" t="str">
        <f t="shared" si="558"/>
        <v/>
      </c>
      <c r="EF415" s="520" t="str">
        <f t="shared" si="559"/>
        <v/>
      </c>
      <c r="EG415" s="520" t="str">
        <f t="shared" si="560"/>
        <v/>
      </c>
      <c r="EH415" s="518" t="str">
        <f t="shared" si="561"/>
        <v/>
      </c>
      <c r="EI415" s="474" t="str">
        <f t="shared" si="562"/>
        <v/>
      </c>
      <c r="EJ415" s="475" t="str">
        <f t="shared" si="563"/>
        <v/>
      </c>
      <c r="EK415" s="475" t="str">
        <f t="shared" si="564"/>
        <v/>
      </c>
      <c r="EL415" s="475" t="str">
        <f t="shared" si="565"/>
        <v/>
      </c>
      <c r="EM415" s="476" t="str">
        <f t="shared" si="566"/>
        <v/>
      </c>
      <c r="EN415" s="498" t="str">
        <f t="shared" si="567"/>
        <v/>
      </c>
      <c r="EO415" s="499" t="str">
        <f t="shared" si="568"/>
        <v/>
      </c>
      <c r="EP415" s="499" t="str">
        <f t="shared" si="569"/>
        <v/>
      </c>
      <c r="EQ415" s="499" t="str">
        <f t="shared" si="570"/>
        <v/>
      </c>
      <c r="ER415" s="500" t="str">
        <f t="shared" si="571"/>
        <v/>
      </c>
    </row>
    <row r="416" spans="1:148" ht="34.5" x14ac:dyDescent="0.2">
      <c r="A416" s="27" t="str">
        <f>IF(O416="","",COUNTA(O$9:$O416))</f>
        <v/>
      </c>
      <c r="B416" s="28"/>
      <c r="C416" s="29" t="e">
        <f t="shared" si="491"/>
        <v>#VALUE!</v>
      </c>
      <c r="D416" s="30" t="e">
        <f t="shared" si="492"/>
        <v>#VALUE!</v>
      </c>
      <c r="E416" s="31" t="e">
        <f t="shared" si="493"/>
        <v>#VALUE!</v>
      </c>
      <c r="F416" s="29" t="str">
        <f t="shared" si="494"/>
        <v/>
      </c>
      <c r="G416" s="30" t="str">
        <f t="shared" si="495"/>
        <v/>
      </c>
      <c r="H416" s="31" t="str">
        <f t="shared" si="496"/>
        <v/>
      </c>
      <c r="I416" s="32" t="e">
        <f t="shared" si="497"/>
        <v>#VALUE!</v>
      </c>
      <c r="J416" s="33"/>
      <c r="K416" s="34"/>
      <c r="L416" s="35" t="str">
        <f t="shared" si="498"/>
        <v/>
      </c>
      <c r="M416" s="35" t="str">
        <f t="shared" si="499"/>
        <v/>
      </c>
      <c r="N416" s="34"/>
      <c r="O416" s="545"/>
      <c r="P416" s="36"/>
      <c r="Q416" s="37"/>
      <c r="R416" s="38"/>
      <c r="S416" s="38"/>
      <c r="T416" s="39">
        <f t="shared" si="500"/>
        <v>0</v>
      </c>
      <c r="U416" s="40" t="str">
        <f t="shared" si="501"/>
        <v>راسب</v>
      </c>
      <c r="V416" s="37"/>
      <c r="W416" s="38"/>
      <c r="X416" s="38"/>
      <c r="Y416" s="39">
        <f t="shared" si="502"/>
        <v>0</v>
      </c>
      <c r="Z416" s="40" t="str">
        <f t="shared" si="503"/>
        <v>راسب</v>
      </c>
      <c r="AA416" s="37"/>
      <c r="AB416" s="38"/>
      <c r="AC416" s="38"/>
      <c r="AD416" s="39">
        <f t="shared" si="504"/>
        <v>0</v>
      </c>
      <c r="AE416" s="40" t="str">
        <f t="shared" si="505"/>
        <v>راسب</v>
      </c>
      <c r="AF416" s="37"/>
      <c r="AG416" s="38"/>
      <c r="AH416" s="38"/>
      <c r="AI416" s="39">
        <f t="shared" si="506"/>
        <v>0</v>
      </c>
      <c r="AJ416" s="40" t="str">
        <f t="shared" si="507"/>
        <v>راسب</v>
      </c>
      <c r="AK416" s="37"/>
      <c r="AL416" s="38"/>
      <c r="AM416" s="38"/>
      <c r="AN416" s="39">
        <f t="shared" si="508"/>
        <v>0</v>
      </c>
      <c r="AO416" s="40" t="str">
        <f t="shared" si="509"/>
        <v>راسب</v>
      </c>
      <c r="AP416" s="27">
        <f t="shared" si="510"/>
        <v>0</v>
      </c>
      <c r="AQ416" s="37">
        <f t="shared" si="511"/>
        <v>5</v>
      </c>
      <c r="AR416" s="39" t="str">
        <f t="shared" si="512"/>
        <v>ومجموع</v>
      </c>
      <c r="AS416" s="27" t="str">
        <f t="shared" si="513"/>
        <v>راسب</v>
      </c>
      <c r="AT416" s="41">
        <f t="shared" si="514"/>
        <v>9</v>
      </c>
      <c r="AU416" s="42" t="str">
        <f t="shared" si="515"/>
        <v>راسب</v>
      </c>
      <c r="AV416" s="37"/>
      <c r="AW416" s="38"/>
      <c r="AX416" s="38"/>
      <c r="AY416" s="39">
        <f t="shared" si="516"/>
        <v>0</v>
      </c>
      <c r="AZ416" s="40" t="str">
        <f t="shared" si="517"/>
        <v>راسب</v>
      </c>
      <c r="BA416" s="37"/>
      <c r="BB416" s="38"/>
      <c r="BC416" s="38"/>
      <c r="BD416" s="39">
        <f t="shared" si="518"/>
        <v>0</v>
      </c>
      <c r="BE416" s="86" t="str">
        <f t="shared" si="519"/>
        <v>غيرجدير</v>
      </c>
      <c r="BF416" s="37"/>
      <c r="BG416" s="38"/>
      <c r="BH416" s="38"/>
      <c r="BI416" s="39">
        <f t="shared" si="520"/>
        <v>0</v>
      </c>
      <c r="BJ416" s="86" t="str">
        <f t="shared" si="521"/>
        <v>غيرجدير</v>
      </c>
      <c r="BK416" s="37"/>
      <c r="BL416" s="38"/>
      <c r="BM416" s="38"/>
      <c r="BN416" s="38"/>
      <c r="BO416" s="39"/>
      <c r="BP416" s="41">
        <f t="shared" si="522"/>
        <v>0</v>
      </c>
      <c r="BQ416" s="86" t="str">
        <f t="shared" si="523"/>
        <v>غيرجدير</v>
      </c>
      <c r="BR416" s="37"/>
      <c r="BS416" s="38"/>
      <c r="BT416" s="38"/>
      <c r="BU416" s="38"/>
      <c r="BV416" s="39">
        <f t="shared" si="524"/>
        <v>0</v>
      </c>
      <c r="BW416" s="86" t="str">
        <f t="shared" si="525"/>
        <v>غيرجدير</v>
      </c>
      <c r="BX416" s="37"/>
      <c r="BY416" s="38"/>
      <c r="BZ416" s="38"/>
      <c r="CA416" s="38"/>
      <c r="CB416" s="38"/>
      <c r="CC416" s="39">
        <f t="shared" si="526"/>
        <v>0</v>
      </c>
      <c r="CD416" s="86" t="str">
        <f t="shared" si="527"/>
        <v>غيرجدير</v>
      </c>
      <c r="CE416" s="37">
        <f t="shared" si="528"/>
        <v>5</v>
      </c>
      <c r="CF416" s="39" t="str">
        <f t="shared" si="529"/>
        <v>راسب</v>
      </c>
      <c r="CG416" s="37"/>
      <c r="CH416" s="38"/>
      <c r="CI416" s="38"/>
      <c r="CJ416" s="38"/>
      <c r="CK416" s="38"/>
      <c r="CL416" s="39">
        <f t="shared" si="530"/>
        <v>0</v>
      </c>
      <c r="CM416" s="86" t="str">
        <f t="shared" si="531"/>
        <v>غيرجدير</v>
      </c>
      <c r="CN416" s="37"/>
      <c r="CO416" s="38"/>
      <c r="CP416" s="38"/>
      <c r="CQ416" s="38"/>
      <c r="CR416" s="39">
        <f t="shared" si="532"/>
        <v>0</v>
      </c>
      <c r="CS416" s="86" t="str">
        <f t="shared" si="533"/>
        <v>غيرجدير</v>
      </c>
      <c r="CT416" s="37"/>
      <c r="CU416" s="38"/>
      <c r="CV416" s="39">
        <f t="shared" si="534"/>
        <v>0</v>
      </c>
      <c r="CW416" s="86" t="str">
        <f t="shared" si="535"/>
        <v>غيرجدير</v>
      </c>
      <c r="CX416" s="37"/>
      <c r="CY416" s="38"/>
      <c r="CZ416" s="38"/>
      <c r="DA416" s="38"/>
      <c r="DB416" s="38"/>
      <c r="DC416" s="39">
        <f t="shared" si="536"/>
        <v>0</v>
      </c>
      <c r="DD416" s="86" t="str">
        <f t="shared" si="537"/>
        <v>غيرجدير</v>
      </c>
      <c r="DE416" s="37"/>
      <c r="DF416" s="38"/>
      <c r="DG416" s="38"/>
      <c r="DH416" s="38"/>
      <c r="DI416" s="38"/>
      <c r="DJ416" s="39">
        <f t="shared" si="538"/>
        <v>0</v>
      </c>
      <c r="DK416" s="86" t="str">
        <f t="shared" si="539"/>
        <v>غيرجدير</v>
      </c>
      <c r="DL416" s="37">
        <f t="shared" si="540"/>
        <v>4</v>
      </c>
      <c r="DM416" s="39" t="str">
        <f t="shared" si="541"/>
        <v>راسب</v>
      </c>
      <c r="DN416" s="27">
        <f t="shared" si="542"/>
        <v>0</v>
      </c>
      <c r="DO416" s="37">
        <f t="shared" si="543"/>
        <v>5</v>
      </c>
      <c r="DP416" s="39" t="str">
        <f t="shared" si="544"/>
        <v>ومجموع</v>
      </c>
      <c r="DQ416" s="27" t="str">
        <f t="shared" si="545"/>
        <v>راسب</v>
      </c>
      <c r="DR416" s="37">
        <f t="shared" si="546"/>
        <v>10</v>
      </c>
      <c r="DS416" s="39" t="str">
        <f t="shared" si="547"/>
        <v>راسب</v>
      </c>
      <c r="DT416" s="40" t="str">
        <f t="shared" si="548"/>
        <v>راسب</v>
      </c>
      <c r="DU416" s="27"/>
      <c r="DV416" s="37">
        <f t="shared" si="549"/>
        <v>15</v>
      </c>
      <c r="DW416" s="38" t="str">
        <f t="shared" si="550"/>
        <v>راسب</v>
      </c>
      <c r="DX416" s="39" t="str">
        <f t="shared" si="551"/>
        <v>ودين</v>
      </c>
      <c r="DY416" s="537" t="str">
        <f t="shared" si="552"/>
        <v/>
      </c>
      <c r="DZ416" s="532" t="str">
        <f t="shared" si="553"/>
        <v/>
      </c>
      <c r="EA416" s="527" t="str">
        <f t="shared" si="554"/>
        <v/>
      </c>
      <c r="EB416" s="519" t="str">
        <f t="shared" si="555"/>
        <v/>
      </c>
      <c r="EC416" s="520" t="str">
        <f t="shared" si="556"/>
        <v/>
      </c>
      <c r="ED416" s="520" t="str">
        <f t="shared" si="557"/>
        <v/>
      </c>
      <c r="EE416" s="520" t="str">
        <f t="shared" si="558"/>
        <v/>
      </c>
      <c r="EF416" s="520" t="str">
        <f t="shared" si="559"/>
        <v/>
      </c>
      <c r="EG416" s="520" t="str">
        <f t="shared" si="560"/>
        <v/>
      </c>
      <c r="EH416" s="518" t="str">
        <f t="shared" si="561"/>
        <v/>
      </c>
      <c r="EI416" s="474" t="str">
        <f t="shared" si="562"/>
        <v/>
      </c>
      <c r="EJ416" s="475" t="str">
        <f t="shared" si="563"/>
        <v/>
      </c>
      <c r="EK416" s="475" t="str">
        <f t="shared" si="564"/>
        <v/>
      </c>
      <c r="EL416" s="475" t="str">
        <f t="shared" si="565"/>
        <v/>
      </c>
      <c r="EM416" s="476" t="str">
        <f t="shared" si="566"/>
        <v/>
      </c>
      <c r="EN416" s="498" t="str">
        <f t="shared" si="567"/>
        <v/>
      </c>
      <c r="EO416" s="499" t="str">
        <f t="shared" si="568"/>
        <v/>
      </c>
      <c r="EP416" s="499" t="str">
        <f t="shared" si="569"/>
        <v/>
      </c>
      <c r="EQ416" s="499" t="str">
        <f t="shared" si="570"/>
        <v/>
      </c>
      <c r="ER416" s="500" t="str">
        <f t="shared" si="571"/>
        <v/>
      </c>
    </row>
    <row r="417" spans="1:148" ht="34.5" x14ac:dyDescent="0.2">
      <c r="A417" s="27" t="str">
        <f>IF(O417="","",COUNTA(O$9:$O417))</f>
        <v/>
      </c>
      <c r="B417" s="28"/>
      <c r="C417" s="29" t="e">
        <f t="shared" si="491"/>
        <v>#VALUE!</v>
      </c>
      <c r="D417" s="30" t="e">
        <f t="shared" si="492"/>
        <v>#VALUE!</v>
      </c>
      <c r="E417" s="31" t="e">
        <f t="shared" si="493"/>
        <v>#VALUE!</v>
      </c>
      <c r="F417" s="29" t="str">
        <f t="shared" si="494"/>
        <v/>
      </c>
      <c r="G417" s="30" t="str">
        <f t="shared" si="495"/>
        <v/>
      </c>
      <c r="H417" s="31" t="str">
        <f t="shared" si="496"/>
        <v/>
      </c>
      <c r="I417" s="32" t="e">
        <f t="shared" si="497"/>
        <v>#VALUE!</v>
      </c>
      <c r="J417" s="33"/>
      <c r="K417" s="34"/>
      <c r="L417" s="35" t="str">
        <f t="shared" si="498"/>
        <v/>
      </c>
      <c r="M417" s="35" t="str">
        <f t="shared" si="499"/>
        <v/>
      </c>
      <c r="N417" s="34"/>
      <c r="O417" s="545"/>
      <c r="P417" s="36"/>
      <c r="Q417" s="37"/>
      <c r="R417" s="38"/>
      <c r="S417" s="38"/>
      <c r="T417" s="39">
        <f t="shared" si="500"/>
        <v>0</v>
      </c>
      <c r="U417" s="40" t="str">
        <f t="shared" si="501"/>
        <v>راسب</v>
      </c>
      <c r="V417" s="37"/>
      <c r="W417" s="38"/>
      <c r="X417" s="38"/>
      <c r="Y417" s="39">
        <f t="shared" si="502"/>
        <v>0</v>
      </c>
      <c r="Z417" s="40" t="str">
        <f t="shared" si="503"/>
        <v>راسب</v>
      </c>
      <c r="AA417" s="37"/>
      <c r="AB417" s="38"/>
      <c r="AC417" s="38"/>
      <c r="AD417" s="39">
        <f t="shared" si="504"/>
        <v>0</v>
      </c>
      <c r="AE417" s="40" t="str">
        <f t="shared" si="505"/>
        <v>راسب</v>
      </c>
      <c r="AF417" s="37"/>
      <c r="AG417" s="38"/>
      <c r="AH417" s="38"/>
      <c r="AI417" s="39">
        <f t="shared" si="506"/>
        <v>0</v>
      </c>
      <c r="AJ417" s="40" t="str">
        <f t="shared" si="507"/>
        <v>راسب</v>
      </c>
      <c r="AK417" s="37"/>
      <c r="AL417" s="38"/>
      <c r="AM417" s="38"/>
      <c r="AN417" s="39">
        <f t="shared" si="508"/>
        <v>0</v>
      </c>
      <c r="AO417" s="40" t="str">
        <f t="shared" si="509"/>
        <v>راسب</v>
      </c>
      <c r="AP417" s="27">
        <f t="shared" si="510"/>
        <v>0</v>
      </c>
      <c r="AQ417" s="37">
        <f t="shared" si="511"/>
        <v>5</v>
      </c>
      <c r="AR417" s="39" t="str">
        <f t="shared" si="512"/>
        <v>ومجموع</v>
      </c>
      <c r="AS417" s="27" t="str">
        <f t="shared" si="513"/>
        <v>راسب</v>
      </c>
      <c r="AT417" s="41">
        <f t="shared" si="514"/>
        <v>9</v>
      </c>
      <c r="AU417" s="42" t="str">
        <f t="shared" si="515"/>
        <v>راسب</v>
      </c>
      <c r="AV417" s="37"/>
      <c r="AW417" s="38"/>
      <c r="AX417" s="38"/>
      <c r="AY417" s="39">
        <f t="shared" si="516"/>
        <v>0</v>
      </c>
      <c r="AZ417" s="40" t="str">
        <f t="shared" si="517"/>
        <v>راسب</v>
      </c>
      <c r="BA417" s="37"/>
      <c r="BB417" s="38"/>
      <c r="BC417" s="38"/>
      <c r="BD417" s="39">
        <f t="shared" si="518"/>
        <v>0</v>
      </c>
      <c r="BE417" s="86" t="str">
        <f t="shared" si="519"/>
        <v>غيرجدير</v>
      </c>
      <c r="BF417" s="37"/>
      <c r="BG417" s="38"/>
      <c r="BH417" s="38"/>
      <c r="BI417" s="39">
        <f t="shared" si="520"/>
        <v>0</v>
      </c>
      <c r="BJ417" s="86" t="str">
        <f t="shared" si="521"/>
        <v>غيرجدير</v>
      </c>
      <c r="BK417" s="37"/>
      <c r="BL417" s="38"/>
      <c r="BM417" s="38"/>
      <c r="BN417" s="38"/>
      <c r="BO417" s="39"/>
      <c r="BP417" s="41">
        <f t="shared" si="522"/>
        <v>0</v>
      </c>
      <c r="BQ417" s="86" t="str">
        <f t="shared" si="523"/>
        <v>غيرجدير</v>
      </c>
      <c r="BR417" s="37"/>
      <c r="BS417" s="38"/>
      <c r="BT417" s="38"/>
      <c r="BU417" s="38"/>
      <c r="BV417" s="39">
        <f t="shared" si="524"/>
        <v>0</v>
      </c>
      <c r="BW417" s="86" t="str">
        <f t="shared" si="525"/>
        <v>غيرجدير</v>
      </c>
      <c r="BX417" s="37"/>
      <c r="BY417" s="38"/>
      <c r="BZ417" s="38"/>
      <c r="CA417" s="38"/>
      <c r="CB417" s="38"/>
      <c r="CC417" s="39">
        <f t="shared" si="526"/>
        <v>0</v>
      </c>
      <c r="CD417" s="86" t="str">
        <f t="shared" si="527"/>
        <v>غيرجدير</v>
      </c>
      <c r="CE417" s="37">
        <f t="shared" si="528"/>
        <v>5</v>
      </c>
      <c r="CF417" s="39" t="str">
        <f t="shared" si="529"/>
        <v>راسب</v>
      </c>
      <c r="CG417" s="37"/>
      <c r="CH417" s="38"/>
      <c r="CI417" s="38"/>
      <c r="CJ417" s="38"/>
      <c r="CK417" s="38"/>
      <c r="CL417" s="39">
        <f t="shared" si="530"/>
        <v>0</v>
      </c>
      <c r="CM417" s="86" t="str">
        <f t="shared" si="531"/>
        <v>غيرجدير</v>
      </c>
      <c r="CN417" s="37"/>
      <c r="CO417" s="38"/>
      <c r="CP417" s="38"/>
      <c r="CQ417" s="38"/>
      <c r="CR417" s="39">
        <f t="shared" si="532"/>
        <v>0</v>
      </c>
      <c r="CS417" s="86" t="str">
        <f t="shared" si="533"/>
        <v>غيرجدير</v>
      </c>
      <c r="CT417" s="37"/>
      <c r="CU417" s="38"/>
      <c r="CV417" s="39">
        <f t="shared" si="534"/>
        <v>0</v>
      </c>
      <c r="CW417" s="86" t="str">
        <f t="shared" si="535"/>
        <v>غيرجدير</v>
      </c>
      <c r="CX417" s="37"/>
      <c r="CY417" s="38"/>
      <c r="CZ417" s="38"/>
      <c r="DA417" s="38"/>
      <c r="DB417" s="38"/>
      <c r="DC417" s="39">
        <f t="shared" si="536"/>
        <v>0</v>
      </c>
      <c r="DD417" s="86" t="str">
        <f t="shared" si="537"/>
        <v>غيرجدير</v>
      </c>
      <c r="DE417" s="37"/>
      <c r="DF417" s="38"/>
      <c r="DG417" s="38"/>
      <c r="DH417" s="38"/>
      <c r="DI417" s="38"/>
      <c r="DJ417" s="39">
        <f t="shared" si="538"/>
        <v>0</v>
      </c>
      <c r="DK417" s="86" t="str">
        <f t="shared" si="539"/>
        <v>غيرجدير</v>
      </c>
      <c r="DL417" s="37">
        <f t="shared" si="540"/>
        <v>4</v>
      </c>
      <c r="DM417" s="39" t="str">
        <f t="shared" si="541"/>
        <v>راسب</v>
      </c>
      <c r="DN417" s="27">
        <f t="shared" si="542"/>
        <v>0</v>
      </c>
      <c r="DO417" s="37">
        <f t="shared" si="543"/>
        <v>5</v>
      </c>
      <c r="DP417" s="39" t="str">
        <f t="shared" si="544"/>
        <v>ومجموع</v>
      </c>
      <c r="DQ417" s="27" t="str">
        <f t="shared" si="545"/>
        <v>راسب</v>
      </c>
      <c r="DR417" s="37">
        <f t="shared" si="546"/>
        <v>10</v>
      </c>
      <c r="DS417" s="39" t="str">
        <f t="shared" si="547"/>
        <v>راسب</v>
      </c>
      <c r="DT417" s="40" t="str">
        <f t="shared" si="548"/>
        <v>راسب</v>
      </c>
      <c r="DU417" s="27"/>
      <c r="DV417" s="37">
        <f t="shared" si="549"/>
        <v>15</v>
      </c>
      <c r="DW417" s="38" t="str">
        <f t="shared" si="550"/>
        <v>راسب</v>
      </c>
      <c r="DX417" s="39" t="str">
        <f t="shared" si="551"/>
        <v>ودين</v>
      </c>
      <c r="DY417" s="537" t="str">
        <f t="shared" si="552"/>
        <v/>
      </c>
      <c r="DZ417" s="532" t="str">
        <f t="shared" si="553"/>
        <v/>
      </c>
      <c r="EA417" s="527" t="str">
        <f t="shared" si="554"/>
        <v/>
      </c>
      <c r="EB417" s="519" t="str">
        <f t="shared" si="555"/>
        <v/>
      </c>
      <c r="EC417" s="520" t="str">
        <f t="shared" si="556"/>
        <v/>
      </c>
      <c r="ED417" s="520" t="str">
        <f t="shared" si="557"/>
        <v/>
      </c>
      <c r="EE417" s="520" t="str">
        <f t="shared" si="558"/>
        <v/>
      </c>
      <c r="EF417" s="520" t="str">
        <f t="shared" si="559"/>
        <v/>
      </c>
      <c r="EG417" s="520" t="str">
        <f t="shared" si="560"/>
        <v/>
      </c>
      <c r="EH417" s="518" t="str">
        <f t="shared" si="561"/>
        <v/>
      </c>
      <c r="EI417" s="474" t="str">
        <f t="shared" si="562"/>
        <v/>
      </c>
      <c r="EJ417" s="475" t="str">
        <f t="shared" si="563"/>
        <v/>
      </c>
      <c r="EK417" s="475" t="str">
        <f t="shared" si="564"/>
        <v/>
      </c>
      <c r="EL417" s="475" t="str">
        <f t="shared" si="565"/>
        <v/>
      </c>
      <c r="EM417" s="476" t="str">
        <f t="shared" si="566"/>
        <v/>
      </c>
      <c r="EN417" s="498" t="str">
        <f t="shared" si="567"/>
        <v/>
      </c>
      <c r="EO417" s="499" t="str">
        <f t="shared" si="568"/>
        <v/>
      </c>
      <c r="EP417" s="499" t="str">
        <f t="shared" si="569"/>
        <v/>
      </c>
      <c r="EQ417" s="499" t="str">
        <f t="shared" si="570"/>
        <v/>
      </c>
      <c r="ER417" s="500" t="str">
        <f t="shared" si="571"/>
        <v/>
      </c>
    </row>
    <row r="418" spans="1:148" ht="34.5" x14ac:dyDescent="0.2">
      <c r="A418" s="27" t="str">
        <f>IF(O418="","",COUNTA(O$9:$O418))</f>
        <v/>
      </c>
      <c r="B418" s="28"/>
      <c r="C418" s="29" t="e">
        <f t="shared" si="491"/>
        <v>#VALUE!</v>
      </c>
      <c r="D418" s="30" t="e">
        <f t="shared" si="492"/>
        <v>#VALUE!</v>
      </c>
      <c r="E418" s="31" t="e">
        <f t="shared" si="493"/>
        <v>#VALUE!</v>
      </c>
      <c r="F418" s="29" t="str">
        <f t="shared" si="494"/>
        <v/>
      </c>
      <c r="G418" s="30" t="str">
        <f t="shared" si="495"/>
        <v/>
      </c>
      <c r="H418" s="31" t="str">
        <f t="shared" si="496"/>
        <v/>
      </c>
      <c r="I418" s="32" t="e">
        <f t="shared" si="497"/>
        <v>#VALUE!</v>
      </c>
      <c r="J418" s="33"/>
      <c r="K418" s="34"/>
      <c r="L418" s="35" t="str">
        <f t="shared" si="498"/>
        <v/>
      </c>
      <c r="M418" s="35" t="str">
        <f t="shared" si="499"/>
        <v/>
      </c>
      <c r="N418" s="34"/>
      <c r="O418" s="545"/>
      <c r="P418" s="36"/>
      <c r="Q418" s="37"/>
      <c r="R418" s="38"/>
      <c r="S418" s="38"/>
      <c r="T418" s="39">
        <f t="shared" si="500"/>
        <v>0</v>
      </c>
      <c r="U418" s="40" t="str">
        <f t="shared" si="501"/>
        <v>راسب</v>
      </c>
      <c r="V418" s="37"/>
      <c r="W418" s="38"/>
      <c r="X418" s="38"/>
      <c r="Y418" s="39">
        <f t="shared" si="502"/>
        <v>0</v>
      </c>
      <c r="Z418" s="40" t="str">
        <f t="shared" si="503"/>
        <v>راسب</v>
      </c>
      <c r="AA418" s="37"/>
      <c r="AB418" s="38"/>
      <c r="AC418" s="38"/>
      <c r="AD418" s="39">
        <f t="shared" si="504"/>
        <v>0</v>
      </c>
      <c r="AE418" s="40" t="str">
        <f t="shared" si="505"/>
        <v>راسب</v>
      </c>
      <c r="AF418" s="37"/>
      <c r="AG418" s="38"/>
      <c r="AH418" s="38"/>
      <c r="AI418" s="39">
        <f t="shared" si="506"/>
        <v>0</v>
      </c>
      <c r="AJ418" s="40" t="str">
        <f t="shared" si="507"/>
        <v>راسب</v>
      </c>
      <c r="AK418" s="37"/>
      <c r="AL418" s="38"/>
      <c r="AM418" s="38"/>
      <c r="AN418" s="39">
        <f t="shared" si="508"/>
        <v>0</v>
      </c>
      <c r="AO418" s="40" t="str">
        <f t="shared" si="509"/>
        <v>راسب</v>
      </c>
      <c r="AP418" s="27">
        <f t="shared" si="510"/>
        <v>0</v>
      </c>
      <c r="AQ418" s="37">
        <f t="shared" si="511"/>
        <v>5</v>
      </c>
      <c r="AR418" s="39" t="str">
        <f t="shared" si="512"/>
        <v>ومجموع</v>
      </c>
      <c r="AS418" s="27" t="str">
        <f t="shared" si="513"/>
        <v>راسب</v>
      </c>
      <c r="AT418" s="41">
        <f t="shared" si="514"/>
        <v>9</v>
      </c>
      <c r="AU418" s="42" t="str">
        <f t="shared" si="515"/>
        <v>راسب</v>
      </c>
      <c r="AV418" s="37"/>
      <c r="AW418" s="38"/>
      <c r="AX418" s="38"/>
      <c r="AY418" s="39">
        <f t="shared" si="516"/>
        <v>0</v>
      </c>
      <c r="AZ418" s="40" t="str">
        <f t="shared" si="517"/>
        <v>راسب</v>
      </c>
      <c r="BA418" s="37"/>
      <c r="BB418" s="38"/>
      <c r="BC418" s="38"/>
      <c r="BD418" s="39">
        <f t="shared" si="518"/>
        <v>0</v>
      </c>
      <c r="BE418" s="86" t="str">
        <f t="shared" si="519"/>
        <v>غيرجدير</v>
      </c>
      <c r="BF418" s="37"/>
      <c r="BG418" s="38"/>
      <c r="BH418" s="38"/>
      <c r="BI418" s="39">
        <f t="shared" si="520"/>
        <v>0</v>
      </c>
      <c r="BJ418" s="86" t="str">
        <f t="shared" si="521"/>
        <v>غيرجدير</v>
      </c>
      <c r="BK418" s="37"/>
      <c r="BL418" s="38"/>
      <c r="BM418" s="38"/>
      <c r="BN418" s="38"/>
      <c r="BO418" s="39"/>
      <c r="BP418" s="41">
        <f t="shared" si="522"/>
        <v>0</v>
      </c>
      <c r="BQ418" s="86" t="str">
        <f t="shared" si="523"/>
        <v>غيرجدير</v>
      </c>
      <c r="BR418" s="37"/>
      <c r="BS418" s="38"/>
      <c r="BT418" s="38"/>
      <c r="BU418" s="38"/>
      <c r="BV418" s="39">
        <f t="shared" si="524"/>
        <v>0</v>
      </c>
      <c r="BW418" s="86" t="str">
        <f t="shared" si="525"/>
        <v>غيرجدير</v>
      </c>
      <c r="BX418" s="37"/>
      <c r="BY418" s="38"/>
      <c r="BZ418" s="38"/>
      <c r="CA418" s="38"/>
      <c r="CB418" s="38"/>
      <c r="CC418" s="39">
        <f t="shared" si="526"/>
        <v>0</v>
      </c>
      <c r="CD418" s="86" t="str">
        <f t="shared" si="527"/>
        <v>غيرجدير</v>
      </c>
      <c r="CE418" s="37">
        <f t="shared" si="528"/>
        <v>5</v>
      </c>
      <c r="CF418" s="39" t="str">
        <f t="shared" si="529"/>
        <v>راسب</v>
      </c>
      <c r="CG418" s="37"/>
      <c r="CH418" s="38"/>
      <c r="CI418" s="38"/>
      <c r="CJ418" s="38"/>
      <c r="CK418" s="38"/>
      <c r="CL418" s="39">
        <f t="shared" si="530"/>
        <v>0</v>
      </c>
      <c r="CM418" s="86" t="str">
        <f t="shared" si="531"/>
        <v>غيرجدير</v>
      </c>
      <c r="CN418" s="37"/>
      <c r="CO418" s="38"/>
      <c r="CP418" s="38"/>
      <c r="CQ418" s="38"/>
      <c r="CR418" s="39">
        <f t="shared" si="532"/>
        <v>0</v>
      </c>
      <c r="CS418" s="86" t="str">
        <f t="shared" si="533"/>
        <v>غيرجدير</v>
      </c>
      <c r="CT418" s="37"/>
      <c r="CU418" s="38"/>
      <c r="CV418" s="39">
        <f t="shared" si="534"/>
        <v>0</v>
      </c>
      <c r="CW418" s="86" t="str">
        <f t="shared" si="535"/>
        <v>غيرجدير</v>
      </c>
      <c r="CX418" s="37"/>
      <c r="CY418" s="38"/>
      <c r="CZ418" s="38"/>
      <c r="DA418" s="38"/>
      <c r="DB418" s="38"/>
      <c r="DC418" s="39">
        <f t="shared" si="536"/>
        <v>0</v>
      </c>
      <c r="DD418" s="86" t="str">
        <f t="shared" si="537"/>
        <v>غيرجدير</v>
      </c>
      <c r="DE418" s="37"/>
      <c r="DF418" s="38"/>
      <c r="DG418" s="38"/>
      <c r="DH418" s="38"/>
      <c r="DI418" s="38"/>
      <c r="DJ418" s="39">
        <f t="shared" si="538"/>
        <v>0</v>
      </c>
      <c r="DK418" s="86" t="str">
        <f t="shared" si="539"/>
        <v>غيرجدير</v>
      </c>
      <c r="DL418" s="37">
        <f t="shared" si="540"/>
        <v>4</v>
      </c>
      <c r="DM418" s="39" t="str">
        <f t="shared" si="541"/>
        <v>راسب</v>
      </c>
      <c r="DN418" s="27">
        <f t="shared" si="542"/>
        <v>0</v>
      </c>
      <c r="DO418" s="37">
        <f t="shared" si="543"/>
        <v>5</v>
      </c>
      <c r="DP418" s="39" t="str">
        <f t="shared" si="544"/>
        <v>ومجموع</v>
      </c>
      <c r="DQ418" s="27" t="str">
        <f t="shared" si="545"/>
        <v>راسب</v>
      </c>
      <c r="DR418" s="37">
        <f t="shared" si="546"/>
        <v>10</v>
      </c>
      <c r="DS418" s="39" t="str">
        <f t="shared" si="547"/>
        <v>راسب</v>
      </c>
      <c r="DT418" s="40" t="str">
        <f t="shared" si="548"/>
        <v>راسب</v>
      </c>
      <c r="DU418" s="27"/>
      <c r="DV418" s="37">
        <f t="shared" si="549"/>
        <v>15</v>
      </c>
      <c r="DW418" s="38" t="str">
        <f t="shared" si="550"/>
        <v>راسب</v>
      </c>
      <c r="DX418" s="39" t="str">
        <f t="shared" si="551"/>
        <v>ودين</v>
      </c>
      <c r="DY418" s="537" t="str">
        <f t="shared" si="552"/>
        <v/>
      </c>
      <c r="DZ418" s="532" t="str">
        <f t="shared" si="553"/>
        <v/>
      </c>
      <c r="EA418" s="527" t="str">
        <f t="shared" si="554"/>
        <v/>
      </c>
      <c r="EB418" s="519" t="str">
        <f t="shared" si="555"/>
        <v/>
      </c>
      <c r="EC418" s="520" t="str">
        <f t="shared" si="556"/>
        <v/>
      </c>
      <c r="ED418" s="520" t="str">
        <f t="shared" si="557"/>
        <v/>
      </c>
      <c r="EE418" s="520" t="str">
        <f t="shared" si="558"/>
        <v/>
      </c>
      <c r="EF418" s="520" t="str">
        <f t="shared" si="559"/>
        <v/>
      </c>
      <c r="EG418" s="520" t="str">
        <f t="shared" si="560"/>
        <v/>
      </c>
      <c r="EH418" s="518" t="str">
        <f t="shared" si="561"/>
        <v/>
      </c>
      <c r="EI418" s="474" t="str">
        <f t="shared" si="562"/>
        <v/>
      </c>
      <c r="EJ418" s="475" t="str">
        <f t="shared" si="563"/>
        <v/>
      </c>
      <c r="EK418" s="475" t="str">
        <f t="shared" si="564"/>
        <v/>
      </c>
      <c r="EL418" s="475" t="str">
        <f t="shared" si="565"/>
        <v/>
      </c>
      <c r="EM418" s="476" t="str">
        <f t="shared" si="566"/>
        <v/>
      </c>
      <c r="EN418" s="498" t="str">
        <f t="shared" si="567"/>
        <v/>
      </c>
      <c r="EO418" s="499" t="str">
        <f t="shared" si="568"/>
        <v/>
      </c>
      <c r="EP418" s="499" t="str">
        <f t="shared" si="569"/>
        <v/>
      </c>
      <c r="EQ418" s="499" t="str">
        <f t="shared" si="570"/>
        <v/>
      </c>
      <c r="ER418" s="500" t="str">
        <f t="shared" si="571"/>
        <v/>
      </c>
    </row>
    <row r="419" spans="1:148" ht="34.5" x14ac:dyDescent="0.2">
      <c r="A419" s="27" t="str">
        <f>IF(O419="","",COUNTA(O$9:$O419))</f>
        <v/>
      </c>
      <c r="B419" s="28"/>
      <c r="C419" s="29" t="e">
        <f t="shared" si="491"/>
        <v>#VALUE!</v>
      </c>
      <c r="D419" s="30" t="e">
        <f t="shared" si="492"/>
        <v>#VALUE!</v>
      </c>
      <c r="E419" s="31" t="e">
        <f t="shared" si="493"/>
        <v>#VALUE!</v>
      </c>
      <c r="F419" s="29" t="str">
        <f t="shared" si="494"/>
        <v/>
      </c>
      <c r="G419" s="30" t="str">
        <f t="shared" si="495"/>
        <v/>
      </c>
      <c r="H419" s="31" t="str">
        <f t="shared" si="496"/>
        <v/>
      </c>
      <c r="I419" s="32" t="e">
        <f t="shared" si="497"/>
        <v>#VALUE!</v>
      </c>
      <c r="J419" s="33"/>
      <c r="K419" s="34"/>
      <c r="L419" s="35" t="str">
        <f t="shared" si="498"/>
        <v/>
      </c>
      <c r="M419" s="35" t="str">
        <f t="shared" si="499"/>
        <v/>
      </c>
      <c r="N419" s="34"/>
      <c r="O419" s="545"/>
      <c r="P419" s="36"/>
      <c r="Q419" s="37"/>
      <c r="R419" s="38"/>
      <c r="S419" s="38"/>
      <c r="T419" s="39">
        <f t="shared" si="500"/>
        <v>0</v>
      </c>
      <c r="U419" s="40" t="str">
        <f t="shared" si="501"/>
        <v>راسب</v>
      </c>
      <c r="V419" s="37"/>
      <c r="W419" s="38"/>
      <c r="X419" s="38"/>
      <c r="Y419" s="39">
        <f t="shared" si="502"/>
        <v>0</v>
      </c>
      <c r="Z419" s="40" t="str">
        <f t="shared" si="503"/>
        <v>راسب</v>
      </c>
      <c r="AA419" s="37"/>
      <c r="AB419" s="38"/>
      <c r="AC419" s="38"/>
      <c r="AD419" s="39">
        <f t="shared" si="504"/>
        <v>0</v>
      </c>
      <c r="AE419" s="40" t="str">
        <f t="shared" si="505"/>
        <v>راسب</v>
      </c>
      <c r="AF419" s="37"/>
      <c r="AG419" s="38"/>
      <c r="AH419" s="38"/>
      <c r="AI419" s="39">
        <f t="shared" si="506"/>
        <v>0</v>
      </c>
      <c r="AJ419" s="40" t="str">
        <f t="shared" si="507"/>
        <v>راسب</v>
      </c>
      <c r="AK419" s="37"/>
      <c r="AL419" s="38"/>
      <c r="AM419" s="38"/>
      <c r="AN419" s="39">
        <f t="shared" si="508"/>
        <v>0</v>
      </c>
      <c r="AO419" s="40" t="str">
        <f t="shared" si="509"/>
        <v>راسب</v>
      </c>
      <c r="AP419" s="27">
        <f t="shared" si="510"/>
        <v>0</v>
      </c>
      <c r="AQ419" s="37">
        <f t="shared" si="511"/>
        <v>5</v>
      </c>
      <c r="AR419" s="39" t="str">
        <f t="shared" si="512"/>
        <v>ومجموع</v>
      </c>
      <c r="AS419" s="27" t="str">
        <f t="shared" si="513"/>
        <v>راسب</v>
      </c>
      <c r="AT419" s="41">
        <f t="shared" si="514"/>
        <v>9</v>
      </c>
      <c r="AU419" s="42" t="str">
        <f t="shared" si="515"/>
        <v>راسب</v>
      </c>
      <c r="AV419" s="37"/>
      <c r="AW419" s="38"/>
      <c r="AX419" s="38"/>
      <c r="AY419" s="39">
        <f t="shared" si="516"/>
        <v>0</v>
      </c>
      <c r="AZ419" s="40" t="str">
        <f t="shared" si="517"/>
        <v>راسب</v>
      </c>
      <c r="BA419" s="37"/>
      <c r="BB419" s="38"/>
      <c r="BC419" s="38"/>
      <c r="BD419" s="39">
        <f t="shared" si="518"/>
        <v>0</v>
      </c>
      <c r="BE419" s="86" t="str">
        <f t="shared" si="519"/>
        <v>غيرجدير</v>
      </c>
      <c r="BF419" s="37"/>
      <c r="BG419" s="38"/>
      <c r="BH419" s="38"/>
      <c r="BI419" s="39">
        <f t="shared" si="520"/>
        <v>0</v>
      </c>
      <c r="BJ419" s="86" t="str">
        <f t="shared" si="521"/>
        <v>غيرجدير</v>
      </c>
      <c r="BK419" s="37"/>
      <c r="BL419" s="38"/>
      <c r="BM419" s="38"/>
      <c r="BN419" s="38"/>
      <c r="BO419" s="39"/>
      <c r="BP419" s="41">
        <f t="shared" si="522"/>
        <v>0</v>
      </c>
      <c r="BQ419" s="86" t="str">
        <f t="shared" si="523"/>
        <v>غيرجدير</v>
      </c>
      <c r="BR419" s="37"/>
      <c r="BS419" s="38"/>
      <c r="BT419" s="38"/>
      <c r="BU419" s="38"/>
      <c r="BV419" s="39">
        <f t="shared" si="524"/>
        <v>0</v>
      </c>
      <c r="BW419" s="86" t="str">
        <f t="shared" si="525"/>
        <v>غيرجدير</v>
      </c>
      <c r="BX419" s="37"/>
      <c r="BY419" s="38"/>
      <c r="BZ419" s="38"/>
      <c r="CA419" s="38"/>
      <c r="CB419" s="38"/>
      <c r="CC419" s="39">
        <f t="shared" si="526"/>
        <v>0</v>
      </c>
      <c r="CD419" s="86" t="str">
        <f t="shared" si="527"/>
        <v>غيرجدير</v>
      </c>
      <c r="CE419" s="37">
        <f t="shared" si="528"/>
        <v>5</v>
      </c>
      <c r="CF419" s="39" t="str">
        <f t="shared" si="529"/>
        <v>راسب</v>
      </c>
      <c r="CG419" s="37"/>
      <c r="CH419" s="38"/>
      <c r="CI419" s="38"/>
      <c r="CJ419" s="38"/>
      <c r="CK419" s="38"/>
      <c r="CL419" s="39">
        <f t="shared" si="530"/>
        <v>0</v>
      </c>
      <c r="CM419" s="86" t="str">
        <f t="shared" si="531"/>
        <v>غيرجدير</v>
      </c>
      <c r="CN419" s="37"/>
      <c r="CO419" s="38"/>
      <c r="CP419" s="38"/>
      <c r="CQ419" s="38"/>
      <c r="CR419" s="39">
        <f t="shared" si="532"/>
        <v>0</v>
      </c>
      <c r="CS419" s="86" t="str">
        <f t="shared" si="533"/>
        <v>غيرجدير</v>
      </c>
      <c r="CT419" s="37"/>
      <c r="CU419" s="38"/>
      <c r="CV419" s="39">
        <f t="shared" si="534"/>
        <v>0</v>
      </c>
      <c r="CW419" s="86" t="str">
        <f t="shared" si="535"/>
        <v>غيرجدير</v>
      </c>
      <c r="CX419" s="37"/>
      <c r="CY419" s="38"/>
      <c r="CZ419" s="38"/>
      <c r="DA419" s="38"/>
      <c r="DB419" s="38"/>
      <c r="DC419" s="39">
        <f t="shared" si="536"/>
        <v>0</v>
      </c>
      <c r="DD419" s="86" t="str">
        <f t="shared" si="537"/>
        <v>غيرجدير</v>
      </c>
      <c r="DE419" s="37"/>
      <c r="DF419" s="38"/>
      <c r="DG419" s="38"/>
      <c r="DH419" s="38"/>
      <c r="DI419" s="38"/>
      <c r="DJ419" s="39">
        <f t="shared" si="538"/>
        <v>0</v>
      </c>
      <c r="DK419" s="86" t="str">
        <f t="shared" si="539"/>
        <v>غيرجدير</v>
      </c>
      <c r="DL419" s="37">
        <f t="shared" si="540"/>
        <v>4</v>
      </c>
      <c r="DM419" s="39" t="str">
        <f t="shared" si="541"/>
        <v>راسب</v>
      </c>
      <c r="DN419" s="27">
        <f t="shared" si="542"/>
        <v>0</v>
      </c>
      <c r="DO419" s="37">
        <f t="shared" si="543"/>
        <v>5</v>
      </c>
      <c r="DP419" s="39" t="str">
        <f t="shared" si="544"/>
        <v>ومجموع</v>
      </c>
      <c r="DQ419" s="27" t="str">
        <f t="shared" si="545"/>
        <v>راسب</v>
      </c>
      <c r="DR419" s="37">
        <f t="shared" si="546"/>
        <v>10</v>
      </c>
      <c r="DS419" s="39" t="str">
        <f t="shared" si="547"/>
        <v>راسب</v>
      </c>
      <c r="DT419" s="40" t="str">
        <f t="shared" si="548"/>
        <v>راسب</v>
      </c>
      <c r="DU419" s="27"/>
      <c r="DV419" s="37">
        <f t="shared" si="549"/>
        <v>15</v>
      </c>
      <c r="DW419" s="38" t="str">
        <f t="shared" si="550"/>
        <v>راسب</v>
      </c>
      <c r="DX419" s="39" t="str">
        <f t="shared" si="551"/>
        <v>ودين</v>
      </c>
      <c r="DY419" s="537" t="str">
        <f t="shared" si="552"/>
        <v/>
      </c>
      <c r="DZ419" s="532" t="str">
        <f t="shared" si="553"/>
        <v/>
      </c>
      <c r="EA419" s="527" t="str">
        <f t="shared" si="554"/>
        <v/>
      </c>
      <c r="EB419" s="519" t="str">
        <f t="shared" si="555"/>
        <v/>
      </c>
      <c r="EC419" s="520" t="str">
        <f t="shared" si="556"/>
        <v/>
      </c>
      <c r="ED419" s="520" t="str">
        <f t="shared" si="557"/>
        <v/>
      </c>
      <c r="EE419" s="520" t="str">
        <f t="shared" si="558"/>
        <v/>
      </c>
      <c r="EF419" s="520" t="str">
        <f t="shared" si="559"/>
        <v/>
      </c>
      <c r="EG419" s="520" t="str">
        <f t="shared" si="560"/>
        <v/>
      </c>
      <c r="EH419" s="518" t="str">
        <f t="shared" si="561"/>
        <v/>
      </c>
      <c r="EI419" s="474" t="str">
        <f t="shared" si="562"/>
        <v/>
      </c>
      <c r="EJ419" s="475" t="str">
        <f t="shared" si="563"/>
        <v/>
      </c>
      <c r="EK419" s="475" t="str">
        <f t="shared" si="564"/>
        <v/>
      </c>
      <c r="EL419" s="475" t="str">
        <f t="shared" si="565"/>
        <v/>
      </c>
      <c r="EM419" s="476" t="str">
        <f t="shared" si="566"/>
        <v/>
      </c>
      <c r="EN419" s="498" t="str">
        <f t="shared" si="567"/>
        <v/>
      </c>
      <c r="EO419" s="499" t="str">
        <f t="shared" si="568"/>
        <v/>
      </c>
      <c r="EP419" s="499" t="str">
        <f t="shared" si="569"/>
        <v/>
      </c>
      <c r="EQ419" s="499" t="str">
        <f t="shared" si="570"/>
        <v/>
      </c>
      <c r="ER419" s="500" t="str">
        <f t="shared" si="571"/>
        <v/>
      </c>
    </row>
    <row r="420" spans="1:148" ht="34.5" x14ac:dyDescent="0.2">
      <c r="A420" s="27" t="str">
        <f>IF(O420="","",COUNTA(O$9:$O420))</f>
        <v/>
      </c>
      <c r="B420" s="28"/>
      <c r="C420" s="29" t="e">
        <f t="shared" si="491"/>
        <v>#VALUE!</v>
      </c>
      <c r="D420" s="30" t="e">
        <f t="shared" si="492"/>
        <v>#VALUE!</v>
      </c>
      <c r="E420" s="31" t="e">
        <f t="shared" si="493"/>
        <v>#VALUE!</v>
      </c>
      <c r="F420" s="29" t="str">
        <f t="shared" si="494"/>
        <v/>
      </c>
      <c r="G420" s="30" t="str">
        <f t="shared" si="495"/>
        <v/>
      </c>
      <c r="H420" s="31" t="str">
        <f t="shared" si="496"/>
        <v/>
      </c>
      <c r="I420" s="32" t="e">
        <f t="shared" si="497"/>
        <v>#VALUE!</v>
      </c>
      <c r="J420" s="33"/>
      <c r="K420" s="34"/>
      <c r="L420" s="35" t="str">
        <f t="shared" si="498"/>
        <v/>
      </c>
      <c r="M420" s="35" t="str">
        <f t="shared" si="499"/>
        <v/>
      </c>
      <c r="N420" s="34"/>
      <c r="O420" s="545"/>
      <c r="P420" s="36"/>
      <c r="Q420" s="37"/>
      <c r="R420" s="38"/>
      <c r="S420" s="38"/>
      <c r="T420" s="39">
        <f t="shared" si="500"/>
        <v>0</v>
      </c>
      <c r="U420" s="40" t="str">
        <f t="shared" si="501"/>
        <v>راسب</v>
      </c>
      <c r="V420" s="37"/>
      <c r="W420" s="38"/>
      <c r="X420" s="38"/>
      <c r="Y420" s="39">
        <f t="shared" si="502"/>
        <v>0</v>
      </c>
      <c r="Z420" s="40" t="str">
        <f t="shared" si="503"/>
        <v>راسب</v>
      </c>
      <c r="AA420" s="37"/>
      <c r="AB420" s="38"/>
      <c r="AC420" s="38"/>
      <c r="AD420" s="39">
        <f t="shared" si="504"/>
        <v>0</v>
      </c>
      <c r="AE420" s="40" t="str">
        <f t="shared" si="505"/>
        <v>راسب</v>
      </c>
      <c r="AF420" s="37"/>
      <c r="AG420" s="38"/>
      <c r="AH420" s="38"/>
      <c r="AI420" s="39">
        <f t="shared" si="506"/>
        <v>0</v>
      </c>
      <c r="AJ420" s="40" t="str">
        <f t="shared" si="507"/>
        <v>راسب</v>
      </c>
      <c r="AK420" s="37"/>
      <c r="AL420" s="38"/>
      <c r="AM420" s="38"/>
      <c r="AN420" s="39">
        <f t="shared" si="508"/>
        <v>0</v>
      </c>
      <c r="AO420" s="40" t="str">
        <f t="shared" si="509"/>
        <v>راسب</v>
      </c>
      <c r="AP420" s="27">
        <f t="shared" si="510"/>
        <v>0</v>
      </c>
      <c r="AQ420" s="37">
        <f t="shared" si="511"/>
        <v>5</v>
      </c>
      <c r="AR420" s="39" t="str">
        <f t="shared" si="512"/>
        <v>ومجموع</v>
      </c>
      <c r="AS420" s="27" t="str">
        <f t="shared" si="513"/>
        <v>راسب</v>
      </c>
      <c r="AT420" s="41">
        <f t="shared" si="514"/>
        <v>9</v>
      </c>
      <c r="AU420" s="42" t="str">
        <f t="shared" si="515"/>
        <v>راسب</v>
      </c>
      <c r="AV420" s="37"/>
      <c r="AW420" s="38"/>
      <c r="AX420" s="38"/>
      <c r="AY420" s="39">
        <f t="shared" si="516"/>
        <v>0</v>
      </c>
      <c r="AZ420" s="40" t="str">
        <f t="shared" si="517"/>
        <v>راسب</v>
      </c>
      <c r="BA420" s="37"/>
      <c r="BB420" s="38"/>
      <c r="BC420" s="38"/>
      <c r="BD420" s="39">
        <f t="shared" si="518"/>
        <v>0</v>
      </c>
      <c r="BE420" s="86" t="str">
        <f t="shared" si="519"/>
        <v>غيرجدير</v>
      </c>
      <c r="BF420" s="37"/>
      <c r="BG420" s="38"/>
      <c r="BH420" s="38"/>
      <c r="BI420" s="39">
        <f t="shared" si="520"/>
        <v>0</v>
      </c>
      <c r="BJ420" s="86" t="str">
        <f t="shared" si="521"/>
        <v>غيرجدير</v>
      </c>
      <c r="BK420" s="37"/>
      <c r="BL420" s="38"/>
      <c r="BM420" s="38"/>
      <c r="BN420" s="38"/>
      <c r="BO420" s="39"/>
      <c r="BP420" s="41">
        <f t="shared" si="522"/>
        <v>0</v>
      </c>
      <c r="BQ420" s="86" t="str">
        <f t="shared" si="523"/>
        <v>غيرجدير</v>
      </c>
      <c r="BR420" s="37"/>
      <c r="BS420" s="38"/>
      <c r="BT420" s="38"/>
      <c r="BU420" s="38"/>
      <c r="BV420" s="39">
        <f t="shared" si="524"/>
        <v>0</v>
      </c>
      <c r="BW420" s="86" t="str">
        <f t="shared" si="525"/>
        <v>غيرجدير</v>
      </c>
      <c r="BX420" s="37"/>
      <c r="BY420" s="38"/>
      <c r="BZ420" s="38"/>
      <c r="CA420" s="38"/>
      <c r="CB420" s="38"/>
      <c r="CC420" s="39">
        <f t="shared" si="526"/>
        <v>0</v>
      </c>
      <c r="CD420" s="86" t="str">
        <f t="shared" si="527"/>
        <v>غيرجدير</v>
      </c>
      <c r="CE420" s="37">
        <f t="shared" si="528"/>
        <v>5</v>
      </c>
      <c r="CF420" s="39" t="str">
        <f t="shared" si="529"/>
        <v>راسب</v>
      </c>
      <c r="CG420" s="37"/>
      <c r="CH420" s="38"/>
      <c r="CI420" s="38"/>
      <c r="CJ420" s="38"/>
      <c r="CK420" s="38"/>
      <c r="CL420" s="39">
        <f t="shared" si="530"/>
        <v>0</v>
      </c>
      <c r="CM420" s="86" t="str">
        <f t="shared" si="531"/>
        <v>غيرجدير</v>
      </c>
      <c r="CN420" s="37"/>
      <c r="CO420" s="38"/>
      <c r="CP420" s="38"/>
      <c r="CQ420" s="38"/>
      <c r="CR420" s="39">
        <f t="shared" si="532"/>
        <v>0</v>
      </c>
      <c r="CS420" s="86" t="str">
        <f t="shared" si="533"/>
        <v>غيرجدير</v>
      </c>
      <c r="CT420" s="37"/>
      <c r="CU420" s="38"/>
      <c r="CV420" s="39">
        <f t="shared" si="534"/>
        <v>0</v>
      </c>
      <c r="CW420" s="86" t="str">
        <f t="shared" si="535"/>
        <v>غيرجدير</v>
      </c>
      <c r="CX420" s="37"/>
      <c r="CY420" s="38"/>
      <c r="CZ420" s="38"/>
      <c r="DA420" s="38"/>
      <c r="DB420" s="38"/>
      <c r="DC420" s="39">
        <f t="shared" si="536"/>
        <v>0</v>
      </c>
      <c r="DD420" s="86" t="str">
        <f t="shared" si="537"/>
        <v>غيرجدير</v>
      </c>
      <c r="DE420" s="37"/>
      <c r="DF420" s="38"/>
      <c r="DG420" s="38"/>
      <c r="DH420" s="38"/>
      <c r="DI420" s="38"/>
      <c r="DJ420" s="39">
        <f t="shared" si="538"/>
        <v>0</v>
      </c>
      <c r="DK420" s="86" t="str">
        <f t="shared" si="539"/>
        <v>غيرجدير</v>
      </c>
      <c r="DL420" s="37">
        <f t="shared" si="540"/>
        <v>4</v>
      </c>
      <c r="DM420" s="39" t="str">
        <f t="shared" si="541"/>
        <v>راسب</v>
      </c>
      <c r="DN420" s="27">
        <f t="shared" si="542"/>
        <v>0</v>
      </c>
      <c r="DO420" s="37">
        <f t="shared" si="543"/>
        <v>5</v>
      </c>
      <c r="DP420" s="39" t="str">
        <f t="shared" si="544"/>
        <v>ومجموع</v>
      </c>
      <c r="DQ420" s="27" t="str">
        <f t="shared" si="545"/>
        <v>راسب</v>
      </c>
      <c r="DR420" s="37">
        <f t="shared" si="546"/>
        <v>10</v>
      </c>
      <c r="DS420" s="39" t="str">
        <f t="shared" si="547"/>
        <v>راسب</v>
      </c>
      <c r="DT420" s="40" t="str">
        <f t="shared" si="548"/>
        <v>راسب</v>
      </c>
      <c r="DU420" s="27"/>
      <c r="DV420" s="37">
        <f t="shared" si="549"/>
        <v>15</v>
      </c>
      <c r="DW420" s="38" t="str">
        <f t="shared" si="550"/>
        <v>راسب</v>
      </c>
      <c r="DX420" s="39" t="str">
        <f t="shared" si="551"/>
        <v>ودين</v>
      </c>
      <c r="DY420" s="537" t="str">
        <f t="shared" si="552"/>
        <v/>
      </c>
      <c r="DZ420" s="532" t="str">
        <f t="shared" si="553"/>
        <v/>
      </c>
      <c r="EA420" s="527" t="str">
        <f t="shared" si="554"/>
        <v/>
      </c>
      <c r="EB420" s="519" t="str">
        <f t="shared" si="555"/>
        <v/>
      </c>
      <c r="EC420" s="520" t="str">
        <f t="shared" si="556"/>
        <v/>
      </c>
      <c r="ED420" s="520" t="str">
        <f t="shared" si="557"/>
        <v/>
      </c>
      <c r="EE420" s="520" t="str">
        <f t="shared" si="558"/>
        <v/>
      </c>
      <c r="EF420" s="520" t="str">
        <f t="shared" si="559"/>
        <v/>
      </c>
      <c r="EG420" s="520" t="str">
        <f t="shared" si="560"/>
        <v/>
      </c>
      <c r="EH420" s="518" t="str">
        <f t="shared" si="561"/>
        <v/>
      </c>
      <c r="EI420" s="474" t="str">
        <f t="shared" si="562"/>
        <v/>
      </c>
      <c r="EJ420" s="475" t="str">
        <f t="shared" si="563"/>
        <v/>
      </c>
      <c r="EK420" s="475" t="str">
        <f t="shared" si="564"/>
        <v/>
      </c>
      <c r="EL420" s="475" t="str">
        <f t="shared" si="565"/>
        <v/>
      </c>
      <c r="EM420" s="476" t="str">
        <f t="shared" si="566"/>
        <v/>
      </c>
      <c r="EN420" s="498" t="str">
        <f t="shared" si="567"/>
        <v/>
      </c>
      <c r="EO420" s="499" t="str">
        <f t="shared" si="568"/>
        <v/>
      </c>
      <c r="EP420" s="499" t="str">
        <f t="shared" si="569"/>
        <v/>
      </c>
      <c r="EQ420" s="499" t="str">
        <f t="shared" si="570"/>
        <v/>
      </c>
      <c r="ER420" s="500" t="str">
        <f t="shared" si="571"/>
        <v/>
      </c>
    </row>
    <row r="421" spans="1:148" ht="34.5" x14ac:dyDescent="0.2">
      <c r="A421" s="27" t="str">
        <f>IF(O421="","",COUNTA(O$9:$O421))</f>
        <v/>
      </c>
      <c r="B421" s="28"/>
      <c r="C421" s="29" t="e">
        <f t="shared" si="491"/>
        <v>#VALUE!</v>
      </c>
      <c r="D421" s="30" t="e">
        <f t="shared" si="492"/>
        <v>#VALUE!</v>
      </c>
      <c r="E421" s="31" t="e">
        <f t="shared" si="493"/>
        <v>#VALUE!</v>
      </c>
      <c r="F421" s="29" t="str">
        <f t="shared" si="494"/>
        <v/>
      </c>
      <c r="G421" s="30" t="str">
        <f t="shared" si="495"/>
        <v/>
      </c>
      <c r="H421" s="31" t="str">
        <f t="shared" si="496"/>
        <v/>
      </c>
      <c r="I421" s="32" t="e">
        <f t="shared" si="497"/>
        <v>#VALUE!</v>
      </c>
      <c r="J421" s="33"/>
      <c r="K421" s="34"/>
      <c r="L421" s="35" t="str">
        <f t="shared" si="498"/>
        <v/>
      </c>
      <c r="M421" s="35" t="str">
        <f t="shared" si="499"/>
        <v/>
      </c>
      <c r="N421" s="34"/>
      <c r="O421" s="545"/>
      <c r="P421" s="36"/>
      <c r="Q421" s="37"/>
      <c r="R421" s="38"/>
      <c r="S421" s="38"/>
      <c r="T421" s="39">
        <f t="shared" si="500"/>
        <v>0</v>
      </c>
      <c r="U421" s="40" t="str">
        <f t="shared" si="501"/>
        <v>راسب</v>
      </c>
      <c r="V421" s="37"/>
      <c r="W421" s="38"/>
      <c r="X421" s="38"/>
      <c r="Y421" s="39">
        <f t="shared" si="502"/>
        <v>0</v>
      </c>
      <c r="Z421" s="40" t="str">
        <f t="shared" si="503"/>
        <v>راسب</v>
      </c>
      <c r="AA421" s="37"/>
      <c r="AB421" s="38"/>
      <c r="AC421" s="38"/>
      <c r="AD421" s="39">
        <f t="shared" si="504"/>
        <v>0</v>
      </c>
      <c r="AE421" s="40" t="str">
        <f t="shared" si="505"/>
        <v>راسب</v>
      </c>
      <c r="AF421" s="37"/>
      <c r="AG421" s="38"/>
      <c r="AH421" s="38"/>
      <c r="AI421" s="39">
        <f t="shared" si="506"/>
        <v>0</v>
      </c>
      <c r="AJ421" s="40" t="str">
        <f t="shared" si="507"/>
        <v>راسب</v>
      </c>
      <c r="AK421" s="37"/>
      <c r="AL421" s="38"/>
      <c r="AM421" s="38"/>
      <c r="AN421" s="39">
        <f t="shared" si="508"/>
        <v>0</v>
      </c>
      <c r="AO421" s="40" t="str">
        <f t="shared" si="509"/>
        <v>راسب</v>
      </c>
      <c r="AP421" s="27">
        <f t="shared" si="510"/>
        <v>0</v>
      </c>
      <c r="AQ421" s="37">
        <f t="shared" si="511"/>
        <v>5</v>
      </c>
      <c r="AR421" s="39" t="str">
        <f t="shared" si="512"/>
        <v>ومجموع</v>
      </c>
      <c r="AS421" s="27" t="str">
        <f t="shared" si="513"/>
        <v>راسب</v>
      </c>
      <c r="AT421" s="41">
        <f t="shared" si="514"/>
        <v>9</v>
      </c>
      <c r="AU421" s="42" t="str">
        <f t="shared" si="515"/>
        <v>راسب</v>
      </c>
      <c r="AV421" s="37"/>
      <c r="AW421" s="38"/>
      <c r="AX421" s="38"/>
      <c r="AY421" s="39">
        <f t="shared" si="516"/>
        <v>0</v>
      </c>
      <c r="AZ421" s="40" t="str">
        <f t="shared" si="517"/>
        <v>راسب</v>
      </c>
      <c r="BA421" s="37"/>
      <c r="BB421" s="38"/>
      <c r="BC421" s="38"/>
      <c r="BD421" s="39">
        <f t="shared" si="518"/>
        <v>0</v>
      </c>
      <c r="BE421" s="86" t="str">
        <f t="shared" si="519"/>
        <v>غيرجدير</v>
      </c>
      <c r="BF421" s="37"/>
      <c r="BG421" s="38"/>
      <c r="BH421" s="38"/>
      <c r="BI421" s="39">
        <f t="shared" si="520"/>
        <v>0</v>
      </c>
      <c r="BJ421" s="86" t="str">
        <f t="shared" si="521"/>
        <v>غيرجدير</v>
      </c>
      <c r="BK421" s="37"/>
      <c r="BL421" s="38"/>
      <c r="BM421" s="38"/>
      <c r="BN421" s="38"/>
      <c r="BO421" s="39"/>
      <c r="BP421" s="41">
        <f t="shared" si="522"/>
        <v>0</v>
      </c>
      <c r="BQ421" s="86" t="str">
        <f t="shared" si="523"/>
        <v>غيرجدير</v>
      </c>
      <c r="BR421" s="37"/>
      <c r="BS421" s="38"/>
      <c r="BT421" s="38"/>
      <c r="BU421" s="38"/>
      <c r="BV421" s="39">
        <f t="shared" si="524"/>
        <v>0</v>
      </c>
      <c r="BW421" s="86" t="str">
        <f t="shared" si="525"/>
        <v>غيرجدير</v>
      </c>
      <c r="BX421" s="37"/>
      <c r="BY421" s="38"/>
      <c r="BZ421" s="38"/>
      <c r="CA421" s="38"/>
      <c r="CB421" s="38"/>
      <c r="CC421" s="39">
        <f t="shared" si="526"/>
        <v>0</v>
      </c>
      <c r="CD421" s="86" t="str">
        <f t="shared" si="527"/>
        <v>غيرجدير</v>
      </c>
      <c r="CE421" s="37">
        <f t="shared" si="528"/>
        <v>5</v>
      </c>
      <c r="CF421" s="39" t="str">
        <f t="shared" si="529"/>
        <v>راسب</v>
      </c>
      <c r="CG421" s="37"/>
      <c r="CH421" s="38"/>
      <c r="CI421" s="38"/>
      <c r="CJ421" s="38"/>
      <c r="CK421" s="38"/>
      <c r="CL421" s="39">
        <f t="shared" si="530"/>
        <v>0</v>
      </c>
      <c r="CM421" s="86" t="str">
        <f t="shared" si="531"/>
        <v>غيرجدير</v>
      </c>
      <c r="CN421" s="37"/>
      <c r="CO421" s="38"/>
      <c r="CP421" s="38"/>
      <c r="CQ421" s="38"/>
      <c r="CR421" s="39">
        <f t="shared" si="532"/>
        <v>0</v>
      </c>
      <c r="CS421" s="86" t="str">
        <f t="shared" si="533"/>
        <v>غيرجدير</v>
      </c>
      <c r="CT421" s="37"/>
      <c r="CU421" s="38"/>
      <c r="CV421" s="39">
        <f t="shared" si="534"/>
        <v>0</v>
      </c>
      <c r="CW421" s="86" t="str">
        <f t="shared" si="535"/>
        <v>غيرجدير</v>
      </c>
      <c r="CX421" s="37"/>
      <c r="CY421" s="38"/>
      <c r="CZ421" s="38"/>
      <c r="DA421" s="38"/>
      <c r="DB421" s="38"/>
      <c r="DC421" s="39">
        <f t="shared" si="536"/>
        <v>0</v>
      </c>
      <c r="DD421" s="86" t="str">
        <f t="shared" si="537"/>
        <v>غيرجدير</v>
      </c>
      <c r="DE421" s="37"/>
      <c r="DF421" s="38"/>
      <c r="DG421" s="38"/>
      <c r="DH421" s="38"/>
      <c r="DI421" s="38"/>
      <c r="DJ421" s="39">
        <f t="shared" si="538"/>
        <v>0</v>
      </c>
      <c r="DK421" s="86" t="str">
        <f t="shared" si="539"/>
        <v>غيرجدير</v>
      </c>
      <c r="DL421" s="37">
        <f t="shared" si="540"/>
        <v>4</v>
      </c>
      <c r="DM421" s="39" t="str">
        <f t="shared" si="541"/>
        <v>راسب</v>
      </c>
      <c r="DN421" s="27">
        <f t="shared" si="542"/>
        <v>0</v>
      </c>
      <c r="DO421" s="37">
        <f t="shared" si="543"/>
        <v>5</v>
      </c>
      <c r="DP421" s="39" t="str">
        <f t="shared" si="544"/>
        <v>ومجموع</v>
      </c>
      <c r="DQ421" s="27" t="str">
        <f t="shared" si="545"/>
        <v>راسب</v>
      </c>
      <c r="DR421" s="37">
        <f t="shared" si="546"/>
        <v>10</v>
      </c>
      <c r="DS421" s="39" t="str">
        <f t="shared" si="547"/>
        <v>راسب</v>
      </c>
      <c r="DT421" s="40" t="str">
        <f t="shared" si="548"/>
        <v>راسب</v>
      </c>
      <c r="DU421" s="27"/>
      <c r="DV421" s="37">
        <f t="shared" si="549"/>
        <v>15</v>
      </c>
      <c r="DW421" s="38" t="str">
        <f t="shared" si="550"/>
        <v>راسب</v>
      </c>
      <c r="DX421" s="39" t="str">
        <f t="shared" si="551"/>
        <v>ودين</v>
      </c>
      <c r="DY421" s="537" t="str">
        <f t="shared" si="552"/>
        <v/>
      </c>
      <c r="DZ421" s="532" t="str">
        <f t="shared" si="553"/>
        <v/>
      </c>
      <c r="EA421" s="527" t="str">
        <f t="shared" si="554"/>
        <v/>
      </c>
      <c r="EB421" s="519" t="str">
        <f t="shared" si="555"/>
        <v/>
      </c>
      <c r="EC421" s="520" t="str">
        <f t="shared" si="556"/>
        <v/>
      </c>
      <c r="ED421" s="520" t="str">
        <f t="shared" si="557"/>
        <v/>
      </c>
      <c r="EE421" s="520" t="str">
        <f t="shared" si="558"/>
        <v/>
      </c>
      <c r="EF421" s="520" t="str">
        <f t="shared" si="559"/>
        <v/>
      </c>
      <c r="EG421" s="520" t="str">
        <f t="shared" si="560"/>
        <v/>
      </c>
      <c r="EH421" s="518" t="str">
        <f t="shared" si="561"/>
        <v/>
      </c>
      <c r="EI421" s="474" t="str">
        <f t="shared" si="562"/>
        <v/>
      </c>
      <c r="EJ421" s="475" t="str">
        <f t="shared" si="563"/>
        <v/>
      </c>
      <c r="EK421" s="475" t="str">
        <f t="shared" si="564"/>
        <v/>
      </c>
      <c r="EL421" s="475" t="str">
        <f t="shared" si="565"/>
        <v/>
      </c>
      <c r="EM421" s="476" t="str">
        <f t="shared" si="566"/>
        <v/>
      </c>
      <c r="EN421" s="498" t="str">
        <f t="shared" si="567"/>
        <v/>
      </c>
      <c r="EO421" s="499" t="str">
        <f t="shared" si="568"/>
        <v/>
      </c>
      <c r="EP421" s="499" t="str">
        <f t="shared" si="569"/>
        <v/>
      </c>
      <c r="EQ421" s="499" t="str">
        <f t="shared" si="570"/>
        <v/>
      </c>
      <c r="ER421" s="500" t="str">
        <f t="shared" si="571"/>
        <v/>
      </c>
    </row>
    <row r="422" spans="1:148" ht="34.5" x14ac:dyDescent="0.2">
      <c r="A422" s="27" t="str">
        <f>IF(O422="","",COUNTA(O$9:$O422))</f>
        <v/>
      </c>
      <c r="B422" s="28"/>
      <c r="C422" s="29" t="e">
        <f t="shared" si="491"/>
        <v>#VALUE!</v>
      </c>
      <c r="D422" s="30" t="e">
        <f t="shared" si="492"/>
        <v>#VALUE!</v>
      </c>
      <c r="E422" s="31" t="e">
        <f t="shared" si="493"/>
        <v>#VALUE!</v>
      </c>
      <c r="F422" s="29" t="str">
        <f t="shared" si="494"/>
        <v/>
      </c>
      <c r="G422" s="30" t="str">
        <f t="shared" si="495"/>
        <v/>
      </c>
      <c r="H422" s="31" t="str">
        <f t="shared" si="496"/>
        <v/>
      </c>
      <c r="I422" s="32" t="e">
        <f t="shared" si="497"/>
        <v>#VALUE!</v>
      </c>
      <c r="J422" s="33"/>
      <c r="K422" s="34"/>
      <c r="L422" s="35" t="str">
        <f t="shared" si="498"/>
        <v/>
      </c>
      <c r="M422" s="35" t="str">
        <f t="shared" si="499"/>
        <v/>
      </c>
      <c r="N422" s="34"/>
      <c r="O422" s="545"/>
      <c r="P422" s="36"/>
      <c r="Q422" s="37"/>
      <c r="R422" s="38"/>
      <c r="S422" s="38"/>
      <c r="T422" s="39">
        <f t="shared" si="500"/>
        <v>0</v>
      </c>
      <c r="U422" s="40" t="str">
        <f t="shared" si="501"/>
        <v>راسب</v>
      </c>
      <c r="V422" s="37"/>
      <c r="W422" s="38"/>
      <c r="X422" s="38"/>
      <c r="Y422" s="39">
        <f t="shared" si="502"/>
        <v>0</v>
      </c>
      <c r="Z422" s="40" t="str">
        <f t="shared" si="503"/>
        <v>راسب</v>
      </c>
      <c r="AA422" s="37"/>
      <c r="AB422" s="38"/>
      <c r="AC422" s="38"/>
      <c r="AD422" s="39">
        <f t="shared" si="504"/>
        <v>0</v>
      </c>
      <c r="AE422" s="40" t="str">
        <f t="shared" si="505"/>
        <v>راسب</v>
      </c>
      <c r="AF422" s="37"/>
      <c r="AG422" s="38"/>
      <c r="AH422" s="38"/>
      <c r="AI422" s="39">
        <f t="shared" si="506"/>
        <v>0</v>
      </c>
      <c r="AJ422" s="40" t="str">
        <f t="shared" si="507"/>
        <v>راسب</v>
      </c>
      <c r="AK422" s="37"/>
      <c r="AL422" s="38"/>
      <c r="AM422" s="38"/>
      <c r="AN422" s="39">
        <f t="shared" si="508"/>
        <v>0</v>
      </c>
      <c r="AO422" s="40" t="str">
        <f t="shared" si="509"/>
        <v>راسب</v>
      </c>
      <c r="AP422" s="27">
        <f t="shared" si="510"/>
        <v>0</v>
      </c>
      <c r="AQ422" s="37">
        <f t="shared" si="511"/>
        <v>5</v>
      </c>
      <c r="AR422" s="39" t="str">
        <f t="shared" si="512"/>
        <v>ومجموع</v>
      </c>
      <c r="AS422" s="27" t="str">
        <f t="shared" si="513"/>
        <v>راسب</v>
      </c>
      <c r="AT422" s="41">
        <f t="shared" si="514"/>
        <v>9</v>
      </c>
      <c r="AU422" s="42" t="str">
        <f t="shared" si="515"/>
        <v>راسب</v>
      </c>
      <c r="AV422" s="37"/>
      <c r="AW422" s="38"/>
      <c r="AX422" s="38"/>
      <c r="AY422" s="39">
        <f t="shared" si="516"/>
        <v>0</v>
      </c>
      <c r="AZ422" s="40" t="str">
        <f t="shared" si="517"/>
        <v>راسب</v>
      </c>
      <c r="BA422" s="37"/>
      <c r="BB422" s="38"/>
      <c r="BC422" s="38"/>
      <c r="BD422" s="39">
        <f t="shared" si="518"/>
        <v>0</v>
      </c>
      <c r="BE422" s="86" t="str">
        <f t="shared" si="519"/>
        <v>غيرجدير</v>
      </c>
      <c r="BF422" s="37"/>
      <c r="BG422" s="38"/>
      <c r="BH422" s="38"/>
      <c r="BI422" s="39">
        <f t="shared" si="520"/>
        <v>0</v>
      </c>
      <c r="BJ422" s="86" t="str">
        <f t="shared" si="521"/>
        <v>غيرجدير</v>
      </c>
      <c r="BK422" s="37"/>
      <c r="BL422" s="38"/>
      <c r="BM422" s="38"/>
      <c r="BN422" s="38"/>
      <c r="BO422" s="39"/>
      <c r="BP422" s="41">
        <f t="shared" si="522"/>
        <v>0</v>
      </c>
      <c r="BQ422" s="86" t="str">
        <f t="shared" si="523"/>
        <v>غيرجدير</v>
      </c>
      <c r="BR422" s="37"/>
      <c r="BS422" s="38"/>
      <c r="BT422" s="38"/>
      <c r="BU422" s="38"/>
      <c r="BV422" s="39">
        <f t="shared" si="524"/>
        <v>0</v>
      </c>
      <c r="BW422" s="86" t="str">
        <f t="shared" si="525"/>
        <v>غيرجدير</v>
      </c>
      <c r="BX422" s="37"/>
      <c r="BY422" s="38"/>
      <c r="BZ422" s="38"/>
      <c r="CA422" s="38"/>
      <c r="CB422" s="38"/>
      <c r="CC422" s="39">
        <f t="shared" si="526"/>
        <v>0</v>
      </c>
      <c r="CD422" s="86" t="str">
        <f t="shared" si="527"/>
        <v>غيرجدير</v>
      </c>
      <c r="CE422" s="37">
        <f t="shared" si="528"/>
        <v>5</v>
      </c>
      <c r="CF422" s="39" t="str">
        <f t="shared" si="529"/>
        <v>راسب</v>
      </c>
      <c r="CG422" s="37"/>
      <c r="CH422" s="38"/>
      <c r="CI422" s="38"/>
      <c r="CJ422" s="38"/>
      <c r="CK422" s="38"/>
      <c r="CL422" s="39">
        <f t="shared" si="530"/>
        <v>0</v>
      </c>
      <c r="CM422" s="86" t="str">
        <f t="shared" si="531"/>
        <v>غيرجدير</v>
      </c>
      <c r="CN422" s="37"/>
      <c r="CO422" s="38"/>
      <c r="CP422" s="38"/>
      <c r="CQ422" s="38"/>
      <c r="CR422" s="39">
        <f t="shared" si="532"/>
        <v>0</v>
      </c>
      <c r="CS422" s="86" t="str">
        <f t="shared" si="533"/>
        <v>غيرجدير</v>
      </c>
      <c r="CT422" s="37"/>
      <c r="CU422" s="38"/>
      <c r="CV422" s="39">
        <f t="shared" si="534"/>
        <v>0</v>
      </c>
      <c r="CW422" s="86" t="str">
        <f t="shared" si="535"/>
        <v>غيرجدير</v>
      </c>
      <c r="CX422" s="37"/>
      <c r="CY422" s="38"/>
      <c r="CZ422" s="38"/>
      <c r="DA422" s="38"/>
      <c r="DB422" s="38"/>
      <c r="DC422" s="39">
        <f t="shared" si="536"/>
        <v>0</v>
      </c>
      <c r="DD422" s="86" t="str">
        <f t="shared" si="537"/>
        <v>غيرجدير</v>
      </c>
      <c r="DE422" s="37"/>
      <c r="DF422" s="38"/>
      <c r="DG422" s="38"/>
      <c r="DH422" s="38"/>
      <c r="DI422" s="38"/>
      <c r="DJ422" s="39">
        <f t="shared" si="538"/>
        <v>0</v>
      </c>
      <c r="DK422" s="86" t="str">
        <f t="shared" si="539"/>
        <v>غيرجدير</v>
      </c>
      <c r="DL422" s="37">
        <f t="shared" si="540"/>
        <v>4</v>
      </c>
      <c r="DM422" s="39" t="str">
        <f t="shared" si="541"/>
        <v>راسب</v>
      </c>
      <c r="DN422" s="27">
        <f t="shared" si="542"/>
        <v>0</v>
      </c>
      <c r="DO422" s="37">
        <f t="shared" si="543"/>
        <v>5</v>
      </c>
      <c r="DP422" s="39" t="str">
        <f t="shared" si="544"/>
        <v>ومجموع</v>
      </c>
      <c r="DQ422" s="27" t="str">
        <f t="shared" si="545"/>
        <v>راسب</v>
      </c>
      <c r="DR422" s="37">
        <f t="shared" si="546"/>
        <v>10</v>
      </c>
      <c r="DS422" s="39" t="str">
        <f t="shared" si="547"/>
        <v>راسب</v>
      </c>
      <c r="DT422" s="40" t="str">
        <f t="shared" si="548"/>
        <v>راسب</v>
      </c>
      <c r="DU422" s="27"/>
      <c r="DV422" s="37">
        <f t="shared" si="549"/>
        <v>15</v>
      </c>
      <c r="DW422" s="38" t="str">
        <f t="shared" si="550"/>
        <v>راسب</v>
      </c>
      <c r="DX422" s="39" t="str">
        <f t="shared" si="551"/>
        <v>ودين</v>
      </c>
      <c r="DY422" s="537" t="str">
        <f t="shared" si="552"/>
        <v/>
      </c>
      <c r="DZ422" s="532" t="str">
        <f t="shared" si="553"/>
        <v/>
      </c>
      <c r="EA422" s="527" t="str">
        <f t="shared" si="554"/>
        <v/>
      </c>
      <c r="EB422" s="519" t="str">
        <f t="shared" si="555"/>
        <v/>
      </c>
      <c r="EC422" s="520" t="str">
        <f t="shared" si="556"/>
        <v/>
      </c>
      <c r="ED422" s="520" t="str">
        <f t="shared" si="557"/>
        <v/>
      </c>
      <c r="EE422" s="520" t="str">
        <f t="shared" si="558"/>
        <v/>
      </c>
      <c r="EF422" s="520" t="str">
        <f t="shared" si="559"/>
        <v/>
      </c>
      <c r="EG422" s="520" t="str">
        <f t="shared" si="560"/>
        <v/>
      </c>
      <c r="EH422" s="518" t="str">
        <f t="shared" si="561"/>
        <v/>
      </c>
      <c r="EI422" s="474" t="str">
        <f t="shared" si="562"/>
        <v/>
      </c>
      <c r="EJ422" s="475" t="str">
        <f t="shared" si="563"/>
        <v/>
      </c>
      <c r="EK422" s="475" t="str">
        <f t="shared" si="564"/>
        <v/>
      </c>
      <c r="EL422" s="475" t="str">
        <f t="shared" si="565"/>
        <v/>
      </c>
      <c r="EM422" s="476" t="str">
        <f t="shared" si="566"/>
        <v/>
      </c>
      <c r="EN422" s="498" t="str">
        <f t="shared" si="567"/>
        <v/>
      </c>
      <c r="EO422" s="499" t="str">
        <f t="shared" si="568"/>
        <v/>
      </c>
      <c r="EP422" s="499" t="str">
        <f t="shared" si="569"/>
        <v/>
      </c>
      <c r="EQ422" s="499" t="str">
        <f t="shared" si="570"/>
        <v/>
      </c>
      <c r="ER422" s="500" t="str">
        <f t="shared" si="571"/>
        <v/>
      </c>
    </row>
    <row r="423" spans="1:148" ht="34.5" x14ac:dyDescent="0.2">
      <c r="A423" s="27" t="str">
        <f>IF(O423="","",COUNTA(O$9:$O423))</f>
        <v/>
      </c>
      <c r="B423" s="28"/>
      <c r="C423" s="29" t="e">
        <f t="shared" si="491"/>
        <v>#VALUE!</v>
      </c>
      <c r="D423" s="30" t="e">
        <f t="shared" si="492"/>
        <v>#VALUE!</v>
      </c>
      <c r="E423" s="31" t="e">
        <f t="shared" si="493"/>
        <v>#VALUE!</v>
      </c>
      <c r="F423" s="29" t="str">
        <f t="shared" si="494"/>
        <v/>
      </c>
      <c r="G423" s="30" t="str">
        <f t="shared" si="495"/>
        <v/>
      </c>
      <c r="H423" s="31" t="str">
        <f t="shared" si="496"/>
        <v/>
      </c>
      <c r="I423" s="32" t="e">
        <f t="shared" si="497"/>
        <v>#VALUE!</v>
      </c>
      <c r="J423" s="33"/>
      <c r="K423" s="34"/>
      <c r="L423" s="35" t="str">
        <f t="shared" si="498"/>
        <v/>
      </c>
      <c r="M423" s="35" t="str">
        <f t="shared" si="499"/>
        <v/>
      </c>
      <c r="N423" s="34"/>
      <c r="O423" s="545"/>
      <c r="P423" s="36"/>
      <c r="Q423" s="37"/>
      <c r="R423" s="38"/>
      <c r="S423" s="38"/>
      <c r="T423" s="39">
        <f t="shared" si="500"/>
        <v>0</v>
      </c>
      <c r="U423" s="40" t="str">
        <f t="shared" si="501"/>
        <v>راسب</v>
      </c>
      <c r="V423" s="37"/>
      <c r="W423" s="38"/>
      <c r="X423" s="38"/>
      <c r="Y423" s="39">
        <f t="shared" si="502"/>
        <v>0</v>
      </c>
      <c r="Z423" s="40" t="str">
        <f t="shared" si="503"/>
        <v>راسب</v>
      </c>
      <c r="AA423" s="37"/>
      <c r="AB423" s="38"/>
      <c r="AC423" s="38"/>
      <c r="AD423" s="39">
        <f t="shared" si="504"/>
        <v>0</v>
      </c>
      <c r="AE423" s="40" t="str">
        <f t="shared" si="505"/>
        <v>راسب</v>
      </c>
      <c r="AF423" s="37"/>
      <c r="AG423" s="38"/>
      <c r="AH423" s="38"/>
      <c r="AI423" s="39">
        <f t="shared" si="506"/>
        <v>0</v>
      </c>
      <c r="AJ423" s="40" t="str">
        <f t="shared" si="507"/>
        <v>راسب</v>
      </c>
      <c r="AK423" s="37"/>
      <c r="AL423" s="38"/>
      <c r="AM423" s="38"/>
      <c r="AN423" s="39">
        <f t="shared" si="508"/>
        <v>0</v>
      </c>
      <c r="AO423" s="40" t="str">
        <f t="shared" si="509"/>
        <v>راسب</v>
      </c>
      <c r="AP423" s="27">
        <f t="shared" si="510"/>
        <v>0</v>
      </c>
      <c r="AQ423" s="37">
        <f t="shared" si="511"/>
        <v>5</v>
      </c>
      <c r="AR423" s="39" t="str">
        <f t="shared" si="512"/>
        <v>ومجموع</v>
      </c>
      <c r="AS423" s="27" t="str">
        <f t="shared" si="513"/>
        <v>راسب</v>
      </c>
      <c r="AT423" s="41">
        <f t="shared" si="514"/>
        <v>9</v>
      </c>
      <c r="AU423" s="42" t="str">
        <f t="shared" si="515"/>
        <v>راسب</v>
      </c>
      <c r="AV423" s="37"/>
      <c r="AW423" s="38"/>
      <c r="AX423" s="38"/>
      <c r="AY423" s="39">
        <f t="shared" si="516"/>
        <v>0</v>
      </c>
      <c r="AZ423" s="40" t="str">
        <f t="shared" si="517"/>
        <v>راسب</v>
      </c>
      <c r="BA423" s="37"/>
      <c r="BB423" s="38"/>
      <c r="BC423" s="38"/>
      <c r="BD423" s="39">
        <f t="shared" si="518"/>
        <v>0</v>
      </c>
      <c r="BE423" s="86" t="str">
        <f t="shared" si="519"/>
        <v>غيرجدير</v>
      </c>
      <c r="BF423" s="37"/>
      <c r="BG423" s="38"/>
      <c r="BH423" s="38"/>
      <c r="BI423" s="39">
        <f t="shared" si="520"/>
        <v>0</v>
      </c>
      <c r="BJ423" s="86" t="str">
        <f t="shared" si="521"/>
        <v>غيرجدير</v>
      </c>
      <c r="BK423" s="37"/>
      <c r="BL423" s="38"/>
      <c r="BM423" s="38"/>
      <c r="BN423" s="38"/>
      <c r="BO423" s="39"/>
      <c r="BP423" s="41">
        <f t="shared" si="522"/>
        <v>0</v>
      </c>
      <c r="BQ423" s="86" t="str">
        <f t="shared" si="523"/>
        <v>غيرجدير</v>
      </c>
      <c r="BR423" s="37"/>
      <c r="BS423" s="38"/>
      <c r="BT423" s="38"/>
      <c r="BU423" s="38"/>
      <c r="BV423" s="39">
        <f t="shared" si="524"/>
        <v>0</v>
      </c>
      <c r="BW423" s="86" t="str">
        <f t="shared" si="525"/>
        <v>غيرجدير</v>
      </c>
      <c r="BX423" s="37"/>
      <c r="BY423" s="38"/>
      <c r="BZ423" s="38"/>
      <c r="CA423" s="38"/>
      <c r="CB423" s="38"/>
      <c r="CC423" s="39">
        <f t="shared" si="526"/>
        <v>0</v>
      </c>
      <c r="CD423" s="86" t="str">
        <f t="shared" si="527"/>
        <v>غيرجدير</v>
      </c>
      <c r="CE423" s="37">
        <f t="shared" si="528"/>
        <v>5</v>
      </c>
      <c r="CF423" s="39" t="str">
        <f t="shared" si="529"/>
        <v>راسب</v>
      </c>
      <c r="CG423" s="37"/>
      <c r="CH423" s="38"/>
      <c r="CI423" s="38"/>
      <c r="CJ423" s="38"/>
      <c r="CK423" s="38"/>
      <c r="CL423" s="39">
        <f t="shared" si="530"/>
        <v>0</v>
      </c>
      <c r="CM423" s="86" t="str">
        <f t="shared" si="531"/>
        <v>غيرجدير</v>
      </c>
      <c r="CN423" s="37"/>
      <c r="CO423" s="38"/>
      <c r="CP423" s="38"/>
      <c r="CQ423" s="38"/>
      <c r="CR423" s="39">
        <f t="shared" si="532"/>
        <v>0</v>
      </c>
      <c r="CS423" s="86" t="str">
        <f t="shared" si="533"/>
        <v>غيرجدير</v>
      </c>
      <c r="CT423" s="37"/>
      <c r="CU423" s="38"/>
      <c r="CV423" s="39">
        <f t="shared" si="534"/>
        <v>0</v>
      </c>
      <c r="CW423" s="86" t="str">
        <f t="shared" si="535"/>
        <v>غيرجدير</v>
      </c>
      <c r="CX423" s="37"/>
      <c r="CY423" s="38"/>
      <c r="CZ423" s="38"/>
      <c r="DA423" s="38"/>
      <c r="DB423" s="38"/>
      <c r="DC423" s="39">
        <f t="shared" si="536"/>
        <v>0</v>
      </c>
      <c r="DD423" s="86" t="str">
        <f t="shared" si="537"/>
        <v>غيرجدير</v>
      </c>
      <c r="DE423" s="37"/>
      <c r="DF423" s="38"/>
      <c r="DG423" s="38"/>
      <c r="DH423" s="38"/>
      <c r="DI423" s="38"/>
      <c r="DJ423" s="39">
        <f t="shared" si="538"/>
        <v>0</v>
      </c>
      <c r="DK423" s="86" t="str">
        <f t="shared" si="539"/>
        <v>غيرجدير</v>
      </c>
      <c r="DL423" s="37">
        <f t="shared" si="540"/>
        <v>4</v>
      </c>
      <c r="DM423" s="39" t="str">
        <f t="shared" si="541"/>
        <v>راسب</v>
      </c>
      <c r="DN423" s="27">
        <f t="shared" si="542"/>
        <v>0</v>
      </c>
      <c r="DO423" s="37">
        <f t="shared" si="543"/>
        <v>5</v>
      </c>
      <c r="DP423" s="39" t="str">
        <f t="shared" si="544"/>
        <v>ومجموع</v>
      </c>
      <c r="DQ423" s="27" t="str">
        <f t="shared" si="545"/>
        <v>راسب</v>
      </c>
      <c r="DR423" s="37">
        <f t="shared" si="546"/>
        <v>10</v>
      </c>
      <c r="DS423" s="39" t="str">
        <f t="shared" si="547"/>
        <v>راسب</v>
      </c>
      <c r="DT423" s="40" t="str">
        <f t="shared" si="548"/>
        <v>راسب</v>
      </c>
      <c r="DU423" s="27"/>
      <c r="DV423" s="37">
        <f t="shared" si="549"/>
        <v>15</v>
      </c>
      <c r="DW423" s="38" t="str">
        <f t="shared" si="550"/>
        <v>راسب</v>
      </c>
      <c r="DX423" s="39" t="str">
        <f t="shared" si="551"/>
        <v>ودين</v>
      </c>
      <c r="DY423" s="537" t="str">
        <f t="shared" si="552"/>
        <v/>
      </c>
      <c r="DZ423" s="532" t="str">
        <f t="shared" si="553"/>
        <v/>
      </c>
      <c r="EA423" s="527" t="str">
        <f t="shared" si="554"/>
        <v/>
      </c>
      <c r="EB423" s="519" t="str">
        <f t="shared" si="555"/>
        <v/>
      </c>
      <c r="EC423" s="520" t="str">
        <f t="shared" si="556"/>
        <v/>
      </c>
      <c r="ED423" s="520" t="str">
        <f t="shared" si="557"/>
        <v/>
      </c>
      <c r="EE423" s="520" t="str">
        <f t="shared" si="558"/>
        <v/>
      </c>
      <c r="EF423" s="520" t="str">
        <f t="shared" si="559"/>
        <v/>
      </c>
      <c r="EG423" s="520" t="str">
        <f t="shared" si="560"/>
        <v/>
      </c>
      <c r="EH423" s="518" t="str">
        <f t="shared" si="561"/>
        <v/>
      </c>
      <c r="EI423" s="474" t="str">
        <f t="shared" si="562"/>
        <v/>
      </c>
      <c r="EJ423" s="475" t="str">
        <f t="shared" si="563"/>
        <v/>
      </c>
      <c r="EK423" s="475" t="str">
        <f t="shared" si="564"/>
        <v/>
      </c>
      <c r="EL423" s="475" t="str">
        <f t="shared" si="565"/>
        <v/>
      </c>
      <c r="EM423" s="476" t="str">
        <f t="shared" si="566"/>
        <v/>
      </c>
      <c r="EN423" s="498" t="str">
        <f t="shared" si="567"/>
        <v/>
      </c>
      <c r="EO423" s="499" t="str">
        <f t="shared" si="568"/>
        <v/>
      </c>
      <c r="EP423" s="499" t="str">
        <f t="shared" si="569"/>
        <v/>
      </c>
      <c r="EQ423" s="499" t="str">
        <f t="shared" si="570"/>
        <v/>
      </c>
      <c r="ER423" s="500" t="str">
        <f t="shared" si="571"/>
        <v/>
      </c>
    </row>
    <row r="424" spans="1:148" ht="34.5" x14ac:dyDescent="0.2">
      <c r="A424" s="27" t="str">
        <f>IF(O424="","",COUNTA(O$9:$O424))</f>
        <v/>
      </c>
      <c r="B424" s="28"/>
      <c r="C424" s="29" t="e">
        <f t="shared" si="491"/>
        <v>#VALUE!</v>
      </c>
      <c r="D424" s="30" t="e">
        <f t="shared" si="492"/>
        <v>#VALUE!</v>
      </c>
      <c r="E424" s="31" t="e">
        <f t="shared" si="493"/>
        <v>#VALUE!</v>
      </c>
      <c r="F424" s="29" t="str">
        <f t="shared" si="494"/>
        <v/>
      </c>
      <c r="G424" s="30" t="str">
        <f t="shared" si="495"/>
        <v/>
      </c>
      <c r="H424" s="31" t="str">
        <f t="shared" si="496"/>
        <v/>
      </c>
      <c r="I424" s="32" t="e">
        <f t="shared" si="497"/>
        <v>#VALUE!</v>
      </c>
      <c r="J424" s="33"/>
      <c r="K424" s="34"/>
      <c r="L424" s="35" t="str">
        <f t="shared" si="498"/>
        <v/>
      </c>
      <c r="M424" s="35" t="str">
        <f t="shared" si="499"/>
        <v/>
      </c>
      <c r="N424" s="34"/>
      <c r="O424" s="545"/>
      <c r="P424" s="36"/>
      <c r="Q424" s="37"/>
      <c r="R424" s="38"/>
      <c r="S424" s="38"/>
      <c r="T424" s="39">
        <f t="shared" si="500"/>
        <v>0</v>
      </c>
      <c r="U424" s="40" t="str">
        <f t="shared" si="501"/>
        <v>راسب</v>
      </c>
      <c r="V424" s="37"/>
      <c r="W424" s="38"/>
      <c r="X424" s="38"/>
      <c r="Y424" s="39">
        <f t="shared" si="502"/>
        <v>0</v>
      </c>
      <c r="Z424" s="40" t="str">
        <f t="shared" si="503"/>
        <v>راسب</v>
      </c>
      <c r="AA424" s="37"/>
      <c r="AB424" s="38"/>
      <c r="AC424" s="38"/>
      <c r="AD424" s="39">
        <f t="shared" si="504"/>
        <v>0</v>
      </c>
      <c r="AE424" s="40" t="str">
        <f t="shared" si="505"/>
        <v>راسب</v>
      </c>
      <c r="AF424" s="37"/>
      <c r="AG424" s="38"/>
      <c r="AH424" s="38"/>
      <c r="AI424" s="39">
        <f t="shared" si="506"/>
        <v>0</v>
      </c>
      <c r="AJ424" s="40" t="str">
        <f t="shared" si="507"/>
        <v>راسب</v>
      </c>
      <c r="AK424" s="37"/>
      <c r="AL424" s="38"/>
      <c r="AM424" s="38"/>
      <c r="AN424" s="39">
        <f t="shared" si="508"/>
        <v>0</v>
      </c>
      <c r="AO424" s="40" t="str">
        <f t="shared" si="509"/>
        <v>راسب</v>
      </c>
      <c r="AP424" s="27">
        <f t="shared" si="510"/>
        <v>0</v>
      </c>
      <c r="AQ424" s="37">
        <f t="shared" si="511"/>
        <v>5</v>
      </c>
      <c r="AR424" s="39" t="str">
        <f t="shared" si="512"/>
        <v>ومجموع</v>
      </c>
      <c r="AS424" s="27" t="str">
        <f t="shared" si="513"/>
        <v>راسب</v>
      </c>
      <c r="AT424" s="41">
        <f t="shared" si="514"/>
        <v>9</v>
      </c>
      <c r="AU424" s="42" t="str">
        <f t="shared" si="515"/>
        <v>راسب</v>
      </c>
      <c r="AV424" s="37"/>
      <c r="AW424" s="38"/>
      <c r="AX424" s="38"/>
      <c r="AY424" s="39">
        <f t="shared" si="516"/>
        <v>0</v>
      </c>
      <c r="AZ424" s="40" t="str">
        <f t="shared" si="517"/>
        <v>راسب</v>
      </c>
      <c r="BA424" s="37"/>
      <c r="BB424" s="38"/>
      <c r="BC424" s="38"/>
      <c r="BD424" s="39">
        <f t="shared" si="518"/>
        <v>0</v>
      </c>
      <c r="BE424" s="86" t="str">
        <f t="shared" si="519"/>
        <v>غيرجدير</v>
      </c>
      <c r="BF424" s="37"/>
      <c r="BG424" s="38"/>
      <c r="BH424" s="38"/>
      <c r="BI424" s="39">
        <f t="shared" si="520"/>
        <v>0</v>
      </c>
      <c r="BJ424" s="86" t="str">
        <f t="shared" si="521"/>
        <v>غيرجدير</v>
      </c>
      <c r="BK424" s="37"/>
      <c r="BL424" s="38"/>
      <c r="BM424" s="38"/>
      <c r="BN424" s="38"/>
      <c r="BO424" s="39"/>
      <c r="BP424" s="41">
        <f t="shared" si="522"/>
        <v>0</v>
      </c>
      <c r="BQ424" s="86" t="str">
        <f t="shared" si="523"/>
        <v>غيرجدير</v>
      </c>
      <c r="BR424" s="37"/>
      <c r="BS424" s="38"/>
      <c r="BT424" s="38"/>
      <c r="BU424" s="38"/>
      <c r="BV424" s="39">
        <f t="shared" si="524"/>
        <v>0</v>
      </c>
      <c r="BW424" s="86" t="str">
        <f t="shared" si="525"/>
        <v>غيرجدير</v>
      </c>
      <c r="BX424" s="37"/>
      <c r="BY424" s="38"/>
      <c r="BZ424" s="38"/>
      <c r="CA424" s="38"/>
      <c r="CB424" s="38"/>
      <c r="CC424" s="39">
        <f t="shared" si="526"/>
        <v>0</v>
      </c>
      <c r="CD424" s="86" t="str">
        <f t="shared" si="527"/>
        <v>غيرجدير</v>
      </c>
      <c r="CE424" s="37">
        <f t="shared" si="528"/>
        <v>5</v>
      </c>
      <c r="CF424" s="39" t="str">
        <f t="shared" si="529"/>
        <v>راسب</v>
      </c>
      <c r="CG424" s="37"/>
      <c r="CH424" s="38"/>
      <c r="CI424" s="38"/>
      <c r="CJ424" s="38"/>
      <c r="CK424" s="38"/>
      <c r="CL424" s="39">
        <f t="shared" si="530"/>
        <v>0</v>
      </c>
      <c r="CM424" s="86" t="str">
        <f t="shared" si="531"/>
        <v>غيرجدير</v>
      </c>
      <c r="CN424" s="37"/>
      <c r="CO424" s="38"/>
      <c r="CP424" s="38"/>
      <c r="CQ424" s="38"/>
      <c r="CR424" s="39">
        <f t="shared" si="532"/>
        <v>0</v>
      </c>
      <c r="CS424" s="86" t="str">
        <f t="shared" si="533"/>
        <v>غيرجدير</v>
      </c>
      <c r="CT424" s="37"/>
      <c r="CU424" s="38"/>
      <c r="CV424" s="39">
        <f t="shared" si="534"/>
        <v>0</v>
      </c>
      <c r="CW424" s="86" t="str">
        <f t="shared" si="535"/>
        <v>غيرجدير</v>
      </c>
      <c r="CX424" s="37"/>
      <c r="CY424" s="38"/>
      <c r="CZ424" s="38"/>
      <c r="DA424" s="38"/>
      <c r="DB424" s="38"/>
      <c r="DC424" s="39">
        <f t="shared" si="536"/>
        <v>0</v>
      </c>
      <c r="DD424" s="86" t="str">
        <f t="shared" si="537"/>
        <v>غيرجدير</v>
      </c>
      <c r="DE424" s="37"/>
      <c r="DF424" s="38"/>
      <c r="DG424" s="38"/>
      <c r="DH424" s="38"/>
      <c r="DI424" s="38"/>
      <c r="DJ424" s="39">
        <f t="shared" si="538"/>
        <v>0</v>
      </c>
      <c r="DK424" s="86" t="str">
        <f t="shared" si="539"/>
        <v>غيرجدير</v>
      </c>
      <c r="DL424" s="37">
        <f t="shared" si="540"/>
        <v>4</v>
      </c>
      <c r="DM424" s="39" t="str">
        <f t="shared" si="541"/>
        <v>راسب</v>
      </c>
      <c r="DN424" s="27">
        <f t="shared" si="542"/>
        <v>0</v>
      </c>
      <c r="DO424" s="37">
        <f t="shared" si="543"/>
        <v>5</v>
      </c>
      <c r="DP424" s="39" t="str">
        <f t="shared" si="544"/>
        <v>ومجموع</v>
      </c>
      <c r="DQ424" s="27" t="str">
        <f t="shared" si="545"/>
        <v>راسب</v>
      </c>
      <c r="DR424" s="37">
        <f t="shared" si="546"/>
        <v>10</v>
      </c>
      <c r="DS424" s="39" t="str">
        <f t="shared" si="547"/>
        <v>راسب</v>
      </c>
      <c r="DT424" s="40" t="str">
        <f t="shared" si="548"/>
        <v>راسب</v>
      </c>
      <c r="DU424" s="27"/>
      <c r="DV424" s="37">
        <f t="shared" si="549"/>
        <v>15</v>
      </c>
      <c r="DW424" s="38" t="str">
        <f t="shared" si="550"/>
        <v>راسب</v>
      </c>
      <c r="DX424" s="39" t="str">
        <f t="shared" si="551"/>
        <v>ودين</v>
      </c>
      <c r="DY424" s="537" t="str">
        <f t="shared" si="552"/>
        <v/>
      </c>
      <c r="DZ424" s="532" t="str">
        <f t="shared" si="553"/>
        <v/>
      </c>
      <c r="EA424" s="527" t="str">
        <f t="shared" si="554"/>
        <v/>
      </c>
      <c r="EB424" s="519" t="str">
        <f t="shared" si="555"/>
        <v/>
      </c>
      <c r="EC424" s="520" t="str">
        <f t="shared" si="556"/>
        <v/>
      </c>
      <c r="ED424" s="520" t="str">
        <f t="shared" si="557"/>
        <v/>
      </c>
      <c r="EE424" s="520" t="str">
        <f t="shared" si="558"/>
        <v/>
      </c>
      <c r="EF424" s="520" t="str">
        <f t="shared" si="559"/>
        <v/>
      </c>
      <c r="EG424" s="520" t="str">
        <f t="shared" si="560"/>
        <v/>
      </c>
      <c r="EH424" s="518" t="str">
        <f t="shared" si="561"/>
        <v/>
      </c>
      <c r="EI424" s="474" t="str">
        <f t="shared" si="562"/>
        <v/>
      </c>
      <c r="EJ424" s="475" t="str">
        <f t="shared" si="563"/>
        <v/>
      </c>
      <c r="EK424" s="475" t="str">
        <f t="shared" si="564"/>
        <v/>
      </c>
      <c r="EL424" s="475" t="str">
        <f t="shared" si="565"/>
        <v/>
      </c>
      <c r="EM424" s="476" t="str">
        <f t="shared" si="566"/>
        <v/>
      </c>
      <c r="EN424" s="498" t="str">
        <f t="shared" si="567"/>
        <v/>
      </c>
      <c r="EO424" s="499" t="str">
        <f t="shared" si="568"/>
        <v/>
      </c>
      <c r="EP424" s="499" t="str">
        <f t="shared" si="569"/>
        <v/>
      </c>
      <c r="EQ424" s="499" t="str">
        <f t="shared" si="570"/>
        <v/>
      </c>
      <c r="ER424" s="500" t="str">
        <f t="shared" si="571"/>
        <v/>
      </c>
    </row>
    <row r="425" spans="1:148" ht="34.5" x14ac:dyDescent="0.2">
      <c r="A425" s="27" t="str">
        <f>IF(O425="","",COUNTA(O$9:$O425))</f>
        <v/>
      </c>
      <c r="B425" s="28"/>
      <c r="C425" s="29" t="e">
        <f t="shared" si="491"/>
        <v>#VALUE!</v>
      </c>
      <c r="D425" s="30" t="e">
        <f t="shared" si="492"/>
        <v>#VALUE!</v>
      </c>
      <c r="E425" s="31" t="e">
        <f t="shared" si="493"/>
        <v>#VALUE!</v>
      </c>
      <c r="F425" s="29" t="str">
        <f t="shared" si="494"/>
        <v/>
      </c>
      <c r="G425" s="30" t="str">
        <f t="shared" si="495"/>
        <v/>
      </c>
      <c r="H425" s="31" t="str">
        <f t="shared" si="496"/>
        <v/>
      </c>
      <c r="I425" s="32" t="e">
        <f t="shared" si="497"/>
        <v>#VALUE!</v>
      </c>
      <c r="J425" s="33"/>
      <c r="K425" s="34"/>
      <c r="L425" s="35" t="str">
        <f t="shared" si="498"/>
        <v/>
      </c>
      <c r="M425" s="35" t="str">
        <f t="shared" si="499"/>
        <v/>
      </c>
      <c r="N425" s="34"/>
      <c r="O425" s="545"/>
      <c r="P425" s="36"/>
      <c r="Q425" s="37"/>
      <c r="R425" s="38"/>
      <c r="S425" s="38"/>
      <c r="T425" s="39">
        <f t="shared" si="500"/>
        <v>0</v>
      </c>
      <c r="U425" s="40" t="str">
        <f t="shared" si="501"/>
        <v>راسب</v>
      </c>
      <c r="V425" s="37"/>
      <c r="W425" s="38"/>
      <c r="X425" s="38"/>
      <c r="Y425" s="39">
        <f t="shared" si="502"/>
        <v>0</v>
      </c>
      <c r="Z425" s="40" t="str">
        <f t="shared" si="503"/>
        <v>راسب</v>
      </c>
      <c r="AA425" s="37"/>
      <c r="AB425" s="38"/>
      <c r="AC425" s="38"/>
      <c r="AD425" s="39">
        <f t="shared" si="504"/>
        <v>0</v>
      </c>
      <c r="AE425" s="40" t="str">
        <f t="shared" si="505"/>
        <v>راسب</v>
      </c>
      <c r="AF425" s="37"/>
      <c r="AG425" s="38"/>
      <c r="AH425" s="38"/>
      <c r="AI425" s="39">
        <f t="shared" si="506"/>
        <v>0</v>
      </c>
      <c r="AJ425" s="40" t="str">
        <f t="shared" si="507"/>
        <v>راسب</v>
      </c>
      <c r="AK425" s="37"/>
      <c r="AL425" s="38"/>
      <c r="AM425" s="38"/>
      <c r="AN425" s="39">
        <f t="shared" si="508"/>
        <v>0</v>
      </c>
      <c r="AO425" s="40" t="str">
        <f t="shared" si="509"/>
        <v>راسب</v>
      </c>
      <c r="AP425" s="27">
        <f t="shared" si="510"/>
        <v>0</v>
      </c>
      <c r="AQ425" s="37">
        <f t="shared" si="511"/>
        <v>5</v>
      </c>
      <c r="AR425" s="39" t="str">
        <f t="shared" si="512"/>
        <v>ومجموع</v>
      </c>
      <c r="AS425" s="27" t="str">
        <f t="shared" si="513"/>
        <v>راسب</v>
      </c>
      <c r="AT425" s="41">
        <f t="shared" si="514"/>
        <v>9</v>
      </c>
      <c r="AU425" s="42" t="str">
        <f t="shared" si="515"/>
        <v>راسب</v>
      </c>
      <c r="AV425" s="37"/>
      <c r="AW425" s="38"/>
      <c r="AX425" s="38"/>
      <c r="AY425" s="39">
        <f t="shared" si="516"/>
        <v>0</v>
      </c>
      <c r="AZ425" s="40" t="str">
        <f t="shared" si="517"/>
        <v>راسب</v>
      </c>
      <c r="BA425" s="37"/>
      <c r="BB425" s="38"/>
      <c r="BC425" s="38"/>
      <c r="BD425" s="39">
        <f t="shared" si="518"/>
        <v>0</v>
      </c>
      <c r="BE425" s="86" t="str">
        <f t="shared" si="519"/>
        <v>غيرجدير</v>
      </c>
      <c r="BF425" s="37"/>
      <c r="BG425" s="38"/>
      <c r="BH425" s="38"/>
      <c r="BI425" s="39">
        <f t="shared" si="520"/>
        <v>0</v>
      </c>
      <c r="BJ425" s="86" t="str">
        <f t="shared" si="521"/>
        <v>غيرجدير</v>
      </c>
      <c r="BK425" s="37"/>
      <c r="BL425" s="38"/>
      <c r="BM425" s="38"/>
      <c r="BN425" s="38"/>
      <c r="BO425" s="39"/>
      <c r="BP425" s="41">
        <f t="shared" si="522"/>
        <v>0</v>
      </c>
      <c r="BQ425" s="86" t="str">
        <f t="shared" si="523"/>
        <v>غيرجدير</v>
      </c>
      <c r="BR425" s="37"/>
      <c r="BS425" s="38"/>
      <c r="BT425" s="38"/>
      <c r="BU425" s="38"/>
      <c r="BV425" s="39">
        <f t="shared" si="524"/>
        <v>0</v>
      </c>
      <c r="BW425" s="86" t="str">
        <f t="shared" si="525"/>
        <v>غيرجدير</v>
      </c>
      <c r="BX425" s="37"/>
      <c r="BY425" s="38"/>
      <c r="BZ425" s="38"/>
      <c r="CA425" s="38"/>
      <c r="CB425" s="38"/>
      <c r="CC425" s="39">
        <f t="shared" si="526"/>
        <v>0</v>
      </c>
      <c r="CD425" s="86" t="str">
        <f t="shared" si="527"/>
        <v>غيرجدير</v>
      </c>
      <c r="CE425" s="37">
        <f t="shared" si="528"/>
        <v>5</v>
      </c>
      <c r="CF425" s="39" t="str">
        <f t="shared" si="529"/>
        <v>راسب</v>
      </c>
      <c r="CG425" s="37"/>
      <c r="CH425" s="38"/>
      <c r="CI425" s="38"/>
      <c r="CJ425" s="38"/>
      <c r="CK425" s="38"/>
      <c r="CL425" s="39">
        <f t="shared" si="530"/>
        <v>0</v>
      </c>
      <c r="CM425" s="86" t="str">
        <f t="shared" si="531"/>
        <v>غيرجدير</v>
      </c>
      <c r="CN425" s="37"/>
      <c r="CO425" s="38"/>
      <c r="CP425" s="38"/>
      <c r="CQ425" s="38"/>
      <c r="CR425" s="39">
        <f t="shared" si="532"/>
        <v>0</v>
      </c>
      <c r="CS425" s="86" t="str">
        <f t="shared" si="533"/>
        <v>غيرجدير</v>
      </c>
      <c r="CT425" s="37"/>
      <c r="CU425" s="38"/>
      <c r="CV425" s="39">
        <f t="shared" si="534"/>
        <v>0</v>
      </c>
      <c r="CW425" s="86" t="str">
        <f t="shared" si="535"/>
        <v>غيرجدير</v>
      </c>
      <c r="CX425" s="37"/>
      <c r="CY425" s="38"/>
      <c r="CZ425" s="38"/>
      <c r="DA425" s="38"/>
      <c r="DB425" s="38"/>
      <c r="DC425" s="39">
        <f t="shared" si="536"/>
        <v>0</v>
      </c>
      <c r="DD425" s="86" t="str">
        <f t="shared" si="537"/>
        <v>غيرجدير</v>
      </c>
      <c r="DE425" s="37"/>
      <c r="DF425" s="38"/>
      <c r="DG425" s="38"/>
      <c r="DH425" s="38"/>
      <c r="DI425" s="38"/>
      <c r="DJ425" s="39">
        <f t="shared" si="538"/>
        <v>0</v>
      </c>
      <c r="DK425" s="86" t="str">
        <f t="shared" si="539"/>
        <v>غيرجدير</v>
      </c>
      <c r="DL425" s="37">
        <f t="shared" si="540"/>
        <v>4</v>
      </c>
      <c r="DM425" s="39" t="str">
        <f t="shared" si="541"/>
        <v>راسب</v>
      </c>
      <c r="DN425" s="27">
        <f t="shared" si="542"/>
        <v>0</v>
      </c>
      <c r="DO425" s="37">
        <f t="shared" si="543"/>
        <v>5</v>
      </c>
      <c r="DP425" s="39" t="str">
        <f t="shared" si="544"/>
        <v>ومجموع</v>
      </c>
      <c r="DQ425" s="27" t="str">
        <f t="shared" si="545"/>
        <v>راسب</v>
      </c>
      <c r="DR425" s="37">
        <f t="shared" si="546"/>
        <v>10</v>
      </c>
      <c r="DS425" s="39" t="str">
        <f t="shared" si="547"/>
        <v>راسب</v>
      </c>
      <c r="DT425" s="40" t="str">
        <f t="shared" si="548"/>
        <v>راسب</v>
      </c>
      <c r="DU425" s="27"/>
      <c r="DV425" s="37">
        <f t="shared" si="549"/>
        <v>15</v>
      </c>
      <c r="DW425" s="38" t="str">
        <f t="shared" si="550"/>
        <v>راسب</v>
      </c>
      <c r="DX425" s="39" t="str">
        <f t="shared" si="551"/>
        <v>ودين</v>
      </c>
      <c r="DY425" s="537" t="str">
        <f t="shared" si="552"/>
        <v/>
      </c>
      <c r="DZ425" s="532" t="str">
        <f t="shared" si="553"/>
        <v/>
      </c>
      <c r="EA425" s="527" t="str">
        <f t="shared" si="554"/>
        <v/>
      </c>
      <c r="EB425" s="519" t="str">
        <f t="shared" si="555"/>
        <v/>
      </c>
      <c r="EC425" s="520" t="str">
        <f t="shared" si="556"/>
        <v/>
      </c>
      <c r="ED425" s="520" t="str">
        <f t="shared" si="557"/>
        <v/>
      </c>
      <c r="EE425" s="520" t="str">
        <f t="shared" si="558"/>
        <v/>
      </c>
      <c r="EF425" s="520" t="str">
        <f t="shared" si="559"/>
        <v/>
      </c>
      <c r="EG425" s="520" t="str">
        <f t="shared" si="560"/>
        <v/>
      </c>
      <c r="EH425" s="518" t="str">
        <f t="shared" si="561"/>
        <v/>
      </c>
      <c r="EI425" s="474" t="str">
        <f t="shared" si="562"/>
        <v/>
      </c>
      <c r="EJ425" s="475" t="str">
        <f t="shared" si="563"/>
        <v/>
      </c>
      <c r="EK425" s="475" t="str">
        <f t="shared" si="564"/>
        <v/>
      </c>
      <c r="EL425" s="475" t="str">
        <f t="shared" si="565"/>
        <v/>
      </c>
      <c r="EM425" s="476" t="str">
        <f t="shared" si="566"/>
        <v/>
      </c>
      <c r="EN425" s="498" t="str">
        <f t="shared" si="567"/>
        <v/>
      </c>
      <c r="EO425" s="499" t="str">
        <f t="shared" si="568"/>
        <v/>
      </c>
      <c r="EP425" s="499" t="str">
        <f t="shared" si="569"/>
        <v/>
      </c>
      <c r="EQ425" s="499" t="str">
        <f t="shared" si="570"/>
        <v/>
      </c>
      <c r="ER425" s="500" t="str">
        <f t="shared" si="571"/>
        <v/>
      </c>
    </row>
    <row r="426" spans="1:148" ht="34.5" x14ac:dyDescent="0.2">
      <c r="A426" s="27" t="str">
        <f>IF(O426="","",COUNTA(O$9:$O426))</f>
        <v/>
      </c>
      <c r="B426" s="28"/>
      <c r="C426" s="29" t="e">
        <f t="shared" si="491"/>
        <v>#VALUE!</v>
      </c>
      <c r="D426" s="30" t="e">
        <f t="shared" si="492"/>
        <v>#VALUE!</v>
      </c>
      <c r="E426" s="31" t="e">
        <f t="shared" si="493"/>
        <v>#VALUE!</v>
      </c>
      <c r="F426" s="29" t="str">
        <f t="shared" si="494"/>
        <v/>
      </c>
      <c r="G426" s="30" t="str">
        <f t="shared" si="495"/>
        <v/>
      </c>
      <c r="H426" s="31" t="str">
        <f t="shared" si="496"/>
        <v/>
      </c>
      <c r="I426" s="32" t="e">
        <f t="shared" si="497"/>
        <v>#VALUE!</v>
      </c>
      <c r="J426" s="33"/>
      <c r="K426" s="34"/>
      <c r="L426" s="35" t="str">
        <f t="shared" si="498"/>
        <v/>
      </c>
      <c r="M426" s="35" t="str">
        <f t="shared" si="499"/>
        <v/>
      </c>
      <c r="N426" s="34"/>
      <c r="O426" s="545"/>
      <c r="P426" s="36"/>
      <c r="Q426" s="37"/>
      <c r="R426" s="38"/>
      <c r="S426" s="38"/>
      <c r="T426" s="39">
        <f t="shared" si="500"/>
        <v>0</v>
      </c>
      <c r="U426" s="40" t="str">
        <f t="shared" si="501"/>
        <v>راسب</v>
      </c>
      <c r="V426" s="37"/>
      <c r="W426" s="38"/>
      <c r="X426" s="38"/>
      <c r="Y426" s="39">
        <f t="shared" si="502"/>
        <v>0</v>
      </c>
      <c r="Z426" s="40" t="str">
        <f t="shared" si="503"/>
        <v>راسب</v>
      </c>
      <c r="AA426" s="37"/>
      <c r="AB426" s="38"/>
      <c r="AC426" s="38"/>
      <c r="AD426" s="39">
        <f t="shared" si="504"/>
        <v>0</v>
      </c>
      <c r="AE426" s="40" t="str">
        <f t="shared" si="505"/>
        <v>راسب</v>
      </c>
      <c r="AF426" s="37"/>
      <c r="AG426" s="38"/>
      <c r="AH426" s="38"/>
      <c r="AI426" s="39">
        <f t="shared" si="506"/>
        <v>0</v>
      </c>
      <c r="AJ426" s="40" t="str">
        <f t="shared" si="507"/>
        <v>راسب</v>
      </c>
      <c r="AK426" s="37"/>
      <c r="AL426" s="38"/>
      <c r="AM426" s="38"/>
      <c r="AN426" s="39">
        <f t="shared" si="508"/>
        <v>0</v>
      </c>
      <c r="AO426" s="40" t="str">
        <f t="shared" si="509"/>
        <v>راسب</v>
      </c>
      <c r="AP426" s="27">
        <f t="shared" si="510"/>
        <v>0</v>
      </c>
      <c r="AQ426" s="37">
        <f t="shared" si="511"/>
        <v>5</v>
      </c>
      <c r="AR426" s="39" t="str">
        <f t="shared" si="512"/>
        <v>ومجموع</v>
      </c>
      <c r="AS426" s="27" t="str">
        <f t="shared" si="513"/>
        <v>راسب</v>
      </c>
      <c r="AT426" s="41">
        <f t="shared" si="514"/>
        <v>9</v>
      </c>
      <c r="AU426" s="42" t="str">
        <f t="shared" si="515"/>
        <v>راسب</v>
      </c>
      <c r="AV426" s="37"/>
      <c r="AW426" s="38"/>
      <c r="AX426" s="38"/>
      <c r="AY426" s="39">
        <f t="shared" si="516"/>
        <v>0</v>
      </c>
      <c r="AZ426" s="40" t="str">
        <f t="shared" si="517"/>
        <v>راسب</v>
      </c>
      <c r="BA426" s="37"/>
      <c r="BB426" s="38"/>
      <c r="BC426" s="38"/>
      <c r="BD426" s="39">
        <f t="shared" si="518"/>
        <v>0</v>
      </c>
      <c r="BE426" s="86" t="str">
        <f t="shared" si="519"/>
        <v>غيرجدير</v>
      </c>
      <c r="BF426" s="37"/>
      <c r="BG426" s="38"/>
      <c r="BH426" s="38"/>
      <c r="BI426" s="39">
        <f t="shared" si="520"/>
        <v>0</v>
      </c>
      <c r="BJ426" s="86" t="str">
        <f t="shared" si="521"/>
        <v>غيرجدير</v>
      </c>
      <c r="BK426" s="37"/>
      <c r="BL426" s="38"/>
      <c r="BM426" s="38"/>
      <c r="BN426" s="38"/>
      <c r="BO426" s="39"/>
      <c r="BP426" s="41">
        <f t="shared" si="522"/>
        <v>0</v>
      </c>
      <c r="BQ426" s="86" t="str">
        <f t="shared" si="523"/>
        <v>غيرجدير</v>
      </c>
      <c r="BR426" s="37"/>
      <c r="BS426" s="38"/>
      <c r="BT426" s="38"/>
      <c r="BU426" s="38"/>
      <c r="BV426" s="39">
        <f t="shared" si="524"/>
        <v>0</v>
      </c>
      <c r="BW426" s="86" t="str">
        <f t="shared" si="525"/>
        <v>غيرجدير</v>
      </c>
      <c r="BX426" s="37"/>
      <c r="BY426" s="38"/>
      <c r="BZ426" s="38"/>
      <c r="CA426" s="38"/>
      <c r="CB426" s="38"/>
      <c r="CC426" s="39">
        <f t="shared" si="526"/>
        <v>0</v>
      </c>
      <c r="CD426" s="86" t="str">
        <f t="shared" si="527"/>
        <v>غيرجدير</v>
      </c>
      <c r="CE426" s="37">
        <f t="shared" si="528"/>
        <v>5</v>
      </c>
      <c r="CF426" s="39" t="str">
        <f t="shared" si="529"/>
        <v>راسب</v>
      </c>
      <c r="CG426" s="37"/>
      <c r="CH426" s="38"/>
      <c r="CI426" s="38"/>
      <c r="CJ426" s="38"/>
      <c r="CK426" s="38"/>
      <c r="CL426" s="39">
        <f t="shared" si="530"/>
        <v>0</v>
      </c>
      <c r="CM426" s="86" t="str">
        <f t="shared" si="531"/>
        <v>غيرجدير</v>
      </c>
      <c r="CN426" s="37"/>
      <c r="CO426" s="38"/>
      <c r="CP426" s="38"/>
      <c r="CQ426" s="38"/>
      <c r="CR426" s="39">
        <f t="shared" si="532"/>
        <v>0</v>
      </c>
      <c r="CS426" s="86" t="str">
        <f t="shared" si="533"/>
        <v>غيرجدير</v>
      </c>
      <c r="CT426" s="37"/>
      <c r="CU426" s="38"/>
      <c r="CV426" s="39">
        <f t="shared" si="534"/>
        <v>0</v>
      </c>
      <c r="CW426" s="86" t="str">
        <f t="shared" si="535"/>
        <v>غيرجدير</v>
      </c>
      <c r="CX426" s="37"/>
      <c r="CY426" s="38"/>
      <c r="CZ426" s="38"/>
      <c r="DA426" s="38"/>
      <c r="DB426" s="38"/>
      <c r="DC426" s="39">
        <f t="shared" si="536"/>
        <v>0</v>
      </c>
      <c r="DD426" s="86" t="str">
        <f t="shared" si="537"/>
        <v>غيرجدير</v>
      </c>
      <c r="DE426" s="37"/>
      <c r="DF426" s="38"/>
      <c r="DG426" s="38"/>
      <c r="DH426" s="38"/>
      <c r="DI426" s="38"/>
      <c r="DJ426" s="39">
        <f t="shared" si="538"/>
        <v>0</v>
      </c>
      <c r="DK426" s="86" t="str">
        <f t="shared" si="539"/>
        <v>غيرجدير</v>
      </c>
      <c r="DL426" s="37">
        <f t="shared" si="540"/>
        <v>4</v>
      </c>
      <c r="DM426" s="39" t="str">
        <f t="shared" si="541"/>
        <v>راسب</v>
      </c>
      <c r="DN426" s="27">
        <f t="shared" si="542"/>
        <v>0</v>
      </c>
      <c r="DO426" s="37">
        <f t="shared" si="543"/>
        <v>5</v>
      </c>
      <c r="DP426" s="39" t="str">
        <f t="shared" si="544"/>
        <v>ومجموع</v>
      </c>
      <c r="DQ426" s="27" t="str">
        <f t="shared" si="545"/>
        <v>راسب</v>
      </c>
      <c r="DR426" s="37">
        <f t="shared" si="546"/>
        <v>10</v>
      </c>
      <c r="DS426" s="39" t="str">
        <f t="shared" si="547"/>
        <v>راسب</v>
      </c>
      <c r="DT426" s="40" t="str">
        <f t="shared" si="548"/>
        <v>راسب</v>
      </c>
      <c r="DU426" s="27"/>
      <c r="DV426" s="37">
        <f t="shared" si="549"/>
        <v>15</v>
      </c>
      <c r="DW426" s="38" t="str">
        <f t="shared" si="550"/>
        <v>راسب</v>
      </c>
      <c r="DX426" s="39" t="str">
        <f t="shared" si="551"/>
        <v>ودين</v>
      </c>
      <c r="DY426" s="537" t="str">
        <f t="shared" si="552"/>
        <v/>
      </c>
      <c r="DZ426" s="532" t="str">
        <f t="shared" si="553"/>
        <v/>
      </c>
      <c r="EA426" s="527" t="str">
        <f t="shared" si="554"/>
        <v/>
      </c>
      <c r="EB426" s="519" t="str">
        <f t="shared" si="555"/>
        <v/>
      </c>
      <c r="EC426" s="520" t="str">
        <f t="shared" si="556"/>
        <v/>
      </c>
      <c r="ED426" s="520" t="str">
        <f t="shared" si="557"/>
        <v/>
      </c>
      <c r="EE426" s="520" t="str">
        <f t="shared" si="558"/>
        <v/>
      </c>
      <c r="EF426" s="520" t="str">
        <f t="shared" si="559"/>
        <v/>
      </c>
      <c r="EG426" s="520" t="str">
        <f t="shared" si="560"/>
        <v/>
      </c>
      <c r="EH426" s="518" t="str">
        <f t="shared" si="561"/>
        <v/>
      </c>
      <c r="EI426" s="474" t="str">
        <f t="shared" si="562"/>
        <v/>
      </c>
      <c r="EJ426" s="475" t="str">
        <f t="shared" si="563"/>
        <v/>
      </c>
      <c r="EK426" s="475" t="str">
        <f t="shared" si="564"/>
        <v/>
      </c>
      <c r="EL426" s="475" t="str">
        <f t="shared" si="565"/>
        <v/>
      </c>
      <c r="EM426" s="476" t="str">
        <f t="shared" si="566"/>
        <v/>
      </c>
      <c r="EN426" s="498" t="str">
        <f t="shared" si="567"/>
        <v/>
      </c>
      <c r="EO426" s="499" t="str">
        <f t="shared" si="568"/>
        <v/>
      </c>
      <c r="EP426" s="499" t="str">
        <f t="shared" si="569"/>
        <v/>
      </c>
      <c r="EQ426" s="499" t="str">
        <f t="shared" si="570"/>
        <v/>
      </c>
      <c r="ER426" s="500" t="str">
        <f t="shared" si="571"/>
        <v/>
      </c>
    </row>
    <row r="427" spans="1:148" ht="34.5" x14ac:dyDescent="0.2">
      <c r="A427" s="27" t="str">
        <f>IF(O427="","",COUNTA(O$9:$O427))</f>
        <v/>
      </c>
      <c r="B427" s="28"/>
      <c r="C427" s="29" t="e">
        <f t="shared" si="491"/>
        <v>#VALUE!</v>
      </c>
      <c r="D427" s="30" t="e">
        <f t="shared" si="492"/>
        <v>#VALUE!</v>
      </c>
      <c r="E427" s="31" t="e">
        <f t="shared" si="493"/>
        <v>#VALUE!</v>
      </c>
      <c r="F427" s="29" t="str">
        <f t="shared" si="494"/>
        <v/>
      </c>
      <c r="G427" s="30" t="str">
        <f t="shared" si="495"/>
        <v/>
      </c>
      <c r="H427" s="31" t="str">
        <f t="shared" si="496"/>
        <v/>
      </c>
      <c r="I427" s="32" t="e">
        <f t="shared" si="497"/>
        <v>#VALUE!</v>
      </c>
      <c r="J427" s="33"/>
      <c r="K427" s="34"/>
      <c r="L427" s="35" t="str">
        <f t="shared" si="498"/>
        <v/>
      </c>
      <c r="M427" s="35" t="str">
        <f t="shared" si="499"/>
        <v/>
      </c>
      <c r="N427" s="34"/>
      <c r="O427" s="545"/>
      <c r="P427" s="36"/>
      <c r="Q427" s="37"/>
      <c r="R427" s="38"/>
      <c r="S427" s="38"/>
      <c r="T427" s="39">
        <f t="shared" si="500"/>
        <v>0</v>
      </c>
      <c r="U427" s="40" t="str">
        <f t="shared" si="501"/>
        <v>راسب</v>
      </c>
      <c r="V427" s="37"/>
      <c r="W427" s="38"/>
      <c r="X427" s="38"/>
      <c r="Y427" s="39">
        <f t="shared" si="502"/>
        <v>0</v>
      </c>
      <c r="Z427" s="40" t="str">
        <f t="shared" si="503"/>
        <v>راسب</v>
      </c>
      <c r="AA427" s="37"/>
      <c r="AB427" s="38"/>
      <c r="AC427" s="38"/>
      <c r="AD427" s="39">
        <f t="shared" si="504"/>
        <v>0</v>
      </c>
      <c r="AE427" s="40" t="str">
        <f t="shared" si="505"/>
        <v>راسب</v>
      </c>
      <c r="AF427" s="37"/>
      <c r="AG427" s="38"/>
      <c r="AH427" s="38"/>
      <c r="AI427" s="39">
        <f t="shared" si="506"/>
        <v>0</v>
      </c>
      <c r="AJ427" s="40" t="str">
        <f t="shared" si="507"/>
        <v>راسب</v>
      </c>
      <c r="AK427" s="37"/>
      <c r="AL427" s="38"/>
      <c r="AM427" s="38"/>
      <c r="AN427" s="39">
        <f t="shared" si="508"/>
        <v>0</v>
      </c>
      <c r="AO427" s="40" t="str">
        <f t="shared" si="509"/>
        <v>راسب</v>
      </c>
      <c r="AP427" s="27">
        <f t="shared" si="510"/>
        <v>0</v>
      </c>
      <c r="AQ427" s="37">
        <f t="shared" si="511"/>
        <v>5</v>
      </c>
      <c r="AR427" s="39" t="str">
        <f t="shared" si="512"/>
        <v>ومجموع</v>
      </c>
      <c r="AS427" s="27" t="str">
        <f t="shared" si="513"/>
        <v>راسب</v>
      </c>
      <c r="AT427" s="41">
        <f t="shared" si="514"/>
        <v>9</v>
      </c>
      <c r="AU427" s="42" t="str">
        <f t="shared" si="515"/>
        <v>راسب</v>
      </c>
      <c r="AV427" s="37"/>
      <c r="AW427" s="38"/>
      <c r="AX427" s="38"/>
      <c r="AY427" s="39">
        <f t="shared" si="516"/>
        <v>0</v>
      </c>
      <c r="AZ427" s="40" t="str">
        <f t="shared" si="517"/>
        <v>راسب</v>
      </c>
      <c r="BA427" s="37"/>
      <c r="BB427" s="38"/>
      <c r="BC427" s="38"/>
      <c r="BD427" s="39">
        <f t="shared" si="518"/>
        <v>0</v>
      </c>
      <c r="BE427" s="86" t="str">
        <f t="shared" si="519"/>
        <v>غيرجدير</v>
      </c>
      <c r="BF427" s="37"/>
      <c r="BG427" s="38"/>
      <c r="BH427" s="38"/>
      <c r="BI427" s="39">
        <f t="shared" si="520"/>
        <v>0</v>
      </c>
      <c r="BJ427" s="86" t="str">
        <f t="shared" si="521"/>
        <v>غيرجدير</v>
      </c>
      <c r="BK427" s="37"/>
      <c r="BL427" s="38"/>
      <c r="BM427" s="38"/>
      <c r="BN427" s="38"/>
      <c r="BO427" s="39"/>
      <c r="BP427" s="41">
        <f t="shared" si="522"/>
        <v>0</v>
      </c>
      <c r="BQ427" s="86" t="str">
        <f t="shared" si="523"/>
        <v>غيرجدير</v>
      </c>
      <c r="BR427" s="37"/>
      <c r="BS427" s="38"/>
      <c r="BT427" s="38"/>
      <c r="BU427" s="38"/>
      <c r="BV427" s="39">
        <f t="shared" si="524"/>
        <v>0</v>
      </c>
      <c r="BW427" s="86" t="str">
        <f t="shared" si="525"/>
        <v>غيرجدير</v>
      </c>
      <c r="BX427" s="37"/>
      <c r="BY427" s="38"/>
      <c r="BZ427" s="38"/>
      <c r="CA427" s="38"/>
      <c r="CB427" s="38"/>
      <c r="CC427" s="39">
        <f t="shared" si="526"/>
        <v>0</v>
      </c>
      <c r="CD427" s="86" t="str">
        <f t="shared" si="527"/>
        <v>غيرجدير</v>
      </c>
      <c r="CE427" s="37">
        <f t="shared" si="528"/>
        <v>5</v>
      </c>
      <c r="CF427" s="39" t="str">
        <f t="shared" si="529"/>
        <v>راسب</v>
      </c>
      <c r="CG427" s="37"/>
      <c r="CH427" s="38"/>
      <c r="CI427" s="38"/>
      <c r="CJ427" s="38"/>
      <c r="CK427" s="38"/>
      <c r="CL427" s="39">
        <f t="shared" si="530"/>
        <v>0</v>
      </c>
      <c r="CM427" s="86" t="str">
        <f t="shared" si="531"/>
        <v>غيرجدير</v>
      </c>
      <c r="CN427" s="37"/>
      <c r="CO427" s="38"/>
      <c r="CP427" s="38"/>
      <c r="CQ427" s="38"/>
      <c r="CR427" s="39">
        <f t="shared" si="532"/>
        <v>0</v>
      </c>
      <c r="CS427" s="86" t="str">
        <f t="shared" si="533"/>
        <v>غيرجدير</v>
      </c>
      <c r="CT427" s="37"/>
      <c r="CU427" s="38"/>
      <c r="CV427" s="39">
        <f t="shared" si="534"/>
        <v>0</v>
      </c>
      <c r="CW427" s="86" t="str">
        <f t="shared" si="535"/>
        <v>غيرجدير</v>
      </c>
      <c r="CX427" s="37"/>
      <c r="CY427" s="38"/>
      <c r="CZ427" s="38"/>
      <c r="DA427" s="38"/>
      <c r="DB427" s="38"/>
      <c r="DC427" s="39">
        <f t="shared" si="536"/>
        <v>0</v>
      </c>
      <c r="DD427" s="86" t="str">
        <f t="shared" si="537"/>
        <v>غيرجدير</v>
      </c>
      <c r="DE427" s="37"/>
      <c r="DF427" s="38"/>
      <c r="DG427" s="38"/>
      <c r="DH427" s="38"/>
      <c r="DI427" s="38"/>
      <c r="DJ427" s="39">
        <f t="shared" si="538"/>
        <v>0</v>
      </c>
      <c r="DK427" s="86" t="str">
        <f t="shared" si="539"/>
        <v>غيرجدير</v>
      </c>
      <c r="DL427" s="37">
        <f t="shared" si="540"/>
        <v>4</v>
      </c>
      <c r="DM427" s="39" t="str">
        <f t="shared" si="541"/>
        <v>راسب</v>
      </c>
      <c r="DN427" s="27">
        <f t="shared" si="542"/>
        <v>0</v>
      </c>
      <c r="DO427" s="37">
        <f t="shared" si="543"/>
        <v>5</v>
      </c>
      <c r="DP427" s="39" t="str">
        <f t="shared" si="544"/>
        <v>ومجموع</v>
      </c>
      <c r="DQ427" s="27" t="str">
        <f t="shared" si="545"/>
        <v>راسب</v>
      </c>
      <c r="DR427" s="37">
        <f t="shared" si="546"/>
        <v>10</v>
      </c>
      <c r="DS427" s="39" t="str">
        <f t="shared" si="547"/>
        <v>راسب</v>
      </c>
      <c r="DT427" s="40" t="str">
        <f t="shared" si="548"/>
        <v>راسب</v>
      </c>
      <c r="DU427" s="27"/>
      <c r="DV427" s="37">
        <f t="shared" si="549"/>
        <v>15</v>
      </c>
      <c r="DW427" s="38" t="str">
        <f t="shared" si="550"/>
        <v>راسب</v>
      </c>
      <c r="DX427" s="39" t="str">
        <f t="shared" si="551"/>
        <v>ودين</v>
      </c>
      <c r="DY427" s="537" t="str">
        <f t="shared" si="552"/>
        <v/>
      </c>
      <c r="DZ427" s="532" t="str">
        <f t="shared" si="553"/>
        <v/>
      </c>
      <c r="EA427" s="527" t="str">
        <f t="shared" si="554"/>
        <v/>
      </c>
      <c r="EB427" s="519" t="str">
        <f t="shared" si="555"/>
        <v/>
      </c>
      <c r="EC427" s="520" t="str">
        <f t="shared" si="556"/>
        <v/>
      </c>
      <c r="ED427" s="520" t="str">
        <f t="shared" si="557"/>
        <v/>
      </c>
      <c r="EE427" s="520" t="str">
        <f t="shared" si="558"/>
        <v/>
      </c>
      <c r="EF427" s="520" t="str">
        <f t="shared" si="559"/>
        <v/>
      </c>
      <c r="EG427" s="520" t="str">
        <f t="shared" si="560"/>
        <v/>
      </c>
      <c r="EH427" s="518" t="str">
        <f t="shared" si="561"/>
        <v/>
      </c>
      <c r="EI427" s="474" t="str">
        <f t="shared" si="562"/>
        <v/>
      </c>
      <c r="EJ427" s="475" t="str">
        <f t="shared" si="563"/>
        <v/>
      </c>
      <c r="EK427" s="475" t="str">
        <f t="shared" si="564"/>
        <v/>
      </c>
      <c r="EL427" s="475" t="str">
        <f t="shared" si="565"/>
        <v/>
      </c>
      <c r="EM427" s="476" t="str">
        <f t="shared" si="566"/>
        <v/>
      </c>
      <c r="EN427" s="498" t="str">
        <f t="shared" si="567"/>
        <v/>
      </c>
      <c r="EO427" s="499" t="str">
        <f t="shared" si="568"/>
        <v/>
      </c>
      <c r="EP427" s="499" t="str">
        <f t="shared" si="569"/>
        <v/>
      </c>
      <c r="EQ427" s="499" t="str">
        <f t="shared" si="570"/>
        <v/>
      </c>
      <c r="ER427" s="500" t="str">
        <f t="shared" si="571"/>
        <v/>
      </c>
    </row>
    <row r="428" spans="1:148" ht="34.5" x14ac:dyDescent="0.2">
      <c r="A428" s="27" t="str">
        <f>IF(O428="","",COUNTA(O$9:$O428))</f>
        <v/>
      </c>
      <c r="B428" s="28"/>
      <c r="C428" s="29" t="e">
        <f t="shared" si="491"/>
        <v>#VALUE!</v>
      </c>
      <c r="D428" s="30" t="e">
        <f t="shared" si="492"/>
        <v>#VALUE!</v>
      </c>
      <c r="E428" s="31" t="e">
        <f t="shared" si="493"/>
        <v>#VALUE!</v>
      </c>
      <c r="F428" s="29" t="str">
        <f t="shared" si="494"/>
        <v/>
      </c>
      <c r="G428" s="30" t="str">
        <f t="shared" si="495"/>
        <v/>
      </c>
      <c r="H428" s="31" t="str">
        <f t="shared" si="496"/>
        <v/>
      </c>
      <c r="I428" s="32" t="e">
        <f t="shared" si="497"/>
        <v>#VALUE!</v>
      </c>
      <c r="J428" s="33"/>
      <c r="K428" s="34"/>
      <c r="L428" s="35" t="str">
        <f t="shared" si="498"/>
        <v/>
      </c>
      <c r="M428" s="35" t="str">
        <f t="shared" si="499"/>
        <v/>
      </c>
      <c r="N428" s="34"/>
      <c r="O428" s="545"/>
      <c r="P428" s="36"/>
      <c r="Q428" s="37"/>
      <c r="R428" s="38"/>
      <c r="S428" s="38"/>
      <c r="T428" s="39">
        <f t="shared" si="500"/>
        <v>0</v>
      </c>
      <c r="U428" s="40" t="str">
        <f t="shared" si="501"/>
        <v>راسب</v>
      </c>
      <c r="V428" s="37"/>
      <c r="W428" s="38"/>
      <c r="X428" s="38"/>
      <c r="Y428" s="39">
        <f t="shared" si="502"/>
        <v>0</v>
      </c>
      <c r="Z428" s="40" t="str">
        <f t="shared" si="503"/>
        <v>راسب</v>
      </c>
      <c r="AA428" s="37"/>
      <c r="AB428" s="38"/>
      <c r="AC428" s="38"/>
      <c r="AD428" s="39">
        <f t="shared" si="504"/>
        <v>0</v>
      </c>
      <c r="AE428" s="40" t="str">
        <f t="shared" si="505"/>
        <v>راسب</v>
      </c>
      <c r="AF428" s="37"/>
      <c r="AG428" s="38"/>
      <c r="AH428" s="38"/>
      <c r="AI428" s="39">
        <f t="shared" si="506"/>
        <v>0</v>
      </c>
      <c r="AJ428" s="40" t="str">
        <f t="shared" si="507"/>
        <v>راسب</v>
      </c>
      <c r="AK428" s="37"/>
      <c r="AL428" s="38"/>
      <c r="AM428" s="38"/>
      <c r="AN428" s="39">
        <f t="shared" si="508"/>
        <v>0</v>
      </c>
      <c r="AO428" s="40" t="str">
        <f t="shared" si="509"/>
        <v>راسب</v>
      </c>
      <c r="AP428" s="27">
        <f t="shared" si="510"/>
        <v>0</v>
      </c>
      <c r="AQ428" s="37">
        <f t="shared" si="511"/>
        <v>5</v>
      </c>
      <c r="AR428" s="39" t="str">
        <f t="shared" si="512"/>
        <v>ومجموع</v>
      </c>
      <c r="AS428" s="27" t="str">
        <f t="shared" si="513"/>
        <v>راسب</v>
      </c>
      <c r="AT428" s="41">
        <f t="shared" si="514"/>
        <v>9</v>
      </c>
      <c r="AU428" s="42" t="str">
        <f t="shared" si="515"/>
        <v>راسب</v>
      </c>
      <c r="AV428" s="37"/>
      <c r="AW428" s="38"/>
      <c r="AX428" s="38"/>
      <c r="AY428" s="39">
        <f t="shared" si="516"/>
        <v>0</v>
      </c>
      <c r="AZ428" s="40" t="str">
        <f t="shared" si="517"/>
        <v>راسب</v>
      </c>
      <c r="BA428" s="37"/>
      <c r="BB428" s="38"/>
      <c r="BC428" s="38"/>
      <c r="BD428" s="39">
        <f t="shared" si="518"/>
        <v>0</v>
      </c>
      <c r="BE428" s="86" t="str">
        <f t="shared" si="519"/>
        <v>غيرجدير</v>
      </c>
      <c r="BF428" s="37"/>
      <c r="BG428" s="38"/>
      <c r="BH428" s="38"/>
      <c r="BI428" s="39">
        <f t="shared" si="520"/>
        <v>0</v>
      </c>
      <c r="BJ428" s="86" t="str">
        <f t="shared" si="521"/>
        <v>غيرجدير</v>
      </c>
      <c r="BK428" s="37"/>
      <c r="BL428" s="38"/>
      <c r="BM428" s="38"/>
      <c r="BN428" s="38"/>
      <c r="BO428" s="39"/>
      <c r="BP428" s="41">
        <f t="shared" si="522"/>
        <v>0</v>
      </c>
      <c r="BQ428" s="86" t="str">
        <f t="shared" si="523"/>
        <v>غيرجدير</v>
      </c>
      <c r="BR428" s="37"/>
      <c r="BS428" s="38"/>
      <c r="BT428" s="38"/>
      <c r="BU428" s="38"/>
      <c r="BV428" s="39">
        <f t="shared" si="524"/>
        <v>0</v>
      </c>
      <c r="BW428" s="86" t="str">
        <f t="shared" si="525"/>
        <v>غيرجدير</v>
      </c>
      <c r="BX428" s="37"/>
      <c r="BY428" s="38"/>
      <c r="BZ428" s="38"/>
      <c r="CA428" s="38"/>
      <c r="CB428" s="38"/>
      <c r="CC428" s="39">
        <f t="shared" si="526"/>
        <v>0</v>
      </c>
      <c r="CD428" s="86" t="str">
        <f t="shared" si="527"/>
        <v>غيرجدير</v>
      </c>
      <c r="CE428" s="37">
        <f t="shared" si="528"/>
        <v>5</v>
      </c>
      <c r="CF428" s="39" t="str">
        <f t="shared" si="529"/>
        <v>راسب</v>
      </c>
      <c r="CG428" s="37"/>
      <c r="CH428" s="38"/>
      <c r="CI428" s="38"/>
      <c r="CJ428" s="38"/>
      <c r="CK428" s="38"/>
      <c r="CL428" s="39">
        <f t="shared" si="530"/>
        <v>0</v>
      </c>
      <c r="CM428" s="86" t="str">
        <f t="shared" si="531"/>
        <v>غيرجدير</v>
      </c>
      <c r="CN428" s="37"/>
      <c r="CO428" s="38"/>
      <c r="CP428" s="38"/>
      <c r="CQ428" s="38"/>
      <c r="CR428" s="39">
        <f t="shared" si="532"/>
        <v>0</v>
      </c>
      <c r="CS428" s="86" t="str">
        <f t="shared" si="533"/>
        <v>غيرجدير</v>
      </c>
      <c r="CT428" s="37"/>
      <c r="CU428" s="38"/>
      <c r="CV428" s="39">
        <f t="shared" si="534"/>
        <v>0</v>
      </c>
      <c r="CW428" s="86" t="str">
        <f t="shared" si="535"/>
        <v>غيرجدير</v>
      </c>
      <c r="CX428" s="37"/>
      <c r="CY428" s="38"/>
      <c r="CZ428" s="38"/>
      <c r="DA428" s="38"/>
      <c r="DB428" s="38"/>
      <c r="DC428" s="39">
        <f t="shared" si="536"/>
        <v>0</v>
      </c>
      <c r="DD428" s="86" t="str">
        <f t="shared" si="537"/>
        <v>غيرجدير</v>
      </c>
      <c r="DE428" s="37"/>
      <c r="DF428" s="38"/>
      <c r="DG428" s="38"/>
      <c r="DH428" s="38"/>
      <c r="DI428" s="38"/>
      <c r="DJ428" s="39">
        <f t="shared" si="538"/>
        <v>0</v>
      </c>
      <c r="DK428" s="86" t="str">
        <f t="shared" si="539"/>
        <v>غيرجدير</v>
      </c>
      <c r="DL428" s="37">
        <f t="shared" si="540"/>
        <v>4</v>
      </c>
      <c r="DM428" s="39" t="str">
        <f t="shared" si="541"/>
        <v>راسب</v>
      </c>
      <c r="DN428" s="27">
        <f t="shared" si="542"/>
        <v>0</v>
      </c>
      <c r="DO428" s="37">
        <f t="shared" si="543"/>
        <v>5</v>
      </c>
      <c r="DP428" s="39" t="str">
        <f t="shared" si="544"/>
        <v>ومجموع</v>
      </c>
      <c r="DQ428" s="27" t="str">
        <f t="shared" si="545"/>
        <v>راسب</v>
      </c>
      <c r="DR428" s="37">
        <f t="shared" si="546"/>
        <v>10</v>
      </c>
      <c r="DS428" s="39" t="str">
        <f t="shared" si="547"/>
        <v>راسب</v>
      </c>
      <c r="DT428" s="40" t="str">
        <f t="shared" si="548"/>
        <v>راسب</v>
      </c>
      <c r="DU428" s="27"/>
      <c r="DV428" s="37">
        <f t="shared" si="549"/>
        <v>15</v>
      </c>
      <c r="DW428" s="38" t="str">
        <f t="shared" si="550"/>
        <v>راسب</v>
      </c>
      <c r="DX428" s="39" t="str">
        <f t="shared" si="551"/>
        <v>ودين</v>
      </c>
      <c r="DY428" s="537" t="str">
        <f t="shared" si="552"/>
        <v/>
      </c>
      <c r="DZ428" s="532" t="str">
        <f t="shared" si="553"/>
        <v/>
      </c>
      <c r="EA428" s="527" t="str">
        <f t="shared" si="554"/>
        <v/>
      </c>
      <c r="EB428" s="519" t="str">
        <f t="shared" si="555"/>
        <v/>
      </c>
      <c r="EC428" s="520" t="str">
        <f t="shared" si="556"/>
        <v/>
      </c>
      <c r="ED428" s="520" t="str">
        <f t="shared" si="557"/>
        <v/>
      </c>
      <c r="EE428" s="520" t="str">
        <f t="shared" si="558"/>
        <v/>
      </c>
      <c r="EF428" s="520" t="str">
        <f t="shared" si="559"/>
        <v/>
      </c>
      <c r="EG428" s="520" t="str">
        <f t="shared" si="560"/>
        <v/>
      </c>
      <c r="EH428" s="518" t="str">
        <f t="shared" si="561"/>
        <v/>
      </c>
      <c r="EI428" s="474" t="str">
        <f t="shared" si="562"/>
        <v/>
      </c>
      <c r="EJ428" s="475" t="str">
        <f t="shared" si="563"/>
        <v/>
      </c>
      <c r="EK428" s="475" t="str">
        <f t="shared" si="564"/>
        <v/>
      </c>
      <c r="EL428" s="475" t="str">
        <f t="shared" si="565"/>
        <v/>
      </c>
      <c r="EM428" s="476" t="str">
        <f t="shared" si="566"/>
        <v/>
      </c>
      <c r="EN428" s="498" t="str">
        <f t="shared" si="567"/>
        <v/>
      </c>
      <c r="EO428" s="499" t="str">
        <f t="shared" si="568"/>
        <v/>
      </c>
      <c r="EP428" s="499" t="str">
        <f t="shared" si="569"/>
        <v/>
      </c>
      <c r="EQ428" s="499" t="str">
        <f t="shared" si="570"/>
        <v/>
      </c>
      <c r="ER428" s="500" t="str">
        <f t="shared" si="571"/>
        <v/>
      </c>
    </row>
    <row r="429" spans="1:148" ht="34.5" x14ac:dyDescent="0.2">
      <c r="A429" s="27" t="str">
        <f>IF(O429="","",COUNTA(O$9:$O429))</f>
        <v/>
      </c>
      <c r="B429" s="28"/>
      <c r="C429" s="29" t="e">
        <f t="shared" si="491"/>
        <v>#VALUE!</v>
      </c>
      <c r="D429" s="30" t="e">
        <f t="shared" si="492"/>
        <v>#VALUE!</v>
      </c>
      <c r="E429" s="31" t="e">
        <f t="shared" si="493"/>
        <v>#VALUE!</v>
      </c>
      <c r="F429" s="29" t="str">
        <f t="shared" si="494"/>
        <v/>
      </c>
      <c r="G429" s="30" t="str">
        <f t="shared" si="495"/>
        <v/>
      </c>
      <c r="H429" s="31" t="str">
        <f t="shared" si="496"/>
        <v/>
      </c>
      <c r="I429" s="32" t="e">
        <f t="shared" si="497"/>
        <v>#VALUE!</v>
      </c>
      <c r="J429" s="33"/>
      <c r="K429" s="34"/>
      <c r="L429" s="35" t="str">
        <f t="shared" si="498"/>
        <v/>
      </c>
      <c r="M429" s="35" t="str">
        <f t="shared" si="499"/>
        <v/>
      </c>
      <c r="N429" s="34"/>
      <c r="O429" s="545"/>
      <c r="P429" s="36"/>
      <c r="Q429" s="37"/>
      <c r="R429" s="38"/>
      <c r="S429" s="38"/>
      <c r="T429" s="39">
        <f t="shared" si="500"/>
        <v>0</v>
      </c>
      <c r="U429" s="40" t="str">
        <f t="shared" si="501"/>
        <v>راسب</v>
      </c>
      <c r="V429" s="37"/>
      <c r="W429" s="38"/>
      <c r="X429" s="38"/>
      <c r="Y429" s="39">
        <f t="shared" si="502"/>
        <v>0</v>
      </c>
      <c r="Z429" s="40" t="str">
        <f t="shared" si="503"/>
        <v>راسب</v>
      </c>
      <c r="AA429" s="37"/>
      <c r="AB429" s="38"/>
      <c r="AC429" s="38"/>
      <c r="AD429" s="39">
        <f t="shared" si="504"/>
        <v>0</v>
      </c>
      <c r="AE429" s="40" t="str">
        <f t="shared" si="505"/>
        <v>راسب</v>
      </c>
      <c r="AF429" s="37"/>
      <c r="AG429" s="38"/>
      <c r="AH429" s="38"/>
      <c r="AI429" s="39">
        <f t="shared" si="506"/>
        <v>0</v>
      </c>
      <c r="AJ429" s="40" t="str">
        <f t="shared" si="507"/>
        <v>راسب</v>
      </c>
      <c r="AK429" s="37"/>
      <c r="AL429" s="38"/>
      <c r="AM429" s="38"/>
      <c r="AN429" s="39">
        <f t="shared" si="508"/>
        <v>0</v>
      </c>
      <c r="AO429" s="40" t="str">
        <f t="shared" si="509"/>
        <v>راسب</v>
      </c>
      <c r="AP429" s="27">
        <f t="shared" si="510"/>
        <v>0</v>
      </c>
      <c r="AQ429" s="37">
        <f t="shared" si="511"/>
        <v>5</v>
      </c>
      <c r="AR429" s="39" t="str">
        <f t="shared" si="512"/>
        <v>ومجموع</v>
      </c>
      <c r="AS429" s="27" t="str">
        <f t="shared" si="513"/>
        <v>راسب</v>
      </c>
      <c r="AT429" s="41">
        <f t="shared" si="514"/>
        <v>9</v>
      </c>
      <c r="AU429" s="42" t="str">
        <f t="shared" si="515"/>
        <v>راسب</v>
      </c>
      <c r="AV429" s="37"/>
      <c r="AW429" s="38"/>
      <c r="AX429" s="38"/>
      <c r="AY429" s="39">
        <f t="shared" si="516"/>
        <v>0</v>
      </c>
      <c r="AZ429" s="40" t="str">
        <f t="shared" si="517"/>
        <v>راسب</v>
      </c>
      <c r="BA429" s="37"/>
      <c r="BB429" s="38"/>
      <c r="BC429" s="38"/>
      <c r="BD429" s="39">
        <f t="shared" si="518"/>
        <v>0</v>
      </c>
      <c r="BE429" s="86" t="str">
        <f t="shared" si="519"/>
        <v>غيرجدير</v>
      </c>
      <c r="BF429" s="37"/>
      <c r="BG429" s="38"/>
      <c r="BH429" s="38"/>
      <c r="BI429" s="39">
        <f t="shared" si="520"/>
        <v>0</v>
      </c>
      <c r="BJ429" s="86" t="str">
        <f t="shared" si="521"/>
        <v>غيرجدير</v>
      </c>
      <c r="BK429" s="37"/>
      <c r="BL429" s="38"/>
      <c r="BM429" s="38"/>
      <c r="BN429" s="38"/>
      <c r="BO429" s="39"/>
      <c r="BP429" s="41">
        <f t="shared" si="522"/>
        <v>0</v>
      </c>
      <c r="BQ429" s="86" t="str">
        <f t="shared" si="523"/>
        <v>غيرجدير</v>
      </c>
      <c r="BR429" s="37"/>
      <c r="BS429" s="38"/>
      <c r="BT429" s="38"/>
      <c r="BU429" s="38"/>
      <c r="BV429" s="39">
        <f t="shared" si="524"/>
        <v>0</v>
      </c>
      <c r="BW429" s="86" t="str">
        <f t="shared" si="525"/>
        <v>غيرجدير</v>
      </c>
      <c r="BX429" s="37"/>
      <c r="BY429" s="38"/>
      <c r="BZ429" s="38"/>
      <c r="CA429" s="38"/>
      <c r="CB429" s="38"/>
      <c r="CC429" s="39">
        <f t="shared" si="526"/>
        <v>0</v>
      </c>
      <c r="CD429" s="86" t="str">
        <f t="shared" si="527"/>
        <v>غيرجدير</v>
      </c>
      <c r="CE429" s="37">
        <f t="shared" si="528"/>
        <v>5</v>
      </c>
      <c r="CF429" s="39" t="str">
        <f t="shared" si="529"/>
        <v>راسب</v>
      </c>
      <c r="CG429" s="37"/>
      <c r="CH429" s="38"/>
      <c r="CI429" s="38"/>
      <c r="CJ429" s="38"/>
      <c r="CK429" s="38"/>
      <c r="CL429" s="39">
        <f t="shared" si="530"/>
        <v>0</v>
      </c>
      <c r="CM429" s="86" t="str">
        <f t="shared" si="531"/>
        <v>غيرجدير</v>
      </c>
      <c r="CN429" s="37"/>
      <c r="CO429" s="38"/>
      <c r="CP429" s="38"/>
      <c r="CQ429" s="38"/>
      <c r="CR429" s="39">
        <f t="shared" si="532"/>
        <v>0</v>
      </c>
      <c r="CS429" s="86" t="str">
        <f t="shared" si="533"/>
        <v>غيرجدير</v>
      </c>
      <c r="CT429" s="37"/>
      <c r="CU429" s="38"/>
      <c r="CV429" s="39">
        <f t="shared" si="534"/>
        <v>0</v>
      </c>
      <c r="CW429" s="86" t="str">
        <f t="shared" si="535"/>
        <v>غيرجدير</v>
      </c>
      <c r="CX429" s="37"/>
      <c r="CY429" s="38"/>
      <c r="CZ429" s="38"/>
      <c r="DA429" s="38"/>
      <c r="DB429" s="38"/>
      <c r="DC429" s="39">
        <f t="shared" si="536"/>
        <v>0</v>
      </c>
      <c r="DD429" s="86" t="str">
        <f t="shared" si="537"/>
        <v>غيرجدير</v>
      </c>
      <c r="DE429" s="37"/>
      <c r="DF429" s="38"/>
      <c r="DG429" s="38"/>
      <c r="DH429" s="38"/>
      <c r="DI429" s="38"/>
      <c r="DJ429" s="39">
        <f t="shared" si="538"/>
        <v>0</v>
      </c>
      <c r="DK429" s="86" t="str">
        <f t="shared" si="539"/>
        <v>غيرجدير</v>
      </c>
      <c r="DL429" s="37">
        <f t="shared" si="540"/>
        <v>4</v>
      </c>
      <c r="DM429" s="39" t="str">
        <f t="shared" si="541"/>
        <v>راسب</v>
      </c>
      <c r="DN429" s="27">
        <f t="shared" si="542"/>
        <v>0</v>
      </c>
      <c r="DO429" s="37">
        <f t="shared" si="543"/>
        <v>5</v>
      </c>
      <c r="DP429" s="39" t="str">
        <f t="shared" si="544"/>
        <v>ومجموع</v>
      </c>
      <c r="DQ429" s="27" t="str">
        <f t="shared" si="545"/>
        <v>راسب</v>
      </c>
      <c r="DR429" s="37">
        <f t="shared" si="546"/>
        <v>10</v>
      </c>
      <c r="DS429" s="39" t="str">
        <f t="shared" si="547"/>
        <v>راسب</v>
      </c>
      <c r="DT429" s="40" t="str">
        <f t="shared" si="548"/>
        <v>راسب</v>
      </c>
      <c r="DU429" s="27"/>
      <c r="DV429" s="37">
        <f t="shared" si="549"/>
        <v>15</v>
      </c>
      <c r="DW429" s="38" t="str">
        <f t="shared" si="550"/>
        <v>راسب</v>
      </c>
      <c r="DX429" s="39" t="str">
        <f t="shared" si="551"/>
        <v>ودين</v>
      </c>
      <c r="DY429" s="537" t="str">
        <f t="shared" si="552"/>
        <v/>
      </c>
      <c r="DZ429" s="532" t="str">
        <f t="shared" si="553"/>
        <v/>
      </c>
      <c r="EA429" s="527" t="str">
        <f t="shared" si="554"/>
        <v/>
      </c>
      <c r="EB429" s="519" t="str">
        <f t="shared" si="555"/>
        <v/>
      </c>
      <c r="EC429" s="520" t="str">
        <f t="shared" si="556"/>
        <v/>
      </c>
      <c r="ED429" s="520" t="str">
        <f t="shared" si="557"/>
        <v/>
      </c>
      <c r="EE429" s="520" t="str">
        <f t="shared" si="558"/>
        <v/>
      </c>
      <c r="EF429" s="520" t="str">
        <f t="shared" si="559"/>
        <v/>
      </c>
      <c r="EG429" s="520" t="str">
        <f t="shared" si="560"/>
        <v/>
      </c>
      <c r="EH429" s="518" t="str">
        <f t="shared" si="561"/>
        <v/>
      </c>
      <c r="EI429" s="474" t="str">
        <f t="shared" si="562"/>
        <v/>
      </c>
      <c r="EJ429" s="475" t="str">
        <f t="shared" si="563"/>
        <v/>
      </c>
      <c r="EK429" s="475" t="str">
        <f t="shared" si="564"/>
        <v/>
      </c>
      <c r="EL429" s="475" t="str">
        <f t="shared" si="565"/>
        <v/>
      </c>
      <c r="EM429" s="476" t="str">
        <f t="shared" si="566"/>
        <v/>
      </c>
      <c r="EN429" s="498" t="str">
        <f t="shared" si="567"/>
        <v/>
      </c>
      <c r="EO429" s="499" t="str">
        <f t="shared" si="568"/>
        <v/>
      </c>
      <c r="EP429" s="499" t="str">
        <f t="shared" si="569"/>
        <v/>
      </c>
      <c r="EQ429" s="499" t="str">
        <f t="shared" si="570"/>
        <v/>
      </c>
      <c r="ER429" s="500" t="str">
        <f t="shared" si="571"/>
        <v/>
      </c>
    </row>
    <row r="430" spans="1:148" ht="34.5" x14ac:dyDescent="0.2">
      <c r="A430" s="27" t="str">
        <f>IF(O430="","",COUNTA(O$9:$O430))</f>
        <v/>
      </c>
      <c r="B430" s="28"/>
      <c r="C430" s="29" t="e">
        <f t="shared" si="491"/>
        <v>#VALUE!</v>
      </c>
      <c r="D430" s="30" t="e">
        <f t="shared" si="492"/>
        <v>#VALUE!</v>
      </c>
      <c r="E430" s="31" t="e">
        <f t="shared" si="493"/>
        <v>#VALUE!</v>
      </c>
      <c r="F430" s="29" t="str">
        <f t="shared" si="494"/>
        <v/>
      </c>
      <c r="G430" s="30" t="str">
        <f t="shared" si="495"/>
        <v/>
      </c>
      <c r="H430" s="31" t="str">
        <f t="shared" si="496"/>
        <v/>
      </c>
      <c r="I430" s="32" t="e">
        <f t="shared" si="497"/>
        <v>#VALUE!</v>
      </c>
      <c r="J430" s="33"/>
      <c r="K430" s="34"/>
      <c r="L430" s="35" t="str">
        <f t="shared" si="498"/>
        <v/>
      </c>
      <c r="M430" s="35" t="str">
        <f t="shared" si="499"/>
        <v/>
      </c>
      <c r="N430" s="34"/>
      <c r="O430" s="545"/>
      <c r="P430" s="36"/>
      <c r="Q430" s="37"/>
      <c r="R430" s="38"/>
      <c r="S430" s="38"/>
      <c r="T430" s="39">
        <f t="shared" si="500"/>
        <v>0</v>
      </c>
      <c r="U430" s="40" t="str">
        <f t="shared" si="501"/>
        <v>راسب</v>
      </c>
      <c r="V430" s="37"/>
      <c r="W430" s="38"/>
      <c r="X430" s="38"/>
      <c r="Y430" s="39">
        <f t="shared" si="502"/>
        <v>0</v>
      </c>
      <c r="Z430" s="40" t="str">
        <f t="shared" si="503"/>
        <v>راسب</v>
      </c>
      <c r="AA430" s="37"/>
      <c r="AB430" s="38"/>
      <c r="AC430" s="38"/>
      <c r="AD430" s="39">
        <f t="shared" si="504"/>
        <v>0</v>
      </c>
      <c r="AE430" s="40" t="str">
        <f t="shared" si="505"/>
        <v>راسب</v>
      </c>
      <c r="AF430" s="37"/>
      <c r="AG430" s="38"/>
      <c r="AH430" s="38"/>
      <c r="AI430" s="39">
        <f t="shared" si="506"/>
        <v>0</v>
      </c>
      <c r="AJ430" s="40" t="str">
        <f t="shared" si="507"/>
        <v>راسب</v>
      </c>
      <c r="AK430" s="37"/>
      <c r="AL430" s="38"/>
      <c r="AM430" s="38"/>
      <c r="AN430" s="39">
        <f t="shared" si="508"/>
        <v>0</v>
      </c>
      <c r="AO430" s="40" t="str">
        <f t="shared" si="509"/>
        <v>راسب</v>
      </c>
      <c r="AP430" s="27">
        <f t="shared" si="510"/>
        <v>0</v>
      </c>
      <c r="AQ430" s="37">
        <f t="shared" si="511"/>
        <v>5</v>
      </c>
      <c r="AR430" s="39" t="str">
        <f t="shared" si="512"/>
        <v>ومجموع</v>
      </c>
      <c r="AS430" s="27" t="str">
        <f t="shared" si="513"/>
        <v>راسب</v>
      </c>
      <c r="AT430" s="41">
        <f t="shared" si="514"/>
        <v>9</v>
      </c>
      <c r="AU430" s="42" t="str">
        <f t="shared" si="515"/>
        <v>راسب</v>
      </c>
      <c r="AV430" s="37"/>
      <c r="AW430" s="38"/>
      <c r="AX430" s="38"/>
      <c r="AY430" s="39">
        <f t="shared" si="516"/>
        <v>0</v>
      </c>
      <c r="AZ430" s="40" t="str">
        <f t="shared" si="517"/>
        <v>راسب</v>
      </c>
      <c r="BA430" s="37"/>
      <c r="BB430" s="38"/>
      <c r="BC430" s="38"/>
      <c r="BD430" s="39">
        <f t="shared" si="518"/>
        <v>0</v>
      </c>
      <c r="BE430" s="86" t="str">
        <f t="shared" si="519"/>
        <v>غيرجدير</v>
      </c>
      <c r="BF430" s="37"/>
      <c r="BG430" s="38"/>
      <c r="BH430" s="38"/>
      <c r="BI430" s="39">
        <f t="shared" si="520"/>
        <v>0</v>
      </c>
      <c r="BJ430" s="86" t="str">
        <f t="shared" si="521"/>
        <v>غيرجدير</v>
      </c>
      <c r="BK430" s="37"/>
      <c r="BL430" s="38"/>
      <c r="BM430" s="38"/>
      <c r="BN430" s="38"/>
      <c r="BO430" s="39"/>
      <c r="BP430" s="41">
        <f t="shared" si="522"/>
        <v>0</v>
      </c>
      <c r="BQ430" s="86" t="str">
        <f t="shared" si="523"/>
        <v>غيرجدير</v>
      </c>
      <c r="BR430" s="37"/>
      <c r="BS430" s="38"/>
      <c r="BT430" s="38"/>
      <c r="BU430" s="38"/>
      <c r="BV430" s="39">
        <f t="shared" si="524"/>
        <v>0</v>
      </c>
      <c r="BW430" s="86" t="str">
        <f t="shared" si="525"/>
        <v>غيرجدير</v>
      </c>
      <c r="BX430" s="37"/>
      <c r="BY430" s="38"/>
      <c r="BZ430" s="38"/>
      <c r="CA430" s="38"/>
      <c r="CB430" s="38"/>
      <c r="CC430" s="39">
        <f t="shared" si="526"/>
        <v>0</v>
      </c>
      <c r="CD430" s="86" t="str">
        <f t="shared" si="527"/>
        <v>غيرجدير</v>
      </c>
      <c r="CE430" s="37">
        <f t="shared" si="528"/>
        <v>5</v>
      </c>
      <c r="CF430" s="39" t="str">
        <f t="shared" si="529"/>
        <v>راسب</v>
      </c>
      <c r="CG430" s="37"/>
      <c r="CH430" s="38"/>
      <c r="CI430" s="38"/>
      <c r="CJ430" s="38"/>
      <c r="CK430" s="38"/>
      <c r="CL430" s="39">
        <f t="shared" si="530"/>
        <v>0</v>
      </c>
      <c r="CM430" s="86" t="str">
        <f t="shared" si="531"/>
        <v>غيرجدير</v>
      </c>
      <c r="CN430" s="37"/>
      <c r="CO430" s="38"/>
      <c r="CP430" s="38"/>
      <c r="CQ430" s="38"/>
      <c r="CR430" s="39">
        <f t="shared" si="532"/>
        <v>0</v>
      </c>
      <c r="CS430" s="86" t="str">
        <f t="shared" si="533"/>
        <v>غيرجدير</v>
      </c>
      <c r="CT430" s="37"/>
      <c r="CU430" s="38"/>
      <c r="CV430" s="39">
        <f t="shared" si="534"/>
        <v>0</v>
      </c>
      <c r="CW430" s="86" t="str">
        <f t="shared" si="535"/>
        <v>غيرجدير</v>
      </c>
      <c r="CX430" s="37"/>
      <c r="CY430" s="38"/>
      <c r="CZ430" s="38"/>
      <c r="DA430" s="38"/>
      <c r="DB430" s="38"/>
      <c r="DC430" s="39">
        <f t="shared" si="536"/>
        <v>0</v>
      </c>
      <c r="DD430" s="86" t="str">
        <f t="shared" si="537"/>
        <v>غيرجدير</v>
      </c>
      <c r="DE430" s="37"/>
      <c r="DF430" s="38"/>
      <c r="DG430" s="38"/>
      <c r="DH430" s="38"/>
      <c r="DI430" s="38"/>
      <c r="DJ430" s="39">
        <f t="shared" si="538"/>
        <v>0</v>
      </c>
      <c r="DK430" s="86" t="str">
        <f t="shared" si="539"/>
        <v>غيرجدير</v>
      </c>
      <c r="DL430" s="37">
        <f t="shared" si="540"/>
        <v>4</v>
      </c>
      <c r="DM430" s="39" t="str">
        <f t="shared" si="541"/>
        <v>راسب</v>
      </c>
      <c r="DN430" s="27">
        <f t="shared" si="542"/>
        <v>0</v>
      </c>
      <c r="DO430" s="37">
        <f t="shared" si="543"/>
        <v>5</v>
      </c>
      <c r="DP430" s="39" t="str">
        <f t="shared" si="544"/>
        <v>ومجموع</v>
      </c>
      <c r="DQ430" s="27" t="str">
        <f t="shared" si="545"/>
        <v>راسب</v>
      </c>
      <c r="DR430" s="37">
        <f t="shared" si="546"/>
        <v>10</v>
      </c>
      <c r="DS430" s="39" t="str">
        <f t="shared" si="547"/>
        <v>راسب</v>
      </c>
      <c r="DT430" s="40" t="str">
        <f t="shared" si="548"/>
        <v>راسب</v>
      </c>
      <c r="DU430" s="27"/>
      <c r="DV430" s="37">
        <f t="shared" si="549"/>
        <v>15</v>
      </c>
      <c r="DW430" s="38" t="str">
        <f t="shared" si="550"/>
        <v>راسب</v>
      </c>
      <c r="DX430" s="39" t="str">
        <f t="shared" si="551"/>
        <v>ودين</v>
      </c>
      <c r="DY430" s="537" t="str">
        <f t="shared" si="552"/>
        <v/>
      </c>
      <c r="DZ430" s="532" t="str">
        <f t="shared" si="553"/>
        <v/>
      </c>
      <c r="EA430" s="527" t="str">
        <f t="shared" si="554"/>
        <v/>
      </c>
      <c r="EB430" s="519" t="str">
        <f t="shared" si="555"/>
        <v/>
      </c>
      <c r="EC430" s="520" t="str">
        <f t="shared" si="556"/>
        <v/>
      </c>
      <c r="ED430" s="520" t="str">
        <f t="shared" si="557"/>
        <v/>
      </c>
      <c r="EE430" s="520" t="str">
        <f t="shared" si="558"/>
        <v/>
      </c>
      <c r="EF430" s="520" t="str">
        <f t="shared" si="559"/>
        <v/>
      </c>
      <c r="EG430" s="520" t="str">
        <f t="shared" si="560"/>
        <v/>
      </c>
      <c r="EH430" s="518" t="str">
        <f t="shared" si="561"/>
        <v/>
      </c>
      <c r="EI430" s="474" t="str">
        <f t="shared" si="562"/>
        <v/>
      </c>
      <c r="EJ430" s="475" t="str">
        <f t="shared" si="563"/>
        <v/>
      </c>
      <c r="EK430" s="475" t="str">
        <f t="shared" si="564"/>
        <v/>
      </c>
      <c r="EL430" s="475" t="str">
        <f t="shared" si="565"/>
        <v/>
      </c>
      <c r="EM430" s="476" t="str">
        <f t="shared" si="566"/>
        <v/>
      </c>
      <c r="EN430" s="498" t="str">
        <f t="shared" si="567"/>
        <v/>
      </c>
      <c r="EO430" s="499" t="str">
        <f t="shared" si="568"/>
        <v/>
      </c>
      <c r="EP430" s="499" t="str">
        <f t="shared" si="569"/>
        <v/>
      </c>
      <c r="EQ430" s="499" t="str">
        <f t="shared" si="570"/>
        <v/>
      </c>
      <c r="ER430" s="500" t="str">
        <f t="shared" si="571"/>
        <v/>
      </c>
    </row>
    <row r="431" spans="1:148" ht="34.5" x14ac:dyDescent="0.2">
      <c r="A431" s="27" t="str">
        <f>IF(O431="","",COUNTA(O$9:$O431))</f>
        <v/>
      </c>
      <c r="B431" s="28"/>
      <c r="C431" s="29" t="e">
        <f t="shared" si="491"/>
        <v>#VALUE!</v>
      </c>
      <c r="D431" s="30" t="e">
        <f t="shared" si="492"/>
        <v>#VALUE!</v>
      </c>
      <c r="E431" s="31" t="e">
        <f t="shared" si="493"/>
        <v>#VALUE!</v>
      </c>
      <c r="F431" s="29" t="str">
        <f t="shared" si="494"/>
        <v/>
      </c>
      <c r="G431" s="30" t="str">
        <f t="shared" si="495"/>
        <v/>
      </c>
      <c r="H431" s="31" t="str">
        <f t="shared" si="496"/>
        <v/>
      </c>
      <c r="I431" s="32" t="e">
        <f t="shared" si="497"/>
        <v>#VALUE!</v>
      </c>
      <c r="J431" s="33"/>
      <c r="K431" s="34"/>
      <c r="L431" s="35" t="str">
        <f t="shared" si="498"/>
        <v/>
      </c>
      <c r="M431" s="35" t="str">
        <f t="shared" si="499"/>
        <v/>
      </c>
      <c r="N431" s="34"/>
      <c r="O431" s="545"/>
      <c r="P431" s="36"/>
      <c r="Q431" s="37"/>
      <c r="R431" s="38"/>
      <c r="S431" s="38"/>
      <c r="T431" s="39">
        <f t="shared" si="500"/>
        <v>0</v>
      </c>
      <c r="U431" s="40" t="str">
        <f t="shared" si="501"/>
        <v>راسب</v>
      </c>
      <c r="V431" s="37"/>
      <c r="W431" s="38"/>
      <c r="X431" s="38"/>
      <c r="Y431" s="39">
        <f t="shared" si="502"/>
        <v>0</v>
      </c>
      <c r="Z431" s="40" t="str">
        <f t="shared" si="503"/>
        <v>راسب</v>
      </c>
      <c r="AA431" s="37"/>
      <c r="AB431" s="38"/>
      <c r="AC431" s="38"/>
      <c r="AD431" s="39">
        <f t="shared" si="504"/>
        <v>0</v>
      </c>
      <c r="AE431" s="40" t="str">
        <f t="shared" si="505"/>
        <v>راسب</v>
      </c>
      <c r="AF431" s="37"/>
      <c r="AG431" s="38"/>
      <c r="AH431" s="38"/>
      <c r="AI431" s="39">
        <f t="shared" si="506"/>
        <v>0</v>
      </c>
      <c r="AJ431" s="40" t="str">
        <f t="shared" si="507"/>
        <v>راسب</v>
      </c>
      <c r="AK431" s="37"/>
      <c r="AL431" s="38"/>
      <c r="AM431" s="38"/>
      <c r="AN431" s="39">
        <f t="shared" si="508"/>
        <v>0</v>
      </c>
      <c r="AO431" s="40" t="str">
        <f t="shared" si="509"/>
        <v>راسب</v>
      </c>
      <c r="AP431" s="27">
        <f t="shared" si="510"/>
        <v>0</v>
      </c>
      <c r="AQ431" s="37">
        <f t="shared" si="511"/>
        <v>5</v>
      </c>
      <c r="AR431" s="39" t="str">
        <f t="shared" si="512"/>
        <v>ومجموع</v>
      </c>
      <c r="AS431" s="27" t="str">
        <f t="shared" si="513"/>
        <v>راسب</v>
      </c>
      <c r="AT431" s="41">
        <f t="shared" si="514"/>
        <v>9</v>
      </c>
      <c r="AU431" s="42" t="str">
        <f t="shared" si="515"/>
        <v>راسب</v>
      </c>
      <c r="AV431" s="37"/>
      <c r="AW431" s="38"/>
      <c r="AX431" s="38"/>
      <c r="AY431" s="39">
        <f t="shared" si="516"/>
        <v>0</v>
      </c>
      <c r="AZ431" s="40" t="str">
        <f t="shared" si="517"/>
        <v>راسب</v>
      </c>
      <c r="BA431" s="37"/>
      <c r="BB431" s="38"/>
      <c r="BC431" s="38"/>
      <c r="BD431" s="39">
        <f t="shared" si="518"/>
        <v>0</v>
      </c>
      <c r="BE431" s="86" t="str">
        <f t="shared" si="519"/>
        <v>غيرجدير</v>
      </c>
      <c r="BF431" s="37"/>
      <c r="BG431" s="38"/>
      <c r="BH431" s="38"/>
      <c r="BI431" s="39">
        <f t="shared" si="520"/>
        <v>0</v>
      </c>
      <c r="BJ431" s="86" t="str">
        <f t="shared" si="521"/>
        <v>غيرجدير</v>
      </c>
      <c r="BK431" s="37"/>
      <c r="BL431" s="38"/>
      <c r="BM431" s="38"/>
      <c r="BN431" s="38"/>
      <c r="BO431" s="39"/>
      <c r="BP431" s="41">
        <f t="shared" si="522"/>
        <v>0</v>
      </c>
      <c r="BQ431" s="86" t="str">
        <f t="shared" si="523"/>
        <v>غيرجدير</v>
      </c>
      <c r="BR431" s="37"/>
      <c r="BS431" s="38"/>
      <c r="BT431" s="38"/>
      <c r="BU431" s="38"/>
      <c r="BV431" s="39">
        <f t="shared" si="524"/>
        <v>0</v>
      </c>
      <c r="BW431" s="86" t="str">
        <f t="shared" si="525"/>
        <v>غيرجدير</v>
      </c>
      <c r="BX431" s="37"/>
      <c r="BY431" s="38"/>
      <c r="BZ431" s="38"/>
      <c r="CA431" s="38"/>
      <c r="CB431" s="38"/>
      <c r="CC431" s="39">
        <f t="shared" si="526"/>
        <v>0</v>
      </c>
      <c r="CD431" s="86" t="str">
        <f t="shared" si="527"/>
        <v>غيرجدير</v>
      </c>
      <c r="CE431" s="37">
        <f t="shared" si="528"/>
        <v>5</v>
      </c>
      <c r="CF431" s="39" t="str">
        <f t="shared" si="529"/>
        <v>راسب</v>
      </c>
      <c r="CG431" s="37"/>
      <c r="CH431" s="38"/>
      <c r="CI431" s="38"/>
      <c r="CJ431" s="38"/>
      <c r="CK431" s="38"/>
      <c r="CL431" s="39">
        <f t="shared" si="530"/>
        <v>0</v>
      </c>
      <c r="CM431" s="86" t="str">
        <f t="shared" si="531"/>
        <v>غيرجدير</v>
      </c>
      <c r="CN431" s="37"/>
      <c r="CO431" s="38"/>
      <c r="CP431" s="38"/>
      <c r="CQ431" s="38"/>
      <c r="CR431" s="39">
        <f t="shared" si="532"/>
        <v>0</v>
      </c>
      <c r="CS431" s="86" t="str">
        <f t="shared" si="533"/>
        <v>غيرجدير</v>
      </c>
      <c r="CT431" s="37"/>
      <c r="CU431" s="38"/>
      <c r="CV431" s="39">
        <f t="shared" si="534"/>
        <v>0</v>
      </c>
      <c r="CW431" s="86" t="str">
        <f t="shared" si="535"/>
        <v>غيرجدير</v>
      </c>
      <c r="CX431" s="37"/>
      <c r="CY431" s="38"/>
      <c r="CZ431" s="38"/>
      <c r="DA431" s="38"/>
      <c r="DB431" s="38"/>
      <c r="DC431" s="39">
        <f t="shared" si="536"/>
        <v>0</v>
      </c>
      <c r="DD431" s="86" t="str">
        <f t="shared" si="537"/>
        <v>غيرجدير</v>
      </c>
      <c r="DE431" s="37"/>
      <c r="DF431" s="38"/>
      <c r="DG431" s="38"/>
      <c r="DH431" s="38"/>
      <c r="DI431" s="38"/>
      <c r="DJ431" s="39">
        <f t="shared" si="538"/>
        <v>0</v>
      </c>
      <c r="DK431" s="86" t="str">
        <f t="shared" si="539"/>
        <v>غيرجدير</v>
      </c>
      <c r="DL431" s="37">
        <f t="shared" si="540"/>
        <v>4</v>
      </c>
      <c r="DM431" s="39" t="str">
        <f t="shared" si="541"/>
        <v>راسب</v>
      </c>
      <c r="DN431" s="27">
        <f t="shared" si="542"/>
        <v>0</v>
      </c>
      <c r="DO431" s="37">
        <f t="shared" si="543"/>
        <v>5</v>
      </c>
      <c r="DP431" s="39" t="str">
        <f t="shared" si="544"/>
        <v>ومجموع</v>
      </c>
      <c r="DQ431" s="27" t="str">
        <f t="shared" si="545"/>
        <v>راسب</v>
      </c>
      <c r="DR431" s="37">
        <f t="shared" si="546"/>
        <v>10</v>
      </c>
      <c r="DS431" s="39" t="str">
        <f t="shared" si="547"/>
        <v>راسب</v>
      </c>
      <c r="DT431" s="40" t="str">
        <f t="shared" si="548"/>
        <v>راسب</v>
      </c>
      <c r="DU431" s="27"/>
      <c r="DV431" s="37">
        <f t="shared" si="549"/>
        <v>15</v>
      </c>
      <c r="DW431" s="38" t="str">
        <f t="shared" si="550"/>
        <v>راسب</v>
      </c>
      <c r="DX431" s="39" t="str">
        <f t="shared" si="551"/>
        <v>ودين</v>
      </c>
      <c r="DY431" s="537" t="str">
        <f t="shared" si="552"/>
        <v/>
      </c>
      <c r="DZ431" s="532" t="str">
        <f t="shared" si="553"/>
        <v/>
      </c>
      <c r="EA431" s="527" t="str">
        <f t="shared" si="554"/>
        <v/>
      </c>
      <c r="EB431" s="519" t="str">
        <f t="shared" si="555"/>
        <v/>
      </c>
      <c r="EC431" s="520" t="str">
        <f t="shared" si="556"/>
        <v/>
      </c>
      <c r="ED431" s="520" t="str">
        <f t="shared" si="557"/>
        <v/>
      </c>
      <c r="EE431" s="520" t="str">
        <f t="shared" si="558"/>
        <v/>
      </c>
      <c r="EF431" s="520" t="str">
        <f t="shared" si="559"/>
        <v/>
      </c>
      <c r="EG431" s="520" t="str">
        <f t="shared" si="560"/>
        <v/>
      </c>
      <c r="EH431" s="518" t="str">
        <f t="shared" si="561"/>
        <v/>
      </c>
      <c r="EI431" s="474" t="str">
        <f t="shared" si="562"/>
        <v/>
      </c>
      <c r="EJ431" s="475" t="str">
        <f t="shared" si="563"/>
        <v/>
      </c>
      <c r="EK431" s="475" t="str">
        <f t="shared" si="564"/>
        <v/>
      </c>
      <c r="EL431" s="475" t="str">
        <f t="shared" si="565"/>
        <v/>
      </c>
      <c r="EM431" s="476" t="str">
        <f t="shared" si="566"/>
        <v/>
      </c>
      <c r="EN431" s="498" t="str">
        <f t="shared" si="567"/>
        <v/>
      </c>
      <c r="EO431" s="499" t="str">
        <f t="shared" si="568"/>
        <v/>
      </c>
      <c r="EP431" s="499" t="str">
        <f t="shared" si="569"/>
        <v/>
      </c>
      <c r="EQ431" s="499" t="str">
        <f t="shared" si="570"/>
        <v/>
      </c>
      <c r="ER431" s="500" t="str">
        <f t="shared" si="571"/>
        <v/>
      </c>
    </row>
    <row r="432" spans="1:148" ht="34.5" x14ac:dyDescent="0.2">
      <c r="A432" s="27" t="str">
        <f>IF(O432="","",COUNTA(O$9:$O432))</f>
        <v/>
      </c>
      <c r="B432" s="28"/>
      <c r="C432" s="29" t="e">
        <f t="shared" si="491"/>
        <v>#VALUE!</v>
      </c>
      <c r="D432" s="30" t="e">
        <f t="shared" si="492"/>
        <v>#VALUE!</v>
      </c>
      <c r="E432" s="31" t="e">
        <f t="shared" si="493"/>
        <v>#VALUE!</v>
      </c>
      <c r="F432" s="29" t="str">
        <f t="shared" si="494"/>
        <v/>
      </c>
      <c r="G432" s="30" t="str">
        <f t="shared" si="495"/>
        <v/>
      </c>
      <c r="H432" s="31" t="str">
        <f t="shared" si="496"/>
        <v/>
      </c>
      <c r="I432" s="32" t="e">
        <f t="shared" si="497"/>
        <v>#VALUE!</v>
      </c>
      <c r="J432" s="33"/>
      <c r="K432" s="34"/>
      <c r="L432" s="35" t="str">
        <f t="shared" si="498"/>
        <v/>
      </c>
      <c r="M432" s="35" t="str">
        <f t="shared" si="499"/>
        <v/>
      </c>
      <c r="N432" s="34"/>
      <c r="O432" s="545"/>
      <c r="P432" s="36"/>
      <c r="Q432" s="37"/>
      <c r="R432" s="38"/>
      <c r="S432" s="38"/>
      <c r="T432" s="39">
        <f t="shared" si="500"/>
        <v>0</v>
      </c>
      <c r="U432" s="40" t="str">
        <f t="shared" si="501"/>
        <v>راسب</v>
      </c>
      <c r="V432" s="37"/>
      <c r="W432" s="38"/>
      <c r="X432" s="38"/>
      <c r="Y432" s="39">
        <f t="shared" si="502"/>
        <v>0</v>
      </c>
      <c r="Z432" s="40" t="str">
        <f t="shared" si="503"/>
        <v>راسب</v>
      </c>
      <c r="AA432" s="37"/>
      <c r="AB432" s="38"/>
      <c r="AC432" s="38"/>
      <c r="AD432" s="39">
        <f t="shared" si="504"/>
        <v>0</v>
      </c>
      <c r="AE432" s="40" t="str">
        <f t="shared" si="505"/>
        <v>راسب</v>
      </c>
      <c r="AF432" s="37"/>
      <c r="AG432" s="38"/>
      <c r="AH432" s="38"/>
      <c r="AI432" s="39">
        <f t="shared" si="506"/>
        <v>0</v>
      </c>
      <c r="AJ432" s="40" t="str">
        <f t="shared" si="507"/>
        <v>راسب</v>
      </c>
      <c r="AK432" s="37"/>
      <c r="AL432" s="38"/>
      <c r="AM432" s="38"/>
      <c r="AN432" s="39">
        <f t="shared" si="508"/>
        <v>0</v>
      </c>
      <c r="AO432" s="40" t="str">
        <f t="shared" si="509"/>
        <v>راسب</v>
      </c>
      <c r="AP432" s="27">
        <f t="shared" si="510"/>
        <v>0</v>
      </c>
      <c r="AQ432" s="37">
        <f t="shared" si="511"/>
        <v>5</v>
      </c>
      <c r="AR432" s="39" t="str">
        <f t="shared" si="512"/>
        <v>ومجموع</v>
      </c>
      <c r="AS432" s="27" t="str">
        <f t="shared" si="513"/>
        <v>راسب</v>
      </c>
      <c r="AT432" s="41">
        <f t="shared" si="514"/>
        <v>9</v>
      </c>
      <c r="AU432" s="42" t="str">
        <f t="shared" si="515"/>
        <v>راسب</v>
      </c>
      <c r="AV432" s="37"/>
      <c r="AW432" s="38"/>
      <c r="AX432" s="38"/>
      <c r="AY432" s="39">
        <f t="shared" si="516"/>
        <v>0</v>
      </c>
      <c r="AZ432" s="40" t="str">
        <f t="shared" si="517"/>
        <v>راسب</v>
      </c>
      <c r="BA432" s="37"/>
      <c r="BB432" s="38"/>
      <c r="BC432" s="38"/>
      <c r="BD432" s="39">
        <f t="shared" si="518"/>
        <v>0</v>
      </c>
      <c r="BE432" s="86" t="str">
        <f t="shared" si="519"/>
        <v>غيرجدير</v>
      </c>
      <c r="BF432" s="37"/>
      <c r="BG432" s="38"/>
      <c r="BH432" s="38"/>
      <c r="BI432" s="39">
        <f t="shared" si="520"/>
        <v>0</v>
      </c>
      <c r="BJ432" s="86" t="str">
        <f t="shared" si="521"/>
        <v>غيرجدير</v>
      </c>
      <c r="BK432" s="37"/>
      <c r="BL432" s="38"/>
      <c r="BM432" s="38"/>
      <c r="BN432" s="38"/>
      <c r="BO432" s="39"/>
      <c r="BP432" s="41">
        <f t="shared" si="522"/>
        <v>0</v>
      </c>
      <c r="BQ432" s="86" t="str">
        <f t="shared" si="523"/>
        <v>غيرجدير</v>
      </c>
      <c r="BR432" s="37"/>
      <c r="BS432" s="38"/>
      <c r="BT432" s="38"/>
      <c r="BU432" s="38"/>
      <c r="BV432" s="39">
        <f t="shared" si="524"/>
        <v>0</v>
      </c>
      <c r="BW432" s="86" t="str">
        <f t="shared" si="525"/>
        <v>غيرجدير</v>
      </c>
      <c r="BX432" s="37"/>
      <c r="BY432" s="38"/>
      <c r="BZ432" s="38"/>
      <c r="CA432" s="38"/>
      <c r="CB432" s="38"/>
      <c r="CC432" s="39">
        <f t="shared" si="526"/>
        <v>0</v>
      </c>
      <c r="CD432" s="86" t="str">
        <f t="shared" si="527"/>
        <v>غيرجدير</v>
      </c>
      <c r="CE432" s="37">
        <f t="shared" si="528"/>
        <v>5</v>
      </c>
      <c r="CF432" s="39" t="str">
        <f t="shared" si="529"/>
        <v>راسب</v>
      </c>
      <c r="CG432" s="37"/>
      <c r="CH432" s="38"/>
      <c r="CI432" s="38"/>
      <c r="CJ432" s="38"/>
      <c r="CK432" s="38"/>
      <c r="CL432" s="39">
        <f t="shared" si="530"/>
        <v>0</v>
      </c>
      <c r="CM432" s="86" t="str">
        <f t="shared" si="531"/>
        <v>غيرجدير</v>
      </c>
      <c r="CN432" s="37"/>
      <c r="CO432" s="38"/>
      <c r="CP432" s="38"/>
      <c r="CQ432" s="38"/>
      <c r="CR432" s="39">
        <f t="shared" si="532"/>
        <v>0</v>
      </c>
      <c r="CS432" s="86" t="str">
        <f t="shared" si="533"/>
        <v>غيرجدير</v>
      </c>
      <c r="CT432" s="37"/>
      <c r="CU432" s="38"/>
      <c r="CV432" s="39">
        <f t="shared" si="534"/>
        <v>0</v>
      </c>
      <c r="CW432" s="86" t="str">
        <f t="shared" si="535"/>
        <v>غيرجدير</v>
      </c>
      <c r="CX432" s="37"/>
      <c r="CY432" s="38"/>
      <c r="CZ432" s="38"/>
      <c r="DA432" s="38"/>
      <c r="DB432" s="38"/>
      <c r="DC432" s="39">
        <f t="shared" si="536"/>
        <v>0</v>
      </c>
      <c r="DD432" s="86" t="str">
        <f t="shared" si="537"/>
        <v>غيرجدير</v>
      </c>
      <c r="DE432" s="37"/>
      <c r="DF432" s="38"/>
      <c r="DG432" s="38"/>
      <c r="DH432" s="38"/>
      <c r="DI432" s="38"/>
      <c r="DJ432" s="39">
        <f t="shared" si="538"/>
        <v>0</v>
      </c>
      <c r="DK432" s="86" t="str">
        <f t="shared" si="539"/>
        <v>غيرجدير</v>
      </c>
      <c r="DL432" s="37">
        <f t="shared" si="540"/>
        <v>4</v>
      </c>
      <c r="DM432" s="39" t="str">
        <f t="shared" si="541"/>
        <v>راسب</v>
      </c>
      <c r="DN432" s="27">
        <f t="shared" si="542"/>
        <v>0</v>
      </c>
      <c r="DO432" s="37">
        <f t="shared" si="543"/>
        <v>5</v>
      </c>
      <c r="DP432" s="39" t="str">
        <f t="shared" si="544"/>
        <v>ومجموع</v>
      </c>
      <c r="DQ432" s="27" t="str">
        <f t="shared" si="545"/>
        <v>راسب</v>
      </c>
      <c r="DR432" s="37">
        <f t="shared" si="546"/>
        <v>10</v>
      </c>
      <c r="DS432" s="39" t="str">
        <f t="shared" si="547"/>
        <v>راسب</v>
      </c>
      <c r="DT432" s="40" t="str">
        <f t="shared" si="548"/>
        <v>راسب</v>
      </c>
      <c r="DU432" s="27"/>
      <c r="DV432" s="37">
        <f t="shared" si="549"/>
        <v>15</v>
      </c>
      <c r="DW432" s="38" t="str">
        <f t="shared" si="550"/>
        <v>راسب</v>
      </c>
      <c r="DX432" s="39" t="str">
        <f t="shared" si="551"/>
        <v>ودين</v>
      </c>
      <c r="DY432" s="537" t="str">
        <f t="shared" si="552"/>
        <v/>
      </c>
      <c r="DZ432" s="532" t="str">
        <f t="shared" si="553"/>
        <v/>
      </c>
      <c r="EA432" s="527" t="str">
        <f t="shared" si="554"/>
        <v/>
      </c>
      <c r="EB432" s="519" t="str">
        <f t="shared" si="555"/>
        <v/>
      </c>
      <c r="EC432" s="520" t="str">
        <f t="shared" si="556"/>
        <v/>
      </c>
      <c r="ED432" s="520" t="str">
        <f t="shared" si="557"/>
        <v/>
      </c>
      <c r="EE432" s="520" t="str">
        <f t="shared" si="558"/>
        <v/>
      </c>
      <c r="EF432" s="520" t="str">
        <f t="shared" si="559"/>
        <v/>
      </c>
      <c r="EG432" s="520" t="str">
        <f t="shared" si="560"/>
        <v/>
      </c>
      <c r="EH432" s="518" t="str">
        <f t="shared" si="561"/>
        <v/>
      </c>
      <c r="EI432" s="474" t="str">
        <f t="shared" si="562"/>
        <v/>
      </c>
      <c r="EJ432" s="475" t="str">
        <f t="shared" si="563"/>
        <v/>
      </c>
      <c r="EK432" s="475" t="str">
        <f t="shared" si="564"/>
        <v/>
      </c>
      <c r="EL432" s="475" t="str">
        <f t="shared" si="565"/>
        <v/>
      </c>
      <c r="EM432" s="476" t="str">
        <f t="shared" si="566"/>
        <v/>
      </c>
      <c r="EN432" s="498" t="str">
        <f t="shared" si="567"/>
        <v/>
      </c>
      <c r="EO432" s="499" t="str">
        <f t="shared" si="568"/>
        <v/>
      </c>
      <c r="EP432" s="499" t="str">
        <f t="shared" si="569"/>
        <v/>
      </c>
      <c r="EQ432" s="499" t="str">
        <f t="shared" si="570"/>
        <v/>
      </c>
      <c r="ER432" s="500" t="str">
        <f t="shared" si="571"/>
        <v/>
      </c>
    </row>
    <row r="433" spans="1:148" ht="34.5" x14ac:dyDescent="0.2">
      <c r="A433" s="27" t="str">
        <f>IF(O433="","",COUNTA(O$9:$O433))</f>
        <v/>
      </c>
      <c r="B433" s="28"/>
      <c r="C433" s="29" t="e">
        <f t="shared" si="491"/>
        <v>#VALUE!</v>
      </c>
      <c r="D433" s="30" t="e">
        <f t="shared" si="492"/>
        <v>#VALUE!</v>
      </c>
      <c r="E433" s="31" t="e">
        <f t="shared" si="493"/>
        <v>#VALUE!</v>
      </c>
      <c r="F433" s="29" t="str">
        <f t="shared" si="494"/>
        <v/>
      </c>
      <c r="G433" s="30" t="str">
        <f t="shared" si="495"/>
        <v/>
      </c>
      <c r="H433" s="31" t="str">
        <f t="shared" si="496"/>
        <v/>
      </c>
      <c r="I433" s="32" t="e">
        <f t="shared" si="497"/>
        <v>#VALUE!</v>
      </c>
      <c r="J433" s="33"/>
      <c r="K433" s="34"/>
      <c r="L433" s="35" t="str">
        <f t="shared" si="498"/>
        <v/>
      </c>
      <c r="M433" s="35" t="str">
        <f t="shared" si="499"/>
        <v/>
      </c>
      <c r="N433" s="34"/>
      <c r="O433" s="545"/>
      <c r="P433" s="36"/>
      <c r="Q433" s="37"/>
      <c r="R433" s="38"/>
      <c r="S433" s="38"/>
      <c r="T433" s="39">
        <f t="shared" si="500"/>
        <v>0</v>
      </c>
      <c r="U433" s="40" t="str">
        <f t="shared" si="501"/>
        <v>راسب</v>
      </c>
      <c r="V433" s="37"/>
      <c r="W433" s="38"/>
      <c r="X433" s="38"/>
      <c r="Y433" s="39">
        <f t="shared" si="502"/>
        <v>0</v>
      </c>
      <c r="Z433" s="40" t="str">
        <f t="shared" si="503"/>
        <v>راسب</v>
      </c>
      <c r="AA433" s="37"/>
      <c r="AB433" s="38"/>
      <c r="AC433" s="38"/>
      <c r="AD433" s="39">
        <f t="shared" si="504"/>
        <v>0</v>
      </c>
      <c r="AE433" s="40" t="str">
        <f t="shared" si="505"/>
        <v>راسب</v>
      </c>
      <c r="AF433" s="37"/>
      <c r="AG433" s="38"/>
      <c r="AH433" s="38"/>
      <c r="AI433" s="39">
        <f t="shared" si="506"/>
        <v>0</v>
      </c>
      <c r="AJ433" s="40" t="str">
        <f t="shared" si="507"/>
        <v>راسب</v>
      </c>
      <c r="AK433" s="37"/>
      <c r="AL433" s="38"/>
      <c r="AM433" s="38"/>
      <c r="AN433" s="39">
        <f t="shared" si="508"/>
        <v>0</v>
      </c>
      <c r="AO433" s="40" t="str">
        <f t="shared" si="509"/>
        <v>راسب</v>
      </c>
      <c r="AP433" s="27">
        <f t="shared" si="510"/>
        <v>0</v>
      </c>
      <c r="AQ433" s="37">
        <f t="shared" si="511"/>
        <v>5</v>
      </c>
      <c r="AR433" s="39" t="str">
        <f t="shared" si="512"/>
        <v>ومجموع</v>
      </c>
      <c r="AS433" s="27" t="str">
        <f t="shared" si="513"/>
        <v>راسب</v>
      </c>
      <c r="AT433" s="41">
        <f t="shared" si="514"/>
        <v>9</v>
      </c>
      <c r="AU433" s="42" t="str">
        <f t="shared" si="515"/>
        <v>راسب</v>
      </c>
      <c r="AV433" s="37"/>
      <c r="AW433" s="38"/>
      <c r="AX433" s="38"/>
      <c r="AY433" s="39">
        <f t="shared" si="516"/>
        <v>0</v>
      </c>
      <c r="AZ433" s="40" t="str">
        <f t="shared" si="517"/>
        <v>راسب</v>
      </c>
      <c r="BA433" s="37"/>
      <c r="BB433" s="38"/>
      <c r="BC433" s="38"/>
      <c r="BD433" s="39">
        <f t="shared" si="518"/>
        <v>0</v>
      </c>
      <c r="BE433" s="86" t="str">
        <f t="shared" si="519"/>
        <v>غيرجدير</v>
      </c>
      <c r="BF433" s="37"/>
      <c r="BG433" s="38"/>
      <c r="BH433" s="38"/>
      <c r="BI433" s="39">
        <f t="shared" si="520"/>
        <v>0</v>
      </c>
      <c r="BJ433" s="86" t="str">
        <f t="shared" si="521"/>
        <v>غيرجدير</v>
      </c>
      <c r="BK433" s="37"/>
      <c r="BL433" s="38"/>
      <c r="BM433" s="38"/>
      <c r="BN433" s="38"/>
      <c r="BO433" s="39"/>
      <c r="BP433" s="41">
        <f t="shared" si="522"/>
        <v>0</v>
      </c>
      <c r="BQ433" s="86" t="str">
        <f t="shared" si="523"/>
        <v>غيرجدير</v>
      </c>
      <c r="BR433" s="37"/>
      <c r="BS433" s="38"/>
      <c r="BT433" s="38"/>
      <c r="BU433" s="38"/>
      <c r="BV433" s="39">
        <f t="shared" si="524"/>
        <v>0</v>
      </c>
      <c r="BW433" s="86" t="str">
        <f t="shared" si="525"/>
        <v>غيرجدير</v>
      </c>
      <c r="BX433" s="37"/>
      <c r="BY433" s="38"/>
      <c r="BZ433" s="38"/>
      <c r="CA433" s="38"/>
      <c r="CB433" s="38"/>
      <c r="CC433" s="39">
        <f t="shared" si="526"/>
        <v>0</v>
      </c>
      <c r="CD433" s="86" t="str">
        <f t="shared" si="527"/>
        <v>غيرجدير</v>
      </c>
      <c r="CE433" s="37">
        <f t="shared" si="528"/>
        <v>5</v>
      </c>
      <c r="CF433" s="39" t="str">
        <f t="shared" si="529"/>
        <v>راسب</v>
      </c>
      <c r="CG433" s="37"/>
      <c r="CH433" s="38"/>
      <c r="CI433" s="38"/>
      <c r="CJ433" s="38"/>
      <c r="CK433" s="38"/>
      <c r="CL433" s="39">
        <f t="shared" si="530"/>
        <v>0</v>
      </c>
      <c r="CM433" s="86" t="str">
        <f t="shared" si="531"/>
        <v>غيرجدير</v>
      </c>
      <c r="CN433" s="37"/>
      <c r="CO433" s="38"/>
      <c r="CP433" s="38"/>
      <c r="CQ433" s="38"/>
      <c r="CR433" s="39">
        <f t="shared" si="532"/>
        <v>0</v>
      </c>
      <c r="CS433" s="86" t="str">
        <f t="shared" si="533"/>
        <v>غيرجدير</v>
      </c>
      <c r="CT433" s="37"/>
      <c r="CU433" s="38"/>
      <c r="CV433" s="39">
        <f t="shared" si="534"/>
        <v>0</v>
      </c>
      <c r="CW433" s="86" t="str">
        <f t="shared" si="535"/>
        <v>غيرجدير</v>
      </c>
      <c r="CX433" s="37"/>
      <c r="CY433" s="38"/>
      <c r="CZ433" s="38"/>
      <c r="DA433" s="38"/>
      <c r="DB433" s="38"/>
      <c r="DC433" s="39">
        <f t="shared" si="536"/>
        <v>0</v>
      </c>
      <c r="DD433" s="86" t="str">
        <f t="shared" si="537"/>
        <v>غيرجدير</v>
      </c>
      <c r="DE433" s="37"/>
      <c r="DF433" s="38"/>
      <c r="DG433" s="38"/>
      <c r="DH433" s="38"/>
      <c r="DI433" s="38"/>
      <c r="DJ433" s="39">
        <f t="shared" si="538"/>
        <v>0</v>
      </c>
      <c r="DK433" s="86" t="str">
        <f t="shared" si="539"/>
        <v>غيرجدير</v>
      </c>
      <c r="DL433" s="37">
        <f t="shared" si="540"/>
        <v>4</v>
      </c>
      <c r="DM433" s="39" t="str">
        <f t="shared" si="541"/>
        <v>راسب</v>
      </c>
      <c r="DN433" s="27">
        <f t="shared" si="542"/>
        <v>0</v>
      </c>
      <c r="DO433" s="37">
        <f t="shared" si="543"/>
        <v>5</v>
      </c>
      <c r="DP433" s="39" t="str">
        <f t="shared" si="544"/>
        <v>ومجموع</v>
      </c>
      <c r="DQ433" s="27" t="str">
        <f t="shared" si="545"/>
        <v>راسب</v>
      </c>
      <c r="DR433" s="37">
        <f t="shared" si="546"/>
        <v>10</v>
      </c>
      <c r="DS433" s="39" t="str">
        <f t="shared" si="547"/>
        <v>راسب</v>
      </c>
      <c r="DT433" s="40" t="str">
        <f t="shared" si="548"/>
        <v>راسب</v>
      </c>
      <c r="DU433" s="27"/>
      <c r="DV433" s="37">
        <f t="shared" si="549"/>
        <v>15</v>
      </c>
      <c r="DW433" s="38" t="str">
        <f t="shared" si="550"/>
        <v>راسب</v>
      </c>
      <c r="DX433" s="39" t="str">
        <f t="shared" si="551"/>
        <v>ودين</v>
      </c>
      <c r="DY433" s="537" t="str">
        <f t="shared" si="552"/>
        <v/>
      </c>
      <c r="DZ433" s="532" t="str">
        <f t="shared" si="553"/>
        <v/>
      </c>
      <c r="EA433" s="527" t="str">
        <f t="shared" si="554"/>
        <v/>
      </c>
      <c r="EB433" s="519" t="str">
        <f t="shared" si="555"/>
        <v/>
      </c>
      <c r="EC433" s="520" t="str">
        <f t="shared" si="556"/>
        <v/>
      </c>
      <c r="ED433" s="520" t="str">
        <f t="shared" si="557"/>
        <v/>
      </c>
      <c r="EE433" s="520" t="str">
        <f t="shared" si="558"/>
        <v/>
      </c>
      <c r="EF433" s="520" t="str">
        <f t="shared" si="559"/>
        <v/>
      </c>
      <c r="EG433" s="520" t="str">
        <f t="shared" si="560"/>
        <v/>
      </c>
      <c r="EH433" s="518" t="str">
        <f t="shared" si="561"/>
        <v/>
      </c>
      <c r="EI433" s="474" t="str">
        <f t="shared" si="562"/>
        <v/>
      </c>
      <c r="EJ433" s="475" t="str">
        <f t="shared" si="563"/>
        <v/>
      </c>
      <c r="EK433" s="475" t="str">
        <f t="shared" si="564"/>
        <v/>
      </c>
      <c r="EL433" s="475" t="str">
        <f t="shared" si="565"/>
        <v/>
      </c>
      <c r="EM433" s="476" t="str">
        <f t="shared" si="566"/>
        <v/>
      </c>
      <c r="EN433" s="498" t="str">
        <f t="shared" si="567"/>
        <v/>
      </c>
      <c r="EO433" s="499" t="str">
        <f t="shared" si="568"/>
        <v/>
      </c>
      <c r="EP433" s="499" t="str">
        <f t="shared" si="569"/>
        <v/>
      </c>
      <c r="EQ433" s="499" t="str">
        <f t="shared" si="570"/>
        <v/>
      </c>
      <c r="ER433" s="500" t="str">
        <f t="shared" si="571"/>
        <v/>
      </c>
    </row>
    <row r="434" spans="1:148" ht="34.5" x14ac:dyDescent="0.2">
      <c r="A434" s="27" t="str">
        <f>IF(O434="","",COUNTA(O$9:$O434))</f>
        <v/>
      </c>
      <c r="B434" s="28"/>
      <c r="C434" s="29" t="e">
        <f t="shared" si="491"/>
        <v>#VALUE!</v>
      </c>
      <c r="D434" s="30" t="e">
        <f t="shared" si="492"/>
        <v>#VALUE!</v>
      </c>
      <c r="E434" s="31" t="e">
        <f t="shared" si="493"/>
        <v>#VALUE!</v>
      </c>
      <c r="F434" s="29" t="str">
        <f t="shared" si="494"/>
        <v/>
      </c>
      <c r="G434" s="30" t="str">
        <f t="shared" si="495"/>
        <v/>
      </c>
      <c r="H434" s="31" t="str">
        <f t="shared" si="496"/>
        <v/>
      </c>
      <c r="I434" s="32" t="e">
        <f t="shared" si="497"/>
        <v>#VALUE!</v>
      </c>
      <c r="J434" s="33"/>
      <c r="K434" s="34"/>
      <c r="L434" s="35" t="str">
        <f t="shared" si="498"/>
        <v/>
      </c>
      <c r="M434" s="35" t="str">
        <f t="shared" si="499"/>
        <v/>
      </c>
      <c r="N434" s="34"/>
      <c r="O434" s="545"/>
      <c r="P434" s="36"/>
      <c r="Q434" s="37"/>
      <c r="R434" s="38"/>
      <c r="S434" s="38"/>
      <c r="T434" s="39">
        <f t="shared" si="500"/>
        <v>0</v>
      </c>
      <c r="U434" s="40" t="str">
        <f t="shared" si="501"/>
        <v>راسب</v>
      </c>
      <c r="V434" s="37"/>
      <c r="W434" s="38"/>
      <c r="X434" s="38"/>
      <c r="Y434" s="39">
        <f t="shared" si="502"/>
        <v>0</v>
      </c>
      <c r="Z434" s="40" t="str">
        <f t="shared" si="503"/>
        <v>راسب</v>
      </c>
      <c r="AA434" s="37"/>
      <c r="AB434" s="38"/>
      <c r="AC434" s="38"/>
      <c r="AD434" s="39">
        <f t="shared" si="504"/>
        <v>0</v>
      </c>
      <c r="AE434" s="40" t="str">
        <f t="shared" si="505"/>
        <v>راسب</v>
      </c>
      <c r="AF434" s="37"/>
      <c r="AG434" s="38"/>
      <c r="AH434" s="38"/>
      <c r="AI434" s="39">
        <f t="shared" si="506"/>
        <v>0</v>
      </c>
      <c r="AJ434" s="40" t="str">
        <f t="shared" si="507"/>
        <v>راسب</v>
      </c>
      <c r="AK434" s="37"/>
      <c r="AL434" s="38"/>
      <c r="AM434" s="38"/>
      <c r="AN434" s="39">
        <f t="shared" si="508"/>
        <v>0</v>
      </c>
      <c r="AO434" s="40" t="str">
        <f t="shared" si="509"/>
        <v>راسب</v>
      </c>
      <c r="AP434" s="27">
        <f t="shared" si="510"/>
        <v>0</v>
      </c>
      <c r="AQ434" s="37">
        <f t="shared" si="511"/>
        <v>5</v>
      </c>
      <c r="AR434" s="39" t="str">
        <f t="shared" si="512"/>
        <v>ومجموع</v>
      </c>
      <c r="AS434" s="27" t="str">
        <f t="shared" si="513"/>
        <v>راسب</v>
      </c>
      <c r="AT434" s="41">
        <f t="shared" si="514"/>
        <v>9</v>
      </c>
      <c r="AU434" s="42" t="str">
        <f t="shared" si="515"/>
        <v>راسب</v>
      </c>
      <c r="AV434" s="37"/>
      <c r="AW434" s="38"/>
      <c r="AX434" s="38"/>
      <c r="AY434" s="39">
        <f t="shared" si="516"/>
        <v>0</v>
      </c>
      <c r="AZ434" s="40" t="str">
        <f t="shared" si="517"/>
        <v>راسب</v>
      </c>
      <c r="BA434" s="37"/>
      <c r="BB434" s="38"/>
      <c r="BC434" s="38"/>
      <c r="BD434" s="39">
        <f t="shared" si="518"/>
        <v>0</v>
      </c>
      <c r="BE434" s="86" t="str">
        <f t="shared" si="519"/>
        <v>غيرجدير</v>
      </c>
      <c r="BF434" s="37"/>
      <c r="BG434" s="38"/>
      <c r="BH434" s="38"/>
      <c r="BI434" s="39">
        <f t="shared" si="520"/>
        <v>0</v>
      </c>
      <c r="BJ434" s="86" t="str">
        <f t="shared" si="521"/>
        <v>غيرجدير</v>
      </c>
      <c r="BK434" s="37"/>
      <c r="BL434" s="38"/>
      <c r="BM434" s="38"/>
      <c r="BN434" s="38"/>
      <c r="BO434" s="39"/>
      <c r="BP434" s="41">
        <f t="shared" si="522"/>
        <v>0</v>
      </c>
      <c r="BQ434" s="86" t="str">
        <f t="shared" si="523"/>
        <v>غيرجدير</v>
      </c>
      <c r="BR434" s="37"/>
      <c r="BS434" s="38"/>
      <c r="BT434" s="38"/>
      <c r="BU434" s="38"/>
      <c r="BV434" s="39">
        <f t="shared" si="524"/>
        <v>0</v>
      </c>
      <c r="BW434" s="86" t="str">
        <f t="shared" si="525"/>
        <v>غيرجدير</v>
      </c>
      <c r="BX434" s="37"/>
      <c r="BY434" s="38"/>
      <c r="BZ434" s="38"/>
      <c r="CA434" s="38"/>
      <c r="CB434" s="38"/>
      <c r="CC434" s="39">
        <f t="shared" si="526"/>
        <v>0</v>
      </c>
      <c r="CD434" s="86" t="str">
        <f t="shared" si="527"/>
        <v>غيرجدير</v>
      </c>
      <c r="CE434" s="37">
        <f t="shared" si="528"/>
        <v>5</v>
      </c>
      <c r="CF434" s="39" t="str">
        <f t="shared" si="529"/>
        <v>راسب</v>
      </c>
      <c r="CG434" s="37"/>
      <c r="CH434" s="38"/>
      <c r="CI434" s="38"/>
      <c r="CJ434" s="38"/>
      <c r="CK434" s="38"/>
      <c r="CL434" s="39">
        <f t="shared" si="530"/>
        <v>0</v>
      </c>
      <c r="CM434" s="86" t="str">
        <f t="shared" si="531"/>
        <v>غيرجدير</v>
      </c>
      <c r="CN434" s="37"/>
      <c r="CO434" s="38"/>
      <c r="CP434" s="38"/>
      <c r="CQ434" s="38"/>
      <c r="CR434" s="39">
        <f t="shared" si="532"/>
        <v>0</v>
      </c>
      <c r="CS434" s="86" t="str">
        <f t="shared" si="533"/>
        <v>غيرجدير</v>
      </c>
      <c r="CT434" s="37"/>
      <c r="CU434" s="38"/>
      <c r="CV434" s="39">
        <f t="shared" si="534"/>
        <v>0</v>
      </c>
      <c r="CW434" s="86" t="str">
        <f t="shared" si="535"/>
        <v>غيرجدير</v>
      </c>
      <c r="CX434" s="37"/>
      <c r="CY434" s="38"/>
      <c r="CZ434" s="38"/>
      <c r="DA434" s="38"/>
      <c r="DB434" s="38"/>
      <c r="DC434" s="39">
        <f t="shared" si="536"/>
        <v>0</v>
      </c>
      <c r="DD434" s="86" t="str">
        <f t="shared" si="537"/>
        <v>غيرجدير</v>
      </c>
      <c r="DE434" s="37"/>
      <c r="DF434" s="38"/>
      <c r="DG434" s="38"/>
      <c r="DH434" s="38"/>
      <c r="DI434" s="38"/>
      <c r="DJ434" s="39">
        <f t="shared" si="538"/>
        <v>0</v>
      </c>
      <c r="DK434" s="86" t="str">
        <f t="shared" si="539"/>
        <v>غيرجدير</v>
      </c>
      <c r="DL434" s="37">
        <f t="shared" si="540"/>
        <v>4</v>
      </c>
      <c r="DM434" s="39" t="str">
        <f t="shared" si="541"/>
        <v>راسب</v>
      </c>
      <c r="DN434" s="27">
        <f t="shared" si="542"/>
        <v>0</v>
      </c>
      <c r="DO434" s="37">
        <f t="shared" si="543"/>
        <v>5</v>
      </c>
      <c r="DP434" s="39" t="str">
        <f t="shared" si="544"/>
        <v>ومجموع</v>
      </c>
      <c r="DQ434" s="27" t="str">
        <f t="shared" si="545"/>
        <v>راسب</v>
      </c>
      <c r="DR434" s="37">
        <f t="shared" si="546"/>
        <v>10</v>
      </c>
      <c r="DS434" s="39" t="str">
        <f t="shared" si="547"/>
        <v>راسب</v>
      </c>
      <c r="DT434" s="40" t="str">
        <f t="shared" si="548"/>
        <v>راسب</v>
      </c>
      <c r="DU434" s="27"/>
      <c r="DV434" s="37">
        <f t="shared" si="549"/>
        <v>15</v>
      </c>
      <c r="DW434" s="38" t="str">
        <f t="shared" si="550"/>
        <v>راسب</v>
      </c>
      <c r="DX434" s="39" t="str">
        <f t="shared" si="551"/>
        <v>ودين</v>
      </c>
      <c r="DY434" s="537" t="str">
        <f t="shared" si="552"/>
        <v/>
      </c>
      <c r="DZ434" s="532" t="str">
        <f t="shared" si="553"/>
        <v/>
      </c>
      <c r="EA434" s="527" t="str">
        <f t="shared" si="554"/>
        <v/>
      </c>
      <c r="EB434" s="519" t="str">
        <f t="shared" si="555"/>
        <v/>
      </c>
      <c r="EC434" s="520" t="str">
        <f t="shared" si="556"/>
        <v/>
      </c>
      <c r="ED434" s="520" t="str">
        <f t="shared" si="557"/>
        <v/>
      </c>
      <c r="EE434" s="520" t="str">
        <f t="shared" si="558"/>
        <v/>
      </c>
      <c r="EF434" s="520" t="str">
        <f t="shared" si="559"/>
        <v/>
      </c>
      <c r="EG434" s="520" t="str">
        <f t="shared" si="560"/>
        <v/>
      </c>
      <c r="EH434" s="518" t="str">
        <f t="shared" si="561"/>
        <v/>
      </c>
      <c r="EI434" s="474" t="str">
        <f t="shared" si="562"/>
        <v/>
      </c>
      <c r="EJ434" s="475" t="str">
        <f t="shared" si="563"/>
        <v/>
      </c>
      <c r="EK434" s="475" t="str">
        <f t="shared" si="564"/>
        <v/>
      </c>
      <c r="EL434" s="475" t="str">
        <f t="shared" si="565"/>
        <v/>
      </c>
      <c r="EM434" s="476" t="str">
        <f t="shared" si="566"/>
        <v/>
      </c>
      <c r="EN434" s="498" t="str">
        <f t="shared" si="567"/>
        <v/>
      </c>
      <c r="EO434" s="499" t="str">
        <f t="shared" si="568"/>
        <v/>
      </c>
      <c r="EP434" s="499" t="str">
        <f t="shared" si="569"/>
        <v/>
      </c>
      <c r="EQ434" s="499" t="str">
        <f t="shared" si="570"/>
        <v/>
      </c>
      <c r="ER434" s="500" t="str">
        <f t="shared" si="571"/>
        <v/>
      </c>
    </row>
    <row r="435" spans="1:148" ht="34.5" x14ac:dyDescent="0.2">
      <c r="A435" s="27" t="str">
        <f>IF(O435="","",COUNTA(O$9:$O435))</f>
        <v/>
      </c>
      <c r="B435" s="28"/>
      <c r="C435" s="29" t="e">
        <f t="shared" si="491"/>
        <v>#VALUE!</v>
      </c>
      <c r="D435" s="30" t="e">
        <f t="shared" si="492"/>
        <v>#VALUE!</v>
      </c>
      <c r="E435" s="31" t="e">
        <f t="shared" si="493"/>
        <v>#VALUE!</v>
      </c>
      <c r="F435" s="29" t="str">
        <f t="shared" si="494"/>
        <v/>
      </c>
      <c r="G435" s="30" t="str">
        <f t="shared" si="495"/>
        <v/>
      </c>
      <c r="H435" s="31" t="str">
        <f t="shared" si="496"/>
        <v/>
      </c>
      <c r="I435" s="32" t="e">
        <f t="shared" si="497"/>
        <v>#VALUE!</v>
      </c>
      <c r="J435" s="33"/>
      <c r="K435" s="34"/>
      <c r="L435" s="35" t="str">
        <f t="shared" si="498"/>
        <v/>
      </c>
      <c r="M435" s="35" t="str">
        <f t="shared" si="499"/>
        <v/>
      </c>
      <c r="N435" s="34"/>
      <c r="O435" s="545"/>
      <c r="P435" s="36"/>
      <c r="Q435" s="37"/>
      <c r="R435" s="38"/>
      <c r="S435" s="38"/>
      <c r="T435" s="39">
        <f t="shared" si="500"/>
        <v>0</v>
      </c>
      <c r="U435" s="40" t="str">
        <f t="shared" si="501"/>
        <v>راسب</v>
      </c>
      <c r="V435" s="37"/>
      <c r="W435" s="38"/>
      <c r="X435" s="38"/>
      <c r="Y435" s="39">
        <f t="shared" si="502"/>
        <v>0</v>
      </c>
      <c r="Z435" s="40" t="str">
        <f t="shared" si="503"/>
        <v>راسب</v>
      </c>
      <c r="AA435" s="37"/>
      <c r="AB435" s="38"/>
      <c r="AC435" s="38"/>
      <c r="AD435" s="39">
        <f t="shared" si="504"/>
        <v>0</v>
      </c>
      <c r="AE435" s="40" t="str">
        <f t="shared" si="505"/>
        <v>راسب</v>
      </c>
      <c r="AF435" s="37"/>
      <c r="AG435" s="38"/>
      <c r="AH435" s="38"/>
      <c r="AI435" s="39">
        <f t="shared" si="506"/>
        <v>0</v>
      </c>
      <c r="AJ435" s="40" t="str">
        <f t="shared" si="507"/>
        <v>راسب</v>
      </c>
      <c r="AK435" s="37"/>
      <c r="AL435" s="38"/>
      <c r="AM435" s="38"/>
      <c r="AN435" s="39">
        <f t="shared" si="508"/>
        <v>0</v>
      </c>
      <c r="AO435" s="40" t="str">
        <f t="shared" si="509"/>
        <v>راسب</v>
      </c>
      <c r="AP435" s="27">
        <f t="shared" si="510"/>
        <v>0</v>
      </c>
      <c r="AQ435" s="37">
        <f t="shared" si="511"/>
        <v>5</v>
      </c>
      <c r="AR435" s="39" t="str">
        <f t="shared" si="512"/>
        <v>ومجموع</v>
      </c>
      <c r="AS435" s="27" t="str">
        <f t="shared" si="513"/>
        <v>راسب</v>
      </c>
      <c r="AT435" s="41">
        <f t="shared" si="514"/>
        <v>9</v>
      </c>
      <c r="AU435" s="42" t="str">
        <f t="shared" si="515"/>
        <v>راسب</v>
      </c>
      <c r="AV435" s="37"/>
      <c r="AW435" s="38"/>
      <c r="AX435" s="38"/>
      <c r="AY435" s="39">
        <f t="shared" si="516"/>
        <v>0</v>
      </c>
      <c r="AZ435" s="40" t="str">
        <f t="shared" si="517"/>
        <v>راسب</v>
      </c>
      <c r="BA435" s="37"/>
      <c r="BB435" s="38"/>
      <c r="BC435" s="38"/>
      <c r="BD435" s="39">
        <f t="shared" si="518"/>
        <v>0</v>
      </c>
      <c r="BE435" s="86" t="str">
        <f t="shared" si="519"/>
        <v>غيرجدير</v>
      </c>
      <c r="BF435" s="37"/>
      <c r="BG435" s="38"/>
      <c r="BH435" s="38"/>
      <c r="BI435" s="39">
        <f t="shared" si="520"/>
        <v>0</v>
      </c>
      <c r="BJ435" s="86" t="str">
        <f t="shared" si="521"/>
        <v>غيرجدير</v>
      </c>
      <c r="BK435" s="37"/>
      <c r="BL435" s="38"/>
      <c r="BM435" s="38"/>
      <c r="BN435" s="38"/>
      <c r="BO435" s="39"/>
      <c r="BP435" s="41">
        <f t="shared" si="522"/>
        <v>0</v>
      </c>
      <c r="BQ435" s="86" t="str">
        <f t="shared" si="523"/>
        <v>غيرجدير</v>
      </c>
      <c r="BR435" s="37"/>
      <c r="BS435" s="38"/>
      <c r="BT435" s="38"/>
      <c r="BU435" s="38"/>
      <c r="BV435" s="39">
        <f t="shared" si="524"/>
        <v>0</v>
      </c>
      <c r="BW435" s="86" t="str">
        <f t="shared" si="525"/>
        <v>غيرجدير</v>
      </c>
      <c r="BX435" s="37"/>
      <c r="BY435" s="38"/>
      <c r="BZ435" s="38"/>
      <c r="CA435" s="38"/>
      <c r="CB435" s="38"/>
      <c r="CC435" s="39">
        <f t="shared" si="526"/>
        <v>0</v>
      </c>
      <c r="CD435" s="86" t="str">
        <f t="shared" si="527"/>
        <v>غيرجدير</v>
      </c>
      <c r="CE435" s="37">
        <f t="shared" si="528"/>
        <v>5</v>
      </c>
      <c r="CF435" s="39" t="str">
        <f t="shared" si="529"/>
        <v>راسب</v>
      </c>
      <c r="CG435" s="37"/>
      <c r="CH435" s="38"/>
      <c r="CI435" s="38"/>
      <c r="CJ435" s="38"/>
      <c r="CK435" s="38"/>
      <c r="CL435" s="39">
        <f t="shared" si="530"/>
        <v>0</v>
      </c>
      <c r="CM435" s="86" t="str">
        <f t="shared" si="531"/>
        <v>غيرجدير</v>
      </c>
      <c r="CN435" s="37"/>
      <c r="CO435" s="38"/>
      <c r="CP435" s="38"/>
      <c r="CQ435" s="38"/>
      <c r="CR435" s="39">
        <f t="shared" si="532"/>
        <v>0</v>
      </c>
      <c r="CS435" s="86" t="str">
        <f t="shared" si="533"/>
        <v>غيرجدير</v>
      </c>
      <c r="CT435" s="37"/>
      <c r="CU435" s="38"/>
      <c r="CV435" s="39">
        <f t="shared" si="534"/>
        <v>0</v>
      </c>
      <c r="CW435" s="86" t="str">
        <f t="shared" si="535"/>
        <v>غيرجدير</v>
      </c>
      <c r="CX435" s="37"/>
      <c r="CY435" s="38"/>
      <c r="CZ435" s="38"/>
      <c r="DA435" s="38"/>
      <c r="DB435" s="38"/>
      <c r="DC435" s="39">
        <f t="shared" si="536"/>
        <v>0</v>
      </c>
      <c r="DD435" s="86" t="str">
        <f t="shared" si="537"/>
        <v>غيرجدير</v>
      </c>
      <c r="DE435" s="37"/>
      <c r="DF435" s="38"/>
      <c r="DG435" s="38"/>
      <c r="DH435" s="38"/>
      <c r="DI435" s="38"/>
      <c r="DJ435" s="39">
        <f t="shared" si="538"/>
        <v>0</v>
      </c>
      <c r="DK435" s="86" t="str">
        <f t="shared" si="539"/>
        <v>غيرجدير</v>
      </c>
      <c r="DL435" s="37">
        <f t="shared" si="540"/>
        <v>4</v>
      </c>
      <c r="DM435" s="39" t="str">
        <f t="shared" si="541"/>
        <v>راسب</v>
      </c>
      <c r="DN435" s="27">
        <f t="shared" si="542"/>
        <v>0</v>
      </c>
      <c r="DO435" s="37">
        <f t="shared" si="543"/>
        <v>5</v>
      </c>
      <c r="DP435" s="39" t="str">
        <f t="shared" si="544"/>
        <v>ومجموع</v>
      </c>
      <c r="DQ435" s="27" t="str">
        <f t="shared" si="545"/>
        <v>راسب</v>
      </c>
      <c r="DR435" s="37">
        <f t="shared" si="546"/>
        <v>10</v>
      </c>
      <c r="DS435" s="39" t="str">
        <f t="shared" si="547"/>
        <v>راسب</v>
      </c>
      <c r="DT435" s="40" t="str">
        <f t="shared" si="548"/>
        <v>راسب</v>
      </c>
      <c r="DU435" s="27"/>
      <c r="DV435" s="37">
        <f t="shared" si="549"/>
        <v>15</v>
      </c>
      <c r="DW435" s="38" t="str">
        <f t="shared" si="550"/>
        <v>راسب</v>
      </c>
      <c r="DX435" s="39" t="str">
        <f t="shared" si="551"/>
        <v>ودين</v>
      </c>
      <c r="DY435" s="537" t="str">
        <f t="shared" si="552"/>
        <v/>
      </c>
      <c r="DZ435" s="532" t="str">
        <f t="shared" si="553"/>
        <v/>
      </c>
      <c r="EA435" s="527" t="str">
        <f t="shared" si="554"/>
        <v/>
      </c>
      <c r="EB435" s="519" t="str">
        <f t="shared" si="555"/>
        <v/>
      </c>
      <c r="EC435" s="520" t="str">
        <f t="shared" si="556"/>
        <v/>
      </c>
      <c r="ED435" s="520" t="str">
        <f t="shared" si="557"/>
        <v/>
      </c>
      <c r="EE435" s="520" t="str">
        <f t="shared" si="558"/>
        <v/>
      </c>
      <c r="EF435" s="520" t="str">
        <f t="shared" si="559"/>
        <v/>
      </c>
      <c r="EG435" s="520" t="str">
        <f t="shared" si="560"/>
        <v/>
      </c>
      <c r="EH435" s="518" t="str">
        <f t="shared" si="561"/>
        <v/>
      </c>
      <c r="EI435" s="474" t="str">
        <f t="shared" si="562"/>
        <v/>
      </c>
      <c r="EJ435" s="475" t="str">
        <f t="shared" si="563"/>
        <v/>
      </c>
      <c r="EK435" s="475" t="str">
        <f t="shared" si="564"/>
        <v/>
      </c>
      <c r="EL435" s="475" t="str">
        <f t="shared" si="565"/>
        <v/>
      </c>
      <c r="EM435" s="476" t="str">
        <f t="shared" si="566"/>
        <v/>
      </c>
      <c r="EN435" s="498" t="str">
        <f t="shared" si="567"/>
        <v/>
      </c>
      <c r="EO435" s="499" t="str">
        <f t="shared" si="568"/>
        <v/>
      </c>
      <c r="EP435" s="499" t="str">
        <f t="shared" si="569"/>
        <v/>
      </c>
      <c r="EQ435" s="499" t="str">
        <f t="shared" si="570"/>
        <v/>
      </c>
      <c r="ER435" s="500" t="str">
        <f t="shared" si="571"/>
        <v/>
      </c>
    </row>
    <row r="436" spans="1:148" ht="34.5" x14ac:dyDescent="0.2">
      <c r="A436" s="27" t="str">
        <f>IF(O436="","",COUNTA(O$9:$O436))</f>
        <v/>
      </c>
      <c r="B436" s="28"/>
      <c r="C436" s="29" t="e">
        <f t="shared" si="491"/>
        <v>#VALUE!</v>
      </c>
      <c r="D436" s="30" t="e">
        <f t="shared" si="492"/>
        <v>#VALUE!</v>
      </c>
      <c r="E436" s="31" t="e">
        <f t="shared" si="493"/>
        <v>#VALUE!</v>
      </c>
      <c r="F436" s="29" t="str">
        <f t="shared" si="494"/>
        <v/>
      </c>
      <c r="G436" s="30" t="str">
        <f t="shared" si="495"/>
        <v/>
      </c>
      <c r="H436" s="31" t="str">
        <f t="shared" si="496"/>
        <v/>
      </c>
      <c r="I436" s="32" t="e">
        <f t="shared" si="497"/>
        <v>#VALUE!</v>
      </c>
      <c r="J436" s="33"/>
      <c r="K436" s="34"/>
      <c r="L436" s="35" t="str">
        <f t="shared" si="498"/>
        <v/>
      </c>
      <c r="M436" s="35" t="str">
        <f t="shared" si="499"/>
        <v/>
      </c>
      <c r="N436" s="34"/>
      <c r="O436" s="545"/>
      <c r="P436" s="36"/>
      <c r="Q436" s="37"/>
      <c r="R436" s="38"/>
      <c r="S436" s="38"/>
      <c r="T436" s="39">
        <f t="shared" si="500"/>
        <v>0</v>
      </c>
      <c r="U436" s="40" t="str">
        <f t="shared" si="501"/>
        <v>راسب</v>
      </c>
      <c r="V436" s="37"/>
      <c r="W436" s="38"/>
      <c r="X436" s="38"/>
      <c r="Y436" s="39">
        <f t="shared" si="502"/>
        <v>0</v>
      </c>
      <c r="Z436" s="40" t="str">
        <f t="shared" si="503"/>
        <v>راسب</v>
      </c>
      <c r="AA436" s="37"/>
      <c r="AB436" s="38"/>
      <c r="AC436" s="38"/>
      <c r="AD436" s="39">
        <f t="shared" si="504"/>
        <v>0</v>
      </c>
      <c r="AE436" s="40" t="str">
        <f t="shared" si="505"/>
        <v>راسب</v>
      </c>
      <c r="AF436" s="37"/>
      <c r="AG436" s="38"/>
      <c r="AH436" s="38"/>
      <c r="AI436" s="39">
        <f t="shared" si="506"/>
        <v>0</v>
      </c>
      <c r="AJ436" s="40" t="str">
        <f t="shared" si="507"/>
        <v>راسب</v>
      </c>
      <c r="AK436" s="37"/>
      <c r="AL436" s="38"/>
      <c r="AM436" s="38"/>
      <c r="AN436" s="39">
        <f t="shared" si="508"/>
        <v>0</v>
      </c>
      <c r="AO436" s="40" t="str">
        <f t="shared" si="509"/>
        <v>راسب</v>
      </c>
      <c r="AP436" s="27">
        <f t="shared" si="510"/>
        <v>0</v>
      </c>
      <c r="AQ436" s="37">
        <f t="shared" si="511"/>
        <v>5</v>
      </c>
      <c r="AR436" s="39" t="str">
        <f t="shared" si="512"/>
        <v>ومجموع</v>
      </c>
      <c r="AS436" s="27" t="str">
        <f t="shared" si="513"/>
        <v>راسب</v>
      </c>
      <c r="AT436" s="41">
        <f t="shared" si="514"/>
        <v>9</v>
      </c>
      <c r="AU436" s="42" t="str">
        <f t="shared" si="515"/>
        <v>راسب</v>
      </c>
      <c r="AV436" s="37"/>
      <c r="AW436" s="38"/>
      <c r="AX436" s="38"/>
      <c r="AY436" s="39">
        <f t="shared" si="516"/>
        <v>0</v>
      </c>
      <c r="AZ436" s="40" t="str">
        <f t="shared" si="517"/>
        <v>راسب</v>
      </c>
      <c r="BA436" s="37"/>
      <c r="BB436" s="38"/>
      <c r="BC436" s="38"/>
      <c r="BD436" s="39">
        <f t="shared" si="518"/>
        <v>0</v>
      </c>
      <c r="BE436" s="86" t="str">
        <f t="shared" si="519"/>
        <v>غيرجدير</v>
      </c>
      <c r="BF436" s="37"/>
      <c r="BG436" s="38"/>
      <c r="BH436" s="38"/>
      <c r="BI436" s="39">
        <f t="shared" si="520"/>
        <v>0</v>
      </c>
      <c r="BJ436" s="86" t="str">
        <f t="shared" si="521"/>
        <v>غيرجدير</v>
      </c>
      <c r="BK436" s="37"/>
      <c r="BL436" s="38"/>
      <c r="BM436" s="38"/>
      <c r="BN436" s="38"/>
      <c r="BO436" s="39"/>
      <c r="BP436" s="41">
        <f t="shared" si="522"/>
        <v>0</v>
      </c>
      <c r="BQ436" s="86" t="str">
        <f t="shared" si="523"/>
        <v>غيرجدير</v>
      </c>
      <c r="BR436" s="37"/>
      <c r="BS436" s="38"/>
      <c r="BT436" s="38"/>
      <c r="BU436" s="38"/>
      <c r="BV436" s="39">
        <f t="shared" si="524"/>
        <v>0</v>
      </c>
      <c r="BW436" s="86" t="str">
        <f t="shared" si="525"/>
        <v>غيرجدير</v>
      </c>
      <c r="BX436" s="37"/>
      <c r="BY436" s="38"/>
      <c r="BZ436" s="38"/>
      <c r="CA436" s="38"/>
      <c r="CB436" s="38"/>
      <c r="CC436" s="39">
        <f t="shared" si="526"/>
        <v>0</v>
      </c>
      <c r="CD436" s="86" t="str">
        <f t="shared" si="527"/>
        <v>غيرجدير</v>
      </c>
      <c r="CE436" s="37">
        <f t="shared" si="528"/>
        <v>5</v>
      </c>
      <c r="CF436" s="39" t="str">
        <f t="shared" si="529"/>
        <v>راسب</v>
      </c>
      <c r="CG436" s="37"/>
      <c r="CH436" s="38"/>
      <c r="CI436" s="38"/>
      <c r="CJ436" s="38"/>
      <c r="CK436" s="38"/>
      <c r="CL436" s="39">
        <f t="shared" si="530"/>
        <v>0</v>
      </c>
      <c r="CM436" s="86" t="str">
        <f t="shared" si="531"/>
        <v>غيرجدير</v>
      </c>
      <c r="CN436" s="37"/>
      <c r="CO436" s="38"/>
      <c r="CP436" s="38"/>
      <c r="CQ436" s="38"/>
      <c r="CR436" s="39">
        <f t="shared" si="532"/>
        <v>0</v>
      </c>
      <c r="CS436" s="86" t="str">
        <f t="shared" si="533"/>
        <v>غيرجدير</v>
      </c>
      <c r="CT436" s="37"/>
      <c r="CU436" s="38"/>
      <c r="CV436" s="39">
        <f t="shared" si="534"/>
        <v>0</v>
      </c>
      <c r="CW436" s="86" t="str">
        <f t="shared" si="535"/>
        <v>غيرجدير</v>
      </c>
      <c r="CX436" s="37"/>
      <c r="CY436" s="38"/>
      <c r="CZ436" s="38"/>
      <c r="DA436" s="38"/>
      <c r="DB436" s="38"/>
      <c r="DC436" s="39">
        <f t="shared" si="536"/>
        <v>0</v>
      </c>
      <c r="DD436" s="86" t="str">
        <f t="shared" si="537"/>
        <v>غيرجدير</v>
      </c>
      <c r="DE436" s="37"/>
      <c r="DF436" s="38"/>
      <c r="DG436" s="38"/>
      <c r="DH436" s="38"/>
      <c r="DI436" s="38"/>
      <c r="DJ436" s="39">
        <f t="shared" si="538"/>
        <v>0</v>
      </c>
      <c r="DK436" s="86" t="str">
        <f t="shared" si="539"/>
        <v>غيرجدير</v>
      </c>
      <c r="DL436" s="37">
        <f t="shared" si="540"/>
        <v>4</v>
      </c>
      <c r="DM436" s="39" t="str">
        <f t="shared" si="541"/>
        <v>راسب</v>
      </c>
      <c r="DN436" s="27">
        <f t="shared" si="542"/>
        <v>0</v>
      </c>
      <c r="DO436" s="37">
        <f t="shared" si="543"/>
        <v>5</v>
      </c>
      <c r="DP436" s="39" t="str">
        <f t="shared" si="544"/>
        <v>ومجموع</v>
      </c>
      <c r="DQ436" s="27" t="str">
        <f t="shared" si="545"/>
        <v>راسب</v>
      </c>
      <c r="DR436" s="37">
        <f t="shared" si="546"/>
        <v>10</v>
      </c>
      <c r="DS436" s="39" t="str">
        <f t="shared" si="547"/>
        <v>راسب</v>
      </c>
      <c r="DT436" s="40" t="str">
        <f t="shared" si="548"/>
        <v>راسب</v>
      </c>
      <c r="DU436" s="27"/>
      <c r="DV436" s="37">
        <f t="shared" si="549"/>
        <v>15</v>
      </c>
      <c r="DW436" s="38" t="str">
        <f t="shared" si="550"/>
        <v>راسب</v>
      </c>
      <c r="DX436" s="39" t="str">
        <f t="shared" si="551"/>
        <v>ودين</v>
      </c>
      <c r="DY436" s="537" t="str">
        <f t="shared" si="552"/>
        <v/>
      </c>
      <c r="DZ436" s="532" t="str">
        <f t="shared" si="553"/>
        <v/>
      </c>
      <c r="EA436" s="527" t="str">
        <f t="shared" si="554"/>
        <v/>
      </c>
      <c r="EB436" s="519" t="str">
        <f t="shared" si="555"/>
        <v/>
      </c>
      <c r="EC436" s="520" t="str">
        <f t="shared" si="556"/>
        <v/>
      </c>
      <c r="ED436" s="520" t="str">
        <f t="shared" si="557"/>
        <v/>
      </c>
      <c r="EE436" s="520" t="str">
        <f t="shared" si="558"/>
        <v/>
      </c>
      <c r="EF436" s="520" t="str">
        <f t="shared" si="559"/>
        <v/>
      </c>
      <c r="EG436" s="520" t="str">
        <f t="shared" si="560"/>
        <v/>
      </c>
      <c r="EH436" s="518" t="str">
        <f t="shared" si="561"/>
        <v/>
      </c>
      <c r="EI436" s="474" t="str">
        <f t="shared" si="562"/>
        <v/>
      </c>
      <c r="EJ436" s="475" t="str">
        <f t="shared" si="563"/>
        <v/>
      </c>
      <c r="EK436" s="475" t="str">
        <f t="shared" si="564"/>
        <v/>
      </c>
      <c r="EL436" s="475" t="str">
        <f t="shared" si="565"/>
        <v/>
      </c>
      <c r="EM436" s="476" t="str">
        <f t="shared" si="566"/>
        <v/>
      </c>
      <c r="EN436" s="498" t="str">
        <f t="shared" si="567"/>
        <v/>
      </c>
      <c r="EO436" s="499" t="str">
        <f t="shared" si="568"/>
        <v/>
      </c>
      <c r="EP436" s="499" t="str">
        <f t="shared" si="569"/>
        <v/>
      </c>
      <c r="EQ436" s="499" t="str">
        <f t="shared" si="570"/>
        <v/>
      </c>
      <c r="ER436" s="500" t="str">
        <f t="shared" si="571"/>
        <v/>
      </c>
    </row>
    <row r="437" spans="1:148" ht="34.5" x14ac:dyDescent="0.2">
      <c r="A437" s="27" t="str">
        <f>IF(O437="","",COUNTA(O$9:$O437))</f>
        <v/>
      </c>
      <c r="B437" s="28"/>
      <c r="C437" s="29" t="e">
        <f t="shared" si="491"/>
        <v>#VALUE!</v>
      </c>
      <c r="D437" s="30" t="e">
        <f t="shared" si="492"/>
        <v>#VALUE!</v>
      </c>
      <c r="E437" s="31" t="e">
        <f t="shared" si="493"/>
        <v>#VALUE!</v>
      </c>
      <c r="F437" s="29" t="str">
        <f t="shared" si="494"/>
        <v/>
      </c>
      <c r="G437" s="30" t="str">
        <f t="shared" si="495"/>
        <v/>
      </c>
      <c r="H437" s="31" t="str">
        <f t="shared" si="496"/>
        <v/>
      </c>
      <c r="I437" s="32" t="e">
        <f t="shared" si="497"/>
        <v>#VALUE!</v>
      </c>
      <c r="J437" s="33"/>
      <c r="K437" s="34"/>
      <c r="L437" s="35" t="str">
        <f t="shared" si="498"/>
        <v/>
      </c>
      <c r="M437" s="35" t="str">
        <f t="shared" si="499"/>
        <v/>
      </c>
      <c r="N437" s="34"/>
      <c r="O437" s="545"/>
      <c r="P437" s="36"/>
      <c r="Q437" s="37"/>
      <c r="R437" s="38"/>
      <c r="S437" s="38"/>
      <c r="T437" s="39">
        <f t="shared" si="500"/>
        <v>0</v>
      </c>
      <c r="U437" s="40" t="str">
        <f t="shared" si="501"/>
        <v>راسب</v>
      </c>
      <c r="V437" s="37"/>
      <c r="W437" s="38"/>
      <c r="X437" s="38"/>
      <c r="Y437" s="39">
        <f t="shared" si="502"/>
        <v>0</v>
      </c>
      <c r="Z437" s="40" t="str">
        <f t="shared" si="503"/>
        <v>راسب</v>
      </c>
      <c r="AA437" s="37"/>
      <c r="AB437" s="38"/>
      <c r="AC437" s="38"/>
      <c r="AD437" s="39">
        <f t="shared" si="504"/>
        <v>0</v>
      </c>
      <c r="AE437" s="40" t="str">
        <f t="shared" si="505"/>
        <v>راسب</v>
      </c>
      <c r="AF437" s="37"/>
      <c r="AG437" s="38"/>
      <c r="AH437" s="38"/>
      <c r="AI437" s="39">
        <f t="shared" si="506"/>
        <v>0</v>
      </c>
      <c r="AJ437" s="40" t="str">
        <f t="shared" si="507"/>
        <v>راسب</v>
      </c>
      <c r="AK437" s="37"/>
      <c r="AL437" s="38"/>
      <c r="AM437" s="38"/>
      <c r="AN437" s="39">
        <f t="shared" si="508"/>
        <v>0</v>
      </c>
      <c r="AO437" s="40" t="str">
        <f t="shared" si="509"/>
        <v>راسب</v>
      </c>
      <c r="AP437" s="27">
        <f t="shared" si="510"/>
        <v>0</v>
      </c>
      <c r="AQ437" s="37">
        <f t="shared" si="511"/>
        <v>5</v>
      </c>
      <c r="AR437" s="39" t="str">
        <f t="shared" si="512"/>
        <v>ومجموع</v>
      </c>
      <c r="AS437" s="27" t="str">
        <f t="shared" si="513"/>
        <v>راسب</v>
      </c>
      <c r="AT437" s="41">
        <f t="shared" si="514"/>
        <v>9</v>
      </c>
      <c r="AU437" s="42" t="str">
        <f t="shared" si="515"/>
        <v>راسب</v>
      </c>
      <c r="AV437" s="37"/>
      <c r="AW437" s="38"/>
      <c r="AX437" s="38"/>
      <c r="AY437" s="39">
        <f t="shared" si="516"/>
        <v>0</v>
      </c>
      <c r="AZ437" s="40" t="str">
        <f t="shared" si="517"/>
        <v>راسب</v>
      </c>
      <c r="BA437" s="37"/>
      <c r="BB437" s="38"/>
      <c r="BC437" s="38"/>
      <c r="BD437" s="39">
        <f t="shared" si="518"/>
        <v>0</v>
      </c>
      <c r="BE437" s="86" t="str">
        <f t="shared" si="519"/>
        <v>غيرجدير</v>
      </c>
      <c r="BF437" s="37"/>
      <c r="BG437" s="38"/>
      <c r="BH437" s="38"/>
      <c r="BI437" s="39">
        <f t="shared" si="520"/>
        <v>0</v>
      </c>
      <c r="BJ437" s="86" t="str">
        <f t="shared" si="521"/>
        <v>غيرجدير</v>
      </c>
      <c r="BK437" s="37"/>
      <c r="BL437" s="38"/>
      <c r="BM437" s="38"/>
      <c r="BN437" s="38"/>
      <c r="BO437" s="39"/>
      <c r="BP437" s="41">
        <f t="shared" si="522"/>
        <v>0</v>
      </c>
      <c r="BQ437" s="86" t="str">
        <f t="shared" si="523"/>
        <v>غيرجدير</v>
      </c>
      <c r="BR437" s="37"/>
      <c r="BS437" s="38"/>
      <c r="BT437" s="38"/>
      <c r="BU437" s="38"/>
      <c r="BV437" s="39">
        <f t="shared" si="524"/>
        <v>0</v>
      </c>
      <c r="BW437" s="86" t="str">
        <f t="shared" si="525"/>
        <v>غيرجدير</v>
      </c>
      <c r="BX437" s="37"/>
      <c r="BY437" s="38"/>
      <c r="BZ437" s="38"/>
      <c r="CA437" s="38"/>
      <c r="CB437" s="38"/>
      <c r="CC437" s="39">
        <f t="shared" si="526"/>
        <v>0</v>
      </c>
      <c r="CD437" s="86" t="str">
        <f t="shared" si="527"/>
        <v>غيرجدير</v>
      </c>
      <c r="CE437" s="37">
        <f t="shared" si="528"/>
        <v>5</v>
      </c>
      <c r="CF437" s="39" t="str">
        <f t="shared" si="529"/>
        <v>راسب</v>
      </c>
      <c r="CG437" s="37"/>
      <c r="CH437" s="38"/>
      <c r="CI437" s="38"/>
      <c r="CJ437" s="38"/>
      <c r="CK437" s="38"/>
      <c r="CL437" s="39">
        <f t="shared" si="530"/>
        <v>0</v>
      </c>
      <c r="CM437" s="86" t="str">
        <f t="shared" si="531"/>
        <v>غيرجدير</v>
      </c>
      <c r="CN437" s="37"/>
      <c r="CO437" s="38"/>
      <c r="CP437" s="38"/>
      <c r="CQ437" s="38"/>
      <c r="CR437" s="39">
        <f t="shared" si="532"/>
        <v>0</v>
      </c>
      <c r="CS437" s="86" t="str">
        <f t="shared" si="533"/>
        <v>غيرجدير</v>
      </c>
      <c r="CT437" s="37"/>
      <c r="CU437" s="38"/>
      <c r="CV437" s="39">
        <f t="shared" si="534"/>
        <v>0</v>
      </c>
      <c r="CW437" s="86" t="str">
        <f t="shared" si="535"/>
        <v>غيرجدير</v>
      </c>
      <c r="CX437" s="37"/>
      <c r="CY437" s="38"/>
      <c r="CZ437" s="38"/>
      <c r="DA437" s="38"/>
      <c r="DB437" s="38"/>
      <c r="DC437" s="39">
        <f t="shared" si="536"/>
        <v>0</v>
      </c>
      <c r="DD437" s="86" t="str">
        <f t="shared" si="537"/>
        <v>غيرجدير</v>
      </c>
      <c r="DE437" s="37"/>
      <c r="DF437" s="38"/>
      <c r="DG437" s="38"/>
      <c r="DH437" s="38"/>
      <c r="DI437" s="38"/>
      <c r="DJ437" s="39">
        <f t="shared" si="538"/>
        <v>0</v>
      </c>
      <c r="DK437" s="86" t="str">
        <f t="shared" si="539"/>
        <v>غيرجدير</v>
      </c>
      <c r="DL437" s="37">
        <f t="shared" si="540"/>
        <v>4</v>
      </c>
      <c r="DM437" s="39" t="str">
        <f t="shared" si="541"/>
        <v>راسب</v>
      </c>
      <c r="DN437" s="27">
        <f t="shared" si="542"/>
        <v>0</v>
      </c>
      <c r="DO437" s="37">
        <f t="shared" si="543"/>
        <v>5</v>
      </c>
      <c r="DP437" s="39" t="str">
        <f t="shared" si="544"/>
        <v>ومجموع</v>
      </c>
      <c r="DQ437" s="27" t="str">
        <f t="shared" si="545"/>
        <v>راسب</v>
      </c>
      <c r="DR437" s="37">
        <f t="shared" si="546"/>
        <v>10</v>
      </c>
      <c r="DS437" s="39" t="str">
        <f t="shared" si="547"/>
        <v>راسب</v>
      </c>
      <c r="DT437" s="40" t="str">
        <f t="shared" si="548"/>
        <v>راسب</v>
      </c>
      <c r="DU437" s="27"/>
      <c r="DV437" s="37">
        <f t="shared" si="549"/>
        <v>15</v>
      </c>
      <c r="DW437" s="38" t="str">
        <f t="shared" si="550"/>
        <v>راسب</v>
      </c>
      <c r="DX437" s="39" t="str">
        <f t="shared" si="551"/>
        <v>ودين</v>
      </c>
      <c r="DY437" s="537" t="str">
        <f t="shared" si="552"/>
        <v/>
      </c>
      <c r="DZ437" s="532" t="str">
        <f t="shared" si="553"/>
        <v/>
      </c>
      <c r="EA437" s="527" t="str">
        <f t="shared" si="554"/>
        <v/>
      </c>
      <c r="EB437" s="519" t="str">
        <f t="shared" si="555"/>
        <v/>
      </c>
      <c r="EC437" s="520" t="str">
        <f t="shared" si="556"/>
        <v/>
      </c>
      <c r="ED437" s="520" t="str">
        <f t="shared" si="557"/>
        <v/>
      </c>
      <c r="EE437" s="520" t="str">
        <f t="shared" si="558"/>
        <v/>
      </c>
      <c r="EF437" s="520" t="str">
        <f t="shared" si="559"/>
        <v/>
      </c>
      <c r="EG437" s="520" t="str">
        <f t="shared" si="560"/>
        <v/>
      </c>
      <c r="EH437" s="518" t="str">
        <f t="shared" si="561"/>
        <v/>
      </c>
      <c r="EI437" s="474" t="str">
        <f t="shared" si="562"/>
        <v/>
      </c>
      <c r="EJ437" s="475" t="str">
        <f t="shared" si="563"/>
        <v/>
      </c>
      <c r="EK437" s="475" t="str">
        <f t="shared" si="564"/>
        <v/>
      </c>
      <c r="EL437" s="475" t="str">
        <f t="shared" si="565"/>
        <v/>
      </c>
      <c r="EM437" s="476" t="str">
        <f t="shared" si="566"/>
        <v/>
      </c>
      <c r="EN437" s="498" t="str">
        <f t="shared" si="567"/>
        <v/>
      </c>
      <c r="EO437" s="499" t="str">
        <f t="shared" si="568"/>
        <v/>
      </c>
      <c r="EP437" s="499" t="str">
        <f t="shared" si="569"/>
        <v/>
      </c>
      <c r="EQ437" s="499" t="str">
        <f t="shared" si="570"/>
        <v/>
      </c>
      <c r="ER437" s="500" t="str">
        <f t="shared" si="571"/>
        <v/>
      </c>
    </row>
    <row r="438" spans="1:148" ht="34.5" x14ac:dyDescent="0.2">
      <c r="A438" s="27" t="str">
        <f>IF(O438="","",COUNTA(O$9:$O438))</f>
        <v/>
      </c>
      <c r="B438" s="28"/>
      <c r="C438" s="29" t="e">
        <f t="shared" si="491"/>
        <v>#VALUE!</v>
      </c>
      <c r="D438" s="30" t="e">
        <f t="shared" si="492"/>
        <v>#VALUE!</v>
      </c>
      <c r="E438" s="31" t="e">
        <f t="shared" si="493"/>
        <v>#VALUE!</v>
      </c>
      <c r="F438" s="29" t="str">
        <f t="shared" si="494"/>
        <v/>
      </c>
      <c r="G438" s="30" t="str">
        <f t="shared" si="495"/>
        <v/>
      </c>
      <c r="H438" s="31" t="str">
        <f t="shared" si="496"/>
        <v/>
      </c>
      <c r="I438" s="32" t="e">
        <f t="shared" si="497"/>
        <v>#VALUE!</v>
      </c>
      <c r="J438" s="33"/>
      <c r="K438" s="34"/>
      <c r="L438" s="35" t="str">
        <f t="shared" si="498"/>
        <v/>
      </c>
      <c r="M438" s="35" t="str">
        <f t="shared" si="499"/>
        <v/>
      </c>
      <c r="N438" s="34"/>
      <c r="O438" s="545"/>
      <c r="P438" s="36"/>
      <c r="Q438" s="37"/>
      <c r="R438" s="38"/>
      <c r="S438" s="38"/>
      <c r="T438" s="39">
        <f t="shared" si="500"/>
        <v>0</v>
      </c>
      <c r="U438" s="40" t="str">
        <f t="shared" si="501"/>
        <v>راسب</v>
      </c>
      <c r="V438" s="37"/>
      <c r="W438" s="38"/>
      <c r="X438" s="38"/>
      <c r="Y438" s="39">
        <f t="shared" si="502"/>
        <v>0</v>
      </c>
      <c r="Z438" s="40" t="str">
        <f t="shared" si="503"/>
        <v>راسب</v>
      </c>
      <c r="AA438" s="37"/>
      <c r="AB438" s="38"/>
      <c r="AC438" s="38"/>
      <c r="AD438" s="39">
        <f t="shared" si="504"/>
        <v>0</v>
      </c>
      <c r="AE438" s="40" t="str">
        <f t="shared" si="505"/>
        <v>راسب</v>
      </c>
      <c r="AF438" s="37"/>
      <c r="AG438" s="38"/>
      <c r="AH438" s="38"/>
      <c r="AI438" s="39">
        <f t="shared" si="506"/>
        <v>0</v>
      </c>
      <c r="AJ438" s="40" t="str">
        <f t="shared" si="507"/>
        <v>راسب</v>
      </c>
      <c r="AK438" s="37"/>
      <c r="AL438" s="38"/>
      <c r="AM438" s="38"/>
      <c r="AN438" s="39">
        <f t="shared" si="508"/>
        <v>0</v>
      </c>
      <c r="AO438" s="40" t="str">
        <f t="shared" si="509"/>
        <v>راسب</v>
      </c>
      <c r="AP438" s="27">
        <f t="shared" si="510"/>
        <v>0</v>
      </c>
      <c r="AQ438" s="37">
        <f t="shared" si="511"/>
        <v>5</v>
      </c>
      <c r="AR438" s="39" t="str">
        <f t="shared" si="512"/>
        <v>ومجموع</v>
      </c>
      <c r="AS438" s="27" t="str">
        <f t="shared" si="513"/>
        <v>راسب</v>
      </c>
      <c r="AT438" s="41">
        <f t="shared" si="514"/>
        <v>9</v>
      </c>
      <c r="AU438" s="42" t="str">
        <f t="shared" si="515"/>
        <v>راسب</v>
      </c>
      <c r="AV438" s="37"/>
      <c r="AW438" s="38"/>
      <c r="AX438" s="38"/>
      <c r="AY438" s="39">
        <f t="shared" si="516"/>
        <v>0</v>
      </c>
      <c r="AZ438" s="40" t="str">
        <f t="shared" si="517"/>
        <v>راسب</v>
      </c>
      <c r="BA438" s="37"/>
      <c r="BB438" s="38"/>
      <c r="BC438" s="38"/>
      <c r="BD438" s="39">
        <f t="shared" si="518"/>
        <v>0</v>
      </c>
      <c r="BE438" s="86" t="str">
        <f t="shared" si="519"/>
        <v>غيرجدير</v>
      </c>
      <c r="BF438" s="37"/>
      <c r="BG438" s="38"/>
      <c r="BH438" s="38"/>
      <c r="BI438" s="39">
        <f t="shared" si="520"/>
        <v>0</v>
      </c>
      <c r="BJ438" s="86" t="str">
        <f t="shared" si="521"/>
        <v>غيرجدير</v>
      </c>
      <c r="BK438" s="37"/>
      <c r="BL438" s="38"/>
      <c r="BM438" s="38"/>
      <c r="BN438" s="38"/>
      <c r="BO438" s="39"/>
      <c r="BP438" s="41">
        <f t="shared" si="522"/>
        <v>0</v>
      </c>
      <c r="BQ438" s="86" t="str">
        <f t="shared" si="523"/>
        <v>غيرجدير</v>
      </c>
      <c r="BR438" s="37"/>
      <c r="BS438" s="38"/>
      <c r="BT438" s="38"/>
      <c r="BU438" s="38"/>
      <c r="BV438" s="39">
        <f t="shared" si="524"/>
        <v>0</v>
      </c>
      <c r="BW438" s="86" t="str">
        <f t="shared" si="525"/>
        <v>غيرجدير</v>
      </c>
      <c r="BX438" s="37"/>
      <c r="BY438" s="38"/>
      <c r="BZ438" s="38"/>
      <c r="CA438" s="38"/>
      <c r="CB438" s="38"/>
      <c r="CC438" s="39">
        <f t="shared" si="526"/>
        <v>0</v>
      </c>
      <c r="CD438" s="86" t="str">
        <f t="shared" si="527"/>
        <v>غيرجدير</v>
      </c>
      <c r="CE438" s="37">
        <f t="shared" si="528"/>
        <v>5</v>
      </c>
      <c r="CF438" s="39" t="str">
        <f t="shared" si="529"/>
        <v>راسب</v>
      </c>
      <c r="CG438" s="37"/>
      <c r="CH438" s="38"/>
      <c r="CI438" s="38"/>
      <c r="CJ438" s="38"/>
      <c r="CK438" s="38"/>
      <c r="CL438" s="39">
        <f t="shared" si="530"/>
        <v>0</v>
      </c>
      <c r="CM438" s="86" t="str">
        <f t="shared" si="531"/>
        <v>غيرجدير</v>
      </c>
      <c r="CN438" s="37"/>
      <c r="CO438" s="38"/>
      <c r="CP438" s="38"/>
      <c r="CQ438" s="38"/>
      <c r="CR438" s="39">
        <f t="shared" si="532"/>
        <v>0</v>
      </c>
      <c r="CS438" s="86" t="str">
        <f t="shared" si="533"/>
        <v>غيرجدير</v>
      </c>
      <c r="CT438" s="37"/>
      <c r="CU438" s="38"/>
      <c r="CV438" s="39">
        <f t="shared" si="534"/>
        <v>0</v>
      </c>
      <c r="CW438" s="86" t="str">
        <f t="shared" si="535"/>
        <v>غيرجدير</v>
      </c>
      <c r="CX438" s="37"/>
      <c r="CY438" s="38"/>
      <c r="CZ438" s="38"/>
      <c r="DA438" s="38"/>
      <c r="DB438" s="38"/>
      <c r="DC438" s="39">
        <f t="shared" si="536"/>
        <v>0</v>
      </c>
      <c r="DD438" s="86" t="str">
        <f t="shared" si="537"/>
        <v>غيرجدير</v>
      </c>
      <c r="DE438" s="37"/>
      <c r="DF438" s="38"/>
      <c r="DG438" s="38"/>
      <c r="DH438" s="38"/>
      <c r="DI438" s="38"/>
      <c r="DJ438" s="39">
        <f t="shared" si="538"/>
        <v>0</v>
      </c>
      <c r="DK438" s="86" t="str">
        <f t="shared" si="539"/>
        <v>غيرجدير</v>
      </c>
      <c r="DL438" s="37">
        <f t="shared" si="540"/>
        <v>4</v>
      </c>
      <c r="DM438" s="39" t="str">
        <f t="shared" si="541"/>
        <v>راسب</v>
      </c>
      <c r="DN438" s="27">
        <f t="shared" si="542"/>
        <v>0</v>
      </c>
      <c r="DO438" s="37">
        <f t="shared" si="543"/>
        <v>5</v>
      </c>
      <c r="DP438" s="39" t="str">
        <f t="shared" si="544"/>
        <v>ومجموع</v>
      </c>
      <c r="DQ438" s="27" t="str">
        <f t="shared" si="545"/>
        <v>راسب</v>
      </c>
      <c r="DR438" s="37">
        <f t="shared" si="546"/>
        <v>10</v>
      </c>
      <c r="DS438" s="39" t="str">
        <f t="shared" si="547"/>
        <v>راسب</v>
      </c>
      <c r="DT438" s="40" t="str">
        <f t="shared" si="548"/>
        <v>راسب</v>
      </c>
      <c r="DU438" s="27"/>
      <c r="DV438" s="37">
        <f t="shared" si="549"/>
        <v>15</v>
      </c>
      <c r="DW438" s="38" t="str">
        <f t="shared" si="550"/>
        <v>راسب</v>
      </c>
      <c r="DX438" s="39" t="str">
        <f t="shared" si="551"/>
        <v>ودين</v>
      </c>
      <c r="DY438" s="537" t="str">
        <f t="shared" si="552"/>
        <v/>
      </c>
      <c r="DZ438" s="532" t="str">
        <f t="shared" si="553"/>
        <v/>
      </c>
      <c r="EA438" s="527" t="str">
        <f t="shared" si="554"/>
        <v/>
      </c>
      <c r="EB438" s="519" t="str">
        <f t="shared" si="555"/>
        <v/>
      </c>
      <c r="EC438" s="520" t="str">
        <f t="shared" si="556"/>
        <v/>
      </c>
      <c r="ED438" s="520" t="str">
        <f t="shared" si="557"/>
        <v/>
      </c>
      <c r="EE438" s="520" t="str">
        <f t="shared" si="558"/>
        <v/>
      </c>
      <c r="EF438" s="520" t="str">
        <f t="shared" si="559"/>
        <v/>
      </c>
      <c r="EG438" s="520" t="str">
        <f t="shared" si="560"/>
        <v/>
      </c>
      <c r="EH438" s="518" t="str">
        <f t="shared" si="561"/>
        <v/>
      </c>
      <c r="EI438" s="474" t="str">
        <f t="shared" si="562"/>
        <v/>
      </c>
      <c r="EJ438" s="475" t="str">
        <f t="shared" si="563"/>
        <v/>
      </c>
      <c r="EK438" s="475" t="str">
        <f t="shared" si="564"/>
        <v/>
      </c>
      <c r="EL438" s="475" t="str">
        <f t="shared" si="565"/>
        <v/>
      </c>
      <c r="EM438" s="476" t="str">
        <f t="shared" si="566"/>
        <v/>
      </c>
      <c r="EN438" s="498" t="str">
        <f t="shared" si="567"/>
        <v/>
      </c>
      <c r="EO438" s="499" t="str">
        <f t="shared" si="568"/>
        <v/>
      </c>
      <c r="EP438" s="499" t="str">
        <f t="shared" si="569"/>
        <v/>
      </c>
      <c r="EQ438" s="499" t="str">
        <f t="shared" si="570"/>
        <v/>
      </c>
      <c r="ER438" s="500" t="str">
        <f t="shared" si="571"/>
        <v/>
      </c>
    </row>
    <row r="439" spans="1:148" ht="34.5" x14ac:dyDescent="0.2">
      <c r="A439" s="27" t="str">
        <f>IF(O439="","",COUNTA(O$9:$O439))</f>
        <v/>
      </c>
      <c r="B439" s="28"/>
      <c r="C439" s="29" t="e">
        <f t="shared" si="491"/>
        <v>#VALUE!</v>
      </c>
      <c r="D439" s="30" t="e">
        <f t="shared" si="492"/>
        <v>#VALUE!</v>
      </c>
      <c r="E439" s="31" t="e">
        <f t="shared" si="493"/>
        <v>#VALUE!</v>
      </c>
      <c r="F439" s="29" t="str">
        <f t="shared" si="494"/>
        <v/>
      </c>
      <c r="G439" s="30" t="str">
        <f t="shared" si="495"/>
        <v/>
      </c>
      <c r="H439" s="31" t="str">
        <f t="shared" si="496"/>
        <v/>
      </c>
      <c r="I439" s="32" t="e">
        <f t="shared" si="497"/>
        <v>#VALUE!</v>
      </c>
      <c r="J439" s="33"/>
      <c r="K439" s="34"/>
      <c r="L439" s="35" t="str">
        <f t="shared" si="498"/>
        <v/>
      </c>
      <c r="M439" s="35" t="str">
        <f t="shared" si="499"/>
        <v/>
      </c>
      <c r="N439" s="34"/>
      <c r="O439" s="545"/>
      <c r="P439" s="36"/>
      <c r="Q439" s="37"/>
      <c r="R439" s="38"/>
      <c r="S439" s="38"/>
      <c r="T439" s="39">
        <f t="shared" si="500"/>
        <v>0</v>
      </c>
      <c r="U439" s="40" t="str">
        <f t="shared" si="501"/>
        <v>راسب</v>
      </c>
      <c r="V439" s="37"/>
      <c r="W439" s="38"/>
      <c r="X439" s="38"/>
      <c r="Y439" s="39">
        <f t="shared" si="502"/>
        <v>0</v>
      </c>
      <c r="Z439" s="40" t="str">
        <f t="shared" si="503"/>
        <v>راسب</v>
      </c>
      <c r="AA439" s="37"/>
      <c r="AB439" s="38"/>
      <c r="AC439" s="38"/>
      <c r="AD439" s="39">
        <f t="shared" si="504"/>
        <v>0</v>
      </c>
      <c r="AE439" s="40" t="str">
        <f t="shared" si="505"/>
        <v>راسب</v>
      </c>
      <c r="AF439" s="37"/>
      <c r="AG439" s="38"/>
      <c r="AH439" s="38"/>
      <c r="AI439" s="39">
        <f t="shared" si="506"/>
        <v>0</v>
      </c>
      <c r="AJ439" s="40" t="str">
        <f t="shared" si="507"/>
        <v>راسب</v>
      </c>
      <c r="AK439" s="37"/>
      <c r="AL439" s="38"/>
      <c r="AM439" s="38"/>
      <c r="AN439" s="39">
        <f t="shared" si="508"/>
        <v>0</v>
      </c>
      <c r="AO439" s="40" t="str">
        <f t="shared" si="509"/>
        <v>راسب</v>
      </c>
      <c r="AP439" s="27">
        <f t="shared" si="510"/>
        <v>0</v>
      </c>
      <c r="AQ439" s="37">
        <f t="shared" si="511"/>
        <v>5</v>
      </c>
      <c r="AR439" s="39" t="str">
        <f t="shared" si="512"/>
        <v>ومجموع</v>
      </c>
      <c r="AS439" s="27" t="str">
        <f t="shared" si="513"/>
        <v>راسب</v>
      </c>
      <c r="AT439" s="41">
        <f t="shared" si="514"/>
        <v>9</v>
      </c>
      <c r="AU439" s="42" t="str">
        <f t="shared" si="515"/>
        <v>راسب</v>
      </c>
      <c r="AV439" s="37"/>
      <c r="AW439" s="38"/>
      <c r="AX439" s="38"/>
      <c r="AY439" s="39">
        <f t="shared" si="516"/>
        <v>0</v>
      </c>
      <c r="AZ439" s="40" t="str">
        <f t="shared" si="517"/>
        <v>راسب</v>
      </c>
      <c r="BA439" s="37"/>
      <c r="BB439" s="38"/>
      <c r="BC439" s="38"/>
      <c r="BD439" s="39">
        <f t="shared" si="518"/>
        <v>0</v>
      </c>
      <c r="BE439" s="86" t="str">
        <f t="shared" si="519"/>
        <v>غيرجدير</v>
      </c>
      <c r="BF439" s="37"/>
      <c r="BG439" s="38"/>
      <c r="BH439" s="38"/>
      <c r="BI439" s="39">
        <f t="shared" si="520"/>
        <v>0</v>
      </c>
      <c r="BJ439" s="86" t="str">
        <f t="shared" si="521"/>
        <v>غيرجدير</v>
      </c>
      <c r="BK439" s="37"/>
      <c r="BL439" s="38"/>
      <c r="BM439" s="38"/>
      <c r="BN439" s="38"/>
      <c r="BO439" s="39"/>
      <c r="BP439" s="41">
        <f t="shared" si="522"/>
        <v>0</v>
      </c>
      <c r="BQ439" s="86" t="str">
        <f t="shared" si="523"/>
        <v>غيرجدير</v>
      </c>
      <c r="BR439" s="37"/>
      <c r="BS439" s="38"/>
      <c r="BT439" s="38"/>
      <c r="BU439" s="38"/>
      <c r="BV439" s="39">
        <f t="shared" si="524"/>
        <v>0</v>
      </c>
      <c r="BW439" s="86" t="str">
        <f t="shared" si="525"/>
        <v>غيرجدير</v>
      </c>
      <c r="BX439" s="37"/>
      <c r="BY439" s="38"/>
      <c r="BZ439" s="38"/>
      <c r="CA439" s="38"/>
      <c r="CB439" s="38"/>
      <c r="CC439" s="39">
        <f t="shared" si="526"/>
        <v>0</v>
      </c>
      <c r="CD439" s="86" t="str">
        <f t="shared" si="527"/>
        <v>غيرجدير</v>
      </c>
      <c r="CE439" s="37">
        <f t="shared" si="528"/>
        <v>5</v>
      </c>
      <c r="CF439" s="39" t="str">
        <f t="shared" si="529"/>
        <v>راسب</v>
      </c>
      <c r="CG439" s="37"/>
      <c r="CH439" s="38"/>
      <c r="CI439" s="38"/>
      <c r="CJ439" s="38"/>
      <c r="CK439" s="38"/>
      <c r="CL439" s="39">
        <f t="shared" si="530"/>
        <v>0</v>
      </c>
      <c r="CM439" s="86" t="str">
        <f t="shared" si="531"/>
        <v>غيرجدير</v>
      </c>
      <c r="CN439" s="37"/>
      <c r="CO439" s="38"/>
      <c r="CP439" s="38"/>
      <c r="CQ439" s="38"/>
      <c r="CR439" s="39">
        <f t="shared" si="532"/>
        <v>0</v>
      </c>
      <c r="CS439" s="86" t="str">
        <f t="shared" si="533"/>
        <v>غيرجدير</v>
      </c>
      <c r="CT439" s="37"/>
      <c r="CU439" s="38"/>
      <c r="CV439" s="39">
        <f t="shared" si="534"/>
        <v>0</v>
      </c>
      <c r="CW439" s="86" t="str">
        <f t="shared" si="535"/>
        <v>غيرجدير</v>
      </c>
      <c r="CX439" s="37"/>
      <c r="CY439" s="38"/>
      <c r="CZ439" s="38"/>
      <c r="DA439" s="38"/>
      <c r="DB439" s="38"/>
      <c r="DC439" s="39">
        <f t="shared" si="536"/>
        <v>0</v>
      </c>
      <c r="DD439" s="86" t="str">
        <f t="shared" si="537"/>
        <v>غيرجدير</v>
      </c>
      <c r="DE439" s="37"/>
      <c r="DF439" s="38"/>
      <c r="DG439" s="38"/>
      <c r="DH439" s="38"/>
      <c r="DI439" s="38"/>
      <c r="DJ439" s="39">
        <f t="shared" si="538"/>
        <v>0</v>
      </c>
      <c r="DK439" s="86" t="str">
        <f t="shared" si="539"/>
        <v>غيرجدير</v>
      </c>
      <c r="DL439" s="37">
        <f t="shared" si="540"/>
        <v>4</v>
      </c>
      <c r="DM439" s="39" t="str">
        <f t="shared" si="541"/>
        <v>راسب</v>
      </c>
      <c r="DN439" s="27">
        <f t="shared" si="542"/>
        <v>0</v>
      </c>
      <c r="DO439" s="37">
        <f t="shared" si="543"/>
        <v>5</v>
      </c>
      <c r="DP439" s="39" t="str">
        <f t="shared" si="544"/>
        <v>ومجموع</v>
      </c>
      <c r="DQ439" s="27" t="str">
        <f t="shared" si="545"/>
        <v>راسب</v>
      </c>
      <c r="DR439" s="37">
        <f t="shared" si="546"/>
        <v>10</v>
      </c>
      <c r="DS439" s="39" t="str">
        <f t="shared" si="547"/>
        <v>راسب</v>
      </c>
      <c r="DT439" s="40" t="str">
        <f t="shared" si="548"/>
        <v>راسب</v>
      </c>
      <c r="DU439" s="27"/>
      <c r="DV439" s="37">
        <f t="shared" si="549"/>
        <v>15</v>
      </c>
      <c r="DW439" s="38" t="str">
        <f t="shared" si="550"/>
        <v>راسب</v>
      </c>
      <c r="DX439" s="39" t="str">
        <f t="shared" si="551"/>
        <v>ودين</v>
      </c>
      <c r="DY439" s="537" t="str">
        <f t="shared" si="552"/>
        <v/>
      </c>
      <c r="DZ439" s="532" t="str">
        <f t="shared" si="553"/>
        <v/>
      </c>
      <c r="EA439" s="527" t="str">
        <f t="shared" si="554"/>
        <v/>
      </c>
      <c r="EB439" s="519" t="str">
        <f t="shared" si="555"/>
        <v/>
      </c>
      <c r="EC439" s="520" t="str">
        <f t="shared" si="556"/>
        <v/>
      </c>
      <c r="ED439" s="520" t="str">
        <f t="shared" si="557"/>
        <v/>
      </c>
      <c r="EE439" s="520" t="str">
        <f t="shared" si="558"/>
        <v/>
      </c>
      <c r="EF439" s="520" t="str">
        <f t="shared" si="559"/>
        <v/>
      </c>
      <c r="EG439" s="520" t="str">
        <f t="shared" si="560"/>
        <v/>
      </c>
      <c r="EH439" s="518" t="str">
        <f t="shared" si="561"/>
        <v/>
      </c>
      <c r="EI439" s="474" t="str">
        <f t="shared" si="562"/>
        <v/>
      </c>
      <c r="EJ439" s="475" t="str">
        <f t="shared" si="563"/>
        <v/>
      </c>
      <c r="EK439" s="475" t="str">
        <f t="shared" si="564"/>
        <v/>
      </c>
      <c r="EL439" s="475" t="str">
        <f t="shared" si="565"/>
        <v/>
      </c>
      <c r="EM439" s="476" t="str">
        <f t="shared" si="566"/>
        <v/>
      </c>
      <c r="EN439" s="498" t="str">
        <f t="shared" si="567"/>
        <v/>
      </c>
      <c r="EO439" s="499" t="str">
        <f t="shared" si="568"/>
        <v/>
      </c>
      <c r="EP439" s="499" t="str">
        <f t="shared" si="569"/>
        <v/>
      </c>
      <c r="EQ439" s="499" t="str">
        <f t="shared" si="570"/>
        <v/>
      </c>
      <c r="ER439" s="500" t="str">
        <f t="shared" si="571"/>
        <v/>
      </c>
    </row>
    <row r="440" spans="1:148" ht="34.5" x14ac:dyDescent="0.2">
      <c r="A440" s="27" t="str">
        <f>IF(O440="","",COUNTA(O$9:$O440))</f>
        <v/>
      </c>
      <c r="B440" s="28"/>
      <c r="C440" s="29" t="e">
        <f t="shared" si="491"/>
        <v>#VALUE!</v>
      </c>
      <c r="D440" s="30" t="e">
        <f t="shared" si="492"/>
        <v>#VALUE!</v>
      </c>
      <c r="E440" s="31" t="e">
        <f t="shared" si="493"/>
        <v>#VALUE!</v>
      </c>
      <c r="F440" s="29" t="str">
        <f t="shared" si="494"/>
        <v/>
      </c>
      <c r="G440" s="30" t="str">
        <f t="shared" si="495"/>
        <v/>
      </c>
      <c r="H440" s="31" t="str">
        <f t="shared" si="496"/>
        <v/>
      </c>
      <c r="I440" s="32" t="e">
        <f t="shared" si="497"/>
        <v>#VALUE!</v>
      </c>
      <c r="J440" s="33"/>
      <c r="K440" s="34"/>
      <c r="L440" s="35" t="str">
        <f t="shared" si="498"/>
        <v/>
      </c>
      <c r="M440" s="35" t="str">
        <f t="shared" si="499"/>
        <v/>
      </c>
      <c r="N440" s="34"/>
      <c r="O440" s="545"/>
      <c r="P440" s="36"/>
      <c r="Q440" s="37"/>
      <c r="R440" s="38"/>
      <c r="S440" s="38"/>
      <c r="T440" s="39">
        <f t="shared" si="500"/>
        <v>0</v>
      </c>
      <c r="U440" s="40" t="str">
        <f t="shared" si="501"/>
        <v>راسب</v>
      </c>
      <c r="V440" s="37"/>
      <c r="W440" s="38"/>
      <c r="X440" s="38"/>
      <c r="Y440" s="39">
        <f t="shared" si="502"/>
        <v>0</v>
      </c>
      <c r="Z440" s="40" t="str">
        <f t="shared" si="503"/>
        <v>راسب</v>
      </c>
      <c r="AA440" s="37"/>
      <c r="AB440" s="38"/>
      <c r="AC440" s="38"/>
      <c r="AD440" s="39">
        <f t="shared" si="504"/>
        <v>0</v>
      </c>
      <c r="AE440" s="40" t="str">
        <f t="shared" si="505"/>
        <v>راسب</v>
      </c>
      <c r="AF440" s="37"/>
      <c r="AG440" s="38"/>
      <c r="AH440" s="38"/>
      <c r="AI440" s="39">
        <f t="shared" si="506"/>
        <v>0</v>
      </c>
      <c r="AJ440" s="40" t="str">
        <f t="shared" si="507"/>
        <v>راسب</v>
      </c>
      <c r="AK440" s="37"/>
      <c r="AL440" s="38"/>
      <c r="AM440" s="38"/>
      <c r="AN440" s="39">
        <f t="shared" si="508"/>
        <v>0</v>
      </c>
      <c r="AO440" s="40" t="str">
        <f t="shared" si="509"/>
        <v>راسب</v>
      </c>
      <c r="AP440" s="27">
        <f t="shared" si="510"/>
        <v>0</v>
      </c>
      <c r="AQ440" s="37">
        <f t="shared" si="511"/>
        <v>5</v>
      </c>
      <c r="AR440" s="39" t="str">
        <f t="shared" si="512"/>
        <v>ومجموع</v>
      </c>
      <c r="AS440" s="27" t="str">
        <f t="shared" si="513"/>
        <v>راسب</v>
      </c>
      <c r="AT440" s="41">
        <f t="shared" si="514"/>
        <v>9</v>
      </c>
      <c r="AU440" s="42" t="str">
        <f t="shared" si="515"/>
        <v>راسب</v>
      </c>
      <c r="AV440" s="37"/>
      <c r="AW440" s="38"/>
      <c r="AX440" s="38"/>
      <c r="AY440" s="39">
        <f t="shared" si="516"/>
        <v>0</v>
      </c>
      <c r="AZ440" s="40" t="str">
        <f t="shared" si="517"/>
        <v>راسب</v>
      </c>
      <c r="BA440" s="37"/>
      <c r="BB440" s="38"/>
      <c r="BC440" s="38"/>
      <c r="BD440" s="39">
        <f t="shared" si="518"/>
        <v>0</v>
      </c>
      <c r="BE440" s="86" t="str">
        <f t="shared" si="519"/>
        <v>غيرجدير</v>
      </c>
      <c r="BF440" s="37"/>
      <c r="BG440" s="38"/>
      <c r="BH440" s="38"/>
      <c r="BI440" s="39">
        <f t="shared" si="520"/>
        <v>0</v>
      </c>
      <c r="BJ440" s="86" t="str">
        <f t="shared" si="521"/>
        <v>غيرجدير</v>
      </c>
      <c r="BK440" s="37"/>
      <c r="BL440" s="38"/>
      <c r="BM440" s="38"/>
      <c r="BN440" s="38"/>
      <c r="BO440" s="39"/>
      <c r="BP440" s="41">
        <f t="shared" si="522"/>
        <v>0</v>
      </c>
      <c r="BQ440" s="86" t="str">
        <f t="shared" si="523"/>
        <v>غيرجدير</v>
      </c>
      <c r="BR440" s="37"/>
      <c r="BS440" s="38"/>
      <c r="BT440" s="38"/>
      <c r="BU440" s="38"/>
      <c r="BV440" s="39">
        <f t="shared" si="524"/>
        <v>0</v>
      </c>
      <c r="BW440" s="86" t="str">
        <f t="shared" si="525"/>
        <v>غيرجدير</v>
      </c>
      <c r="BX440" s="37"/>
      <c r="BY440" s="38"/>
      <c r="BZ440" s="38"/>
      <c r="CA440" s="38"/>
      <c r="CB440" s="38"/>
      <c r="CC440" s="39">
        <f t="shared" si="526"/>
        <v>0</v>
      </c>
      <c r="CD440" s="86" t="str">
        <f t="shared" si="527"/>
        <v>غيرجدير</v>
      </c>
      <c r="CE440" s="37">
        <f t="shared" si="528"/>
        <v>5</v>
      </c>
      <c r="CF440" s="39" t="str">
        <f t="shared" si="529"/>
        <v>راسب</v>
      </c>
      <c r="CG440" s="37"/>
      <c r="CH440" s="38"/>
      <c r="CI440" s="38"/>
      <c r="CJ440" s="38"/>
      <c r="CK440" s="38"/>
      <c r="CL440" s="39">
        <f t="shared" si="530"/>
        <v>0</v>
      </c>
      <c r="CM440" s="86" t="str">
        <f t="shared" si="531"/>
        <v>غيرجدير</v>
      </c>
      <c r="CN440" s="37"/>
      <c r="CO440" s="38"/>
      <c r="CP440" s="38"/>
      <c r="CQ440" s="38"/>
      <c r="CR440" s="39">
        <f t="shared" si="532"/>
        <v>0</v>
      </c>
      <c r="CS440" s="86" t="str">
        <f t="shared" si="533"/>
        <v>غيرجدير</v>
      </c>
      <c r="CT440" s="37"/>
      <c r="CU440" s="38"/>
      <c r="CV440" s="39">
        <f t="shared" si="534"/>
        <v>0</v>
      </c>
      <c r="CW440" s="86" t="str">
        <f t="shared" si="535"/>
        <v>غيرجدير</v>
      </c>
      <c r="CX440" s="37"/>
      <c r="CY440" s="38"/>
      <c r="CZ440" s="38"/>
      <c r="DA440" s="38"/>
      <c r="DB440" s="38"/>
      <c r="DC440" s="39">
        <f t="shared" si="536"/>
        <v>0</v>
      </c>
      <c r="DD440" s="86" t="str">
        <f t="shared" si="537"/>
        <v>غيرجدير</v>
      </c>
      <c r="DE440" s="37"/>
      <c r="DF440" s="38"/>
      <c r="DG440" s="38"/>
      <c r="DH440" s="38"/>
      <c r="DI440" s="38"/>
      <c r="DJ440" s="39">
        <f t="shared" si="538"/>
        <v>0</v>
      </c>
      <c r="DK440" s="86" t="str">
        <f t="shared" si="539"/>
        <v>غيرجدير</v>
      </c>
      <c r="DL440" s="37">
        <f t="shared" si="540"/>
        <v>4</v>
      </c>
      <c r="DM440" s="39" t="str">
        <f t="shared" si="541"/>
        <v>راسب</v>
      </c>
      <c r="DN440" s="27">
        <f t="shared" si="542"/>
        <v>0</v>
      </c>
      <c r="DO440" s="37">
        <f t="shared" si="543"/>
        <v>5</v>
      </c>
      <c r="DP440" s="39" t="str">
        <f t="shared" si="544"/>
        <v>ومجموع</v>
      </c>
      <c r="DQ440" s="27" t="str">
        <f t="shared" si="545"/>
        <v>راسب</v>
      </c>
      <c r="DR440" s="37">
        <f t="shared" si="546"/>
        <v>10</v>
      </c>
      <c r="DS440" s="39" t="str">
        <f t="shared" si="547"/>
        <v>راسب</v>
      </c>
      <c r="DT440" s="40" t="str">
        <f t="shared" si="548"/>
        <v>راسب</v>
      </c>
      <c r="DU440" s="27"/>
      <c r="DV440" s="37">
        <f t="shared" si="549"/>
        <v>15</v>
      </c>
      <c r="DW440" s="38" t="str">
        <f t="shared" si="550"/>
        <v>راسب</v>
      </c>
      <c r="DX440" s="39" t="str">
        <f t="shared" si="551"/>
        <v>ودين</v>
      </c>
      <c r="DY440" s="537" t="str">
        <f t="shared" si="552"/>
        <v/>
      </c>
      <c r="DZ440" s="532" t="str">
        <f t="shared" si="553"/>
        <v/>
      </c>
      <c r="EA440" s="527" t="str">
        <f t="shared" si="554"/>
        <v/>
      </c>
      <c r="EB440" s="519" t="str">
        <f t="shared" si="555"/>
        <v/>
      </c>
      <c r="EC440" s="520" t="str">
        <f t="shared" si="556"/>
        <v/>
      </c>
      <c r="ED440" s="520" t="str">
        <f t="shared" si="557"/>
        <v/>
      </c>
      <c r="EE440" s="520" t="str">
        <f t="shared" si="558"/>
        <v/>
      </c>
      <c r="EF440" s="520" t="str">
        <f t="shared" si="559"/>
        <v/>
      </c>
      <c r="EG440" s="520" t="str">
        <f t="shared" si="560"/>
        <v/>
      </c>
      <c r="EH440" s="518" t="str">
        <f t="shared" si="561"/>
        <v/>
      </c>
      <c r="EI440" s="474" t="str">
        <f t="shared" si="562"/>
        <v/>
      </c>
      <c r="EJ440" s="475" t="str">
        <f t="shared" si="563"/>
        <v/>
      </c>
      <c r="EK440" s="475" t="str">
        <f t="shared" si="564"/>
        <v/>
      </c>
      <c r="EL440" s="475" t="str">
        <f t="shared" si="565"/>
        <v/>
      </c>
      <c r="EM440" s="476" t="str">
        <f t="shared" si="566"/>
        <v/>
      </c>
      <c r="EN440" s="498" t="str">
        <f t="shared" si="567"/>
        <v/>
      </c>
      <c r="EO440" s="499" t="str">
        <f t="shared" si="568"/>
        <v/>
      </c>
      <c r="EP440" s="499" t="str">
        <f t="shared" si="569"/>
        <v/>
      </c>
      <c r="EQ440" s="499" t="str">
        <f t="shared" si="570"/>
        <v/>
      </c>
      <c r="ER440" s="500" t="str">
        <f t="shared" si="571"/>
        <v/>
      </c>
    </row>
    <row r="441" spans="1:148" ht="34.5" x14ac:dyDescent="0.2">
      <c r="A441" s="27" t="str">
        <f>IF(O441="","",COUNTA(O$9:$O441))</f>
        <v/>
      </c>
      <c r="B441" s="28"/>
      <c r="C441" s="29" t="e">
        <f t="shared" si="491"/>
        <v>#VALUE!</v>
      </c>
      <c r="D441" s="30" t="e">
        <f t="shared" si="492"/>
        <v>#VALUE!</v>
      </c>
      <c r="E441" s="31" t="e">
        <f t="shared" si="493"/>
        <v>#VALUE!</v>
      </c>
      <c r="F441" s="29" t="str">
        <f t="shared" si="494"/>
        <v/>
      </c>
      <c r="G441" s="30" t="str">
        <f t="shared" si="495"/>
        <v/>
      </c>
      <c r="H441" s="31" t="str">
        <f t="shared" si="496"/>
        <v/>
      </c>
      <c r="I441" s="32" t="e">
        <f t="shared" si="497"/>
        <v>#VALUE!</v>
      </c>
      <c r="J441" s="33"/>
      <c r="K441" s="34"/>
      <c r="L441" s="35" t="str">
        <f t="shared" si="498"/>
        <v/>
      </c>
      <c r="M441" s="35" t="str">
        <f t="shared" si="499"/>
        <v/>
      </c>
      <c r="N441" s="34"/>
      <c r="O441" s="545"/>
      <c r="P441" s="36"/>
      <c r="Q441" s="37"/>
      <c r="R441" s="38"/>
      <c r="S441" s="38"/>
      <c r="T441" s="39">
        <f t="shared" si="500"/>
        <v>0</v>
      </c>
      <c r="U441" s="40" t="str">
        <f t="shared" si="501"/>
        <v>راسب</v>
      </c>
      <c r="V441" s="37"/>
      <c r="W441" s="38"/>
      <c r="X441" s="38"/>
      <c r="Y441" s="39">
        <f t="shared" si="502"/>
        <v>0</v>
      </c>
      <c r="Z441" s="40" t="str">
        <f t="shared" si="503"/>
        <v>راسب</v>
      </c>
      <c r="AA441" s="37"/>
      <c r="AB441" s="38"/>
      <c r="AC441" s="38"/>
      <c r="AD441" s="39">
        <f t="shared" si="504"/>
        <v>0</v>
      </c>
      <c r="AE441" s="40" t="str">
        <f t="shared" si="505"/>
        <v>راسب</v>
      </c>
      <c r="AF441" s="37"/>
      <c r="AG441" s="38"/>
      <c r="AH441" s="38"/>
      <c r="AI441" s="39">
        <f t="shared" si="506"/>
        <v>0</v>
      </c>
      <c r="AJ441" s="40" t="str">
        <f t="shared" si="507"/>
        <v>راسب</v>
      </c>
      <c r="AK441" s="37"/>
      <c r="AL441" s="38"/>
      <c r="AM441" s="38"/>
      <c r="AN441" s="39">
        <f t="shared" si="508"/>
        <v>0</v>
      </c>
      <c r="AO441" s="40" t="str">
        <f t="shared" si="509"/>
        <v>راسب</v>
      </c>
      <c r="AP441" s="27">
        <f t="shared" si="510"/>
        <v>0</v>
      </c>
      <c r="AQ441" s="37">
        <f t="shared" si="511"/>
        <v>5</v>
      </c>
      <c r="AR441" s="39" t="str">
        <f t="shared" si="512"/>
        <v>ومجموع</v>
      </c>
      <c r="AS441" s="27" t="str">
        <f t="shared" si="513"/>
        <v>راسب</v>
      </c>
      <c r="AT441" s="41">
        <f t="shared" si="514"/>
        <v>9</v>
      </c>
      <c r="AU441" s="42" t="str">
        <f t="shared" si="515"/>
        <v>راسب</v>
      </c>
      <c r="AV441" s="37"/>
      <c r="AW441" s="38"/>
      <c r="AX441" s="38"/>
      <c r="AY441" s="39">
        <f t="shared" si="516"/>
        <v>0</v>
      </c>
      <c r="AZ441" s="40" t="str">
        <f t="shared" si="517"/>
        <v>راسب</v>
      </c>
      <c r="BA441" s="37"/>
      <c r="BB441" s="38"/>
      <c r="BC441" s="38"/>
      <c r="BD441" s="39">
        <f t="shared" si="518"/>
        <v>0</v>
      </c>
      <c r="BE441" s="86" t="str">
        <f t="shared" si="519"/>
        <v>غيرجدير</v>
      </c>
      <c r="BF441" s="37"/>
      <c r="BG441" s="38"/>
      <c r="BH441" s="38"/>
      <c r="BI441" s="39">
        <f t="shared" si="520"/>
        <v>0</v>
      </c>
      <c r="BJ441" s="86" t="str">
        <f t="shared" si="521"/>
        <v>غيرجدير</v>
      </c>
      <c r="BK441" s="37"/>
      <c r="BL441" s="38"/>
      <c r="BM441" s="38"/>
      <c r="BN441" s="38"/>
      <c r="BO441" s="39"/>
      <c r="BP441" s="41">
        <f t="shared" si="522"/>
        <v>0</v>
      </c>
      <c r="BQ441" s="86" t="str">
        <f t="shared" si="523"/>
        <v>غيرجدير</v>
      </c>
      <c r="BR441" s="37"/>
      <c r="BS441" s="38"/>
      <c r="BT441" s="38"/>
      <c r="BU441" s="38"/>
      <c r="BV441" s="39">
        <f t="shared" si="524"/>
        <v>0</v>
      </c>
      <c r="BW441" s="86" t="str">
        <f t="shared" si="525"/>
        <v>غيرجدير</v>
      </c>
      <c r="BX441" s="37"/>
      <c r="BY441" s="38"/>
      <c r="BZ441" s="38"/>
      <c r="CA441" s="38"/>
      <c r="CB441" s="38"/>
      <c r="CC441" s="39">
        <f t="shared" si="526"/>
        <v>0</v>
      </c>
      <c r="CD441" s="86" t="str">
        <f t="shared" si="527"/>
        <v>غيرجدير</v>
      </c>
      <c r="CE441" s="37">
        <f t="shared" si="528"/>
        <v>5</v>
      </c>
      <c r="CF441" s="39" t="str">
        <f t="shared" si="529"/>
        <v>راسب</v>
      </c>
      <c r="CG441" s="37"/>
      <c r="CH441" s="38"/>
      <c r="CI441" s="38"/>
      <c r="CJ441" s="38"/>
      <c r="CK441" s="38"/>
      <c r="CL441" s="39">
        <f t="shared" si="530"/>
        <v>0</v>
      </c>
      <c r="CM441" s="86" t="str">
        <f t="shared" si="531"/>
        <v>غيرجدير</v>
      </c>
      <c r="CN441" s="37"/>
      <c r="CO441" s="38"/>
      <c r="CP441" s="38"/>
      <c r="CQ441" s="38"/>
      <c r="CR441" s="39">
        <f t="shared" si="532"/>
        <v>0</v>
      </c>
      <c r="CS441" s="86" t="str">
        <f t="shared" si="533"/>
        <v>غيرجدير</v>
      </c>
      <c r="CT441" s="37"/>
      <c r="CU441" s="38"/>
      <c r="CV441" s="39">
        <f t="shared" si="534"/>
        <v>0</v>
      </c>
      <c r="CW441" s="86" t="str">
        <f t="shared" si="535"/>
        <v>غيرجدير</v>
      </c>
      <c r="CX441" s="37"/>
      <c r="CY441" s="38"/>
      <c r="CZ441" s="38"/>
      <c r="DA441" s="38"/>
      <c r="DB441" s="38"/>
      <c r="DC441" s="39">
        <f t="shared" si="536"/>
        <v>0</v>
      </c>
      <c r="DD441" s="86" t="str">
        <f t="shared" si="537"/>
        <v>غيرجدير</v>
      </c>
      <c r="DE441" s="37"/>
      <c r="DF441" s="38"/>
      <c r="DG441" s="38"/>
      <c r="DH441" s="38"/>
      <c r="DI441" s="38"/>
      <c r="DJ441" s="39">
        <f t="shared" si="538"/>
        <v>0</v>
      </c>
      <c r="DK441" s="86" t="str">
        <f t="shared" si="539"/>
        <v>غيرجدير</v>
      </c>
      <c r="DL441" s="37">
        <f t="shared" si="540"/>
        <v>4</v>
      </c>
      <c r="DM441" s="39" t="str">
        <f t="shared" si="541"/>
        <v>راسب</v>
      </c>
      <c r="DN441" s="27">
        <f t="shared" si="542"/>
        <v>0</v>
      </c>
      <c r="DO441" s="37">
        <f t="shared" si="543"/>
        <v>5</v>
      </c>
      <c r="DP441" s="39" t="str">
        <f t="shared" si="544"/>
        <v>ومجموع</v>
      </c>
      <c r="DQ441" s="27" t="str">
        <f t="shared" si="545"/>
        <v>راسب</v>
      </c>
      <c r="DR441" s="37">
        <f t="shared" si="546"/>
        <v>10</v>
      </c>
      <c r="DS441" s="39" t="str">
        <f t="shared" si="547"/>
        <v>راسب</v>
      </c>
      <c r="DT441" s="40" t="str">
        <f t="shared" si="548"/>
        <v>راسب</v>
      </c>
      <c r="DU441" s="27"/>
      <c r="DV441" s="37">
        <f t="shared" si="549"/>
        <v>15</v>
      </c>
      <c r="DW441" s="38" t="str">
        <f t="shared" si="550"/>
        <v>راسب</v>
      </c>
      <c r="DX441" s="39" t="str">
        <f t="shared" si="551"/>
        <v>ودين</v>
      </c>
      <c r="DY441" s="537" t="str">
        <f t="shared" si="552"/>
        <v/>
      </c>
      <c r="DZ441" s="532" t="str">
        <f t="shared" si="553"/>
        <v/>
      </c>
      <c r="EA441" s="527" t="str">
        <f t="shared" si="554"/>
        <v/>
      </c>
      <c r="EB441" s="519" t="str">
        <f t="shared" si="555"/>
        <v/>
      </c>
      <c r="EC441" s="520" t="str">
        <f t="shared" si="556"/>
        <v/>
      </c>
      <c r="ED441" s="520" t="str">
        <f t="shared" si="557"/>
        <v/>
      </c>
      <c r="EE441" s="520" t="str">
        <f t="shared" si="558"/>
        <v/>
      </c>
      <c r="EF441" s="520" t="str">
        <f t="shared" si="559"/>
        <v/>
      </c>
      <c r="EG441" s="520" t="str">
        <f t="shared" si="560"/>
        <v/>
      </c>
      <c r="EH441" s="518" t="str">
        <f t="shared" si="561"/>
        <v/>
      </c>
      <c r="EI441" s="474" t="str">
        <f t="shared" si="562"/>
        <v/>
      </c>
      <c r="EJ441" s="475" t="str">
        <f t="shared" si="563"/>
        <v/>
      </c>
      <c r="EK441" s="475" t="str">
        <f t="shared" si="564"/>
        <v/>
      </c>
      <c r="EL441" s="475" t="str">
        <f t="shared" si="565"/>
        <v/>
      </c>
      <c r="EM441" s="476" t="str">
        <f t="shared" si="566"/>
        <v/>
      </c>
      <c r="EN441" s="498" t="str">
        <f t="shared" si="567"/>
        <v/>
      </c>
      <c r="EO441" s="499" t="str">
        <f t="shared" si="568"/>
        <v/>
      </c>
      <c r="EP441" s="499" t="str">
        <f t="shared" si="569"/>
        <v/>
      </c>
      <c r="EQ441" s="499" t="str">
        <f t="shared" si="570"/>
        <v/>
      </c>
      <c r="ER441" s="500" t="str">
        <f t="shared" si="571"/>
        <v/>
      </c>
    </row>
    <row r="442" spans="1:148" ht="34.5" x14ac:dyDescent="0.2">
      <c r="A442" s="27" t="str">
        <f>IF(O442="","",COUNTA(O$9:$O442))</f>
        <v/>
      </c>
      <c r="B442" s="28"/>
      <c r="C442" s="29" t="e">
        <f t="shared" si="491"/>
        <v>#VALUE!</v>
      </c>
      <c r="D442" s="30" t="e">
        <f t="shared" si="492"/>
        <v>#VALUE!</v>
      </c>
      <c r="E442" s="31" t="e">
        <f t="shared" si="493"/>
        <v>#VALUE!</v>
      </c>
      <c r="F442" s="29" t="str">
        <f t="shared" si="494"/>
        <v/>
      </c>
      <c r="G442" s="30" t="str">
        <f t="shared" si="495"/>
        <v/>
      </c>
      <c r="H442" s="31" t="str">
        <f t="shared" si="496"/>
        <v/>
      </c>
      <c r="I442" s="32" t="e">
        <f t="shared" si="497"/>
        <v>#VALUE!</v>
      </c>
      <c r="J442" s="33"/>
      <c r="K442" s="34"/>
      <c r="L442" s="35" t="str">
        <f t="shared" si="498"/>
        <v/>
      </c>
      <c r="M442" s="35" t="str">
        <f t="shared" si="499"/>
        <v/>
      </c>
      <c r="N442" s="34"/>
      <c r="O442" s="545"/>
      <c r="P442" s="36"/>
      <c r="Q442" s="37"/>
      <c r="R442" s="38"/>
      <c r="S442" s="38"/>
      <c r="T442" s="39">
        <f t="shared" si="500"/>
        <v>0</v>
      </c>
      <c r="U442" s="40" t="str">
        <f t="shared" si="501"/>
        <v>راسب</v>
      </c>
      <c r="V442" s="37"/>
      <c r="W442" s="38"/>
      <c r="X442" s="38"/>
      <c r="Y442" s="39">
        <f t="shared" si="502"/>
        <v>0</v>
      </c>
      <c r="Z442" s="40" t="str">
        <f t="shared" si="503"/>
        <v>راسب</v>
      </c>
      <c r="AA442" s="37"/>
      <c r="AB442" s="38"/>
      <c r="AC442" s="38"/>
      <c r="AD442" s="39">
        <f t="shared" si="504"/>
        <v>0</v>
      </c>
      <c r="AE442" s="40" t="str">
        <f t="shared" si="505"/>
        <v>راسب</v>
      </c>
      <c r="AF442" s="37"/>
      <c r="AG442" s="38"/>
      <c r="AH442" s="38"/>
      <c r="AI442" s="39">
        <f t="shared" si="506"/>
        <v>0</v>
      </c>
      <c r="AJ442" s="40" t="str">
        <f t="shared" si="507"/>
        <v>راسب</v>
      </c>
      <c r="AK442" s="37"/>
      <c r="AL442" s="38"/>
      <c r="AM442" s="38"/>
      <c r="AN442" s="39">
        <f t="shared" si="508"/>
        <v>0</v>
      </c>
      <c r="AO442" s="40" t="str">
        <f t="shared" si="509"/>
        <v>راسب</v>
      </c>
      <c r="AP442" s="27">
        <f t="shared" si="510"/>
        <v>0</v>
      </c>
      <c r="AQ442" s="37">
        <f t="shared" si="511"/>
        <v>5</v>
      </c>
      <c r="AR442" s="39" t="str">
        <f t="shared" si="512"/>
        <v>ومجموع</v>
      </c>
      <c r="AS442" s="27" t="str">
        <f t="shared" si="513"/>
        <v>راسب</v>
      </c>
      <c r="AT442" s="41">
        <f t="shared" si="514"/>
        <v>9</v>
      </c>
      <c r="AU442" s="42" t="str">
        <f t="shared" si="515"/>
        <v>راسب</v>
      </c>
      <c r="AV442" s="37"/>
      <c r="AW442" s="38"/>
      <c r="AX442" s="38"/>
      <c r="AY442" s="39">
        <f t="shared" si="516"/>
        <v>0</v>
      </c>
      <c r="AZ442" s="40" t="str">
        <f t="shared" si="517"/>
        <v>راسب</v>
      </c>
      <c r="BA442" s="37"/>
      <c r="BB442" s="38"/>
      <c r="BC442" s="38"/>
      <c r="BD442" s="39">
        <f t="shared" si="518"/>
        <v>0</v>
      </c>
      <c r="BE442" s="86" t="str">
        <f t="shared" si="519"/>
        <v>غيرجدير</v>
      </c>
      <c r="BF442" s="37"/>
      <c r="BG442" s="38"/>
      <c r="BH442" s="38"/>
      <c r="BI442" s="39">
        <f t="shared" si="520"/>
        <v>0</v>
      </c>
      <c r="BJ442" s="86" t="str">
        <f t="shared" si="521"/>
        <v>غيرجدير</v>
      </c>
      <c r="BK442" s="37"/>
      <c r="BL442" s="38"/>
      <c r="BM442" s="38"/>
      <c r="BN442" s="38"/>
      <c r="BO442" s="39"/>
      <c r="BP442" s="41">
        <f t="shared" si="522"/>
        <v>0</v>
      </c>
      <c r="BQ442" s="86" t="str">
        <f t="shared" si="523"/>
        <v>غيرجدير</v>
      </c>
      <c r="BR442" s="37"/>
      <c r="BS442" s="38"/>
      <c r="BT442" s="38"/>
      <c r="BU442" s="38"/>
      <c r="BV442" s="39">
        <f t="shared" si="524"/>
        <v>0</v>
      </c>
      <c r="BW442" s="86" t="str">
        <f t="shared" si="525"/>
        <v>غيرجدير</v>
      </c>
      <c r="BX442" s="37"/>
      <c r="BY442" s="38"/>
      <c r="BZ442" s="38"/>
      <c r="CA442" s="38"/>
      <c r="CB442" s="38"/>
      <c r="CC442" s="39">
        <f t="shared" si="526"/>
        <v>0</v>
      </c>
      <c r="CD442" s="86" t="str">
        <f t="shared" si="527"/>
        <v>غيرجدير</v>
      </c>
      <c r="CE442" s="37">
        <f t="shared" si="528"/>
        <v>5</v>
      </c>
      <c r="CF442" s="39" t="str">
        <f t="shared" si="529"/>
        <v>راسب</v>
      </c>
      <c r="CG442" s="37"/>
      <c r="CH442" s="38"/>
      <c r="CI442" s="38"/>
      <c r="CJ442" s="38"/>
      <c r="CK442" s="38"/>
      <c r="CL442" s="39">
        <f t="shared" si="530"/>
        <v>0</v>
      </c>
      <c r="CM442" s="86" t="str">
        <f t="shared" si="531"/>
        <v>غيرجدير</v>
      </c>
      <c r="CN442" s="37"/>
      <c r="CO442" s="38"/>
      <c r="CP442" s="38"/>
      <c r="CQ442" s="38"/>
      <c r="CR442" s="39">
        <f t="shared" si="532"/>
        <v>0</v>
      </c>
      <c r="CS442" s="86" t="str">
        <f t="shared" si="533"/>
        <v>غيرجدير</v>
      </c>
      <c r="CT442" s="37"/>
      <c r="CU442" s="38"/>
      <c r="CV442" s="39">
        <f t="shared" si="534"/>
        <v>0</v>
      </c>
      <c r="CW442" s="86" t="str">
        <f t="shared" si="535"/>
        <v>غيرجدير</v>
      </c>
      <c r="CX442" s="37"/>
      <c r="CY442" s="38"/>
      <c r="CZ442" s="38"/>
      <c r="DA442" s="38"/>
      <c r="DB442" s="38"/>
      <c r="DC442" s="39">
        <f t="shared" si="536"/>
        <v>0</v>
      </c>
      <c r="DD442" s="86" t="str">
        <f t="shared" si="537"/>
        <v>غيرجدير</v>
      </c>
      <c r="DE442" s="37"/>
      <c r="DF442" s="38"/>
      <c r="DG442" s="38"/>
      <c r="DH442" s="38"/>
      <c r="DI442" s="38"/>
      <c r="DJ442" s="39">
        <f t="shared" si="538"/>
        <v>0</v>
      </c>
      <c r="DK442" s="86" t="str">
        <f t="shared" si="539"/>
        <v>غيرجدير</v>
      </c>
      <c r="DL442" s="37">
        <f t="shared" si="540"/>
        <v>4</v>
      </c>
      <c r="DM442" s="39" t="str">
        <f t="shared" si="541"/>
        <v>راسب</v>
      </c>
      <c r="DN442" s="27">
        <f t="shared" si="542"/>
        <v>0</v>
      </c>
      <c r="DO442" s="37">
        <f t="shared" si="543"/>
        <v>5</v>
      </c>
      <c r="DP442" s="39" t="str">
        <f t="shared" si="544"/>
        <v>ومجموع</v>
      </c>
      <c r="DQ442" s="27" t="str">
        <f t="shared" si="545"/>
        <v>راسب</v>
      </c>
      <c r="DR442" s="37">
        <f t="shared" si="546"/>
        <v>10</v>
      </c>
      <c r="DS442" s="39" t="str">
        <f t="shared" si="547"/>
        <v>راسب</v>
      </c>
      <c r="DT442" s="40" t="str">
        <f t="shared" si="548"/>
        <v>راسب</v>
      </c>
      <c r="DU442" s="27"/>
      <c r="DV442" s="37">
        <f t="shared" si="549"/>
        <v>15</v>
      </c>
      <c r="DW442" s="38" t="str">
        <f t="shared" si="550"/>
        <v>راسب</v>
      </c>
      <c r="DX442" s="39" t="str">
        <f t="shared" si="551"/>
        <v>ودين</v>
      </c>
      <c r="DY442" s="537" t="str">
        <f t="shared" si="552"/>
        <v/>
      </c>
      <c r="DZ442" s="532" t="str">
        <f t="shared" si="553"/>
        <v/>
      </c>
      <c r="EA442" s="527" t="str">
        <f t="shared" si="554"/>
        <v/>
      </c>
      <c r="EB442" s="519" t="str">
        <f t="shared" si="555"/>
        <v/>
      </c>
      <c r="EC442" s="520" t="str">
        <f t="shared" si="556"/>
        <v/>
      </c>
      <c r="ED442" s="520" t="str">
        <f t="shared" si="557"/>
        <v/>
      </c>
      <c r="EE442" s="520" t="str">
        <f t="shared" si="558"/>
        <v/>
      </c>
      <c r="EF442" s="520" t="str">
        <f t="shared" si="559"/>
        <v/>
      </c>
      <c r="EG442" s="520" t="str">
        <f t="shared" si="560"/>
        <v/>
      </c>
      <c r="EH442" s="518" t="str">
        <f t="shared" si="561"/>
        <v/>
      </c>
      <c r="EI442" s="474" t="str">
        <f t="shared" si="562"/>
        <v/>
      </c>
      <c r="EJ442" s="475" t="str">
        <f t="shared" si="563"/>
        <v/>
      </c>
      <c r="EK442" s="475" t="str">
        <f t="shared" si="564"/>
        <v/>
      </c>
      <c r="EL442" s="475" t="str">
        <f t="shared" si="565"/>
        <v/>
      </c>
      <c r="EM442" s="476" t="str">
        <f t="shared" si="566"/>
        <v/>
      </c>
      <c r="EN442" s="498" t="str">
        <f t="shared" si="567"/>
        <v/>
      </c>
      <c r="EO442" s="499" t="str">
        <f t="shared" si="568"/>
        <v/>
      </c>
      <c r="EP442" s="499" t="str">
        <f t="shared" si="569"/>
        <v/>
      </c>
      <c r="EQ442" s="499" t="str">
        <f t="shared" si="570"/>
        <v/>
      </c>
      <c r="ER442" s="500" t="str">
        <f t="shared" si="571"/>
        <v/>
      </c>
    </row>
    <row r="443" spans="1:148" ht="34.5" x14ac:dyDescent="0.2">
      <c r="A443" s="27" t="str">
        <f>IF(O443="","",COUNTA(O$9:$O443))</f>
        <v/>
      </c>
      <c r="B443" s="28"/>
      <c r="C443" s="29" t="e">
        <f t="shared" si="491"/>
        <v>#VALUE!</v>
      </c>
      <c r="D443" s="30" t="e">
        <f t="shared" si="492"/>
        <v>#VALUE!</v>
      </c>
      <c r="E443" s="31" t="e">
        <f t="shared" si="493"/>
        <v>#VALUE!</v>
      </c>
      <c r="F443" s="29" t="str">
        <f t="shared" si="494"/>
        <v/>
      </c>
      <c r="G443" s="30" t="str">
        <f t="shared" si="495"/>
        <v/>
      </c>
      <c r="H443" s="31" t="str">
        <f t="shared" si="496"/>
        <v/>
      </c>
      <c r="I443" s="32" t="e">
        <f t="shared" si="497"/>
        <v>#VALUE!</v>
      </c>
      <c r="J443" s="33"/>
      <c r="K443" s="34"/>
      <c r="L443" s="35" t="str">
        <f t="shared" si="498"/>
        <v/>
      </c>
      <c r="M443" s="35" t="str">
        <f t="shared" si="499"/>
        <v/>
      </c>
      <c r="N443" s="34"/>
      <c r="O443" s="545"/>
      <c r="P443" s="36"/>
      <c r="Q443" s="37"/>
      <c r="R443" s="38"/>
      <c r="S443" s="38"/>
      <c r="T443" s="39">
        <f t="shared" si="500"/>
        <v>0</v>
      </c>
      <c r="U443" s="40" t="str">
        <f t="shared" si="501"/>
        <v>راسب</v>
      </c>
      <c r="V443" s="37"/>
      <c r="W443" s="38"/>
      <c r="X443" s="38"/>
      <c r="Y443" s="39">
        <f t="shared" si="502"/>
        <v>0</v>
      </c>
      <c r="Z443" s="40" t="str">
        <f t="shared" si="503"/>
        <v>راسب</v>
      </c>
      <c r="AA443" s="37"/>
      <c r="AB443" s="38"/>
      <c r="AC443" s="38"/>
      <c r="AD443" s="39">
        <f t="shared" si="504"/>
        <v>0</v>
      </c>
      <c r="AE443" s="40" t="str">
        <f t="shared" si="505"/>
        <v>راسب</v>
      </c>
      <c r="AF443" s="37"/>
      <c r="AG443" s="38"/>
      <c r="AH443" s="38"/>
      <c r="AI443" s="39">
        <f t="shared" si="506"/>
        <v>0</v>
      </c>
      <c r="AJ443" s="40" t="str">
        <f t="shared" si="507"/>
        <v>راسب</v>
      </c>
      <c r="AK443" s="37"/>
      <c r="AL443" s="38"/>
      <c r="AM443" s="38"/>
      <c r="AN443" s="39">
        <f t="shared" si="508"/>
        <v>0</v>
      </c>
      <c r="AO443" s="40" t="str">
        <f t="shared" si="509"/>
        <v>راسب</v>
      </c>
      <c r="AP443" s="27">
        <f t="shared" si="510"/>
        <v>0</v>
      </c>
      <c r="AQ443" s="37">
        <f t="shared" si="511"/>
        <v>5</v>
      </c>
      <c r="AR443" s="39" t="str">
        <f t="shared" si="512"/>
        <v>ومجموع</v>
      </c>
      <c r="AS443" s="27" t="str">
        <f t="shared" si="513"/>
        <v>راسب</v>
      </c>
      <c r="AT443" s="41">
        <f t="shared" si="514"/>
        <v>9</v>
      </c>
      <c r="AU443" s="42" t="str">
        <f t="shared" si="515"/>
        <v>راسب</v>
      </c>
      <c r="AV443" s="37"/>
      <c r="AW443" s="38"/>
      <c r="AX443" s="38"/>
      <c r="AY443" s="39">
        <f t="shared" si="516"/>
        <v>0</v>
      </c>
      <c r="AZ443" s="40" t="str">
        <f t="shared" si="517"/>
        <v>راسب</v>
      </c>
      <c r="BA443" s="37"/>
      <c r="BB443" s="38"/>
      <c r="BC443" s="38"/>
      <c r="BD443" s="39">
        <f t="shared" si="518"/>
        <v>0</v>
      </c>
      <c r="BE443" s="86" t="str">
        <f t="shared" si="519"/>
        <v>غيرجدير</v>
      </c>
      <c r="BF443" s="37"/>
      <c r="BG443" s="38"/>
      <c r="BH443" s="38"/>
      <c r="BI443" s="39">
        <f t="shared" si="520"/>
        <v>0</v>
      </c>
      <c r="BJ443" s="86" t="str">
        <f t="shared" si="521"/>
        <v>غيرجدير</v>
      </c>
      <c r="BK443" s="37"/>
      <c r="BL443" s="38"/>
      <c r="BM443" s="38"/>
      <c r="BN443" s="38"/>
      <c r="BO443" s="39"/>
      <c r="BP443" s="41">
        <f t="shared" si="522"/>
        <v>0</v>
      </c>
      <c r="BQ443" s="86" t="str">
        <f t="shared" si="523"/>
        <v>غيرجدير</v>
      </c>
      <c r="BR443" s="37"/>
      <c r="BS443" s="38"/>
      <c r="BT443" s="38"/>
      <c r="BU443" s="38"/>
      <c r="BV443" s="39">
        <f t="shared" si="524"/>
        <v>0</v>
      </c>
      <c r="BW443" s="86" t="str">
        <f t="shared" si="525"/>
        <v>غيرجدير</v>
      </c>
      <c r="BX443" s="37"/>
      <c r="BY443" s="38"/>
      <c r="BZ443" s="38"/>
      <c r="CA443" s="38"/>
      <c r="CB443" s="38"/>
      <c r="CC443" s="39">
        <f t="shared" si="526"/>
        <v>0</v>
      </c>
      <c r="CD443" s="86" t="str">
        <f t="shared" si="527"/>
        <v>غيرجدير</v>
      </c>
      <c r="CE443" s="37">
        <f t="shared" si="528"/>
        <v>5</v>
      </c>
      <c r="CF443" s="39" t="str">
        <f t="shared" si="529"/>
        <v>راسب</v>
      </c>
      <c r="CG443" s="37"/>
      <c r="CH443" s="38"/>
      <c r="CI443" s="38"/>
      <c r="CJ443" s="38"/>
      <c r="CK443" s="38"/>
      <c r="CL443" s="39">
        <f t="shared" si="530"/>
        <v>0</v>
      </c>
      <c r="CM443" s="86" t="str">
        <f t="shared" si="531"/>
        <v>غيرجدير</v>
      </c>
      <c r="CN443" s="37"/>
      <c r="CO443" s="38"/>
      <c r="CP443" s="38"/>
      <c r="CQ443" s="38"/>
      <c r="CR443" s="39">
        <f t="shared" si="532"/>
        <v>0</v>
      </c>
      <c r="CS443" s="86" t="str">
        <f t="shared" si="533"/>
        <v>غيرجدير</v>
      </c>
      <c r="CT443" s="37"/>
      <c r="CU443" s="38"/>
      <c r="CV443" s="39">
        <f t="shared" si="534"/>
        <v>0</v>
      </c>
      <c r="CW443" s="86" t="str">
        <f t="shared" si="535"/>
        <v>غيرجدير</v>
      </c>
      <c r="CX443" s="37"/>
      <c r="CY443" s="38"/>
      <c r="CZ443" s="38"/>
      <c r="DA443" s="38"/>
      <c r="DB443" s="38"/>
      <c r="DC443" s="39">
        <f t="shared" si="536"/>
        <v>0</v>
      </c>
      <c r="DD443" s="86" t="str">
        <f t="shared" si="537"/>
        <v>غيرجدير</v>
      </c>
      <c r="DE443" s="37"/>
      <c r="DF443" s="38"/>
      <c r="DG443" s="38"/>
      <c r="DH443" s="38"/>
      <c r="DI443" s="38"/>
      <c r="DJ443" s="39">
        <f t="shared" si="538"/>
        <v>0</v>
      </c>
      <c r="DK443" s="86" t="str">
        <f t="shared" si="539"/>
        <v>غيرجدير</v>
      </c>
      <c r="DL443" s="37">
        <f t="shared" si="540"/>
        <v>4</v>
      </c>
      <c r="DM443" s="39" t="str">
        <f t="shared" si="541"/>
        <v>راسب</v>
      </c>
      <c r="DN443" s="27">
        <f t="shared" si="542"/>
        <v>0</v>
      </c>
      <c r="DO443" s="37">
        <f t="shared" si="543"/>
        <v>5</v>
      </c>
      <c r="DP443" s="39" t="str">
        <f t="shared" si="544"/>
        <v>ومجموع</v>
      </c>
      <c r="DQ443" s="27" t="str">
        <f t="shared" si="545"/>
        <v>راسب</v>
      </c>
      <c r="DR443" s="37">
        <f t="shared" si="546"/>
        <v>10</v>
      </c>
      <c r="DS443" s="39" t="str">
        <f t="shared" si="547"/>
        <v>راسب</v>
      </c>
      <c r="DT443" s="40" t="str">
        <f t="shared" si="548"/>
        <v>راسب</v>
      </c>
      <c r="DU443" s="27"/>
      <c r="DV443" s="37">
        <f t="shared" si="549"/>
        <v>15</v>
      </c>
      <c r="DW443" s="38" t="str">
        <f t="shared" si="550"/>
        <v>راسب</v>
      </c>
      <c r="DX443" s="39" t="str">
        <f t="shared" si="551"/>
        <v>ودين</v>
      </c>
      <c r="DY443" s="537" t="str">
        <f t="shared" si="552"/>
        <v/>
      </c>
      <c r="DZ443" s="532" t="str">
        <f t="shared" si="553"/>
        <v/>
      </c>
      <c r="EA443" s="527" t="str">
        <f t="shared" si="554"/>
        <v/>
      </c>
      <c r="EB443" s="519" t="str">
        <f t="shared" si="555"/>
        <v/>
      </c>
      <c r="EC443" s="520" t="str">
        <f t="shared" si="556"/>
        <v/>
      </c>
      <c r="ED443" s="520" t="str">
        <f t="shared" si="557"/>
        <v/>
      </c>
      <c r="EE443" s="520" t="str">
        <f t="shared" si="558"/>
        <v/>
      </c>
      <c r="EF443" s="520" t="str">
        <f t="shared" si="559"/>
        <v/>
      </c>
      <c r="EG443" s="520" t="str">
        <f t="shared" si="560"/>
        <v/>
      </c>
      <c r="EH443" s="518" t="str">
        <f t="shared" si="561"/>
        <v/>
      </c>
      <c r="EI443" s="474" t="str">
        <f t="shared" si="562"/>
        <v/>
      </c>
      <c r="EJ443" s="475" t="str">
        <f t="shared" si="563"/>
        <v/>
      </c>
      <c r="EK443" s="475" t="str">
        <f t="shared" si="564"/>
        <v/>
      </c>
      <c r="EL443" s="475" t="str">
        <f t="shared" si="565"/>
        <v/>
      </c>
      <c r="EM443" s="476" t="str">
        <f t="shared" si="566"/>
        <v/>
      </c>
      <c r="EN443" s="498" t="str">
        <f t="shared" si="567"/>
        <v/>
      </c>
      <c r="EO443" s="499" t="str">
        <f t="shared" si="568"/>
        <v/>
      </c>
      <c r="EP443" s="499" t="str">
        <f t="shared" si="569"/>
        <v/>
      </c>
      <c r="EQ443" s="499" t="str">
        <f t="shared" si="570"/>
        <v/>
      </c>
      <c r="ER443" s="500" t="str">
        <f t="shared" si="571"/>
        <v/>
      </c>
    </row>
    <row r="444" spans="1:148" ht="34.5" x14ac:dyDescent="0.2">
      <c r="A444" s="27" t="str">
        <f>IF(O444="","",COUNTA(O$9:$O444))</f>
        <v/>
      </c>
      <c r="B444" s="28"/>
      <c r="C444" s="29" t="e">
        <f t="shared" si="491"/>
        <v>#VALUE!</v>
      </c>
      <c r="D444" s="30" t="e">
        <f t="shared" si="492"/>
        <v>#VALUE!</v>
      </c>
      <c r="E444" s="31" t="e">
        <f t="shared" si="493"/>
        <v>#VALUE!</v>
      </c>
      <c r="F444" s="29" t="str">
        <f t="shared" si="494"/>
        <v/>
      </c>
      <c r="G444" s="30" t="str">
        <f t="shared" si="495"/>
        <v/>
      </c>
      <c r="H444" s="31" t="str">
        <f t="shared" si="496"/>
        <v/>
      </c>
      <c r="I444" s="32" t="e">
        <f t="shared" si="497"/>
        <v>#VALUE!</v>
      </c>
      <c r="J444" s="33"/>
      <c r="K444" s="34"/>
      <c r="L444" s="35" t="str">
        <f t="shared" si="498"/>
        <v/>
      </c>
      <c r="M444" s="35" t="str">
        <f t="shared" si="499"/>
        <v/>
      </c>
      <c r="N444" s="34"/>
      <c r="O444" s="545"/>
      <c r="P444" s="36"/>
      <c r="Q444" s="37"/>
      <c r="R444" s="38"/>
      <c r="S444" s="38"/>
      <c r="T444" s="39">
        <f t="shared" si="500"/>
        <v>0</v>
      </c>
      <c r="U444" s="40" t="str">
        <f t="shared" si="501"/>
        <v>راسب</v>
      </c>
      <c r="V444" s="37"/>
      <c r="W444" s="38"/>
      <c r="X444" s="38"/>
      <c r="Y444" s="39">
        <f t="shared" si="502"/>
        <v>0</v>
      </c>
      <c r="Z444" s="40" t="str">
        <f t="shared" si="503"/>
        <v>راسب</v>
      </c>
      <c r="AA444" s="37"/>
      <c r="AB444" s="38"/>
      <c r="AC444" s="38"/>
      <c r="AD444" s="39">
        <f t="shared" si="504"/>
        <v>0</v>
      </c>
      <c r="AE444" s="40" t="str">
        <f t="shared" si="505"/>
        <v>راسب</v>
      </c>
      <c r="AF444" s="37"/>
      <c r="AG444" s="38"/>
      <c r="AH444" s="38"/>
      <c r="AI444" s="39">
        <f t="shared" si="506"/>
        <v>0</v>
      </c>
      <c r="AJ444" s="40" t="str">
        <f t="shared" si="507"/>
        <v>راسب</v>
      </c>
      <c r="AK444" s="37"/>
      <c r="AL444" s="38"/>
      <c r="AM444" s="38"/>
      <c r="AN444" s="39">
        <f t="shared" si="508"/>
        <v>0</v>
      </c>
      <c r="AO444" s="40" t="str">
        <f t="shared" si="509"/>
        <v>راسب</v>
      </c>
      <c r="AP444" s="27">
        <f t="shared" si="510"/>
        <v>0</v>
      </c>
      <c r="AQ444" s="37">
        <f t="shared" si="511"/>
        <v>5</v>
      </c>
      <c r="AR444" s="39" t="str">
        <f t="shared" si="512"/>
        <v>ومجموع</v>
      </c>
      <c r="AS444" s="27" t="str">
        <f t="shared" si="513"/>
        <v>راسب</v>
      </c>
      <c r="AT444" s="41">
        <f t="shared" si="514"/>
        <v>9</v>
      </c>
      <c r="AU444" s="42" t="str">
        <f t="shared" si="515"/>
        <v>راسب</v>
      </c>
      <c r="AV444" s="37"/>
      <c r="AW444" s="38"/>
      <c r="AX444" s="38"/>
      <c r="AY444" s="39">
        <f t="shared" si="516"/>
        <v>0</v>
      </c>
      <c r="AZ444" s="40" t="str">
        <f t="shared" si="517"/>
        <v>راسب</v>
      </c>
      <c r="BA444" s="37"/>
      <c r="BB444" s="38"/>
      <c r="BC444" s="38"/>
      <c r="BD444" s="39">
        <f t="shared" si="518"/>
        <v>0</v>
      </c>
      <c r="BE444" s="86" t="str">
        <f t="shared" si="519"/>
        <v>غيرجدير</v>
      </c>
      <c r="BF444" s="37"/>
      <c r="BG444" s="38"/>
      <c r="BH444" s="38"/>
      <c r="BI444" s="39">
        <f t="shared" si="520"/>
        <v>0</v>
      </c>
      <c r="BJ444" s="86" t="str">
        <f t="shared" si="521"/>
        <v>غيرجدير</v>
      </c>
      <c r="BK444" s="37"/>
      <c r="BL444" s="38"/>
      <c r="BM444" s="38"/>
      <c r="BN444" s="38"/>
      <c r="BO444" s="39"/>
      <c r="BP444" s="41">
        <f t="shared" si="522"/>
        <v>0</v>
      </c>
      <c r="BQ444" s="86" t="str">
        <f t="shared" si="523"/>
        <v>غيرجدير</v>
      </c>
      <c r="BR444" s="37"/>
      <c r="BS444" s="38"/>
      <c r="BT444" s="38"/>
      <c r="BU444" s="38"/>
      <c r="BV444" s="39">
        <f t="shared" si="524"/>
        <v>0</v>
      </c>
      <c r="BW444" s="86" t="str">
        <f t="shared" si="525"/>
        <v>غيرجدير</v>
      </c>
      <c r="BX444" s="37"/>
      <c r="BY444" s="38"/>
      <c r="BZ444" s="38"/>
      <c r="CA444" s="38"/>
      <c r="CB444" s="38"/>
      <c r="CC444" s="39">
        <f t="shared" si="526"/>
        <v>0</v>
      </c>
      <c r="CD444" s="86" t="str">
        <f t="shared" si="527"/>
        <v>غيرجدير</v>
      </c>
      <c r="CE444" s="37">
        <f t="shared" si="528"/>
        <v>5</v>
      </c>
      <c r="CF444" s="39" t="str">
        <f t="shared" si="529"/>
        <v>راسب</v>
      </c>
      <c r="CG444" s="37"/>
      <c r="CH444" s="38"/>
      <c r="CI444" s="38"/>
      <c r="CJ444" s="38"/>
      <c r="CK444" s="38"/>
      <c r="CL444" s="39">
        <f t="shared" si="530"/>
        <v>0</v>
      </c>
      <c r="CM444" s="86" t="str">
        <f t="shared" si="531"/>
        <v>غيرجدير</v>
      </c>
      <c r="CN444" s="37"/>
      <c r="CO444" s="38"/>
      <c r="CP444" s="38"/>
      <c r="CQ444" s="38"/>
      <c r="CR444" s="39">
        <f t="shared" si="532"/>
        <v>0</v>
      </c>
      <c r="CS444" s="86" t="str">
        <f t="shared" si="533"/>
        <v>غيرجدير</v>
      </c>
      <c r="CT444" s="37"/>
      <c r="CU444" s="38"/>
      <c r="CV444" s="39">
        <f t="shared" si="534"/>
        <v>0</v>
      </c>
      <c r="CW444" s="86" t="str">
        <f t="shared" si="535"/>
        <v>غيرجدير</v>
      </c>
      <c r="CX444" s="37"/>
      <c r="CY444" s="38"/>
      <c r="CZ444" s="38"/>
      <c r="DA444" s="38"/>
      <c r="DB444" s="38"/>
      <c r="DC444" s="39">
        <f t="shared" si="536"/>
        <v>0</v>
      </c>
      <c r="DD444" s="86" t="str">
        <f t="shared" si="537"/>
        <v>غيرجدير</v>
      </c>
      <c r="DE444" s="37"/>
      <c r="DF444" s="38"/>
      <c r="DG444" s="38"/>
      <c r="DH444" s="38"/>
      <c r="DI444" s="38"/>
      <c r="DJ444" s="39">
        <f t="shared" si="538"/>
        <v>0</v>
      </c>
      <c r="DK444" s="86" t="str">
        <f t="shared" si="539"/>
        <v>غيرجدير</v>
      </c>
      <c r="DL444" s="37">
        <f t="shared" si="540"/>
        <v>4</v>
      </c>
      <c r="DM444" s="39" t="str">
        <f t="shared" si="541"/>
        <v>راسب</v>
      </c>
      <c r="DN444" s="27">
        <f t="shared" si="542"/>
        <v>0</v>
      </c>
      <c r="DO444" s="37">
        <f t="shared" si="543"/>
        <v>5</v>
      </c>
      <c r="DP444" s="39" t="str">
        <f t="shared" si="544"/>
        <v>ومجموع</v>
      </c>
      <c r="DQ444" s="27" t="str">
        <f t="shared" si="545"/>
        <v>راسب</v>
      </c>
      <c r="DR444" s="37">
        <f t="shared" si="546"/>
        <v>10</v>
      </c>
      <c r="DS444" s="39" t="str">
        <f t="shared" si="547"/>
        <v>راسب</v>
      </c>
      <c r="DT444" s="40" t="str">
        <f t="shared" si="548"/>
        <v>راسب</v>
      </c>
      <c r="DU444" s="27"/>
      <c r="DV444" s="37">
        <f t="shared" si="549"/>
        <v>15</v>
      </c>
      <c r="DW444" s="38" t="str">
        <f t="shared" si="550"/>
        <v>راسب</v>
      </c>
      <c r="DX444" s="39" t="str">
        <f t="shared" si="551"/>
        <v>ودين</v>
      </c>
      <c r="DY444" s="537" t="str">
        <f t="shared" si="552"/>
        <v/>
      </c>
      <c r="DZ444" s="532" t="str">
        <f t="shared" si="553"/>
        <v/>
      </c>
      <c r="EA444" s="527" t="str">
        <f t="shared" si="554"/>
        <v/>
      </c>
      <c r="EB444" s="519" t="str">
        <f t="shared" si="555"/>
        <v/>
      </c>
      <c r="EC444" s="520" t="str">
        <f t="shared" si="556"/>
        <v/>
      </c>
      <c r="ED444" s="520" t="str">
        <f t="shared" si="557"/>
        <v/>
      </c>
      <c r="EE444" s="520" t="str">
        <f t="shared" si="558"/>
        <v/>
      </c>
      <c r="EF444" s="520" t="str">
        <f t="shared" si="559"/>
        <v/>
      </c>
      <c r="EG444" s="520" t="str">
        <f t="shared" si="560"/>
        <v/>
      </c>
      <c r="EH444" s="518" t="str">
        <f t="shared" si="561"/>
        <v/>
      </c>
      <c r="EI444" s="474" t="str">
        <f t="shared" si="562"/>
        <v/>
      </c>
      <c r="EJ444" s="475" t="str">
        <f t="shared" si="563"/>
        <v/>
      </c>
      <c r="EK444" s="475" t="str">
        <f t="shared" si="564"/>
        <v/>
      </c>
      <c r="EL444" s="475" t="str">
        <f t="shared" si="565"/>
        <v/>
      </c>
      <c r="EM444" s="476" t="str">
        <f t="shared" si="566"/>
        <v/>
      </c>
      <c r="EN444" s="498" t="str">
        <f t="shared" si="567"/>
        <v/>
      </c>
      <c r="EO444" s="499" t="str">
        <f t="shared" si="568"/>
        <v/>
      </c>
      <c r="EP444" s="499" t="str">
        <f t="shared" si="569"/>
        <v/>
      </c>
      <c r="EQ444" s="499" t="str">
        <f t="shared" si="570"/>
        <v/>
      </c>
      <c r="ER444" s="500" t="str">
        <f t="shared" si="571"/>
        <v/>
      </c>
    </row>
    <row r="445" spans="1:148" ht="34.5" x14ac:dyDescent="0.2">
      <c r="A445" s="27" t="str">
        <f>IF(O445="","",COUNTA(O$9:$O445))</f>
        <v/>
      </c>
      <c r="B445" s="28"/>
      <c r="C445" s="29" t="e">
        <f t="shared" si="491"/>
        <v>#VALUE!</v>
      </c>
      <c r="D445" s="30" t="e">
        <f t="shared" si="492"/>
        <v>#VALUE!</v>
      </c>
      <c r="E445" s="31" t="e">
        <f t="shared" si="493"/>
        <v>#VALUE!</v>
      </c>
      <c r="F445" s="29" t="str">
        <f t="shared" si="494"/>
        <v/>
      </c>
      <c r="G445" s="30" t="str">
        <f t="shared" si="495"/>
        <v/>
      </c>
      <c r="H445" s="31" t="str">
        <f t="shared" si="496"/>
        <v/>
      </c>
      <c r="I445" s="32" t="e">
        <f t="shared" si="497"/>
        <v>#VALUE!</v>
      </c>
      <c r="J445" s="33"/>
      <c r="K445" s="34"/>
      <c r="L445" s="35" t="str">
        <f t="shared" si="498"/>
        <v/>
      </c>
      <c r="M445" s="35" t="str">
        <f t="shared" si="499"/>
        <v/>
      </c>
      <c r="N445" s="34"/>
      <c r="O445" s="545"/>
      <c r="P445" s="36"/>
      <c r="Q445" s="37"/>
      <c r="R445" s="38"/>
      <c r="S445" s="38"/>
      <c r="T445" s="39">
        <f t="shared" si="500"/>
        <v>0</v>
      </c>
      <c r="U445" s="40" t="str">
        <f t="shared" si="501"/>
        <v>راسب</v>
      </c>
      <c r="V445" s="37"/>
      <c r="W445" s="38"/>
      <c r="X445" s="38"/>
      <c r="Y445" s="39">
        <f t="shared" si="502"/>
        <v>0</v>
      </c>
      <c r="Z445" s="40" t="str">
        <f t="shared" si="503"/>
        <v>راسب</v>
      </c>
      <c r="AA445" s="37"/>
      <c r="AB445" s="38"/>
      <c r="AC445" s="38"/>
      <c r="AD445" s="39">
        <f t="shared" si="504"/>
        <v>0</v>
      </c>
      <c r="AE445" s="40" t="str">
        <f t="shared" si="505"/>
        <v>راسب</v>
      </c>
      <c r="AF445" s="37"/>
      <c r="AG445" s="38"/>
      <c r="AH445" s="38"/>
      <c r="AI445" s="39">
        <f t="shared" si="506"/>
        <v>0</v>
      </c>
      <c r="AJ445" s="40" t="str">
        <f t="shared" si="507"/>
        <v>راسب</v>
      </c>
      <c r="AK445" s="37"/>
      <c r="AL445" s="38"/>
      <c r="AM445" s="38"/>
      <c r="AN445" s="39">
        <f t="shared" si="508"/>
        <v>0</v>
      </c>
      <c r="AO445" s="40" t="str">
        <f t="shared" si="509"/>
        <v>راسب</v>
      </c>
      <c r="AP445" s="27">
        <f t="shared" si="510"/>
        <v>0</v>
      </c>
      <c r="AQ445" s="37">
        <f t="shared" si="511"/>
        <v>5</v>
      </c>
      <c r="AR445" s="39" t="str">
        <f t="shared" si="512"/>
        <v>ومجموع</v>
      </c>
      <c r="AS445" s="27" t="str">
        <f t="shared" si="513"/>
        <v>راسب</v>
      </c>
      <c r="AT445" s="41">
        <f t="shared" si="514"/>
        <v>9</v>
      </c>
      <c r="AU445" s="42" t="str">
        <f t="shared" si="515"/>
        <v>راسب</v>
      </c>
      <c r="AV445" s="37"/>
      <c r="AW445" s="38"/>
      <c r="AX445" s="38"/>
      <c r="AY445" s="39">
        <f t="shared" si="516"/>
        <v>0</v>
      </c>
      <c r="AZ445" s="40" t="str">
        <f t="shared" si="517"/>
        <v>راسب</v>
      </c>
      <c r="BA445" s="37"/>
      <c r="BB445" s="38"/>
      <c r="BC445" s="38"/>
      <c r="BD445" s="39">
        <f t="shared" si="518"/>
        <v>0</v>
      </c>
      <c r="BE445" s="86" t="str">
        <f t="shared" si="519"/>
        <v>غيرجدير</v>
      </c>
      <c r="BF445" s="37"/>
      <c r="BG445" s="38"/>
      <c r="BH445" s="38"/>
      <c r="BI445" s="39">
        <f t="shared" si="520"/>
        <v>0</v>
      </c>
      <c r="BJ445" s="86" t="str">
        <f t="shared" si="521"/>
        <v>غيرجدير</v>
      </c>
      <c r="BK445" s="37"/>
      <c r="BL445" s="38"/>
      <c r="BM445" s="38"/>
      <c r="BN445" s="38"/>
      <c r="BO445" s="39"/>
      <c r="BP445" s="41">
        <f t="shared" si="522"/>
        <v>0</v>
      </c>
      <c r="BQ445" s="86" t="str">
        <f t="shared" si="523"/>
        <v>غيرجدير</v>
      </c>
      <c r="BR445" s="37"/>
      <c r="BS445" s="38"/>
      <c r="BT445" s="38"/>
      <c r="BU445" s="38"/>
      <c r="BV445" s="39">
        <f t="shared" si="524"/>
        <v>0</v>
      </c>
      <c r="BW445" s="86" t="str">
        <f t="shared" si="525"/>
        <v>غيرجدير</v>
      </c>
      <c r="BX445" s="37"/>
      <c r="BY445" s="38"/>
      <c r="BZ445" s="38"/>
      <c r="CA445" s="38"/>
      <c r="CB445" s="38"/>
      <c r="CC445" s="39">
        <f t="shared" si="526"/>
        <v>0</v>
      </c>
      <c r="CD445" s="86" t="str">
        <f t="shared" si="527"/>
        <v>غيرجدير</v>
      </c>
      <c r="CE445" s="37">
        <f t="shared" si="528"/>
        <v>5</v>
      </c>
      <c r="CF445" s="39" t="str">
        <f t="shared" si="529"/>
        <v>راسب</v>
      </c>
      <c r="CG445" s="37"/>
      <c r="CH445" s="38"/>
      <c r="CI445" s="38"/>
      <c r="CJ445" s="38"/>
      <c r="CK445" s="38"/>
      <c r="CL445" s="39">
        <f t="shared" si="530"/>
        <v>0</v>
      </c>
      <c r="CM445" s="86" t="str">
        <f t="shared" si="531"/>
        <v>غيرجدير</v>
      </c>
      <c r="CN445" s="37"/>
      <c r="CO445" s="38"/>
      <c r="CP445" s="38"/>
      <c r="CQ445" s="38"/>
      <c r="CR445" s="39">
        <f t="shared" si="532"/>
        <v>0</v>
      </c>
      <c r="CS445" s="86" t="str">
        <f t="shared" si="533"/>
        <v>غيرجدير</v>
      </c>
      <c r="CT445" s="37"/>
      <c r="CU445" s="38"/>
      <c r="CV445" s="39">
        <f t="shared" si="534"/>
        <v>0</v>
      </c>
      <c r="CW445" s="86" t="str">
        <f t="shared" si="535"/>
        <v>غيرجدير</v>
      </c>
      <c r="CX445" s="37"/>
      <c r="CY445" s="38"/>
      <c r="CZ445" s="38"/>
      <c r="DA445" s="38"/>
      <c r="DB445" s="38"/>
      <c r="DC445" s="39">
        <f t="shared" si="536"/>
        <v>0</v>
      </c>
      <c r="DD445" s="86" t="str">
        <f t="shared" si="537"/>
        <v>غيرجدير</v>
      </c>
      <c r="DE445" s="37"/>
      <c r="DF445" s="38"/>
      <c r="DG445" s="38"/>
      <c r="DH445" s="38"/>
      <c r="DI445" s="38"/>
      <c r="DJ445" s="39">
        <f t="shared" si="538"/>
        <v>0</v>
      </c>
      <c r="DK445" s="86" t="str">
        <f t="shared" si="539"/>
        <v>غيرجدير</v>
      </c>
      <c r="DL445" s="37">
        <f t="shared" si="540"/>
        <v>4</v>
      </c>
      <c r="DM445" s="39" t="str">
        <f t="shared" si="541"/>
        <v>راسب</v>
      </c>
      <c r="DN445" s="27">
        <f t="shared" si="542"/>
        <v>0</v>
      </c>
      <c r="DO445" s="37">
        <f t="shared" si="543"/>
        <v>5</v>
      </c>
      <c r="DP445" s="39" t="str">
        <f t="shared" si="544"/>
        <v>ومجموع</v>
      </c>
      <c r="DQ445" s="27" t="str">
        <f t="shared" si="545"/>
        <v>راسب</v>
      </c>
      <c r="DR445" s="37">
        <f t="shared" si="546"/>
        <v>10</v>
      </c>
      <c r="DS445" s="39" t="str">
        <f t="shared" si="547"/>
        <v>راسب</v>
      </c>
      <c r="DT445" s="40" t="str">
        <f t="shared" si="548"/>
        <v>راسب</v>
      </c>
      <c r="DU445" s="27"/>
      <c r="DV445" s="37">
        <f t="shared" si="549"/>
        <v>15</v>
      </c>
      <c r="DW445" s="38" t="str">
        <f t="shared" si="550"/>
        <v>راسب</v>
      </c>
      <c r="DX445" s="39" t="str">
        <f t="shared" si="551"/>
        <v>ودين</v>
      </c>
      <c r="DY445" s="537" t="str">
        <f t="shared" si="552"/>
        <v/>
      </c>
      <c r="DZ445" s="532" t="str">
        <f t="shared" si="553"/>
        <v/>
      </c>
      <c r="EA445" s="527" t="str">
        <f t="shared" si="554"/>
        <v/>
      </c>
      <c r="EB445" s="519" t="str">
        <f t="shared" si="555"/>
        <v/>
      </c>
      <c r="EC445" s="520" t="str">
        <f t="shared" si="556"/>
        <v/>
      </c>
      <c r="ED445" s="520" t="str">
        <f t="shared" si="557"/>
        <v/>
      </c>
      <c r="EE445" s="520" t="str">
        <f t="shared" si="558"/>
        <v/>
      </c>
      <c r="EF445" s="520" t="str">
        <f t="shared" si="559"/>
        <v/>
      </c>
      <c r="EG445" s="520" t="str">
        <f t="shared" si="560"/>
        <v/>
      </c>
      <c r="EH445" s="518" t="str">
        <f t="shared" si="561"/>
        <v/>
      </c>
      <c r="EI445" s="474" t="str">
        <f t="shared" si="562"/>
        <v/>
      </c>
      <c r="EJ445" s="475" t="str">
        <f t="shared" si="563"/>
        <v/>
      </c>
      <c r="EK445" s="475" t="str">
        <f t="shared" si="564"/>
        <v/>
      </c>
      <c r="EL445" s="475" t="str">
        <f t="shared" si="565"/>
        <v/>
      </c>
      <c r="EM445" s="476" t="str">
        <f t="shared" si="566"/>
        <v/>
      </c>
      <c r="EN445" s="498" t="str">
        <f t="shared" si="567"/>
        <v/>
      </c>
      <c r="EO445" s="499" t="str">
        <f t="shared" si="568"/>
        <v/>
      </c>
      <c r="EP445" s="499" t="str">
        <f t="shared" si="569"/>
        <v/>
      </c>
      <c r="EQ445" s="499" t="str">
        <f t="shared" si="570"/>
        <v/>
      </c>
      <c r="ER445" s="500" t="str">
        <f t="shared" si="571"/>
        <v/>
      </c>
    </row>
    <row r="446" spans="1:148" ht="34.5" x14ac:dyDescent="0.2">
      <c r="A446" s="27" t="str">
        <f>IF(O446="","",COUNTA(O$9:$O446))</f>
        <v/>
      </c>
      <c r="B446" s="28"/>
      <c r="C446" s="29" t="e">
        <f t="shared" si="491"/>
        <v>#VALUE!</v>
      </c>
      <c r="D446" s="30" t="e">
        <f t="shared" si="492"/>
        <v>#VALUE!</v>
      </c>
      <c r="E446" s="31" t="e">
        <f t="shared" si="493"/>
        <v>#VALUE!</v>
      </c>
      <c r="F446" s="29" t="str">
        <f t="shared" si="494"/>
        <v/>
      </c>
      <c r="G446" s="30" t="str">
        <f t="shared" si="495"/>
        <v/>
      </c>
      <c r="H446" s="31" t="str">
        <f t="shared" si="496"/>
        <v/>
      </c>
      <c r="I446" s="32" t="e">
        <f t="shared" si="497"/>
        <v>#VALUE!</v>
      </c>
      <c r="J446" s="33"/>
      <c r="K446" s="34"/>
      <c r="L446" s="35" t="str">
        <f t="shared" si="498"/>
        <v/>
      </c>
      <c r="M446" s="35" t="str">
        <f t="shared" si="499"/>
        <v/>
      </c>
      <c r="N446" s="34"/>
      <c r="O446" s="545"/>
      <c r="P446" s="36"/>
      <c r="Q446" s="37"/>
      <c r="R446" s="38"/>
      <c r="S446" s="38"/>
      <c r="T446" s="39">
        <f t="shared" si="500"/>
        <v>0</v>
      </c>
      <c r="U446" s="40" t="str">
        <f t="shared" si="501"/>
        <v>راسب</v>
      </c>
      <c r="V446" s="37"/>
      <c r="W446" s="38"/>
      <c r="X446" s="38"/>
      <c r="Y446" s="39">
        <f t="shared" si="502"/>
        <v>0</v>
      </c>
      <c r="Z446" s="40" t="str">
        <f t="shared" si="503"/>
        <v>راسب</v>
      </c>
      <c r="AA446" s="37"/>
      <c r="AB446" s="38"/>
      <c r="AC446" s="38"/>
      <c r="AD446" s="39">
        <f t="shared" si="504"/>
        <v>0</v>
      </c>
      <c r="AE446" s="40" t="str">
        <f t="shared" si="505"/>
        <v>راسب</v>
      </c>
      <c r="AF446" s="37"/>
      <c r="AG446" s="38"/>
      <c r="AH446" s="38"/>
      <c r="AI446" s="39">
        <f t="shared" si="506"/>
        <v>0</v>
      </c>
      <c r="AJ446" s="40" t="str">
        <f t="shared" si="507"/>
        <v>راسب</v>
      </c>
      <c r="AK446" s="37"/>
      <c r="AL446" s="38"/>
      <c r="AM446" s="38"/>
      <c r="AN446" s="39">
        <f t="shared" si="508"/>
        <v>0</v>
      </c>
      <c r="AO446" s="40" t="str">
        <f t="shared" si="509"/>
        <v>راسب</v>
      </c>
      <c r="AP446" s="27">
        <f t="shared" si="510"/>
        <v>0</v>
      </c>
      <c r="AQ446" s="37">
        <f t="shared" si="511"/>
        <v>5</v>
      </c>
      <c r="AR446" s="39" t="str">
        <f t="shared" si="512"/>
        <v>ومجموع</v>
      </c>
      <c r="AS446" s="27" t="str">
        <f t="shared" si="513"/>
        <v>راسب</v>
      </c>
      <c r="AT446" s="41">
        <f t="shared" si="514"/>
        <v>9</v>
      </c>
      <c r="AU446" s="42" t="str">
        <f t="shared" si="515"/>
        <v>راسب</v>
      </c>
      <c r="AV446" s="37"/>
      <c r="AW446" s="38"/>
      <c r="AX446" s="38"/>
      <c r="AY446" s="39">
        <f t="shared" si="516"/>
        <v>0</v>
      </c>
      <c r="AZ446" s="40" t="str">
        <f t="shared" si="517"/>
        <v>راسب</v>
      </c>
      <c r="BA446" s="37"/>
      <c r="BB446" s="38"/>
      <c r="BC446" s="38"/>
      <c r="BD446" s="39">
        <f t="shared" si="518"/>
        <v>0</v>
      </c>
      <c r="BE446" s="86" t="str">
        <f t="shared" si="519"/>
        <v>غيرجدير</v>
      </c>
      <c r="BF446" s="37"/>
      <c r="BG446" s="38"/>
      <c r="BH446" s="38"/>
      <c r="BI446" s="39">
        <f t="shared" si="520"/>
        <v>0</v>
      </c>
      <c r="BJ446" s="86" t="str">
        <f t="shared" si="521"/>
        <v>غيرجدير</v>
      </c>
      <c r="BK446" s="37"/>
      <c r="BL446" s="38"/>
      <c r="BM446" s="38"/>
      <c r="BN446" s="38"/>
      <c r="BO446" s="39"/>
      <c r="BP446" s="41">
        <f t="shared" si="522"/>
        <v>0</v>
      </c>
      <c r="BQ446" s="86" t="str">
        <f t="shared" si="523"/>
        <v>غيرجدير</v>
      </c>
      <c r="BR446" s="37"/>
      <c r="BS446" s="38"/>
      <c r="BT446" s="38"/>
      <c r="BU446" s="38"/>
      <c r="BV446" s="39">
        <f t="shared" si="524"/>
        <v>0</v>
      </c>
      <c r="BW446" s="86" t="str">
        <f t="shared" si="525"/>
        <v>غيرجدير</v>
      </c>
      <c r="BX446" s="37"/>
      <c r="BY446" s="38"/>
      <c r="BZ446" s="38"/>
      <c r="CA446" s="38"/>
      <c r="CB446" s="38"/>
      <c r="CC446" s="39">
        <f t="shared" si="526"/>
        <v>0</v>
      </c>
      <c r="CD446" s="86" t="str">
        <f t="shared" si="527"/>
        <v>غيرجدير</v>
      </c>
      <c r="CE446" s="37">
        <f t="shared" si="528"/>
        <v>5</v>
      </c>
      <c r="CF446" s="39" t="str">
        <f t="shared" si="529"/>
        <v>راسب</v>
      </c>
      <c r="CG446" s="37"/>
      <c r="CH446" s="38"/>
      <c r="CI446" s="38"/>
      <c r="CJ446" s="38"/>
      <c r="CK446" s="38"/>
      <c r="CL446" s="39">
        <f t="shared" si="530"/>
        <v>0</v>
      </c>
      <c r="CM446" s="86" t="str">
        <f t="shared" si="531"/>
        <v>غيرجدير</v>
      </c>
      <c r="CN446" s="37"/>
      <c r="CO446" s="38"/>
      <c r="CP446" s="38"/>
      <c r="CQ446" s="38"/>
      <c r="CR446" s="39">
        <f t="shared" si="532"/>
        <v>0</v>
      </c>
      <c r="CS446" s="86" t="str">
        <f t="shared" si="533"/>
        <v>غيرجدير</v>
      </c>
      <c r="CT446" s="37"/>
      <c r="CU446" s="38"/>
      <c r="CV446" s="39">
        <f t="shared" si="534"/>
        <v>0</v>
      </c>
      <c r="CW446" s="86" t="str">
        <f t="shared" si="535"/>
        <v>غيرجدير</v>
      </c>
      <c r="CX446" s="37"/>
      <c r="CY446" s="38"/>
      <c r="CZ446" s="38"/>
      <c r="DA446" s="38"/>
      <c r="DB446" s="38"/>
      <c r="DC446" s="39">
        <f t="shared" si="536"/>
        <v>0</v>
      </c>
      <c r="DD446" s="86" t="str">
        <f t="shared" si="537"/>
        <v>غيرجدير</v>
      </c>
      <c r="DE446" s="37"/>
      <c r="DF446" s="38"/>
      <c r="DG446" s="38"/>
      <c r="DH446" s="38"/>
      <c r="DI446" s="38"/>
      <c r="DJ446" s="39">
        <f t="shared" si="538"/>
        <v>0</v>
      </c>
      <c r="DK446" s="86" t="str">
        <f t="shared" si="539"/>
        <v>غيرجدير</v>
      </c>
      <c r="DL446" s="37">
        <f t="shared" si="540"/>
        <v>4</v>
      </c>
      <c r="DM446" s="39" t="str">
        <f t="shared" si="541"/>
        <v>راسب</v>
      </c>
      <c r="DN446" s="27">
        <f t="shared" si="542"/>
        <v>0</v>
      </c>
      <c r="DO446" s="37">
        <f t="shared" si="543"/>
        <v>5</v>
      </c>
      <c r="DP446" s="39" t="str">
        <f t="shared" si="544"/>
        <v>ومجموع</v>
      </c>
      <c r="DQ446" s="27" t="str">
        <f t="shared" si="545"/>
        <v>راسب</v>
      </c>
      <c r="DR446" s="37">
        <f t="shared" si="546"/>
        <v>10</v>
      </c>
      <c r="DS446" s="39" t="str">
        <f t="shared" si="547"/>
        <v>راسب</v>
      </c>
      <c r="DT446" s="40" t="str">
        <f t="shared" si="548"/>
        <v>راسب</v>
      </c>
      <c r="DU446" s="27"/>
      <c r="DV446" s="37">
        <f t="shared" si="549"/>
        <v>15</v>
      </c>
      <c r="DW446" s="38" t="str">
        <f t="shared" si="550"/>
        <v>راسب</v>
      </c>
      <c r="DX446" s="39" t="str">
        <f t="shared" si="551"/>
        <v>ودين</v>
      </c>
      <c r="DY446" s="537" t="str">
        <f t="shared" si="552"/>
        <v/>
      </c>
      <c r="DZ446" s="532" t="str">
        <f t="shared" si="553"/>
        <v/>
      </c>
      <c r="EA446" s="527" t="str">
        <f t="shared" si="554"/>
        <v/>
      </c>
      <c r="EB446" s="519" t="str">
        <f t="shared" si="555"/>
        <v/>
      </c>
      <c r="EC446" s="520" t="str">
        <f t="shared" si="556"/>
        <v/>
      </c>
      <c r="ED446" s="520" t="str">
        <f t="shared" si="557"/>
        <v/>
      </c>
      <c r="EE446" s="520" t="str">
        <f t="shared" si="558"/>
        <v/>
      </c>
      <c r="EF446" s="520" t="str">
        <f t="shared" si="559"/>
        <v/>
      </c>
      <c r="EG446" s="520" t="str">
        <f t="shared" si="560"/>
        <v/>
      </c>
      <c r="EH446" s="518" t="str">
        <f t="shared" si="561"/>
        <v/>
      </c>
      <c r="EI446" s="474" t="str">
        <f t="shared" si="562"/>
        <v/>
      </c>
      <c r="EJ446" s="475" t="str">
        <f t="shared" si="563"/>
        <v/>
      </c>
      <c r="EK446" s="475" t="str">
        <f t="shared" si="564"/>
        <v/>
      </c>
      <c r="EL446" s="475" t="str">
        <f t="shared" si="565"/>
        <v/>
      </c>
      <c r="EM446" s="476" t="str">
        <f t="shared" si="566"/>
        <v/>
      </c>
      <c r="EN446" s="498" t="str">
        <f t="shared" si="567"/>
        <v/>
      </c>
      <c r="EO446" s="499" t="str">
        <f t="shared" si="568"/>
        <v/>
      </c>
      <c r="EP446" s="499" t="str">
        <f t="shared" si="569"/>
        <v/>
      </c>
      <c r="EQ446" s="499" t="str">
        <f t="shared" si="570"/>
        <v/>
      </c>
      <c r="ER446" s="500" t="str">
        <f t="shared" si="571"/>
        <v/>
      </c>
    </row>
    <row r="447" spans="1:148" ht="34.5" x14ac:dyDescent="0.2">
      <c r="A447" s="27" t="str">
        <f>IF(O447="","",COUNTA(O$9:$O447))</f>
        <v/>
      </c>
      <c r="B447" s="28"/>
      <c r="C447" s="29" t="e">
        <f t="shared" si="491"/>
        <v>#VALUE!</v>
      </c>
      <c r="D447" s="30" t="e">
        <f t="shared" si="492"/>
        <v>#VALUE!</v>
      </c>
      <c r="E447" s="31" t="e">
        <f t="shared" si="493"/>
        <v>#VALUE!</v>
      </c>
      <c r="F447" s="29" t="str">
        <f t="shared" si="494"/>
        <v/>
      </c>
      <c r="G447" s="30" t="str">
        <f t="shared" si="495"/>
        <v/>
      </c>
      <c r="H447" s="31" t="str">
        <f t="shared" si="496"/>
        <v/>
      </c>
      <c r="I447" s="32" t="e">
        <f t="shared" si="497"/>
        <v>#VALUE!</v>
      </c>
      <c r="J447" s="33"/>
      <c r="K447" s="34"/>
      <c r="L447" s="35" t="str">
        <f t="shared" si="498"/>
        <v/>
      </c>
      <c r="M447" s="35" t="str">
        <f t="shared" si="499"/>
        <v/>
      </c>
      <c r="N447" s="34"/>
      <c r="O447" s="545"/>
      <c r="P447" s="36"/>
      <c r="Q447" s="37"/>
      <c r="R447" s="38"/>
      <c r="S447" s="38"/>
      <c r="T447" s="39">
        <f t="shared" si="500"/>
        <v>0</v>
      </c>
      <c r="U447" s="40" t="str">
        <f t="shared" si="501"/>
        <v>راسب</v>
      </c>
      <c r="V447" s="37"/>
      <c r="W447" s="38"/>
      <c r="X447" s="38"/>
      <c r="Y447" s="39">
        <f t="shared" si="502"/>
        <v>0</v>
      </c>
      <c r="Z447" s="40" t="str">
        <f t="shared" si="503"/>
        <v>راسب</v>
      </c>
      <c r="AA447" s="37"/>
      <c r="AB447" s="38"/>
      <c r="AC447" s="38"/>
      <c r="AD447" s="39">
        <f t="shared" si="504"/>
        <v>0</v>
      </c>
      <c r="AE447" s="40" t="str">
        <f t="shared" si="505"/>
        <v>راسب</v>
      </c>
      <c r="AF447" s="37"/>
      <c r="AG447" s="38"/>
      <c r="AH447" s="38"/>
      <c r="AI447" s="39">
        <f t="shared" si="506"/>
        <v>0</v>
      </c>
      <c r="AJ447" s="40" t="str">
        <f t="shared" si="507"/>
        <v>راسب</v>
      </c>
      <c r="AK447" s="37"/>
      <c r="AL447" s="38"/>
      <c r="AM447" s="38"/>
      <c r="AN447" s="39">
        <f t="shared" si="508"/>
        <v>0</v>
      </c>
      <c r="AO447" s="40" t="str">
        <f t="shared" si="509"/>
        <v>راسب</v>
      </c>
      <c r="AP447" s="27">
        <f t="shared" si="510"/>
        <v>0</v>
      </c>
      <c r="AQ447" s="37">
        <f t="shared" si="511"/>
        <v>5</v>
      </c>
      <c r="AR447" s="39" t="str">
        <f t="shared" si="512"/>
        <v>ومجموع</v>
      </c>
      <c r="AS447" s="27" t="str">
        <f t="shared" si="513"/>
        <v>راسب</v>
      </c>
      <c r="AT447" s="41">
        <f t="shared" si="514"/>
        <v>9</v>
      </c>
      <c r="AU447" s="42" t="str">
        <f t="shared" si="515"/>
        <v>راسب</v>
      </c>
      <c r="AV447" s="37"/>
      <c r="AW447" s="38"/>
      <c r="AX447" s="38"/>
      <c r="AY447" s="39">
        <f t="shared" si="516"/>
        <v>0</v>
      </c>
      <c r="AZ447" s="40" t="str">
        <f t="shared" si="517"/>
        <v>راسب</v>
      </c>
      <c r="BA447" s="37"/>
      <c r="BB447" s="38"/>
      <c r="BC447" s="38"/>
      <c r="BD447" s="39">
        <f t="shared" si="518"/>
        <v>0</v>
      </c>
      <c r="BE447" s="86" t="str">
        <f t="shared" si="519"/>
        <v>غيرجدير</v>
      </c>
      <c r="BF447" s="37"/>
      <c r="BG447" s="38"/>
      <c r="BH447" s="38"/>
      <c r="BI447" s="39">
        <f t="shared" si="520"/>
        <v>0</v>
      </c>
      <c r="BJ447" s="86" t="str">
        <f t="shared" si="521"/>
        <v>غيرجدير</v>
      </c>
      <c r="BK447" s="37"/>
      <c r="BL447" s="38"/>
      <c r="BM447" s="38"/>
      <c r="BN447" s="38"/>
      <c r="BO447" s="39"/>
      <c r="BP447" s="41">
        <f t="shared" si="522"/>
        <v>0</v>
      </c>
      <c r="BQ447" s="86" t="str">
        <f t="shared" si="523"/>
        <v>غيرجدير</v>
      </c>
      <c r="BR447" s="37"/>
      <c r="BS447" s="38"/>
      <c r="BT447" s="38"/>
      <c r="BU447" s="38"/>
      <c r="BV447" s="39">
        <f t="shared" si="524"/>
        <v>0</v>
      </c>
      <c r="BW447" s="86" t="str">
        <f t="shared" si="525"/>
        <v>غيرجدير</v>
      </c>
      <c r="BX447" s="37"/>
      <c r="BY447" s="38"/>
      <c r="BZ447" s="38"/>
      <c r="CA447" s="38"/>
      <c r="CB447" s="38"/>
      <c r="CC447" s="39">
        <f t="shared" si="526"/>
        <v>0</v>
      </c>
      <c r="CD447" s="86" t="str">
        <f t="shared" si="527"/>
        <v>غيرجدير</v>
      </c>
      <c r="CE447" s="37">
        <f t="shared" si="528"/>
        <v>5</v>
      </c>
      <c r="CF447" s="39" t="str">
        <f t="shared" si="529"/>
        <v>راسب</v>
      </c>
      <c r="CG447" s="37"/>
      <c r="CH447" s="38"/>
      <c r="CI447" s="38"/>
      <c r="CJ447" s="38"/>
      <c r="CK447" s="38"/>
      <c r="CL447" s="39">
        <f t="shared" si="530"/>
        <v>0</v>
      </c>
      <c r="CM447" s="86" t="str">
        <f t="shared" si="531"/>
        <v>غيرجدير</v>
      </c>
      <c r="CN447" s="37"/>
      <c r="CO447" s="38"/>
      <c r="CP447" s="38"/>
      <c r="CQ447" s="38"/>
      <c r="CR447" s="39">
        <f t="shared" si="532"/>
        <v>0</v>
      </c>
      <c r="CS447" s="86" t="str">
        <f t="shared" si="533"/>
        <v>غيرجدير</v>
      </c>
      <c r="CT447" s="37"/>
      <c r="CU447" s="38"/>
      <c r="CV447" s="39">
        <f t="shared" si="534"/>
        <v>0</v>
      </c>
      <c r="CW447" s="86" t="str">
        <f t="shared" si="535"/>
        <v>غيرجدير</v>
      </c>
      <c r="CX447" s="37"/>
      <c r="CY447" s="38"/>
      <c r="CZ447" s="38"/>
      <c r="DA447" s="38"/>
      <c r="DB447" s="38"/>
      <c r="DC447" s="39">
        <f t="shared" si="536"/>
        <v>0</v>
      </c>
      <c r="DD447" s="86" t="str">
        <f t="shared" si="537"/>
        <v>غيرجدير</v>
      </c>
      <c r="DE447" s="37"/>
      <c r="DF447" s="38"/>
      <c r="DG447" s="38"/>
      <c r="DH447" s="38"/>
      <c r="DI447" s="38"/>
      <c r="DJ447" s="39">
        <f t="shared" si="538"/>
        <v>0</v>
      </c>
      <c r="DK447" s="86" t="str">
        <f t="shared" si="539"/>
        <v>غيرجدير</v>
      </c>
      <c r="DL447" s="37">
        <f t="shared" si="540"/>
        <v>4</v>
      </c>
      <c r="DM447" s="39" t="str">
        <f t="shared" si="541"/>
        <v>راسب</v>
      </c>
      <c r="DN447" s="27">
        <f t="shared" si="542"/>
        <v>0</v>
      </c>
      <c r="DO447" s="37">
        <f t="shared" si="543"/>
        <v>5</v>
      </c>
      <c r="DP447" s="39" t="str">
        <f t="shared" si="544"/>
        <v>ومجموع</v>
      </c>
      <c r="DQ447" s="27" t="str">
        <f t="shared" si="545"/>
        <v>راسب</v>
      </c>
      <c r="DR447" s="37">
        <f t="shared" si="546"/>
        <v>10</v>
      </c>
      <c r="DS447" s="39" t="str">
        <f t="shared" si="547"/>
        <v>راسب</v>
      </c>
      <c r="DT447" s="40" t="str">
        <f t="shared" si="548"/>
        <v>راسب</v>
      </c>
      <c r="DU447" s="27"/>
      <c r="DV447" s="37">
        <f t="shared" si="549"/>
        <v>15</v>
      </c>
      <c r="DW447" s="38" t="str">
        <f t="shared" si="550"/>
        <v>راسب</v>
      </c>
      <c r="DX447" s="39" t="str">
        <f t="shared" si="551"/>
        <v>ودين</v>
      </c>
      <c r="DY447" s="537" t="str">
        <f t="shared" si="552"/>
        <v/>
      </c>
      <c r="DZ447" s="532" t="str">
        <f t="shared" si="553"/>
        <v/>
      </c>
      <c r="EA447" s="527" t="str">
        <f t="shared" si="554"/>
        <v/>
      </c>
      <c r="EB447" s="519" t="str">
        <f t="shared" si="555"/>
        <v/>
      </c>
      <c r="EC447" s="520" t="str">
        <f t="shared" si="556"/>
        <v/>
      </c>
      <c r="ED447" s="520" t="str">
        <f t="shared" si="557"/>
        <v/>
      </c>
      <c r="EE447" s="520" t="str">
        <f t="shared" si="558"/>
        <v/>
      </c>
      <c r="EF447" s="520" t="str">
        <f t="shared" si="559"/>
        <v/>
      </c>
      <c r="EG447" s="520" t="str">
        <f t="shared" si="560"/>
        <v/>
      </c>
      <c r="EH447" s="518" t="str">
        <f t="shared" si="561"/>
        <v/>
      </c>
      <c r="EI447" s="474" t="str">
        <f t="shared" si="562"/>
        <v/>
      </c>
      <c r="EJ447" s="475" t="str">
        <f t="shared" si="563"/>
        <v/>
      </c>
      <c r="EK447" s="475" t="str">
        <f t="shared" si="564"/>
        <v/>
      </c>
      <c r="EL447" s="475" t="str">
        <f t="shared" si="565"/>
        <v/>
      </c>
      <c r="EM447" s="476" t="str">
        <f t="shared" si="566"/>
        <v/>
      </c>
      <c r="EN447" s="498" t="str">
        <f t="shared" si="567"/>
        <v/>
      </c>
      <c r="EO447" s="499" t="str">
        <f t="shared" si="568"/>
        <v/>
      </c>
      <c r="EP447" s="499" t="str">
        <f t="shared" si="569"/>
        <v/>
      </c>
      <c r="EQ447" s="499" t="str">
        <f t="shared" si="570"/>
        <v/>
      </c>
      <c r="ER447" s="500" t="str">
        <f t="shared" si="571"/>
        <v/>
      </c>
    </row>
    <row r="448" spans="1:148" ht="34.5" x14ac:dyDescent="0.2">
      <c r="A448" s="27" t="str">
        <f>IF(O448="","",COUNTA(O$9:$O448))</f>
        <v/>
      </c>
      <c r="B448" s="28"/>
      <c r="C448" s="29" t="e">
        <f t="shared" si="491"/>
        <v>#VALUE!</v>
      </c>
      <c r="D448" s="30" t="e">
        <f t="shared" si="492"/>
        <v>#VALUE!</v>
      </c>
      <c r="E448" s="31" t="e">
        <f t="shared" si="493"/>
        <v>#VALUE!</v>
      </c>
      <c r="F448" s="29" t="str">
        <f t="shared" si="494"/>
        <v/>
      </c>
      <c r="G448" s="30" t="str">
        <f t="shared" si="495"/>
        <v/>
      </c>
      <c r="H448" s="31" t="str">
        <f t="shared" si="496"/>
        <v/>
      </c>
      <c r="I448" s="32" t="e">
        <f t="shared" si="497"/>
        <v>#VALUE!</v>
      </c>
      <c r="J448" s="33"/>
      <c r="K448" s="34"/>
      <c r="L448" s="35" t="str">
        <f t="shared" si="498"/>
        <v/>
      </c>
      <c r="M448" s="35" t="str">
        <f t="shared" si="499"/>
        <v/>
      </c>
      <c r="N448" s="34"/>
      <c r="O448" s="545"/>
      <c r="P448" s="36"/>
      <c r="Q448" s="37"/>
      <c r="R448" s="38"/>
      <c r="S448" s="38"/>
      <c r="T448" s="39">
        <f t="shared" si="500"/>
        <v>0</v>
      </c>
      <c r="U448" s="40" t="str">
        <f t="shared" si="501"/>
        <v>راسب</v>
      </c>
      <c r="V448" s="37"/>
      <c r="W448" s="38"/>
      <c r="X448" s="38"/>
      <c r="Y448" s="39">
        <f t="shared" si="502"/>
        <v>0</v>
      </c>
      <c r="Z448" s="40" t="str">
        <f t="shared" si="503"/>
        <v>راسب</v>
      </c>
      <c r="AA448" s="37"/>
      <c r="AB448" s="38"/>
      <c r="AC448" s="38"/>
      <c r="AD448" s="39">
        <f t="shared" si="504"/>
        <v>0</v>
      </c>
      <c r="AE448" s="40" t="str">
        <f t="shared" si="505"/>
        <v>راسب</v>
      </c>
      <c r="AF448" s="37"/>
      <c r="AG448" s="38"/>
      <c r="AH448" s="38"/>
      <c r="AI448" s="39">
        <f t="shared" si="506"/>
        <v>0</v>
      </c>
      <c r="AJ448" s="40" t="str">
        <f t="shared" si="507"/>
        <v>راسب</v>
      </c>
      <c r="AK448" s="37"/>
      <c r="AL448" s="38"/>
      <c r="AM448" s="38"/>
      <c r="AN448" s="39">
        <f t="shared" si="508"/>
        <v>0</v>
      </c>
      <c r="AO448" s="40" t="str">
        <f t="shared" si="509"/>
        <v>راسب</v>
      </c>
      <c r="AP448" s="27">
        <f t="shared" si="510"/>
        <v>0</v>
      </c>
      <c r="AQ448" s="37">
        <f t="shared" si="511"/>
        <v>5</v>
      </c>
      <c r="AR448" s="39" t="str">
        <f t="shared" si="512"/>
        <v>ومجموع</v>
      </c>
      <c r="AS448" s="27" t="str">
        <f t="shared" si="513"/>
        <v>راسب</v>
      </c>
      <c r="AT448" s="41">
        <f t="shared" si="514"/>
        <v>9</v>
      </c>
      <c r="AU448" s="42" t="str">
        <f t="shared" si="515"/>
        <v>راسب</v>
      </c>
      <c r="AV448" s="37"/>
      <c r="AW448" s="38"/>
      <c r="AX448" s="38"/>
      <c r="AY448" s="39">
        <f t="shared" si="516"/>
        <v>0</v>
      </c>
      <c r="AZ448" s="40" t="str">
        <f t="shared" si="517"/>
        <v>راسب</v>
      </c>
      <c r="BA448" s="37"/>
      <c r="BB448" s="38"/>
      <c r="BC448" s="38"/>
      <c r="BD448" s="39">
        <f t="shared" si="518"/>
        <v>0</v>
      </c>
      <c r="BE448" s="86" t="str">
        <f t="shared" si="519"/>
        <v>غيرجدير</v>
      </c>
      <c r="BF448" s="37"/>
      <c r="BG448" s="38"/>
      <c r="BH448" s="38"/>
      <c r="BI448" s="39">
        <f t="shared" si="520"/>
        <v>0</v>
      </c>
      <c r="BJ448" s="86" t="str">
        <f t="shared" si="521"/>
        <v>غيرجدير</v>
      </c>
      <c r="BK448" s="37"/>
      <c r="BL448" s="38"/>
      <c r="BM448" s="38"/>
      <c r="BN448" s="38"/>
      <c r="BO448" s="39"/>
      <c r="BP448" s="41">
        <f t="shared" si="522"/>
        <v>0</v>
      </c>
      <c r="BQ448" s="86" t="str">
        <f t="shared" si="523"/>
        <v>غيرجدير</v>
      </c>
      <c r="BR448" s="37"/>
      <c r="BS448" s="38"/>
      <c r="BT448" s="38"/>
      <c r="BU448" s="38"/>
      <c r="BV448" s="39">
        <f t="shared" si="524"/>
        <v>0</v>
      </c>
      <c r="BW448" s="86" t="str">
        <f t="shared" si="525"/>
        <v>غيرجدير</v>
      </c>
      <c r="BX448" s="37"/>
      <c r="BY448" s="38"/>
      <c r="BZ448" s="38"/>
      <c r="CA448" s="38"/>
      <c r="CB448" s="38"/>
      <c r="CC448" s="39">
        <f t="shared" si="526"/>
        <v>0</v>
      </c>
      <c r="CD448" s="86" t="str">
        <f t="shared" si="527"/>
        <v>غيرجدير</v>
      </c>
      <c r="CE448" s="37">
        <f t="shared" si="528"/>
        <v>5</v>
      </c>
      <c r="CF448" s="39" t="str">
        <f t="shared" si="529"/>
        <v>راسب</v>
      </c>
      <c r="CG448" s="37"/>
      <c r="CH448" s="38"/>
      <c r="CI448" s="38"/>
      <c r="CJ448" s="38"/>
      <c r="CK448" s="38"/>
      <c r="CL448" s="39">
        <f t="shared" si="530"/>
        <v>0</v>
      </c>
      <c r="CM448" s="86" t="str">
        <f t="shared" si="531"/>
        <v>غيرجدير</v>
      </c>
      <c r="CN448" s="37"/>
      <c r="CO448" s="38"/>
      <c r="CP448" s="38"/>
      <c r="CQ448" s="38"/>
      <c r="CR448" s="39">
        <f t="shared" si="532"/>
        <v>0</v>
      </c>
      <c r="CS448" s="86" t="str">
        <f t="shared" si="533"/>
        <v>غيرجدير</v>
      </c>
      <c r="CT448" s="37"/>
      <c r="CU448" s="38"/>
      <c r="CV448" s="39">
        <f t="shared" si="534"/>
        <v>0</v>
      </c>
      <c r="CW448" s="86" t="str">
        <f t="shared" si="535"/>
        <v>غيرجدير</v>
      </c>
      <c r="CX448" s="37"/>
      <c r="CY448" s="38"/>
      <c r="CZ448" s="38"/>
      <c r="DA448" s="38"/>
      <c r="DB448" s="38"/>
      <c r="DC448" s="39">
        <f t="shared" si="536"/>
        <v>0</v>
      </c>
      <c r="DD448" s="86" t="str">
        <f t="shared" si="537"/>
        <v>غيرجدير</v>
      </c>
      <c r="DE448" s="37"/>
      <c r="DF448" s="38"/>
      <c r="DG448" s="38"/>
      <c r="DH448" s="38"/>
      <c r="DI448" s="38"/>
      <c r="DJ448" s="39">
        <f t="shared" si="538"/>
        <v>0</v>
      </c>
      <c r="DK448" s="86" t="str">
        <f t="shared" si="539"/>
        <v>غيرجدير</v>
      </c>
      <c r="DL448" s="37">
        <f t="shared" si="540"/>
        <v>4</v>
      </c>
      <c r="DM448" s="39" t="str">
        <f t="shared" si="541"/>
        <v>راسب</v>
      </c>
      <c r="DN448" s="27">
        <f t="shared" si="542"/>
        <v>0</v>
      </c>
      <c r="DO448" s="37">
        <f t="shared" si="543"/>
        <v>5</v>
      </c>
      <c r="DP448" s="39" t="str">
        <f t="shared" si="544"/>
        <v>ومجموع</v>
      </c>
      <c r="DQ448" s="27" t="str">
        <f t="shared" si="545"/>
        <v>راسب</v>
      </c>
      <c r="DR448" s="37">
        <f t="shared" si="546"/>
        <v>10</v>
      </c>
      <c r="DS448" s="39" t="str">
        <f t="shared" si="547"/>
        <v>راسب</v>
      </c>
      <c r="DT448" s="40" t="str">
        <f t="shared" si="548"/>
        <v>راسب</v>
      </c>
      <c r="DU448" s="27"/>
      <c r="DV448" s="37">
        <f t="shared" si="549"/>
        <v>15</v>
      </c>
      <c r="DW448" s="38" t="str">
        <f t="shared" si="550"/>
        <v>راسب</v>
      </c>
      <c r="DX448" s="39" t="str">
        <f t="shared" si="551"/>
        <v>ودين</v>
      </c>
      <c r="DY448" s="537" t="str">
        <f t="shared" si="552"/>
        <v/>
      </c>
      <c r="DZ448" s="532" t="str">
        <f t="shared" si="553"/>
        <v/>
      </c>
      <c r="EA448" s="527" t="str">
        <f t="shared" si="554"/>
        <v/>
      </c>
      <c r="EB448" s="519" t="str">
        <f t="shared" si="555"/>
        <v/>
      </c>
      <c r="EC448" s="520" t="str">
        <f t="shared" si="556"/>
        <v/>
      </c>
      <c r="ED448" s="520" t="str">
        <f t="shared" si="557"/>
        <v/>
      </c>
      <c r="EE448" s="520" t="str">
        <f t="shared" si="558"/>
        <v/>
      </c>
      <c r="EF448" s="520" t="str">
        <f t="shared" si="559"/>
        <v/>
      </c>
      <c r="EG448" s="520" t="str">
        <f t="shared" si="560"/>
        <v/>
      </c>
      <c r="EH448" s="518" t="str">
        <f t="shared" si="561"/>
        <v/>
      </c>
      <c r="EI448" s="474" t="str">
        <f t="shared" si="562"/>
        <v/>
      </c>
      <c r="EJ448" s="475" t="str">
        <f t="shared" si="563"/>
        <v/>
      </c>
      <c r="EK448" s="475" t="str">
        <f t="shared" si="564"/>
        <v/>
      </c>
      <c r="EL448" s="475" t="str">
        <f t="shared" si="565"/>
        <v/>
      </c>
      <c r="EM448" s="476" t="str">
        <f t="shared" si="566"/>
        <v/>
      </c>
      <c r="EN448" s="498" t="str">
        <f t="shared" si="567"/>
        <v/>
      </c>
      <c r="EO448" s="499" t="str">
        <f t="shared" si="568"/>
        <v/>
      </c>
      <c r="EP448" s="499" t="str">
        <f t="shared" si="569"/>
        <v/>
      </c>
      <c r="EQ448" s="499" t="str">
        <f t="shared" si="570"/>
        <v/>
      </c>
      <c r="ER448" s="500" t="str">
        <f t="shared" si="571"/>
        <v/>
      </c>
    </row>
    <row r="449" spans="1:148" ht="34.5" x14ac:dyDescent="0.2">
      <c r="A449" s="27" t="str">
        <f>IF(O449="","",COUNTA(O$9:$O449))</f>
        <v/>
      </c>
      <c r="B449" s="28"/>
      <c r="C449" s="29" t="e">
        <f t="shared" si="491"/>
        <v>#VALUE!</v>
      </c>
      <c r="D449" s="30" t="e">
        <f t="shared" si="492"/>
        <v>#VALUE!</v>
      </c>
      <c r="E449" s="31" t="e">
        <f t="shared" si="493"/>
        <v>#VALUE!</v>
      </c>
      <c r="F449" s="29" t="str">
        <f t="shared" si="494"/>
        <v/>
      </c>
      <c r="G449" s="30" t="str">
        <f t="shared" si="495"/>
        <v/>
      </c>
      <c r="H449" s="31" t="str">
        <f t="shared" si="496"/>
        <v/>
      </c>
      <c r="I449" s="32" t="e">
        <f t="shared" si="497"/>
        <v>#VALUE!</v>
      </c>
      <c r="J449" s="33"/>
      <c r="K449" s="34"/>
      <c r="L449" s="35" t="str">
        <f t="shared" si="498"/>
        <v/>
      </c>
      <c r="M449" s="35" t="str">
        <f t="shared" si="499"/>
        <v/>
      </c>
      <c r="N449" s="34"/>
      <c r="O449" s="545"/>
      <c r="P449" s="36"/>
      <c r="Q449" s="37"/>
      <c r="R449" s="38"/>
      <c r="S449" s="38"/>
      <c r="T449" s="39">
        <f t="shared" si="500"/>
        <v>0</v>
      </c>
      <c r="U449" s="40" t="str">
        <f t="shared" si="501"/>
        <v>راسب</v>
      </c>
      <c r="V449" s="37"/>
      <c r="W449" s="38"/>
      <c r="X449" s="38"/>
      <c r="Y449" s="39">
        <f t="shared" si="502"/>
        <v>0</v>
      </c>
      <c r="Z449" s="40" t="str">
        <f t="shared" si="503"/>
        <v>راسب</v>
      </c>
      <c r="AA449" s="37"/>
      <c r="AB449" s="38"/>
      <c r="AC449" s="38"/>
      <c r="AD449" s="39">
        <f t="shared" si="504"/>
        <v>0</v>
      </c>
      <c r="AE449" s="40" t="str">
        <f t="shared" si="505"/>
        <v>راسب</v>
      </c>
      <c r="AF449" s="37"/>
      <c r="AG449" s="38"/>
      <c r="AH449" s="38"/>
      <c r="AI449" s="39">
        <f t="shared" si="506"/>
        <v>0</v>
      </c>
      <c r="AJ449" s="40" t="str">
        <f t="shared" si="507"/>
        <v>راسب</v>
      </c>
      <c r="AK449" s="37"/>
      <c r="AL449" s="38"/>
      <c r="AM449" s="38"/>
      <c r="AN449" s="39">
        <f t="shared" si="508"/>
        <v>0</v>
      </c>
      <c r="AO449" s="40" t="str">
        <f t="shared" si="509"/>
        <v>راسب</v>
      </c>
      <c r="AP449" s="27">
        <f t="shared" si="510"/>
        <v>0</v>
      </c>
      <c r="AQ449" s="37">
        <f t="shared" si="511"/>
        <v>5</v>
      </c>
      <c r="AR449" s="39" t="str">
        <f t="shared" si="512"/>
        <v>ومجموع</v>
      </c>
      <c r="AS449" s="27" t="str">
        <f t="shared" si="513"/>
        <v>راسب</v>
      </c>
      <c r="AT449" s="41">
        <f t="shared" si="514"/>
        <v>9</v>
      </c>
      <c r="AU449" s="42" t="str">
        <f t="shared" si="515"/>
        <v>راسب</v>
      </c>
      <c r="AV449" s="37"/>
      <c r="AW449" s="38"/>
      <c r="AX449" s="38"/>
      <c r="AY449" s="39">
        <f t="shared" si="516"/>
        <v>0</v>
      </c>
      <c r="AZ449" s="40" t="str">
        <f t="shared" si="517"/>
        <v>راسب</v>
      </c>
      <c r="BA449" s="37"/>
      <c r="BB449" s="38"/>
      <c r="BC449" s="38"/>
      <c r="BD449" s="39">
        <f t="shared" si="518"/>
        <v>0</v>
      </c>
      <c r="BE449" s="86" t="str">
        <f t="shared" si="519"/>
        <v>غيرجدير</v>
      </c>
      <c r="BF449" s="37"/>
      <c r="BG449" s="38"/>
      <c r="BH449" s="38"/>
      <c r="BI449" s="39">
        <f t="shared" si="520"/>
        <v>0</v>
      </c>
      <c r="BJ449" s="86" t="str">
        <f t="shared" si="521"/>
        <v>غيرجدير</v>
      </c>
      <c r="BK449" s="37"/>
      <c r="BL449" s="38"/>
      <c r="BM449" s="38"/>
      <c r="BN449" s="38"/>
      <c r="BO449" s="39"/>
      <c r="BP449" s="41">
        <f t="shared" si="522"/>
        <v>0</v>
      </c>
      <c r="BQ449" s="86" t="str">
        <f t="shared" si="523"/>
        <v>غيرجدير</v>
      </c>
      <c r="BR449" s="37"/>
      <c r="BS449" s="38"/>
      <c r="BT449" s="38"/>
      <c r="BU449" s="38"/>
      <c r="BV449" s="39">
        <f t="shared" si="524"/>
        <v>0</v>
      </c>
      <c r="BW449" s="86" t="str">
        <f t="shared" si="525"/>
        <v>غيرجدير</v>
      </c>
      <c r="BX449" s="37"/>
      <c r="BY449" s="38"/>
      <c r="BZ449" s="38"/>
      <c r="CA449" s="38"/>
      <c r="CB449" s="38"/>
      <c r="CC449" s="39">
        <f t="shared" si="526"/>
        <v>0</v>
      </c>
      <c r="CD449" s="86" t="str">
        <f t="shared" si="527"/>
        <v>غيرجدير</v>
      </c>
      <c r="CE449" s="37">
        <f t="shared" si="528"/>
        <v>5</v>
      </c>
      <c r="CF449" s="39" t="str">
        <f t="shared" si="529"/>
        <v>راسب</v>
      </c>
      <c r="CG449" s="37"/>
      <c r="CH449" s="38"/>
      <c r="CI449" s="38"/>
      <c r="CJ449" s="38"/>
      <c r="CK449" s="38"/>
      <c r="CL449" s="39">
        <f t="shared" si="530"/>
        <v>0</v>
      </c>
      <c r="CM449" s="86" t="str">
        <f t="shared" si="531"/>
        <v>غيرجدير</v>
      </c>
      <c r="CN449" s="37"/>
      <c r="CO449" s="38"/>
      <c r="CP449" s="38"/>
      <c r="CQ449" s="38"/>
      <c r="CR449" s="39">
        <f t="shared" si="532"/>
        <v>0</v>
      </c>
      <c r="CS449" s="86" t="str">
        <f t="shared" si="533"/>
        <v>غيرجدير</v>
      </c>
      <c r="CT449" s="37"/>
      <c r="CU449" s="38"/>
      <c r="CV449" s="39">
        <f t="shared" si="534"/>
        <v>0</v>
      </c>
      <c r="CW449" s="86" t="str">
        <f t="shared" si="535"/>
        <v>غيرجدير</v>
      </c>
      <c r="CX449" s="37"/>
      <c r="CY449" s="38"/>
      <c r="CZ449" s="38"/>
      <c r="DA449" s="38"/>
      <c r="DB449" s="38"/>
      <c r="DC449" s="39">
        <f t="shared" si="536"/>
        <v>0</v>
      </c>
      <c r="DD449" s="86" t="str">
        <f t="shared" si="537"/>
        <v>غيرجدير</v>
      </c>
      <c r="DE449" s="37"/>
      <c r="DF449" s="38"/>
      <c r="DG449" s="38"/>
      <c r="DH449" s="38"/>
      <c r="DI449" s="38"/>
      <c r="DJ449" s="39">
        <f t="shared" si="538"/>
        <v>0</v>
      </c>
      <c r="DK449" s="86" t="str">
        <f t="shared" si="539"/>
        <v>غيرجدير</v>
      </c>
      <c r="DL449" s="37">
        <f t="shared" si="540"/>
        <v>4</v>
      </c>
      <c r="DM449" s="39" t="str">
        <f t="shared" si="541"/>
        <v>راسب</v>
      </c>
      <c r="DN449" s="27">
        <f t="shared" si="542"/>
        <v>0</v>
      </c>
      <c r="DO449" s="37">
        <f t="shared" si="543"/>
        <v>5</v>
      </c>
      <c r="DP449" s="39" t="str">
        <f t="shared" si="544"/>
        <v>ومجموع</v>
      </c>
      <c r="DQ449" s="27" t="str">
        <f t="shared" si="545"/>
        <v>راسب</v>
      </c>
      <c r="DR449" s="37">
        <f t="shared" si="546"/>
        <v>10</v>
      </c>
      <c r="DS449" s="39" t="str">
        <f t="shared" si="547"/>
        <v>راسب</v>
      </c>
      <c r="DT449" s="40" t="str">
        <f t="shared" si="548"/>
        <v>راسب</v>
      </c>
      <c r="DU449" s="27"/>
      <c r="DV449" s="37">
        <f t="shared" si="549"/>
        <v>15</v>
      </c>
      <c r="DW449" s="38" t="str">
        <f t="shared" si="550"/>
        <v>راسب</v>
      </c>
      <c r="DX449" s="39" t="str">
        <f t="shared" si="551"/>
        <v>ودين</v>
      </c>
      <c r="DY449" s="537" t="str">
        <f t="shared" si="552"/>
        <v/>
      </c>
      <c r="DZ449" s="532" t="str">
        <f t="shared" si="553"/>
        <v/>
      </c>
      <c r="EA449" s="527" t="str">
        <f t="shared" si="554"/>
        <v/>
      </c>
      <c r="EB449" s="519" t="str">
        <f t="shared" si="555"/>
        <v/>
      </c>
      <c r="EC449" s="520" t="str">
        <f t="shared" si="556"/>
        <v/>
      </c>
      <c r="ED449" s="520" t="str">
        <f t="shared" si="557"/>
        <v/>
      </c>
      <c r="EE449" s="520" t="str">
        <f t="shared" si="558"/>
        <v/>
      </c>
      <c r="EF449" s="520" t="str">
        <f t="shared" si="559"/>
        <v/>
      </c>
      <c r="EG449" s="520" t="str">
        <f t="shared" si="560"/>
        <v/>
      </c>
      <c r="EH449" s="518" t="str">
        <f t="shared" si="561"/>
        <v/>
      </c>
      <c r="EI449" s="474" t="str">
        <f t="shared" si="562"/>
        <v/>
      </c>
      <c r="EJ449" s="475" t="str">
        <f t="shared" si="563"/>
        <v/>
      </c>
      <c r="EK449" s="475" t="str">
        <f t="shared" si="564"/>
        <v/>
      </c>
      <c r="EL449" s="475" t="str">
        <f t="shared" si="565"/>
        <v/>
      </c>
      <c r="EM449" s="476" t="str">
        <f t="shared" si="566"/>
        <v/>
      </c>
      <c r="EN449" s="498" t="str">
        <f t="shared" si="567"/>
        <v/>
      </c>
      <c r="EO449" s="499" t="str">
        <f t="shared" si="568"/>
        <v/>
      </c>
      <c r="EP449" s="499" t="str">
        <f t="shared" si="569"/>
        <v/>
      </c>
      <c r="EQ449" s="499" t="str">
        <f t="shared" si="570"/>
        <v/>
      </c>
      <c r="ER449" s="500" t="str">
        <f t="shared" si="571"/>
        <v/>
      </c>
    </row>
    <row r="450" spans="1:148" ht="34.5" x14ac:dyDescent="0.2">
      <c r="A450" s="27" t="str">
        <f>IF(O450="","",COUNTA(O$9:$O450))</f>
        <v/>
      </c>
      <c r="B450" s="28"/>
      <c r="C450" s="29" t="e">
        <f t="shared" si="491"/>
        <v>#VALUE!</v>
      </c>
      <c r="D450" s="30" t="e">
        <f t="shared" si="492"/>
        <v>#VALUE!</v>
      </c>
      <c r="E450" s="31" t="e">
        <f t="shared" si="493"/>
        <v>#VALUE!</v>
      </c>
      <c r="F450" s="29" t="str">
        <f t="shared" si="494"/>
        <v/>
      </c>
      <c r="G450" s="30" t="str">
        <f t="shared" si="495"/>
        <v/>
      </c>
      <c r="H450" s="31" t="str">
        <f t="shared" si="496"/>
        <v/>
      </c>
      <c r="I450" s="32" t="e">
        <f t="shared" si="497"/>
        <v>#VALUE!</v>
      </c>
      <c r="J450" s="33"/>
      <c r="K450" s="34"/>
      <c r="L450" s="35" t="str">
        <f t="shared" si="498"/>
        <v/>
      </c>
      <c r="M450" s="35" t="str">
        <f t="shared" si="499"/>
        <v/>
      </c>
      <c r="N450" s="34"/>
      <c r="O450" s="545"/>
      <c r="P450" s="36"/>
      <c r="Q450" s="37"/>
      <c r="R450" s="38"/>
      <c r="S450" s="38"/>
      <c r="T450" s="39">
        <f t="shared" si="500"/>
        <v>0</v>
      </c>
      <c r="U450" s="40" t="str">
        <f t="shared" si="501"/>
        <v>راسب</v>
      </c>
      <c r="V450" s="37"/>
      <c r="W450" s="38"/>
      <c r="X450" s="38"/>
      <c r="Y450" s="39">
        <f t="shared" si="502"/>
        <v>0</v>
      </c>
      <c r="Z450" s="40" t="str">
        <f t="shared" si="503"/>
        <v>راسب</v>
      </c>
      <c r="AA450" s="37"/>
      <c r="AB450" s="38"/>
      <c r="AC450" s="38"/>
      <c r="AD450" s="39">
        <f t="shared" si="504"/>
        <v>0</v>
      </c>
      <c r="AE450" s="40" t="str">
        <f t="shared" si="505"/>
        <v>راسب</v>
      </c>
      <c r="AF450" s="37"/>
      <c r="AG450" s="38"/>
      <c r="AH450" s="38"/>
      <c r="AI450" s="39">
        <f t="shared" si="506"/>
        <v>0</v>
      </c>
      <c r="AJ450" s="40" t="str">
        <f t="shared" si="507"/>
        <v>راسب</v>
      </c>
      <c r="AK450" s="37"/>
      <c r="AL450" s="38"/>
      <c r="AM450" s="38"/>
      <c r="AN450" s="39">
        <f t="shared" si="508"/>
        <v>0</v>
      </c>
      <c r="AO450" s="40" t="str">
        <f t="shared" si="509"/>
        <v>راسب</v>
      </c>
      <c r="AP450" s="27">
        <f t="shared" si="510"/>
        <v>0</v>
      </c>
      <c r="AQ450" s="37">
        <f t="shared" si="511"/>
        <v>5</v>
      </c>
      <c r="AR450" s="39" t="str">
        <f t="shared" si="512"/>
        <v>ومجموع</v>
      </c>
      <c r="AS450" s="27" t="str">
        <f t="shared" si="513"/>
        <v>راسب</v>
      </c>
      <c r="AT450" s="41">
        <f t="shared" si="514"/>
        <v>9</v>
      </c>
      <c r="AU450" s="42" t="str">
        <f t="shared" si="515"/>
        <v>راسب</v>
      </c>
      <c r="AV450" s="37"/>
      <c r="AW450" s="38"/>
      <c r="AX450" s="38"/>
      <c r="AY450" s="39">
        <f t="shared" si="516"/>
        <v>0</v>
      </c>
      <c r="AZ450" s="40" t="str">
        <f t="shared" si="517"/>
        <v>راسب</v>
      </c>
      <c r="BA450" s="37"/>
      <c r="BB450" s="38"/>
      <c r="BC450" s="38"/>
      <c r="BD450" s="39">
        <f t="shared" si="518"/>
        <v>0</v>
      </c>
      <c r="BE450" s="86" t="str">
        <f t="shared" si="519"/>
        <v>غيرجدير</v>
      </c>
      <c r="BF450" s="37"/>
      <c r="BG450" s="38"/>
      <c r="BH450" s="38"/>
      <c r="BI450" s="39">
        <f t="shared" si="520"/>
        <v>0</v>
      </c>
      <c r="BJ450" s="86" t="str">
        <f t="shared" si="521"/>
        <v>غيرجدير</v>
      </c>
      <c r="BK450" s="37"/>
      <c r="BL450" s="38"/>
      <c r="BM450" s="38"/>
      <c r="BN450" s="38"/>
      <c r="BO450" s="39"/>
      <c r="BP450" s="41">
        <f t="shared" si="522"/>
        <v>0</v>
      </c>
      <c r="BQ450" s="86" t="str">
        <f t="shared" si="523"/>
        <v>غيرجدير</v>
      </c>
      <c r="BR450" s="37"/>
      <c r="BS450" s="38"/>
      <c r="BT450" s="38"/>
      <c r="BU450" s="38"/>
      <c r="BV450" s="39">
        <f t="shared" si="524"/>
        <v>0</v>
      </c>
      <c r="BW450" s="86" t="str">
        <f t="shared" si="525"/>
        <v>غيرجدير</v>
      </c>
      <c r="BX450" s="37"/>
      <c r="BY450" s="38"/>
      <c r="BZ450" s="38"/>
      <c r="CA450" s="38"/>
      <c r="CB450" s="38"/>
      <c r="CC450" s="39">
        <f t="shared" si="526"/>
        <v>0</v>
      </c>
      <c r="CD450" s="86" t="str">
        <f t="shared" si="527"/>
        <v>غيرجدير</v>
      </c>
      <c r="CE450" s="37">
        <f t="shared" si="528"/>
        <v>5</v>
      </c>
      <c r="CF450" s="39" t="str">
        <f t="shared" si="529"/>
        <v>راسب</v>
      </c>
      <c r="CG450" s="37"/>
      <c r="CH450" s="38"/>
      <c r="CI450" s="38"/>
      <c r="CJ450" s="38"/>
      <c r="CK450" s="38"/>
      <c r="CL450" s="39">
        <f t="shared" si="530"/>
        <v>0</v>
      </c>
      <c r="CM450" s="86" t="str">
        <f t="shared" si="531"/>
        <v>غيرجدير</v>
      </c>
      <c r="CN450" s="37"/>
      <c r="CO450" s="38"/>
      <c r="CP450" s="38"/>
      <c r="CQ450" s="38"/>
      <c r="CR450" s="39">
        <f t="shared" si="532"/>
        <v>0</v>
      </c>
      <c r="CS450" s="86" t="str">
        <f t="shared" si="533"/>
        <v>غيرجدير</v>
      </c>
      <c r="CT450" s="37"/>
      <c r="CU450" s="38"/>
      <c r="CV450" s="39">
        <f t="shared" si="534"/>
        <v>0</v>
      </c>
      <c r="CW450" s="86" t="str">
        <f t="shared" si="535"/>
        <v>غيرجدير</v>
      </c>
      <c r="CX450" s="37"/>
      <c r="CY450" s="38"/>
      <c r="CZ450" s="38"/>
      <c r="DA450" s="38"/>
      <c r="DB450" s="38"/>
      <c r="DC450" s="39">
        <f t="shared" si="536"/>
        <v>0</v>
      </c>
      <c r="DD450" s="86" t="str">
        <f t="shared" si="537"/>
        <v>غيرجدير</v>
      </c>
      <c r="DE450" s="37"/>
      <c r="DF450" s="38"/>
      <c r="DG450" s="38"/>
      <c r="DH450" s="38"/>
      <c r="DI450" s="38"/>
      <c r="DJ450" s="39">
        <f t="shared" si="538"/>
        <v>0</v>
      </c>
      <c r="DK450" s="86" t="str">
        <f t="shared" si="539"/>
        <v>غيرجدير</v>
      </c>
      <c r="DL450" s="37">
        <f t="shared" si="540"/>
        <v>4</v>
      </c>
      <c r="DM450" s="39" t="str">
        <f t="shared" si="541"/>
        <v>راسب</v>
      </c>
      <c r="DN450" s="27">
        <f t="shared" si="542"/>
        <v>0</v>
      </c>
      <c r="DO450" s="37">
        <f t="shared" si="543"/>
        <v>5</v>
      </c>
      <c r="DP450" s="39" t="str">
        <f t="shared" si="544"/>
        <v>ومجموع</v>
      </c>
      <c r="DQ450" s="27" t="str">
        <f t="shared" si="545"/>
        <v>راسب</v>
      </c>
      <c r="DR450" s="37">
        <f t="shared" si="546"/>
        <v>10</v>
      </c>
      <c r="DS450" s="39" t="str">
        <f t="shared" si="547"/>
        <v>راسب</v>
      </c>
      <c r="DT450" s="40" t="str">
        <f t="shared" si="548"/>
        <v>راسب</v>
      </c>
      <c r="DU450" s="27"/>
      <c r="DV450" s="37">
        <f t="shared" si="549"/>
        <v>15</v>
      </c>
      <c r="DW450" s="38" t="str">
        <f t="shared" si="550"/>
        <v>راسب</v>
      </c>
      <c r="DX450" s="39" t="str">
        <f t="shared" si="551"/>
        <v>ودين</v>
      </c>
      <c r="DY450" s="537" t="str">
        <f t="shared" si="552"/>
        <v/>
      </c>
      <c r="DZ450" s="532" t="str">
        <f t="shared" si="553"/>
        <v/>
      </c>
      <c r="EA450" s="527" t="str">
        <f t="shared" si="554"/>
        <v/>
      </c>
      <c r="EB450" s="519" t="str">
        <f t="shared" si="555"/>
        <v/>
      </c>
      <c r="EC450" s="520" t="str">
        <f t="shared" si="556"/>
        <v/>
      </c>
      <c r="ED450" s="520" t="str">
        <f t="shared" si="557"/>
        <v/>
      </c>
      <c r="EE450" s="520" t="str">
        <f t="shared" si="558"/>
        <v/>
      </c>
      <c r="EF450" s="520" t="str">
        <f t="shared" si="559"/>
        <v/>
      </c>
      <c r="EG450" s="520" t="str">
        <f t="shared" si="560"/>
        <v/>
      </c>
      <c r="EH450" s="518" t="str">
        <f t="shared" si="561"/>
        <v/>
      </c>
      <c r="EI450" s="474" t="str">
        <f t="shared" si="562"/>
        <v/>
      </c>
      <c r="EJ450" s="475" t="str">
        <f t="shared" si="563"/>
        <v/>
      </c>
      <c r="EK450" s="475" t="str">
        <f t="shared" si="564"/>
        <v/>
      </c>
      <c r="EL450" s="475" t="str">
        <f t="shared" si="565"/>
        <v/>
      </c>
      <c r="EM450" s="476" t="str">
        <f t="shared" si="566"/>
        <v/>
      </c>
      <c r="EN450" s="498" t="str">
        <f t="shared" si="567"/>
        <v/>
      </c>
      <c r="EO450" s="499" t="str">
        <f t="shared" si="568"/>
        <v/>
      </c>
      <c r="EP450" s="499" t="str">
        <f t="shared" si="569"/>
        <v/>
      </c>
      <c r="EQ450" s="499" t="str">
        <f t="shared" si="570"/>
        <v/>
      </c>
      <c r="ER450" s="500" t="str">
        <f t="shared" si="571"/>
        <v/>
      </c>
    </row>
    <row r="451" spans="1:148" ht="34.5" x14ac:dyDescent="0.2">
      <c r="A451" s="27" t="str">
        <f>IF(O451="","",COUNTA(O$9:$O451))</f>
        <v/>
      </c>
      <c r="B451" s="28"/>
      <c r="C451" s="29" t="e">
        <f t="shared" si="491"/>
        <v>#VALUE!</v>
      </c>
      <c r="D451" s="30" t="e">
        <f t="shared" si="492"/>
        <v>#VALUE!</v>
      </c>
      <c r="E451" s="31" t="e">
        <f t="shared" si="493"/>
        <v>#VALUE!</v>
      </c>
      <c r="F451" s="29" t="str">
        <f t="shared" si="494"/>
        <v/>
      </c>
      <c r="G451" s="30" t="str">
        <f t="shared" si="495"/>
        <v/>
      </c>
      <c r="H451" s="31" t="str">
        <f t="shared" si="496"/>
        <v/>
      </c>
      <c r="I451" s="32" t="e">
        <f t="shared" si="497"/>
        <v>#VALUE!</v>
      </c>
      <c r="J451" s="33"/>
      <c r="K451" s="34"/>
      <c r="L451" s="35" t="str">
        <f t="shared" si="498"/>
        <v/>
      </c>
      <c r="M451" s="35" t="str">
        <f t="shared" si="499"/>
        <v/>
      </c>
      <c r="N451" s="34"/>
      <c r="O451" s="545"/>
      <c r="P451" s="36"/>
      <c r="Q451" s="37"/>
      <c r="R451" s="38"/>
      <c r="S451" s="38"/>
      <c r="T451" s="39">
        <f t="shared" si="500"/>
        <v>0</v>
      </c>
      <c r="U451" s="40" t="str">
        <f t="shared" si="501"/>
        <v>راسب</v>
      </c>
      <c r="V451" s="37"/>
      <c r="W451" s="38"/>
      <c r="X451" s="38"/>
      <c r="Y451" s="39">
        <f t="shared" si="502"/>
        <v>0</v>
      </c>
      <c r="Z451" s="40" t="str">
        <f t="shared" si="503"/>
        <v>راسب</v>
      </c>
      <c r="AA451" s="37"/>
      <c r="AB451" s="38"/>
      <c r="AC451" s="38"/>
      <c r="AD451" s="39">
        <f t="shared" si="504"/>
        <v>0</v>
      </c>
      <c r="AE451" s="40" t="str">
        <f t="shared" si="505"/>
        <v>راسب</v>
      </c>
      <c r="AF451" s="37"/>
      <c r="AG451" s="38"/>
      <c r="AH451" s="38"/>
      <c r="AI451" s="39">
        <f t="shared" si="506"/>
        <v>0</v>
      </c>
      <c r="AJ451" s="40" t="str">
        <f t="shared" si="507"/>
        <v>راسب</v>
      </c>
      <c r="AK451" s="37"/>
      <c r="AL451" s="38"/>
      <c r="AM451" s="38"/>
      <c r="AN451" s="39">
        <f t="shared" si="508"/>
        <v>0</v>
      </c>
      <c r="AO451" s="40" t="str">
        <f t="shared" si="509"/>
        <v>راسب</v>
      </c>
      <c r="AP451" s="27">
        <f t="shared" si="510"/>
        <v>0</v>
      </c>
      <c r="AQ451" s="37">
        <f t="shared" si="511"/>
        <v>5</v>
      </c>
      <c r="AR451" s="39" t="str">
        <f t="shared" si="512"/>
        <v>ومجموع</v>
      </c>
      <c r="AS451" s="27" t="str">
        <f t="shared" si="513"/>
        <v>راسب</v>
      </c>
      <c r="AT451" s="41">
        <f t="shared" si="514"/>
        <v>9</v>
      </c>
      <c r="AU451" s="42" t="str">
        <f t="shared" si="515"/>
        <v>راسب</v>
      </c>
      <c r="AV451" s="37"/>
      <c r="AW451" s="38"/>
      <c r="AX451" s="38"/>
      <c r="AY451" s="39">
        <f t="shared" si="516"/>
        <v>0</v>
      </c>
      <c r="AZ451" s="40" t="str">
        <f t="shared" si="517"/>
        <v>راسب</v>
      </c>
      <c r="BA451" s="37"/>
      <c r="BB451" s="38"/>
      <c r="BC451" s="38"/>
      <c r="BD451" s="39">
        <f t="shared" si="518"/>
        <v>0</v>
      </c>
      <c r="BE451" s="86" t="str">
        <f t="shared" si="519"/>
        <v>غيرجدير</v>
      </c>
      <c r="BF451" s="37"/>
      <c r="BG451" s="38"/>
      <c r="BH451" s="38"/>
      <c r="BI451" s="39">
        <f t="shared" si="520"/>
        <v>0</v>
      </c>
      <c r="BJ451" s="86" t="str">
        <f t="shared" si="521"/>
        <v>غيرجدير</v>
      </c>
      <c r="BK451" s="37"/>
      <c r="BL451" s="38"/>
      <c r="BM451" s="38"/>
      <c r="BN451" s="38"/>
      <c r="BO451" s="39"/>
      <c r="BP451" s="41">
        <f t="shared" si="522"/>
        <v>0</v>
      </c>
      <c r="BQ451" s="86" t="str">
        <f t="shared" si="523"/>
        <v>غيرجدير</v>
      </c>
      <c r="BR451" s="37"/>
      <c r="BS451" s="38"/>
      <c r="BT451" s="38"/>
      <c r="BU451" s="38"/>
      <c r="BV451" s="39">
        <f t="shared" si="524"/>
        <v>0</v>
      </c>
      <c r="BW451" s="86" t="str">
        <f t="shared" si="525"/>
        <v>غيرجدير</v>
      </c>
      <c r="BX451" s="37"/>
      <c r="BY451" s="38"/>
      <c r="BZ451" s="38"/>
      <c r="CA451" s="38"/>
      <c r="CB451" s="38"/>
      <c r="CC451" s="39">
        <f t="shared" si="526"/>
        <v>0</v>
      </c>
      <c r="CD451" s="86" t="str">
        <f t="shared" si="527"/>
        <v>غيرجدير</v>
      </c>
      <c r="CE451" s="37">
        <f t="shared" si="528"/>
        <v>5</v>
      </c>
      <c r="CF451" s="39" t="str">
        <f t="shared" si="529"/>
        <v>راسب</v>
      </c>
      <c r="CG451" s="37"/>
      <c r="CH451" s="38"/>
      <c r="CI451" s="38"/>
      <c r="CJ451" s="38"/>
      <c r="CK451" s="38"/>
      <c r="CL451" s="39">
        <f t="shared" si="530"/>
        <v>0</v>
      </c>
      <c r="CM451" s="86" t="str">
        <f t="shared" si="531"/>
        <v>غيرجدير</v>
      </c>
      <c r="CN451" s="37"/>
      <c r="CO451" s="38"/>
      <c r="CP451" s="38"/>
      <c r="CQ451" s="38"/>
      <c r="CR451" s="39">
        <f t="shared" si="532"/>
        <v>0</v>
      </c>
      <c r="CS451" s="86" t="str">
        <f t="shared" si="533"/>
        <v>غيرجدير</v>
      </c>
      <c r="CT451" s="37"/>
      <c r="CU451" s="38"/>
      <c r="CV451" s="39">
        <f t="shared" si="534"/>
        <v>0</v>
      </c>
      <c r="CW451" s="86" t="str">
        <f t="shared" si="535"/>
        <v>غيرجدير</v>
      </c>
      <c r="CX451" s="37"/>
      <c r="CY451" s="38"/>
      <c r="CZ451" s="38"/>
      <c r="DA451" s="38"/>
      <c r="DB451" s="38"/>
      <c r="DC451" s="39">
        <f t="shared" si="536"/>
        <v>0</v>
      </c>
      <c r="DD451" s="86" t="str">
        <f t="shared" si="537"/>
        <v>غيرجدير</v>
      </c>
      <c r="DE451" s="37"/>
      <c r="DF451" s="38"/>
      <c r="DG451" s="38"/>
      <c r="DH451" s="38"/>
      <c r="DI451" s="38"/>
      <c r="DJ451" s="39">
        <f t="shared" si="538"/>
        <v>0</v>
      </c>
      <c r="DK451" s="86" t="str">
        <f t="shared" si="539"/>
        <v>غيرجدير</v>
      </c>
      <c r="DL451" s="37">
        <f t="shared" si="540"/>
        <v>4</v>
      </c>
      <c r="DM451" s="39" t="str">
        <f t="shared" si="541"/>
        <v>راسب</v>
      </c>
      <c r="DN451" s="27">
        <f t="shared" si="542"/>
        <v>0</v>
      </c>
      <c r="DO451" s="37">
        <f t="shared" si="543"/>
        <v>5</v>
      </c>
      <c r="DP451" s="39" t="str">
        <f t="shared" si="544"/>
        <v>ومجموع</v>
      </c>
      <c r="DQ451" s="27" t="str">
        <f t="shared" si="545"/>
        <v>راسب</v>
      </c>
      <c r="DR451" s="37">
        <f t="shared" si="546"/>
        <v>10</v>
      </c>
      <c r="DS451" s="39" t="str">
        <f t="shared" si="547"/>
        <v>راسب</v>
      </c>
      <c r="DT451" s="40" t="str">
        <f t="shared" si="548"/>
        <v>راسب</v>
      </c>
      <c r="DU451" s="27"/>
      <c r="DV451" s="37">
        <f t="shared" si="549"/>
        <v>15</v>
      </c>
      <c r="DW451" s="38" t="str">
        <f t="shared" si="550"/>
        <v>راسب</v>
      </c>
      <c r="DX451" s="39" t="str">
        <f t="shared" si="551"/>
        <v>ودين</v>
      </c>
      <c r="DY451" s="537" t="str">
        <f t="shared" si="552"/>
        <v/>
      </c>
      <c r="DZ451" s="532" t="str">
        <f t="shared" si="553"/>
        <v/>
      </c>
      <c r="EA451" s="527" t="str">
        <f t="shared" si="554"/>
        <v/>
      </c>
      <c r="EB451" s="519" t="str">
        <f t="shared" si="555"/>
        <v/>
      </c>
      <c r="EC451" s="520" t="str">
        <f t="shared" si="556"/>
        <v/>
      </c>
      <c r="ED451" s="520" t="str">
        <f t="shared" si="557"/>
        <v/>
      </c>
      <c r="EE451" s="520" t="str">
        <f t="shared" si="558"/>
        <v/>
      </c>
      <c r="EF451" s="520" t="str">
        <f t="shared" si="559"/>
        <v/>
      </c>
      <c r="EG451" s="520" t="str">
        <f t="shared" si="560"/>
        <v/>
      </c>
      <c r="EH451" s="518" t="str">
        <f t="shared" si="561"/>
        <v/>
      </c>
      <c r="EI451" s="474" t="str">
        <f t="shared" si="562"/>
        <v/>
      </c>
      <c r="EJ451" s="475" t="str">
        <f t="shared" si="563"/>
        <v/>
      </c>
      <c r="EK451" s="475" t="str">
        <f t="shared" si="564"/>
        <v/>
      </c>
      <c r="EL451" s="475" t="str">
        <f t="shared" si="565"/>
        <v/>
      </c>
      <c r="EM451" s="476" t="str">
        <f t="shared" si="566"/>
        <v/>
      </c>
      <c r="EN451" s="498" t="str">
        <f t="shared" si="567"/>
        <v/>
      </c>
      <c r="EO451" s="499" t="str">
        <f t="shared" si="568"/>
        <v/>
      </c>
      <c r="EP451" s="499" t="str">
        <f t="shared" si="569"/>
        <v/>
      </c>
      <c r="EQ451" s="499" t="str">
        <f t="shared" si="570"/>
        <v/>
      </c>
      <c r="ER451" s="500" t="str">
        <f t="shared" si="571"/>
        <v/>
      </c>
    </row>
    <row r="452" spans="1:148" ht="34.5" x14ac:dyDescent="0.2">
      <c r="A452" s="27" t="str">
        <f>IF(O452="","",COUNTA(O$9:$O452))</f>
        <v/>
      </c>
      <c r="B452" s="28"/>
      <c r="C452" s="29" t="e">
        <f t="shared" si="491"/>
        <v>#VALUE!</v>
      </c>
      <c r="D452" s="30" t="e">
        <f t="shared" si="492"/>
        <v>#VALUE!</v>
      </c>
      <c r="E452" s="31" t="e">
        <f t="shared" si="493"/>
        <v>#VALUE!</v>
      </c>
      <c r="F452" s="29" t="str">
        <f t="shared" si="494"/>
        <v/>
      </c>
      <c r="G452" s="30" t="str">
        <f t="shared" si="495"/>
        <v/>
      </c>
      <c r="H452" s="31" t="str">
        <f t="shared" si="496"/>
        <v/>
      </c>
      <c r="I452" s="32" t="e">
        <f t="shared" si="497"/>
        <v>#VALUE!</v>
      </c>
      <c r="J452" s="33"/>
      <c r="K452" s="34"/>
      <c r="L452" s="35" t="str">
        <f t="shared" si="498"/>
        <v/>
      </c>
      <c r="M452" s="35" t="str">
        <f t="shared" si="499"/>
        <v/>
      </c>
      <c r="N452" s="34"/>
      <c r="O452" s="545"/>
      <c r="P452" s="36"/>
      <c r="Q452" s="37"/>
      <c r="R452" s="38"/>
      <c r="S452" s="38"/>
      <c r="T452" s="39">
        <f t="shared" si="500"/>
        <v>0</v>
      </c>
      <c r="U452" s="40" t="str">
        <f t="shared" si="501"/>
        <v>راسب</v>
      </c>
      <c r="V452" s="37"/>
      <c r="W452" s="38"/>
      <c r="X452" s="38"/>
      <c r="Y452" s="39">
        <f t="shared" si="502"/>
        <v>0</v>
      </c>
      <c r="Z452" s="40" t="str">
        <f t="shared" si="503"/>
        <v>راسب</v>
      </c>
      <c r="AA452" s="37"/>
      <c r="AB452" s="38"/>
      <c r="AC452" s="38"/>
      <c r="AD452" s="39">
        <f t="shared" si="504"/>
        <v>0</v>
      </c>
      <c r="AE452" s="40" t="str">
        <f t="shared" si="505"/>
        <v>راسب</v>
      </c>
      <c r="AF452" s="37"/>
      <c r="AG452" s="38"/>
      <c r="AH452" s="38"/>
      <c r="AI452" s="39">
        <f t="shared" si="506"/>
        <v>0</v>
      </c>
      <c r="AJ452" s="40" t="str">
        <f t="shared" si="507"/>
        <v>راسب</v>
      </c>
      <c r="AK452" s="37"/>
      <c r="AL452" s="38"/>
      <c r="AM452" s="38"/>
      <c r="AN452" s="39">
        <f t="shared" si="508"/>
        <v>0</v>
      </c>
      <c r="AO452" s="40" t="str">
        <f t="shared" si="509"/>
        <v>راسب</v>
      </c>
      <c r="AP452" s="27">
        <f t="shared" si="510"/>
        <v>0</v>
      </c>
      <c r="AQ452" s="37">
        <f t="shared" si="511"/>
        <v>5</v>
      </c>
      <c r="AR452" s="39" t="str">
        <f t="shared" si="512"/>
        <v>ومجموع</v>
      </c>
      <c r="AS452" s="27" t="str">
        <f t="shared" si="513"/>
        <v>راسب</v>
      </c>
      <c r="AT452" s="41">
        <f t="shared" si="514"/>
        <v>9</v>
      </c>
      <c r="AU452" s="42" t="str">
        <f t="shared" si="515"/>
        <v>راسب</v>
      </c>
      <c r="AV452" s="37"/>
      <c r="AW452" s="38"/>
      <c r="AX452" s="38"/>
      <c r="AY452" s="39">
        <f t="shared" si="516"/>
        <v>0</v>
      </c>
      <c r="AZ452" s="40" t="str">
        <f t="shared" si="517"/>
        <v>راسب</v>
      </c>
      <c r="BA452" s="37"/>
      <c r="BB452" s="38"/>
      <c r="BC452" s="38"/>
      <c r="BD452" s="39">
        <f t="shared" si="518"/>
        <v>0</v>
      </c>
      <c r="BE452" s="86" t="str">
        <f t="shared" si="519"/>
        <v>غيرجدير</v>
      </c>
      <c r="BF452" s="37"/>
      <c r="BG452" s="38"/>
      <c r="BH452" s="38"/>
      <c r="BI452" s="39">
        <f t="shared" si="520"/>
        <v>0</v>
      </c>
      <c r="BJ452" s="86" t="str">
        <f t="shared" si="521"/>
        <v>غيرجدير</v>
      </c>
      <c r="BK452" s="37"/>
      <c r="BL452" s="38"/>
      <c r="BM452" s="38"/>
      <c r="BN452" s="38"/>
      <c r="BO452" s="39"/>
      <c r="BP452" s="41">
        <f t="shared" si="522"/>
        <v>0</v>
      </c>
      <c r="BQ452" s="86" t="str">
        <f t="shared" si="523"/>
        <v>غيرجدير</v>
      </c>
      <c r="BR452" s="37"/>
      <c r="BS452" s="38"/>
      <c r="BT452" s="38"/>
      <c r="BU452" s="38"/>
      <c r="BV452" s="39">
        <f t="shared" si="524"/>
        <v>0</v>
      </c>
      <c r="BW452" s="86" t="str">
        <f t="shared" si="525"/>
        <v>غيرجدير</v>
      </c>
      <c r="BX452" s="37"/>
      <c r="BY452" s="38"/>
      <c r="BZ452" s="38"/>
      <c r="CA452" s="38"/>
      <c r="CB452" s="38"/>
      <c r="CC452" s="39">
        <f t="shared" si="526"/>
        <v>0</v>
      </c>
      <c r="CD452" s="86" t="str">
        <f t="shared" si="527"/>
        <v>غيرجدير</v>
      </c>
      <c r="CE452" s="37">
        <f t="shared" si="528"/>
        <v>5</v>
      </c>
      <c r="CF452" s="39" t="str">
        <f t="shared" si="529"/>
        <v>راسب</v>
      </c>
      <c r="CG452" s="37"/>
      <c r="CH452" s="38"/>
      <c r="CI452" s="38"/>
      <c r="CJ452" s="38"/>
      <c r="CK452" s="38"/>
      <c r="CL452" s="39">
        <f t="shared" si="530"/>
        <v>0</v>
      </c>
      <c r="CM452" s="86" t="str">
        <f t="shared" si="531"/>
        <v>غيرجدير</v>
      </c>
      <c r="CN452" s="37"/>
      <c r="CO452" s="38"/>
      <c r="CP452" s="38"/>
      <c r="CQ452" s="38"/>
      <c r="CR452" s="39">
        <f t="shared" si="532"/>
        <v>0</v>
      </c>
      <c r="CS452" s="86" t="str">
        <f t="shared" si="533"/>
        <v>غيرجدير</v>
      </c>
      <c r="CT452" s="37"/>
      <c r="CU452" s="38"/>
      <c r="CV452" s="39">
        <f t="shared" si="534"/>
        <v>0</v>
      </c>
      <c r="CW452" s="86" t="str">
        <f t="shared" si="535"/>
        <v>غيرجدير</v>
      </c>
      <c r="CX452" s="37"/>
      <c r="CY452" s="38"/>
      <c r="CZ452" s="38"/>
      <c r="DA452" s="38"/>
      <c r="DB452" s="38"/>
      <c r="DC452" s="39">
        <f t="shared" si="536"/>
        <v>0</v>
      </c>
      <c r="DD452" s="86" t="str">
        <f t="shared" si="537"/>
        <v>غيرجدير</v>
      </c>
      <c r="DE452" s="37"/>
      <c r="DF452" s="38"/>
      <c r="DG452" s="38"/>
      <c r="DH452" s="38"/>
      <c r="DI452" s="38"/>
      <c r="DJ452" s="39">
        <f t="shared" si="538"/>
        <v>0</v>
      </c>
      <c r="DK452" s="86" t="str">
        <f t="shared" si="539"/>
        <v>غيرجدير</v>
      </c>
      <c r="DL452" s="37">
        <f t="shared" si="540"/>
        <v>4</v>
      </c>
      <c r="DM452" s="39" t="str">
        <f t="shared" si="541"/>
        <v>راسب</v>
      </c>
      <c r="DN452" s="27">
        <f t="shared" si="542"/>
        <v>0</v>
      </c>
      <c r="DO452" s="37">
        <f t="shared" si="543"/>
        <v>5</v>
      </c>
      <c r="DP452" s="39" t="str">
        <f t="shared" si="544"/>
        <v>ومجموع</v>
      </c>
      <c r="DQ452" s="27" t="str">
        <f t="shared" si="545"/>
        <v>راسب</v>
      </c>
      <c r="DR452" s="37">
        <f t="shared" si="546"/>
        <v>10</v>
      </c>
      <c r="DS452" s="39" t="str">
        <f t="shared" si="547"/>
        <v>راسب</v>
      </c>
      <c r="DT452" s="40" t="str">
        <f t="shared" si="548"/>
        <v>راسب</v>
      </c>
      <c r="DU452" s="27"/>
      <c r="DV452" s="37">
        <f t="shared" si="549"/>
        <v>15</v>
      </c>
      <c r="DW452" s="38" t="str">
        <f t="shared" si="550"/>
        <v>راسب</v>
      </c>
      <c r="DX452" s="39" t="str">
        <f t="shared" si="551"/>
        <v>ودين</v>
      </c>
      <c r="DY452" s="537" t="str">
        <f t="shared" si="552"/>
        <v/>
      </c>
      <c r="DZ452" s="532" t="str">
        <f t="shared" si="553"/>
        <v/>
      </c>
      <c r="EA452" s="527" t="str">
        <f t="shared" si="554"/>
        <v/>
      </c>
      <c r="EB452" s="519" t="str">
        <f t="shared" si="555"/>
        <v/>
      </c>
      <c r="EC452" s="520" t="str">
        <f t="shared" si="556"/>
        <v/>
      </c>
      <c r="ED452" s="520" t="str">
        <f t="shared" si="557"/>
        <v/>
      </c>
      <c r="EE452" s="520" t="str">
        <f t="shared" si="558"/>
        <v/>
      </c>
      <c r="EF452" s="520" t="str">
        <f t="shared" si="559"/>
        <v/>
      </c>
      <c r="EG452" s="520" t="str">
        <f t="shared" si="560"/>
        <v/>
      </c>
      <c r="EH452" s="518" t="str">
        <f t="shared" si="561"/>
        <v/>
      </c>
      <c r="EI452" s="474" t="str">
        <f t="shared" si="562"/>
        <v/>
      </c>
      <c r="EJ452" s="475" t="str">
        <f t="shared" si="563"/>
        <v/>
      </c>
      <c r="EK452" s="475" t="str">
        <f t="shared" si="564"/>
        <v/>
      </c>
      <c r="EL452" s="475" t="str">
        <f t="shared" si="565"/>
        <v/>
      </c>
      <c r="EM452" s="476" t="str">
        <f t="shared" si="566"/>
        <v/>
      </c>
      <c r="EN452" s="498" t="str">
        <f t="shared" si="567"/>
        <v/>
      </c>
      <c r="EO452" s="499" t="str">
        <f t="shared" si="568"/>
        <v/>
      </c>
      <c r="EP452" s="499" t="str">
        <f t="shared" si="569"/>
        <v/>
      </c>
      <c r="EQ452" s="499" t="str">
        <f t="shared" si="570"/>
        <v/>
      </c>
      <c r="ER452" s="500" t="str">
        <f t="shared" si="571"/>
        <v/>
      </c>
    </row>
    <row r="453" spans="1:148" ht="34.5" x14ac:dyDescent="0.2">
      <c r="A453" s="27" t="str">
        <f>IF(O453="","",COUNTA(O$9:$O453))</f>
        <v/>
      </c>
      <c r="B453" s="28"/>
      <c r="C453" s="29" t="e">
        <f t="shared" si="491"/>
        <v>#VALUE!</v>
      </c>
      <c r="D453" s="30" t="e">
        <f t="shared" si="492"/>
        <v>#VALUE!</v>
      </c>
      <c r="E453" s="31" t="e">
        <f t="shared" si="493"/>
        <v>#VALUE!</v>
      </c>
      <c r="F453" s="29" t="str">
        <f t="shared" si="494"/>
        <v/>
      </c>
      <c r="G453" s="30" t="str">
        <f t="shared" si="495"/>
        <v/>
      </c>
      <c r="H453" s="31" t="str">
        <f t="shared" si="496"/>
        <v/>
      </c>
      <c r="I453" s="32" t="e">
        <f t="shared" si="497"/>
        <v>#VALUE!</v>
      </c>
      <c r="J453" s="33"/>
      <c r="K453" s="34"/>
      <c r="L453" s="35" t="str">
        <f t="shared" si="498"/>
        <v/>
      </c>
      <c r="M453" s="35" t="str">
        <f t="shared" si="499"/>
        <v/>
      </c>
      <c r="N453" s="34"/>
      <c r="O453" s="545"/>
      <c r="P453" s="36"/>
      <c r="Q453" s="37"/>
      <c r="R453" s="38"/>
      <c r="S453" s="38"/>
      <c r="T453" s="39">
        <f t="shared" si="500"/>
        <v>0</v>
      </c>
      <c r="U453" s="40" t="str">
        <f t="shared" si="501"/>
        <v>راسب</v>
      </c>
      <c r="V453" s="37"/>
      <c r="W453" s="38"/>
      <c r="X453" s="38"/>
      <c r="Y453" s="39">
        <f t="shared" si="502"/>
        <v>0</v>
      </c>
      <c r="Z453" s="40" t="str">
        <f t="shared" si="503"/>
        <v>راسب</v>
      </c>
      <c r="AA453" s="37"/>
      <c r="AB453" s="38"/>
      <c r="AC453" s="38"/>
      <c r="AD453" s="39">
        <f t="shared" si="504"/>
        <v>0</v>
      </c>
      <c r="AE453" s="40" t="str">
        <f t="shared" si="505"/>
        <v>راسب</v>
      </c>
      <c r="AF453" s="37"/>
      <c r="AG453" s="38"/>
      <c r="AH453" s="38"/>
      <c r="AI453" s="39">
        <f t="shared" si="506"/>
        <v>0</v>
      </c>
      <c r="AJ453" s="40" t="str">
        <f t="shared" si="507"/>
        <v>راسب</v>
      </c>
      <c r="AK453" s="37"/>
      <c r="AL453" s="38"/>
      <c r="AM453" s="38"/>
      <c r="AN453" s="39">
        <f t="shared" si="508"/>
        <v>0</v>
      </c>
      <c r="AO453" s="40" t="str">
        <f t="shared" si="509"/>
        <v>راسب</v>
      </c>
      <c r="AP453" s="27">
        <f t="shared" si="510"/>
        <v>0</v>
      </c>
      <c r="AQ453" s="37">
        <f t="shared" si="511"/>
        <v>5</v>
      </c>
      <c r="AR453" s="39" t="str">
        <f t="shared" si="512"/>
        <v>ومجموع</v>
      </c>
      <c r="AS453" s="27" t="str">
        <f t="shared" si="513"/>
        <v>راسب</v>
      </c>
      <c r="AT453" s="41">
        <f t="shared" si="514"/>
        <v>9</v>
      </c>
      <c r="AU453" s="42" t="str">
        <f t="shared" si="515"/>
        <v>راسب</v>
      </c>
      <c r="AV453" s="37"/>
      <c r="AW453" s="38"/>
      <c r="AX453" s="38"/>
      <c r="AY453" s="39">
        <f t="shared" si="516"/>
        <v>0</v>
      </c>
      <c r="AZ453" s="40" t="str">
        <f t="shared" si="517"/>
        <v>راسب</v>
      </c>
      <c r="BA453" s="37"/>
      <c r="BB453" s="38"/>
      <c r="BC453" s="38"/>
      <c r="BD453" s="39">
        <f t="shared" si="518"/>
        <v>0</v>
      </c>
      <c r="BE453" s="86" t="str">
        <f t="shared" si="519"/>
        <v>غيرجدير</v>
      </c>
      <c r="BF453" s="37"/>
      <c r="BG453" s="38"/>
      <c r="BH453" s="38"/>
      <c r="BI453" s="39">
        <f t="shared" si="520"/>
        <v>0</v>
      </c>
      <c r="BJ453" s="86" t="str">
        <f t="shared" si="521"/>
        <v>غيرجدير</v>
      </c>
      <c r="BK453" s="37"/>
      <c r="BL453" s="38"/>
      <c r="BM453" s="38"/>
      <c r="BN453" s="38"/>
      <c r="BO453" s="39"/>
      <c r="BP453" s="41">
        <f t="shared" si="522"/>
        <v>0</v>
      </c>
      <c r="BQ453" s="86" t="str">
        <f t="shared" si="523"/>
        <v>غيرجدير</v>
      </c>
      <c r="BR453" s="37"/>
      <c r="BS453" s="38"/>
      <c r="BT453" s="38"/>
      <c r="BU453" s="38"/>
      <c r="BV453" s="39">
        <f t="shared" si="524"/>
        <v>0</v>
      </c>
      <c r="BW453" s="86" t="str">
        <f t="shared" si="525"/>
        <v>غيرجدير</v>
      </c>
      <c r="BX453" s="37"/>
      <c r="BY453" s="38"/>
      <c r="BZ453" s="38"/>
      <c r="CA453" s="38"/>
      <c r="CB453" s="38"/>
      <c r="CC453" s="39">
        <f t="shared" si="526"/>
        <v>0</v>
      </c>
      <c r="CD453" s="86" t="str">
        <f t="shared" si="527"/>
        <v>غيرجدير</v>
      </c>
      <c r="CE453" s="37">
        <f t="shared" si="528"/>
        <v>5</v>
      </c>
      <c r="CF453" s="39" t="str">
        <f t="shared" si="529"/>
        <v>راسب</v>
      </c>
      <c r="CG453" s="37"/>
      <c r="CH453" s="38"/>
      <c r="CI453" s="38"/>
      <c r="CJ453" s="38"/>
      <c r="CK453" s="38"/>
      <c r="CL453" s="39">
        <f t="shared" si="530"/>
        <v>0</v>
      </c>
      <c r="CM453" s="86" t="str">
        <f t="shared" si="531"/>
        <v>غيرجدير</v>
      </c>
      <c r="CN453" s="37"/>
      <c r="CO453" s="38"/>
      <c r="CP453" s="38"/>
      <c r="CQ453" s="38"/>
      <c r="CR453" s="39">
        <f t="shared" si="532"/>
        <v>0</v>
      </c>
      <c r="CS453" s="86" t="str">
        <f t="shared" si="533"/>
        <v>غيرجدير</v>
      </c>
      <c r="CT453" s="37"/>
      <c r="CU453" s="38"/>
      <c r="CV453" s="39">
        <f t="shared" si="534"/>
        <v>0</v>
      </c>
      <c r="CW453" s="86" t="str">
        <f t="shared" si="535"/>
        <v>غيرجدير</v>
      </c>
      <c r="CX453" s="37"/>
      <c r="CY453" s="38"/>
      <c r="CZ453" s="38"/>
      <c r="DA453" s="38"/>
      <c r="DB453" s="38"/>
      <c r="DC453" s="39">
        <f t="shared" si="536"/>
        <v>0</v>
      </c>
      <c r="DD453" s="86" t="str">
        <f t="shared" si="537"/>
        <v>غيرجدير</v>
      </c>
      <c r="DE453" s="37"/>
      <c r="DF453" s="38"/>
      <c r="DG453" s="38"/>
      <c r="DH453" s="38"/>
      <c r="DI453" s="38"/>
      <c r="DJ453" s="39">
        <f t="shared" si="538"/>
        <v>0</v>
      </c>
      <c r="DK453" s="86" t="str">
        <f t="shared" si="539"/>
        <v>غيرجدير</v>
      </c>
      <c r="DL453" s="37">
        <f t="shared" si="540"/>
        <v>4</v>
      </c>
      <c r="DM453" s="39" t="str">
        <f t="shared" si="541"/>
        <v>راسب</v>
      </c>
      <c r="DN453" s="27">
        <f t="shared" si="542"/>
        <v>0</v>
      </c>
      <c r="DO453" s="37">
        <f t="shared" si="543"/>
        <v>5</v>
      </c>
      <c r="DP453" s="39" t="str">
        <f t="shared" si="544"/>
        <v>ومجموع</v>
      </c>
      <c r="DQ453" s="27" t="str">
        <f t="shared" si="545"/>
        <v>راسب</v>
      </c>
      <c r="DR453" s="37">
        <f t="shared" si="546"/>
        <v>10</v>
      </c>
      <c r="DS453" s="39" t="str">
        <f t="shared" si="547"/>
        <v>راسب</v>
      </c>
      <c r="DT453" s="40" t="str">
        <f t="shared" si="548"/>
        <v>راسب</v>
      </c>
      <c r="DU453" s="27"/>
      <c r="DV453" s="37">
        <f t="shared" si="549"/>
        <v>15</v>
      </c>
      <c r="DW453" s="38" t="str">
        <f t="shared" si="550"/>
        <v>راسب</v>
      </c>
      <c r="DX453" s="39" t="str">
        <f t="shared" si="551"/>
        <v>ودين</v>
      </c>
      <c r="DY453" s="537" t="str">
        <f t="shared" si="552"/>
        <v/>
      </c>
      <c r="DZ453" s="532" t="str">
        <f t="shared" si="553"/>
        <v/>
      </c>
      <c r="EA453" s="527" t="str">
        <f t="shared" si="554"/>
        <v/>
      </c>
      <c r="EB453" s="519" t="str">
        <f t="shared" si="555"/>
        <v/>
      </c>
      <c r="EC453" s="520" t="str">
        <f t="shared" si="556"/>
        <v/>
      </c>
      <c r="ED453" s="520" t="str">
        <f t="shared" si="557"/>
        <v/>
      </c>
      <c r="EE453" s="520" t="str">
        <f t="shared" si="558"/>
        <v/>
      </c>
      <c r="EF453" s="520" t="str">
        <f t="shared" si="559"/>
        <v/>
      </c>
      <c r="EG453" s="520" t="str">
        <f t="shared" si="560"/>
        <v/>
      </c>
      <c r="EH453" s="518" t="str">
        <f t="shared" si="561"/>
        <v/>
      </c>
      <c r="EI453" s="474" t="str">
        <f t="shared" si="562"/>
        <v/>
      </c>
      <c r="EJ453" s="475" t="str">
        <f t="shared" si="563"/>
        <v/>
      </c>
      <c r="EK453" s="475" t="str">
        <f t="shared" si="564"/>
        <v/>
      </c>
      <c r="EL453" s="475" t="str">
        <f t="shared" si="565"/>
        <v/>
      </c>
      <c r="EM453" s="476" t="str">
        <f t="shared" si="566"/>
        <v/>
      </c>
      <c r="EN453" s="498" t="str">
        <f t="shared" si="567"/>
        <v/>
      </c>
      <c r="EO453" s="499" t="str">
        <f t="shared" si="568"/>
        <v/>
      </c>
      <c r="EP453" s="499" t="str">
        <f t="shared" si="569"/>
        <v/>
      </c>
      <c r="EQ453" s="499" t="str">
        <f t="shared" si="570"/>
        <v/>
      </c>
      <c r="ER453" s="500" t="str">
        <f t="shared" si="571"/>
        <v/>
      </c>
    </row>
    <row r="454" spans="1:148" ht="34.5" x14ac:dyDescent="0.2">
      <c r="A454" s="27" t="str">
        <f>IF(O454="","",COUNTA(O$9:$O454))</f>
        <v/>
      </c>
      <c r="B454" s="28"/>
      <c r="C454" s="29" t="e">
        <f t="shared" ref="C454:C517" si="572">DAY(I454)</f>
        <v>#VALUE!</v>
      </c>
      <c r="D454" s="30" t="e">
        <f t="shared" ref="D454:D517" si="573">MONTH(I454)</f>
        <v>#VALUE!</v>
      </c>
      <c r="E454" s="31" t="e">
        <f t="shared" ref="E454:E517" si="574">YEAR(I454)</f>
        <v>#VALUE!</v>
      </c>
      <c r="F454" s="29" t="str">
        <f t="shared" ref="F454:F517" si="575">IF(ISNUMBER(C454),DATEDIF((DATE(E454,D454,C454)),(DATE("2022","10","1")),"MD"),"")</f>
        <v/>
      </c>
      <c r="G454" s="30" t="str">
        <f t="shared" ref="G454:G517" si="576">IF(ISNUMBER(D454),DATEDIF((DATE(E454,D454,C454)),(DATE("2022","10","1")),"YM"),"")</f>
        <v/>
      </c>
      <c r="H454" s="31" t="str">
        <f t="shared" ref="H454:H517" si="577">IF(ISNUMBER(E454),DATEDIF((DATE(E454,D454,C454)),(DATE("2023","10","1")),"Y"),"")</f>
        <v/>
      </c>
      <c r="I454" s="32" t="e">
        <f t="shared" ref="I454:I517" si="578">DATE(IF(LEFT($J454,1)="2",MID($J454,2,2),"20"&amp;MID($J454,2,2)),MID($J454,4,2),MID($J454,6,2))</f>
        <v>#VALUE!</v>
      </c>
      <c r="J454" s="33"/>
      <c r="K454" s="34"/>
      <c r="L454" s="35" t="str">
        <f t="shared" ref="L454:L517" si="579">IF(LEN(TRIM($J454))=0,"",IF(OR(NOT(ISNUMBER($J454)),LEN($J454)&lt;&gt;14),"Error_MyNumber",IF(MOD(MID($J454,13,1),2)=1,"مصرى","مصرية")))</f>
        <v/>
      </c>
      <c r="M454" s="35" t="str">
        <f t="shared" ref="M454:M517" si="580">IF(LEN(TRIM($J454))=0,"",IF(OR(NOT(ISNUMBER($J454)),LEN($J454)&lt;&gt;14),"Error_MyNumber",IF(MOD(MID($J454,13,1),2)=1,"مسلم","مسلمه")))</f>
        <v/>
      </c>
      <c r="N454" s="34"/>
      <c r="O454" s="545"/>
      <c r="P454" s="36"/>
      <c r="Q454" s="37"/>
      <c r="R454" s="38"/>
      <c r="S454" s="38"/>
      <c r="T454" s="39">
        <f t="shared" ref="T454:T517" si="581">SUM(Q454:S454)</f>
        <v>0</v>
      </c>
      <c r="U454" s="40" t="str">
        <f t="shared" ref="U454:U517" si="582">IF(T454&lt;25,"راسب","ناجح")</f>
        <v>راسب</v>
      </c>
      <c r="V454" s="37"/>
      <c r="W454" s="38"/>
      <c r="X454" s="38"/>
      <c r="Y454" s="39">
        <f t="shared" ref="Y454:Y517" si="583">SUM(V454:X454)</f>
        <v>0</v>
      </c>
      <c r="Z454" s="40" t="str">
        <f t="shared" ref="Z454:Z517" si="584">IF(Y454&lt;20,"راسب","ناجح")</f>
        <v>راسب</v>
      </c>
      <c r="AA454" s="37"/>
      <c r="AB454" s="38"/>
      <c r="AC454" s="38"/>
      <c r="AD454" s="39">
        <f t="shared" ref="AD454:AD517" si="585">SUM(AA454:AC454)</f>
        <v>0</v>
      </c>
      <c r="AE454" s="40" t="str">
        <f t="shared" ref="AE454:AE517" si="586">IF(AD454&lt;10,"راسب","ناجح")</f>
        <v>راسب</v>
      </c>
      <c r="AF454" s="37"/>
      <c r="AG454" s="38"/>
      <c r="AH454" s="38"/>
      <c r="AI454" s="39">
        <f t="shared" ref="AI454:AI517" si="587">SUM(AF454:AH454)</f>
        <v>0</v>
      </c>
      <c r="AJ454" s="40" t="str">
        <f t="shared" ref="AJ454:AJ517" si="588">IF(AI454&lt;10,"راسب","ناجح")</f>
        <v>راسب</v>
      </c>
      <c r="AK454" s="37"/>
      <c r="AL454" s="38"/>
      <c r="AM454" s="38"/>
      <c r="AN454" s="39">
        <f t="shared" ref="AN454:AN517" si="589">SUM(AK454:AM454)</f>
        <v>0</v>
      </c>
      <c r="AO454" s="40" t="str">
        <f t="shared" ref="AO454:AO517" si="590">IF(AN454&lt;15,"راسب","ناجح")</f>
        <v>راسب</v>
      </c>
      <c r="AP454" s="27">
        <f t="shared" ref="AP454:AP517" si="591">T454+Y454+AD454+AI454+AN454</f>
        <v>0</v>
      </c>
      <c r="AQ454" s="37">
        <f t="shared" ref="AQ454:AQ517" si="592">COUNTIF(Q454:AO454,"راسب")</f>
        <v>5</v>
      </c>
      <c r="AR454" s="39" t="str">
        <f t="shared" ref="AR454:AR517" si="593">IF(AP454&lt;80,"ومجموع",0)</f>
        <v>ومجموع</v>
      </c>
      <c r="AS454" s="27" t="str">
        <f t="shared" ref="AS454:AS517" si="594">IF(AQ454&gt;=3,"راسب",IF(AQ454&lt;1,"ناجح","ملحق"))</f>
        <v>راسب</v>
      </c>
      <c r="AT454" s="41">
        <f t="shared" ref="AT454:AT517" si="595">CE454+DL454</f>
        <v>9</v>
      </c>
      <c r="AU454" s="42" t="str">
        <f t="shared" ref="AU454:AU517" si="596">IF(AT454&gt;=3,"راسب",IF(AT454&lt;1,"جدير","ملحق"))</f>
        <v>راسب</v>
      </c>
      <c r="AV454" s="37"/>
      <c r="AW454" s="38"/>
      <c r="AX454" s="38"/>
      <c r="AY454" s="39">
        <f t="shared" ref="AY454:AY517" si="597">SUM(AV454:AX454)</f>
        <v>0</v>
      </c>
      <c r="AZ454" s="40" t="str">
        <f t="shared" ref="AZ454:AZ517" si="598">IF(AY454&lt;10,"راسب","ناجح")</f>
        <v>راسب</v>
      </c>
      <c r="BA454" s="37"/>
      <c r="BB454" s="38"/>
      <c r="BC454" s="38"/>
      <c r="BD454" s="39">
        <f t="shared" ref="BD454:BD517" si="599">COUNTIF(BA454:BC454,"اجتاز")</f>
        <v>0</v>
      </c>
      <c r="BE454" s="86" t="str">
        <f t="shared" ref="BE454:BE517" si="600">IF(BD454&gt;=3,"جدير",IF(BD454&gt;=3,"جدير","غيرجدير"))</f>
        <v>غيرجدير</v>
      </c>
      <c r="BF454" s="37"/>
      <c r="BG454" s="38"/>
      <c r="BH454" s="38"/>
      <c r="BI454" s="39">
        <f t="shared" ref="BI454:BI517" si="601">COUNTIF(BF454:BH454,"اجتاز")</f>
        <v>0</v>
      </c>
      <c r="BJ454" s="86" t="str">
        <f t="shared" ref="BJ454:BJ517" si="602">IF(BI454&gt;=3,"جدير",IF(BI454&gt;=3,"جدير","غيرجدير"))</f>
        <v>غيرجدير</v>
      </c>
      <c r="BK454" s="37"/>
      <c r="BL454" s="38"/>
      <c r="BM454" s="38"/>
      <c r="BN454" s="38"/>
      <c r="BO454" s="39"/>
      <c r="BP454" s="41">
        <f t="shared" ref="BP454:BP517" si="603">COUNTIF(BK454:BO454,"اجتاز")</f>
        <v>0</v>
      </c>
      <c r="BQ454" s="86" t="str">
        <f t="shared" ref="BQ454:BQ517" si="604">IF(BP454&gt;=5,"جدير",IF(BP454&gt;=5,"جدير","غيرجدير"))</f>
        <v>غيرجدير</v>
      </c>
      <c r="BR454" s="37"/>
      <c r="BS454" s="38"/>
      <c r="BT454" s="38"/>
      <c r="BU454" s="38"/>
      <c r="BV454" s="39">
        <f t="shared" ref="BV454:BV517" si="605">COUNTIF(BR454:BU454,"اجتاز")</f>
        <v>0</v>
      </c>
      <c r="BW454" s="86" t="str">
        <f t="shared" ref="BW454:BW517" si="606">IF(BV454&gt;=4,"جدير",IF(BV454&gt;=4,"جدير","غيرجدير"))</f>
        <v>غيرجدير</v>
      </c>
      <c r="BX454" s="37"/>
      <c r="BY454" s="38"/>
      <c r="BZ454" s="38"/>
      <c r="CA454" s="38"/>
      <c r="CB454" s="38"/>
      <c r="CC454" s="39">
        <f t="shared" ref="CC454:CC517" si="607">COUNTIF(BX454:CB454,"اجتاز")</f>
        <v>0</v>
      </c>
      <c r="CD454" s="86" t="str">
        <f t="shared" ref="CD454:CD517" si="608">IF(CC454&gt;=5,"جدير",IF(CC454&gt;=5,"جدير","غيرجدير"))</f>
        <v>غيرجدير</v>
      </c>
      <c r="CE454" s="37">
        <f t="shared" ref="CE454:CE517" si="609">COUNTIF(BA454:CD454,"غيرجدير")</f>
        <v>5</v>
      </c>
      <c r="CF454" s="39" t="str">
        <f t="shared" ref="CF454:CF517" si="610">IF(CE454&gt;=3,"راسب",IF(CE454&lt;1,"اجتاز","ملحق"))</f>
        <v>راسب</v>
      </c>
      <c r="CG454" s="37"/>
      <c r="CH454" s="38"/>
      <c r="CI454" s="38"/>
      <c r="CJ454" s="38"/>
      <c r="CK454" s="38"/>
      <c r="CL454" s="39">
        <f t="shared" ref="CL454:CL517" si="611">COUNTIF(CG454:CK454,"اجتاز")</f>
        <v>0</v>
      </c>
      <c r="CM454" s="86" t="str">
        <f t="shared" ref="CM454:CM517" si="612">IF(CL454&gt;=5,"جدير",IF(CL454&gt;=5,"جدير","غيرجدير"))</f>
        <v>غيرجدير</v>
      </c>
      <c r="CN454" s="37"/>
      <c r="CO454" s="38"/>
      <c r="CP454" s="38"/>
      <c r="CQ454" s="38"/>
      <c r="CR454" s="39">
        <f t="shared" ref="CR454:CR517" si="613">COUNTIF(CM454:CQ454,"اجتاز")</f>
        <v>0</v>
      </c>
      <c r="CS454" s="86" t="str">
        <f t="shared" ref="CS454:CS517" si="614">IF(CR454&gt;=4,"جدير",IF(CR454&gt;=4,"جدير","غيرجدير"))</f>
        <v>غيرجدير</v>
      </c>
      <c r="CT454" s="37"/>
      <c r="CU454" s="38"/>
      <c r="CV454" s="39">
        <f t="shared" ref="CV454:CV517" si="615">COUNTIF(CT454:CU454,"اجتاز")</f>
        <v>0</v>
      </c>
      <c r="CW454" s="86" t="str">
        <f t="shared" ref="CW454:CW517" si="616">IF(CV454&gt;=2,"جدير",IF(CV454&gt;=2,"جدير","غيرجدير"))</f>
        <v>غيرجدير</v>
      </c>
      <c r="CX454" s="37"/>
      <c r="CY454" s="38"/>
      <c r="CZ454" s="38"/>
      <c r="DA454" s="38"/>
      <c r="DB454" s="38"/>
      <c r="DC454" s="39">
        <f t="shared" ref="DC454:DC517" si="617">COUNTIF(CX454:DB454,"اجتاز")</f>
        <v>0</v>
      </c>
      <c r="DD454" s="86" t="str">
        <f t="shared" ref="DD454:DD517" si="618">IF(DC454&gt;=5,"جدير",IF(DC454&gt;=5,"جدير","غيرجدير"))</f>
        <v>غيرجدير</v>
      </c>
      <c r="DE454" s="37"/>
      <c r="DF454" s="38"/>
      <c r="DG454" s="38"/>
      <c r="DH454" s="38"/>
      <c r="DI454" s="38"/>
      <c r="DJ454" s="39">
        <f t="shared" ref="DJ454:DJ517" si="619">COUNTIF(DE454:DI454,"اجتاز")</f>
        <v>0</v>
      </c>
      <c r="DK454" s="86" t="str">
        <f t="shared" ref="DK454:DK517" si="620">IF(DJ454&gt;=5,"جدير",IF(DJ454&gt;=5,"جدير","غيرجدير"))</f>
        <v>غيرجدير</v>
      </c>
      <c r="DL454" s="37">
        <f t="shared" ref="DL454:DL517" si="621">COUNTIF(CN454:DK454,"غيرجدير")</f>
        <v>4</v>
      </c>
      <c r="DM454" s="39" t="str">
        <f t="shared" ref="DM454:DM517" si="622">IF(DL454&gt;=3,"راسب",IF(DL454&lt;1,"اجتاز","ملحق"))</f>
        <v>راسب</v>
      </c>
      <c r="DN454" s="27">
        <f t="shared" ref="DN454:DN517" si="623">T454+Y454+AD454+AI454+AN454</f>
        <v>0</v>
      </c>
      <c r="DO454" s="37">
        <f t="shared" ref="DO454:DO517" si="624">COUNTIF(Q454:AO454,"راسب")</f>
        <v>5</v>
      </c>
      <c r="DP454" s="39" t="str">
        <f t="shared" ref="DP454:DP517" si="625">IF(AP454&lt;80,"ومجموع",0)</f>
        <v>ومجموع</v>
      </c>
      <c r="DQ454" s="27" t="str">
        <f t="shared" ref="DQ454:DQ517" si="626">IF(AQ454&gt;=3,"راسب",IF(AQ454&lt;1,"ناجح","ملحق"))</f>
        <v>راسب</v>
      </c>
      <c r="DR454" s="37">
        <f t="shared" ref="DR454:DR517" si="627">COUNTIF(BA454:DK454,"غيرجدير")</f>
        <v>10</v>
      </c>
      <c r="DS454" s="39" t="str">
        <f t="shared" ref="DS454:DS517" si="628">IF(DR454&gt;=3,"راسب",IF(DR454&lt;1,"جدير","ملحق"))</f>
        <v>راسب</v>
      </c>
      <c r="DT454" s="40" t="str">
        <f t="shared" ref="DT454:DT517" si="629">IF(AY454&lt;10,"راسب","ناجح")</f>
        <v>راسب</v>
      </c>
      <c r="DU454" s="27"/>
      <c r="DV454" s="37">
        <f t="shared" ref="DV454:DV517" si="630">DO454+DR454</f>
        <v>15</v>
      </c>
      <c r="DW454" s="38" t="str">
        <f t="shared" ref="DW454:DW517" si="631">IF(DV454&gt;=3,"راسب",IF(DV454&lt;1,"جدير","ملحق"))</f>
        <v>راسب</v>
      </c>
      <c r="DX454" s="39" t="str">
        <f t="shared" ref="DX454:DX517" si="632">IF(AY454&lt;10,"ودين",0)</f>
        <v>ودين</v>
      </c>
      <c r="DY454" s="537" t="str">
        <f t="shared" ref="DY454:DY517" si="633">EB454&amp;EC454&amp;ED454&amp;EE454&amp;EF454&amp;EG454&amp;EH454</f>
        <v/>
      </c>
      <c r="DZ454" s="532" t="str">
        <f t="shared" ref="DZ454:DZ517" si="634">EI454&amp;EJ454&amp;EK454&amp;EL454&amp;EM454</f>
        <v/>
      </c>
      <c r="EA454" s="527" t="str">
        <f t="shared" ref="EA454:EA517" si="635">EN454&amp;EO454&amp;EP454&amp;EQ454&amp;ER454</f>
        <v/>
      </c>
      <c r="EB454" s="519" t="str">
        <f t="shared" ref="EB454:EB517" si="636">IF(T454&gt;=25,"",$EB$5)</f>
        <v/>
      </c>
      <c r="EC454" s="520" t="str">
        <f t="shared" ref="EC454:EC517" si="637">IF(Y454&gt;=20,"",$EC$5)</f>
        <v/>
      </c>
      <c r="ED454" s="520" t="str">
        <f t="shared" ref="ED454:ED517" si="638">IF(AD454&gt;=10,"",$ED$5)</f>
        <v/>
      </c>
      <c r="EE454" s="520" t="str">
        <f t="shared" ref="EE454:EE517" si="639">IF(AI454&gt;=10,"",$EE$5)</f>
        <v/>
      </c>
      <c r="EF454" s="520" t="str">
        <f t="shared" ref="EF454:EF517" si="640">IF(AN454&gt;=15,"",$EF$5)</f>
        <v/>
      </c>
      <c r="EG454" s="520" t="str">
        <f t="shared" ref="EG454:EG517" si="641">IF(AP454&gt;=80,"",$EG$5)</f>
        <v/>
      </c>
      <c r="EH454" s="518" t="str">
        <f t="shared" ref="EH454:EH517" si="642">IF(AY454&gt;=10,"",$EH$5)</f>
        <v/>
      </c>
      <c r="EI454" s="474" t="str">
        <f t="shared" ref="EI454:EI517" si="643">IF(BD454&gt;=3,"",$EI$5)</f>
        <v/>
      </c>
      <c r="EJ454" s="475" t="str">
        <f t="shared" ref="EJ454:EJ517" si="644">IF(BI454&gt;=3,"",$EJ$5)</f>
        <v/>
      </c>
      <c r="EK454" s="475" t="str">
        <f t="shared" ref="EK454:EK517" si="645">IF(BP454&gt;=5,"",$EK$5)</f>
        <v/>
      </c>
      <c r="EL454" s="475" t="str">
        <f t="shared" ref="EL454:EL517" si="646">IF(BV454&gt;=4,"",$EL$5)</f>
        <v/>
      </c>
      <c r="EM454" s="476" t="str">
        <f t="shared" ref="EM454:EM517" si="647">IF(CC454&gt;=5,"",$EM$5)</f>
        <v/>
      </c>
      <c r="EN454" s="498" t="str">
        <f t="shared" ref="EN454:EN517" si="648">IF(CL454&gt;=5,"",$EN$5)</f>
        <v/>
      </c>
      <c r="EO454" s="499" t="str">
        <f t="shared" ref="EO454:EO517" si="649">IF(CR454&gt;=4,"",$EO$5)</f>
        <v/>
      </c>
      <c r="EP454" s="499" t="str">
        <f t="shared" ref="EP454:EP517" si="650">IF(CV454&gt;=2,"",$EP$5)</f>
        <v/>
      </c>
      <c r="EQ454" s="499" t="str">
        <f t="shared" ref="EQ454:EQ517" si="651">IF(DC454&gt;=5,"",$EQ$5)</f>
        <v/>
      </c>
      <c r="ER454" s="500" t="str">
        <f t="shared" ref="ER454:ER517" si="652">IF(DJ454&gt;=5,"",$ER$5)</f>
        <v/>
      </c>
    </row>
    <row r="455" spans="1:148" ht="34.5" x14ac:dyDescent="0.2">
      <c r="A455" s="27" t="str">
        <f>IF(O455="","",COUNTA(O$9:$O455))</f>
        <v/>
      </c>
      <c r="B455" s="28"/>
      <c r="C455" s="29" t="e">
        <f t="shared" si="572"/>
        <v>#VALUE!</v>
      </c>
      <c r="D455" s="30" t="e">
        <f t="shared" si="573"/>
        <v>#VALUE!</v>
      </c>
      <c r="E455" s="31" t="e">
        <f t="shared" si="574"/>
        <v>#VALUE!</v>
      </c>
      <c r="F455" s="29" t="str">
        <f t="shared" si="575"/>
        <v/>
      </c>
      <c r="G455" s="30" t="str">
        <f t="shared" si="576"/>
        <v/>
      </c>
      <c r="H455" s="31" t="str">
        <f t="shared" si="577"/>
        <v/>
      </c>
      <c r="I455" s="32" t="e">
        <f t="shared" si="578"/>
        <v>#VALUE!</v>
      </c>
      <c r="J455" s="33"/>
      <c r="K455" s="34"/>
      <c r="L455" s="35" t="str">
        <f t="shared" si="579"/>
        <v/>
      </c>
      <c r="M455" s="35" t="str">
        <f t="shared" si="580"/>
        <v/>
      </c>
      <c r="N455" s="34"/>
      <c r="O455" s="545"/>
      <c r="P455" s="36"/>
      <c r="Q455" s="37"/>
      <c r="R455" s="38"/>
      <c r="S455" s="38"/>
      <c r="T455" s="39">
        <f t="shared" si="581"/>
        <v>0</v>
      </c>
      <c r="U455" s="40" t="str">
        <f t="shared" si="582"/>
        <v>راسب</v>
      </c>
      <c r="V455" s="37"/>
      <c r="W455" s="38"/>
      <c r="X455" s="38"/>
      <c r="Y455" s="39">
        <f t="shared" si="583"/>
        <v>0</v>
      </c>
      <c r="Z455" s="40" t="str">
        <f t="shared" si="584"/>
        <v>راسب</v>
      </c>
      <c r="AA455" s="37"/>
      <c r="AB455" s="38"/>
      <c r="AC455" s="38"/>
      <c r="AD455" s="39">
        <f t="shared" si="585"/>
        <v>0</v>
      </c>
      <c r="AE455" s="40" t="str">
        <f t="shared" si="586"/>
        <v>راسب</v>
      </c>
      <c r="AF455" s="37"/>
      <c r="AG455" s="38"/>
      <c r="AH455" s="38"/>
      <c r="AI455" s="39">
        <f t="shared" si="587"/>
        <v>0</v>
      </c>
      <c r="AJ455" s="40" t="str">
        <f t="shared" si="588"/>
        <v>راسب</v>
      </c>
      <c r="AK455" s="37"/>
      <c r="AL455" s="38"/>
      <c r="AM455" s="38"/>
      <c r="AN455" s="39">
        <f t="shared" si="589"/>
        <v>0</v>
      </c>
      <c r="AO455" s="40" t="str">
        <f t="shared" si="590"/>
        <v>راسب</v>
      </c>
      <c r="AP455" s="27">
        <f t="shared" si="591"/>
        <v>0</v>
      </c>
      <c r="AQ455" s="37">
        <f t="shared" si="592"/>
        <v>5</v>
      </c>
      <c r="AR455" s="39" t="str">
        <f t="shared" si="593"/>
        <v>ومجموع</v>
      </c>
      <c r="AS455" s="27" t="str">
        <f t="shared" si="594"/>
        <v>راسب</v>
      </c>
      <c r="AT455" s="41">
        <f t="shared" si="595"/>
        <v>9</v>
      </c>
      <c r="AU455" s="42" t="str">
        <f t="shared" si="596"/>
        <v>راسب</v>
      </c>
      <c r="AV455" s="37"/>
      <c r="AW455" s="38"/>
      <c r="AX455" s="38"/>
      <c r="AY455" s="39">
        <f t="shared" si="597"/>
        <v>0</v>
      </c>
      <c r="AZ455" s="40" t="str">
        <f t="shared" si="598"/>
        <v>راسب</v>
      </c>
      <c r="BA455" s="37"/>
      <c r="BB455" s="38"/>
      <c r="BC455" s="38"/>
      <c r="BD455" s="39">
        <f t="shared" si="599"/>
        <v>0</v>
      </c>
      <c r="BE455" s="86" t="str">
        <f t="shared" si="600"/>
        <v>غيرجدير</v>
      </c>
      <c r="BF455" s="37"/>
      <c r="BG455" s="38"/>
      <c r="BH455" s="38"/>
      <c r="BI455" s="39">
        <f t="shared" si="601"/>
        <v>0</v>
      </c>
      <c r="BJ455" s="86" t="str">
        <f t="shared" si="602"/>
        <v>غيرجدير</v>
      </c>
      <c r="BK455" s="37"/>
      <c r="BL455" s="38"/>
      <c r="BM455" s="38"/>
      <c r="BN455" s="38"/>
      <c r="BO455" s="39"/>
      <c r="BP455" s="41">
        <f t="shared" si="603"/>
        <v>0</v>
      </c>
      <c r="BQ455" s="86" t="str">
        <f t="shared" si="604"/>
        <v>غيرجدير</v>
      </c>
      <c r="BR455" s="37"/>
      <c r="BS455" s="38"/>
      <c r="BT455" s="38"/>
      <c r="BU455" s="38"/>
      <c r="BV455" s="39">
        <f t="shared" si="605"/>
        <v>0</v>
      </c>
      <c r="BW455" s="86" t="str">
        <f t="shared" si="606"/>
        <v>غيرجدير</v>
      </c>
      <c r="BX455" s="37"/>
      <c r="BY455" s="38"/>
      <c r="BZ455" s="38"/>
      <c r="CA455" s="38"/>
      <c r="CB455" s="38"/>
      <c r="CC455" s="39">
        <f t="shared" si="607"/>
        <v>0</v>
      </c>
      <c r="CD455" s="86" t="str">
        <f t="shared" si="608"/>
        <v>غيرجدير</v>
      </c>
      <c r="CE455" s="37">
        <f t="shared" si="609"/>
        <v>5</v>
      </c>
      <c r="CF455" s="39" t="str">
        <f t="shared" si="610"/>
        <v>راسب</v>
      </c>
      <c r="CG455" s="37"/>
      <c r="CH455" s="38"/>
      <c r="CI455" s="38"/>
      <c r="CJ455" s="38"/>
      <c r="CK455" s="38"/>
      <c r="CL455" s="39">
        <f t="shared" si="611"/>
        <v>0</v>
      </c>
      <c r="CM455" s="86" t="str">
        <f t="shared" si="612"/>
        <v>غيرجدير</v>
      </c>
      <c r="CN455" s="37"/>
      <c r="CO455" s="38"/>
      <c r="CP455" s="38"/>
      <c r="CQ455" s="38"/>
      <c r="CR455" s="39">
        <f t="shared" si="613"/>
        <v>0</v>
      </c>
      <c r="CS455" s="86" t="str">
        <f t="shared" si="614"/>
        <v>غيرجدير</v>
      </c>
      <c r="CT455" s="37"/>
      <c r="CU455" s="38"/>
      <c r="CV455" s="39">
        <f t="shared" si="615"/>
        <v>0</v>
      </c>
      <c r="CW455" s="86" t="str">
        <f t="shared" si="616"/>
        <v>غيرجدير</v>
      </c>
      <c r="CX455" s="37"/>
      <c r="CY455" s="38"/>
      <c r="CZ455" s="38"/>
      <c r="DA455" s="38"/>
      <c r="DB455" s="38"/>
      <c r="DC455" s="39">
        <f t="shared" si="617"/>
        <v>0</v>
      </c>
      <c r="DD455" s="86" t="str">
        <f t="shared" si="618"/>
        <v>غيرجدير</v>
      </c>
      <c r="DE455" s="37"/>
      <c r="DF455" s="38"/>
      <c r="DG455" s="38"/>
      <c r="DH455" s="38"/>
      <c r="DI455" s="38"/>
      <c r="DJ455" s="39">
        <f t="shared" si="619"/>
        <v>0</v>
      </c>
      <c r="DK455" s="86" t="str">
        <f t="shared" si="620"/>
        <v>غيرجدير</v>
      </c>
      <c r="DL455" s="37">
        <f t="shared" si="621"/>
        <v>4</v>
      </c>
      <c r="DM455" s="39" t="str">
        <f t="shared" si="622"/>
        <v>راسب</v>
      </c>
      <c r="DN455" s="27">
        <f t="shared" si="623"/>
        <v>0</v>
      </c>
      <c r="DO455" s="37">
        <f t="shared" si="624"/>
        <v>5</v>
      </c>
      <c r="DP455" s="39" t="str">
        <f t="shared" si="625"/>
        <v>ومجموع</v>
      </c>
      <c r="DQ455" s="27" t="str">
        <f t="shared" si="626"/>
        <v>راسب</v>
      </c>
      <c r="DR455" s="37">
        <f t="shared" si="627"/>
        <v>10</v>
      </c>
      <c r="DS455" s="39" t="str">
        <f t="shared" si="628"/>
        <v>راسب</v>
      </c>
      <c r="DT455" s="40" t="str">
        <f t="shared" si="629"/>
        <v>راسب</v>
      </c>
      <c r="DU455" s="27"/>
      <c r="DV455" s="37">
        <f t="shared" si="630"/>
        <v>15</v>
      </c>
      <c r="DW455" s="38" t="str">
        <f t="shared" si="631"/>
        <v>راسب</v>
      </c>
      <c r="DX455" s="39" t="str">
        <f t="shared" si="632"/>
        <v>ودين</v>
      </c>
      <c r="DY455" s="537" t="str">
        <f t="shared" si="633"/>
        <v/>
      </c>
      <c r="DZ455" s="532" t="str">
        <f t="shared" si="634"/>
        <v/>
      </c>
      <c r="EA455" s="527" t="str">
        <f t="shared" si="635"/>
        <v/>
      </c>
      <c r="EB455" s="519" t="str">
        <f t="shared" si="636"/>
        <v/>
      </c>
      <c r="EC455" s="520" t="str">
        <f t="shared" si="637"/>
        <v/>
      </c>
      <c r="ED455" s="520" t="str">
        <f t="shared" si="638"/>
        <v/>
      </c>
      <c r="EE455" s="520" t="str">
        <f t="shared" si="639"/>
        <v/>
      </c>
      <c r="EF455" s="520" t="str">
        <f t="shared" si="640"/>
        <v/>
      </c>
      <c r="EG455" s="520" t="str">
        <f t="shared" si="641"/>
        <v/>
      </c>
      <c r="EH455" s="518" t="str">
        <f t="shared" si="642"/>
        <v/>
      </c>
      <c r="EI455" s="474" t="str">
        <f t="shared" si="643"/>
        <v/>
      </c>
      <c r="EJ455" s="475" t="str">
        <f t="shared" si="644"/>
        <v/>
      </c>
      <c r="EK455" s="475" t="str">
        <f t="shared" si="645"/>
        <v/>
      </c>
      <c r="EL455" s="475" t="str">
        <f t="shared" si="646"/>
        <v/>
      </c>
      <c r="EM455" s="476" t="str">
        <f t="shared" si="647"/>
        <v/>
      </c>
      <c r="EN455" s="498" t="str">
        <f t="shared" si="648"/>
        <v/>
      </c>
      <c r="EO455" s="499" t="str">
        <f t="shared" si="649"/>
        <v/>
      </c>
      <c r="EP455" s="499" t="str">
        <f t="shared" si="650"/>
        <v/>
      </c>
      <c r="EQ455" s="499" t="str">
        <f t="shared" si="651"/>
        <v/>
      </c>
      <c r="ER455" s="500" t="str">
        <f t="shared" si="652"/>
        <v/>
      </c>
    </row>
    <row r="456" spans="1:148" ht="34.5" x14ac:dyDescent="0.2">
      <c r="A456" s="27" t="str">
        <f>IF(O456="","",COUNTA(O$9:$O456))</f>
        <v/>
      </c>
      <c r="B456" s="28"/>
      <c r="C456" s="29" t="e">
        <f t="shared" si="572"/>
        <v>#VALUE!</v>
      </c>
      <c r="D456" s="30" t="e">
        <f t="shared" si="573"/>
        <v>#VALUE!</v>
      </c>
      <c r="E456" s="31" t="e">
        <f t="shared" si="574"/>
        <v>#VALUE!</v>
      </c>
      <c r="F456" s="29" t="str">
        <f t="shared" si="575"/>
        <v/>
      </c>
      <c r="G456" s="30" t="str">
        <f t="shared" si="576"/>
        <v/>
      </c>
      <c r="H456" s="31" t="str">
        <f t="shared" si="577"/>
        <v/>
      </c>
      <c r="I456" s="32" t="e">
        <f t="shared" si="578"/>
        <v>#VALUE!</v>
      </c>
      <c r="J456" s="33"/>
      <c r="K456" s="34"/>
      <c r="L456" s="35" t="str">
        <f t="shared" si="579"/>
        <v/>
      </c>
      <c r="M456" s="35" t="str">
        <f t="shared" si="580"/>
        <v/>
      </c>
      <c r="N456" s="34"/>
      <c r="O456" s="545"/>
      <c r="P456" s="36"/>
      <c r="Q456" s="37"/>
      <c r="R456" s="38"/>
      <c r="S456" s="38"/>
      <c r="T456" s="39">
        <f t="shared" si="581"/>
        <v>0</v>
      </c>
      <c r="U456" s="40" t="str">
        <f t="shared" si="582"/>
        <v>راسب</v>
      </c>
      <c r="V456" s="37"/>
      <c r="W456" s="38"/>
      <c r="X456" s="38"/>
      <c r="Y456" s="39">
        <f t="shared" si="583"/>
        <v>0</v>
      </c>
      <c r="Z456" s="40" t="str">
        <f t="shared" si="584"/>
        <v>راسب</v>
      </c>
      <c r="AA456" s="37"/>
      <c r="AB456" s="38"/>
      <c r="AC456" s="38"/>
      <c r="AD456" s="39">
        <f t="shared" si="585"/>
        <v>0</v>
      </c>
      <c r="AE456" s="40" t="str">
        <f t="shared" si="586"/>
        <v>راسب</v>
      </c>
      <c r="AF456" s="37"/>
      <c r="AG456" s="38"/>
      <c r="AH456" s="38"/>
      <c r="AI456" s="39">
        <f t="shared" si="587"/>
        <v>0</v>
      </c>
      <c r="AJ456" s="40" t="str">
        <f t="shared" si="588"/>
        <v>راسب</v>
      </c>
      <c r="AK456" s="37"/>
      <c r="AL456" s="38"/>
      <c r="AM456" s="38"/>
      <c r="AN456" s="39">
        <f t="shared" si="589"/>
        <v>0</v>
      </c>
      <c r="AO456" s="40" t="str">
        <f t="shared" si="590"/>
        <v>راسب</v>
      </c>
      <c r="AP456" s="27">
        <f t="shared" si="591"/>
        <v>0</v>
      </c>
      <c r="AQ456" s="37">
        <f t="shared" si="592"/>
        <v>5</v>
      </c>
      <c r="AR456" s="39" t="str">
        <f t="shared" si="593"/>
        <v>ومجموع</v>
      </c>
      <c r="AS456" s="27" t="str">
        <f t="shared" si="594"/>
        <v>راسب</v>
      </c>
      <c r="AT456" s="41">
        <f t="shared" si="595"/>
        <v>9</v>
      </c>
      <c r="AU456" s="42" t="str">
        <f t="shared" si="596"/>
        <v>راسب</v>
      </c>
      <c r="AV456" s="37"/>
      <c r="AW456" s="38"/>
      <c r="AX456" s="38"/>
      <c r="AY456" s="39">
        <f t="shared" si="597"/>
        <v>0</v>
      </c>
      <c r="AZ456" s="40" t="str">
        <f t="shared" si="598"/>
        <v>راسب</v>
      </c>
      <c r="BA456" s="37"/>
      <c r="BB456" s="38"/>
      <c r="BC456" s="38"/>
      <c r="BD456" s="39">
        <f t="shared" si="599"/>
        <v>0</v>
      </c>
      <c r="BE456" s="86" t="str">
        <f t="shared" si="600"/>
        <v>غيرجدير</v>
      </c>
      <c r="BF456" s="37"/>
      <c r="BG456" s="38"/>
      <c r="BH456" s="38"/>
      <c r="BI456" s="39">
        <f t="shared" si="601"/>
        <v>0</v>
      </c>
      <c r="BJ456" s="86" t="str">
        <f t="shared" si="602"/>
        <v>غيرجدير</v>
      </c>
      <c r="BK456" s="37"/>
      <c r="BL456" s="38"/>
      <c r="BM456" s="38"/>
      <c r="BN456" s="38"/>
      <c r="BO456" s="39"/>
      <c r="BP456" s="41">
        <f t="shared" si="603"/>
        <v>0</v>
      </c>
      <c r="BQ456" s="86" t="str">
        <f t="shared" si="604"/>
        <v>غيرجدير</v>
      </c>
      <c r="BR456" s="37"/>
      <c r="BS456" s="38"/>
      <c r="BT456" s="38"/>
      <c r="BU456" s="38"/>
      <c r="BV456" s="39">
        <f t="shared" si="605"/>
        <v>0</v>
      </c>
      <c r="BW456" s="86" t="str">
        <f t="shared" si="606"/>
        <v>غيرجدير</v>
      </c>
      <c r="BX456" s="37"/>
      <c r="BY456" s="38"/>
      <c r="BZ456" s="38"/>
      <c r="CA456" s="38"/>
      <c r="CB456" s="38"/>
      <c r="CC456" s="39">
        <f t="shared" si="607"/>
        <v>0</v>
      </c>
      <c r="CD456" s="86" t="str">
        <f t="shared" si="608"/>
        <v>غيرجدير</v>
      </c>
      <c r="CE456" s="37">
        <f t="shared" si="609"/>
        <v>5</v>
      </c>
      <c r="CF456" s="39" t="str">
        <f t="shared" si="610"/>
        <v>راسب</v>
      </c>
      <c r="CG456" s="37"/>
      <c r="CH456" s="38"/>
      <c r="CI456" s="38"/>
      <c r="CJ456" s="38"/>
      <c r="CK456" s="38"/>
      <c r="CL456" s="39">
        <f t="shared" si="611"/>
        <v>0</v>
      </c>
      <c r="CM456" s="86" t="str">
        <f t="shared" si="612"/>
        <v>غيرجدير</v>
      </c>
      <c r="CN456" s="37"/>
      <c r="CO456" s="38"/>
      <c r="CP456" s="38"/>
      <c r="CQ456" s="38"/>
      <c r="CR456" s="39">
        <f t="shared" si="613"/>
        <v>0</v>
      </c>
      <c r="CS456" s="86" t="str">
        <f t="shared" si="614"/>
        <v>غيرجدير</v>
      </c>
      <c r="CT456" s="37"/>
      <c r="CU456" s="38"/>
      <c r="CV456" s="39">
        <f t="shared" si="615"/>
        <v>0</v>
      </c>
      <c r="CW456" s="86" t="str">
        <f t="shared" si="616"/>
        <v>غيرجدير</v>
      </c>
      <c r="CX456" s="37"/>
      <c r="CY456" s="38"/>
      <c r="CZ456" s="38"/>
      <c r="DA456" s="38"/>
      <c r="DB456" s="38"/>
      <c r="DC456" s="39">
        <f t="shared" si="617"/>
        <v>0</v>
      </c>
      <c r="DD456" s="86" t="str">
        <f t="shared" si="618"/>
        <v>غيرجدير</v>
      </c>
      <c r="DE456" s="37"/>
      <c r="DF456" s="38"/>
      <c r="DG456" s="38"/>
      <c r="DH456" s="38"/>
      <c r="DI456" s="38"/>
      <c r="DJ456" s="39">
        <f t="shared" si="619"/>
        <v>0</v>
      </c>
      <c r="DK456" s="86" t="str">
        <f t="shared" si="620"/>
        <v>غيرجدير</v>
      </c>
      <c r="DL456" s="37">
        <f t="shared" si="621"/>
        <v>4</v>
      </c>
      <c r="DM456" s="39" t="str">
        <f t="shared" si="622"/>
        <v>راسب</v>
      </c>
      <c r="DN456" s="27">
        <f t="shared" si="623"/>
        <v>0</v>
      </c>
      <c r="DO456" s="37">
        <f t="shared" si="624"/>
        <v>5</v>
      </c>
      <c r="DP456" s="39" t="str">
        <f t="shared" si="625"/>
        <v>ومجموع</v>
      </c>
      <c r="DQ456" s="27" t="str">
        <f t="shared" si="626"/>
        <v>راسب</v>
      </c>
      <c r="DR456" s="37">
        <f t="shared" si="627"/>
        <v>10</v>
      </c>
      <c r="DS456" s="39" t="str">
        <f t="shared" si="628"/>
        <v>راسب</v>
      </c>
      <c r="DT456" s="40" t="str">
        <f t="shared" si="629"/>
        <v>راسب</v>
      </c>
      <c r="DU456" s="27"/>
      <c r="DV456" s="37">
        <f t="shared" si="630"/>
        <v>15</v>
      </c>
      <c r="DW456" s="38" t="str">
        <f t="shared" si="631"/>
        <v>راسب</v>
      </c>
      <c r="DX456" s="39" t="str">
        <f t="shared" si="632"/>
        <v>ودين</v>
      </c>
      <c r="DY456" s="537" t="str">
        <f t="shared" si="633"/>
        <v/>
      </c>
      <c r="DZ456" s="532" t="str">
        <f t="shared" si="634"/>
        <v/>
      </c>
      <c r="EA456" s="527" t="str">
        <f t="shared" si="635"/>
        <v/>
      </c>
      <c r="EB456" s="519" t="str">
        <f t="shared" si="636"/>
        <v/>
      </c>
      <c r="EC456" s="520" t="str">
        <f t="shared" si="637"/>
        <v/>
      </c>
      <c r="ED456" s="520" t="str">
        <f t="shared" si="638"/>
        <v/>
      </c>
      <c r="EE456" s="520" t="str">
        <f t="shared" si="639"/>
        <v/>
      </c>
      <c r="EF456" s="520" t="str">
        <f t="shared" si="640"/>
        <v/>
      </c>
      <c r="EG456" s="520" t="str">
        <f t="shared" si="641"/>
        <v/>
      </c>
      <c r="EH456" s="518" t="str">
        <f t="shared" si="642"/>
        <v/>
      </c>
      <c r="EI456" s="474" t="str">
        <f t="shared" si="643"/>
        <v/>
      </c>
      <c r="EJ456" s="475" t="str">
        <f t="shared" si="644"/>
        <v/>
      </c>
      <c r="EK456" s="475" t="str">
        <f t="shared" si="645"/>
        <v/>
      </c>
      <c r="EL456" s="475" t="str">
        <f t="shared" si="646"/>
        <v/>
      </c>
      <c r="EM456" s="476" t="str">
        <f t="shared" si="647"/>
        <v/>
      </c>
      <c r="EN456" s="498" t="str">
        <f t="shared" si="648"/>
        <v/>
      </c>
      <c r="EO456" s="499" t="str">
        <f t="shared" si="649"/>
        <v/>
      </c>
      <c r="EP456" s="499" t="str">
        <f t="shared" si="650"/>
        <v/>
      </c>
      <c r="EQ456" s="499" t="str">
        <f t="shared" si="651"/>
        <v/>
      </c>
      <c r="ER456" s="500" t="str">
        <f t="shared" si="652"/>
        <v/>
      </c>
    </row>
    <row r="457" spans="1:148" ht="34.5" x14ac:dyDescent="0.2">
      <c r="A457" s="27" t="str">
        <f>IF(O457="","",COUNTA(O$9:$O457))</f>
        <v/>
      </c>
      <c r="B457" s="28"/>
      <c r="C457" s="29" t="e">
        <f t="shared" si="572"/>
        <v>#VALUE!</v>
      </c>
      <c r="D457" s="30" t="e">
        <f t="shared" si="573"/>
        <v>#VALUE!</v>
      </c>
      <c r="E457" s="31" t="e">
        <f t="shared" si="574"/>
        <v>#VALUE!</v>
      </c>
      <c r="F457" s="29" t="str">
        <f t="shared" si="575"/>
        <v/>
      </c>
      <c r="G457" s="30" t="str">
        <f t="shared" si="576"/>
        <v/>
      </c>
      <c r="H457" s="31" t="str">
        <f t="shared" si="577"/>
        <v/>
      </c>
      <c r="I457" s="32" t="e">
        <f t="shared" si="578"/>
        <v>#VALUE!</v>
      </c>
      <c r="J457" s="33"/>
      <c r="K457" s="34"/>
      <c r="L457" s="35" t="str">
        <f t="shared" si="579"/>
        <v/>
      </c>
      <c r="M457" s="35" t="str">
        <f t="shared" si="580"/>
        <v/>
      </c>
      <c r="N457" s="34"/>
      <c r="O457" s="545"/>
      <c r="P457" s="36"/>
      <c r="Q457" s="37"/>
      <c r="R457" s="38"/>
      <c r="S457" s="38"/>
      <c r="T457" s="39">
        <f t="shared" si="581"/>
        <v>0</v>
      </c>
      <c r="U457" s="40" t="str">
        <f t="shared" si="582"/>
        <v>راسب</v>
      </c>
      <c r="V457" s="37"/>
      <c r="W457" s="38"/>
      <c r="X457" s="38"/>
      <c r="Y457" s="39">
        <f t="shared" si="583"/>
        <v>0</v>
      </c>
      <c r="Z457" s="40" t="str">
        <f t="shared" si="584"/>
        <v>راسب</v>
      </c>
      <c r="AA457" s="37"/>
      <c r="AB457" s="38"/>
      <c r="AC457" s="38"/>
      <c r="AD457" s="39">
        <f t="shared" si="585"/>
        <v>0</v>
      </c>
      <c r="AE457" s="40" t="str">
        <f t="shared" si="586"/>
        <v>راسب</v>
      </c>
      <c r="AF457" s="37"/>
      <c r="AG457" s="38"/>
      <c r="AH457" s="38"/>
      <c r="AI457" s="39">
        <f t="shared" si="587"/>
        <v>0</v>
      </c>
      <c r="AJ457" s="40" t="str">
        <f t="shared" si="588"/>
        <v>راسب</v>
      </c>
      <c r="AK457" s="37"/>
      <c r="AL457" s="38"/>
      <c r="AM457" s="38"/>
      <c r="AN457" s="39">
        <f t="shared" si="589"/>
        <v>0</v>
      </c>
      <c r="AO457" s="40" t="str">
        <f t="shared" si="590"/>
        <v>راسب</v>
      </c>
      <c r="AP457" s="27">
        <f t="shared" si="591"/>
        <v>0</v>
      </c>
      <c r="AQ457" s="37">
        <f t="shared" si="592"/>
        <v>5</v>
      </c>
      <c r="AR457" s="39" t="str">
        <f t="shared" si="593"/>
        <v>ومجموع</v>
      </c>
      <c r="AS457" s="27" t="str">
        <f t="shared" si="594"/>
        <v>راسب</v>
      </c>
      <c r="AT457" s="41">
        <f t="shared" si="595"/>
        <v>9</v>
      </c>
      <c r="AU457" s="42" t="str">
        <f t="shared" si="596"/>
        <v>راسب</v>
      </c>
      <c r="AV457" s="37"/>
      <c r="AW457" s="38"/>
      <c r="AX457" s="38"/>
      <c r="AY457" s="39">
        <f t="shared" si="597"/>
        <v>0</v>
      </c>
      <c r="AZ457" s="40" t="str">
        <f t="shared" si="598"/>
        <v>راسب</v>
      </c>
      <c r="BA457" s="37"/>
      <c r="BB457" s="38"/>
      <c r="BC457" s="38"/>
      <c r="BD457" s="39">
        <f t="shared" si="599"/>
        <v>0</v>
      </c>
      <c r="BE457" s="86" t="str">
        <f t="shared" si="600"/>
        <v>غيرجدير</v>
      </c>
      <c r="BF457" s="37"/>
      <c r="BG457" s="38"/>
      <c r="BH457" s="38"/>
      <c r="BI457" s="39">
        <f t="shared" si="601"/>
        <v>0</v>
      </c>
      <c r="BJ457" s="86" t="str">
        <f t="shared" si="602"/>
        <v>غيرجدير</v>
      </c>
      <c r="BK457" s="37"/>
      <c r="BL457" s="38"/>
      <c r="BM457" s="38"/>
      <c r="BN457" s="38"/>
      <c r="BO457" s="39"/>
      <c r="BP457" s="41">
        <f t="shared" si="603"/>
        <v>0</v>
      </c>
      <c r="BQ457" s="86" t="str">
        <f t="shared" si="604"/>
        <v>غيرجدير</v>
      </c>
      <c r="BR457" s="37"/>
      <c r="BS457" s="38"/>
      <c r="BT457" s="38"/>
      <c r="BU457" s="38"/>
      <c r="BV457" s="39">
        <f t="shared" si="605"/>
        <v>0</v>
      </c>
      <c r="BW457" s="86" t="str">
        <f t="shared" si="606"/>
        <v>غيرجدير</v>
      </c>
      <c r="BX457" s="37"/>
      <c r="BY457" s="38"/>
      <c r="BZ457" s="38"/>
      <c r="CA457" s="38"/>
      <c r="CB457" s="38"/>
      <c r="CC457" s="39">
        <f t="shared" si="607"/>
        <v>0</v>
      </c>
      <c r="CD457" s="86" t="str">
        <f t="shared" si="608"/>
        <v>غيرجدير</v>
      </c>
      <c r="CE457" s="37">
        <f t="shared" si="609"/>
        <v>5</v>
      </c>
      <c r="CF457" s="39" t="str">
        <f t="shared" si="610"/>
        <v>راسب</v>
      </c>
      <c r="CG457" s="37"/>
      <c r="CH457" s="38"/>
      <c r="CI457" s="38"/>
      <c r="CJ457" s="38"/>
      <c r="CK457" s="38"/>
      <c r="CL457" s="39">
        <f t="shared" si="611"/>
        <v>0</v>
      </c>
      <c r="CM457" s="86" t="str">
        <f t="shared" si="612"/>
        <v>غيرجدير</v>
      </c>
      <c r="CN457" s="37"/>
      <c r="CO457" s="38"/>
      <c r="CP457" s="38"/>
      <c r="CQ457" s="38"/>
      <c r="CR457" s="39">
        <f t="shared" si="613"/>
        <v>0</v>
      </c>
      <c r="CS457" s="86" t="str">
        <f t="shared" si="614"/>
        <v>غيرجدير</v>
      </c>
      <c r="CT457" s="37"/>
      <c r="CU457" s="38"/>
      <c r="CV457" s="39">
        <f t="shared" si="615"/>
        <v>0</v>
      </c>
      <c r="CW457" s="86" t="str">
        <f t="shared" si="616"/>
        <v>غيرجدير</v>
      </c>
      <c r="CX457" s="37"/>
      <c r="CY457" s="38"/>
      <c r="CZ457" s="38"/>
      <c r="DA457" s="38"/>
      <c r="DB457" s="38"/>
      <c r="DC457" s="39">
        <f t="shared" si="617"/>
        <v>0</v>
      </c>
      <c r="DD457" s="86" t="str">
        <f t="shared" si="618"/>
        <v>غيرجدير</v>
      </c>
      <c r="DE457" s="37"/>
      <c r="DF457" s="38"/>
      <c r="DG457" s="38"/>
      <c r="DH457" s="38"/>
      <c r="DI457" s="38"/>
      <c r="DJ457" s="39">
        <f t="shared" si="619"/>
        <v>0</v>
      </c>
      <c r="DK457" s="86" t="str">
        <f t="shared" si="620"/>
        <v>غيرجدير</v>
      </c>
      <c r="DL457" s="37">
        <f t="shared" si="621"/>
        <v>4</v>
      </c>
      <c r="DM457" s="39" t="str">
        <f t="shared" si="622"/>
        <v>راسب</v>
      </c>
      <c r="DN457" s="27">
        <f t="shared" si="623"/>
        <v>0</v>
      </c>
      <c r="DO457" s="37">
        <f t="shared" si="624"/>
        <v>5</v>
      </c>
      <c r="DP457" s="39" t="str">
        <f t="shared" si="625"/>
        <v>ومجموع</v>
      </c>
      <c r="DQ457" s="27" t="str">
        <f t="shared" si="626"/>
        <v>راسب</v>
      </c>
      <c r="DR457" s="37">
        <f t="shared" si="627"/>
        <v>10</v>
      </c>
      <c r="DS457" s="39" t="str">
        <f t="shared" si="628"/>
        <v>راسب</v>
      </c>
      <c r="DT457" s="40" t="str">
        <f t="shared" si="629"/>
        <v>راسب</v>
      </c>
      <c r="DU457" s="27"/>
      <c r="DV457" s="37">
        <f t="shared" si="630"/>
        <v>15</v>
      </c>
      <c r="DW457" s="38" t="str">
        <f t="shared" si="631"/>
        <v>راسب</v>
      </c>
      <c r="DX457" s="39" t="str">
        <f t="shared" si="632"/>
        <v>ودين</v>
      </c>
      <c r="DY457" s="537" t="str">
        <f t="shared" si="633"/>
        <v/>
      </c>
      <c r="DZ457" s="532" t="str">
        <f t="shared" si="634"/>
        <v/>
      </c>
      <c r="EA457" s="527" t="str">
        <f t="shared" si="635"/>
        <v/>
      </c>
      <c r="EB457" s="519" t="str">
        <f t="shared" si="636"/>
        <v/>
      </c>
      <c r="EC457" s="520" t="str">
        <f t="shared" si="637"/>
        <v/>
      </c>
      <c r="ED457" s="520" t="str">
        <f t="shared" si="638"/>
        <v/>
      </c>
      <c r="EE457" s="520" t="str">
        <f t="shared" si="639"/>
        <v/>
      </c>
      <c r="EF457" s="520" t="str">
        <f t="shared" si="640"/>
        <v/>
      </c>
      <c r="EG457" s="520" t="str">
        <f t="shared" si="641"/>
        <v/>
      </c>
      <c r="EH457" s="518" t="str">
        <f t="shared" si="642"/>
        <v/>
      </c>
      <c r="EI457" s="474" t="str">
        <f t="shared" si="643"/>
        <v/>
      </c>
      <c r="EJ457" s="475" t="str">
        <f t="shared" si="644"/>
        <v/>
      </c>
      <c r="EK457" s="475" t="str">
        <f t="shared" si="645"/>
        <v/>
      </c>
      <c r="EL457" s="475" t="str">
        <f t="shared" si="646"/>
        <v/>
      </c>
      <c r="EM457" s="476" t="str">
        <f t="shared" si="647"/>
        <v/>
      </c>
      <c r="EN457" s="498" t="str">
        <f t="shared" si="648"/>
        <v/>
      </c>
      <c r="EO457" s="499" t="str">
        <f t="shared" si="649"/>
        <v/>
      </c>
      <c r="EP457" s="499" t="str">
        <f t="shared" si="650"/>
        <v/>
      </c>
      <c r="EQ457" s="499" t="str">
        <f t="shared" si="651"/>
        <v/>
      </c>
      <c r="ER457" s="500" t="str">
        <f t="shared" si="652"/>
        <v/>
      </c>
    </row>
    <row r="458" spans="1:148" ht="34.5" x14ac:dyDescent="0.2">
      <c r="A458" s="27" t="str">
        <f>IF(O458="","",COUNTA(O$9:$O458))</f>
        <v/>
      </c>
      <c r="B458" s="28"/>
      <c r="C458" s="29" t="e">
        <f t="shared" si="572"/>
        <v>#VALUE!</v>
      </c>
      <c r="D458" s="30" t="e">
        <f t="shared" si="573"/>
        <v>#VALUE!</v>
      </c>
      <c r="E458" s="31" t="e">
        <f t="shared" si="574"/>
        <v>#VALUE!</v>
      </c>
      <c r="F458" s="29" t="str">
        <f t="shared" si="575"/>
        <v/>
      </c>
      <c r="G458" s="30" t="str">
        <f t="shared" si="576"/>
        <v/>
      </c>
      <c r="H458" s="31" t="str">
        <f t="shared" si="577"/>
        <v/>
      </c>
      <c r="I458" s="32" t="e">
        <f t="shared" si="578"/>
        <v>#VALUE!</v>
      </c>
      <c r="J458" s="33"/>
      <c r="K458" s="34"/>
      <c r="L458" s="35" t="str">
        <f t="shared" si="579"/>
        <v/>
      </c>
      <c r="M458" s="35" t="str">
        <f t="shared" si="580"/>
        <v/>
      </c>
      <c r="N458" s="34"/>
      <c r="O458" s="545"/>
      <c r="P458" s="36"/>
      <c r="Q458" s="37"/>
      <c r="R458" s="38"/>
      <c r="S458" s="38"/>
      <c r="T458" s="39">
        <f t="shared" si="581"/>
        <v>0</v>
      </c>
      <c r="U458" s="40" t="str">
        <f t="shared" si="582"/>
        <v>راسب</v>
      </c>
      <c r="V458" s="37"/>
      <c r="W458" s="38"/>
      <c r="X458" s="38"/>
      <c r="Y458" s="39">
        <f t="shared" si="583"/>
        <v>0</v>
      </c>
      <c r="Z458" s="40" t="str">
        <f t="shared" si="584"/>
        <v>راسب</v>
      </c>
      <c r="AA458" s="37"/>
      <c r="AB458" s="38"/>
      <c r="AC458" s="38"/>
      <c r="AD458" s="39">
        <f t="shared" si="585"/>
        <v>0</v>
      </c>
      <c r="AE458" s="40" t="str">
        <f t="shared" si="586"/>
        <v>راسب</v>
      </c>
      <c r="AF458" s="37"/>
      <c r="AG458" s="38"/>
      <c r="AH458" s="38"/>
      <c r="AI458" s="39">
        <f t="shared" si="587"/>
        <v>0</v>
      </c>
      <c r="AJ458" s="40" t="str">
        <f t="shared" si="588"/>
        <v>راسب</v>
      </c>
      <c r="AK458" s="37"/>
      <c r="AL458" s="38"/>
      <c r="AM458" s="38"/>
      <c r="AN458" s="39">
        <f t="shared" si="589"/>
        <v>0</v>
      </c>
      <c r="AO458" s="40" t="str">
        <f t="shared" si="590"/>
        <v>راسب</v>
      </c>
      <c r="AP458" s="27">
        <f t="shared" si="591"/>
        <v>0</v>
      </c>
      <c r="AQ458" s="37">
        <f t="shared" si="592"/>
        <v>5</v>
      </c>
      <c r="AR458" s="39" t="str">
        <f t="shared" si="593"/>
        <v>ومجموع</v>
      </c>
      <c r="AS458" s="27" t="str">
        <f t="shared" si="594"/>
        <v>راسب</v>
      </c>
      <c r="AT458" s="41">
        <f t="shared" si="595"/>
        <v>9</v>
      </c>
      <c r="AU458" s="42" t="str">
        <f t="shared" si="596"/>
        <v>راسب</v>
      </c>
      <c r="AV458" s="37"/>
      <c r="AW458" s="38"/>
      <c r="AX458" s="38"/>
      <c r="AY458" s="39">
        <f t="shared" si="597"/>
        <v>0</v>
      </c>
      <c r="AZ458" s="40" t="str">
        <f t="shared" si="598"/>
        <v>راسب</v>
      </c>
      <c r="BA458" s="37"/>
      <c r="BB458" s="38"/>
      <c r="BC458" s="38"/>
      <c r="BD458" s="39">
        <f t="shared" si="599"/>
        <v>0</v>
      </c>
      <c r="BE458" s="86" t="str">
        <f t="shared" si="600"/>
        <v>غيرجدير</v>
      </c>
      <c r="BF458" s="37"/>
      <c r="BG458" s="38"/>
      <c r="BH458" s="38"/>
      <c r="BI458" s="39">
        <f t="shared" si="601"/>
        <v>0</v>
      </c>
      <c r="BJ458" s="86" t="str">
        <f t="shared" si="602"/>
        <v>غيرجدير</v>
      </c>
      <c r="BK458" s="37"/>
      <c r="BL458" s="38"/>
      <c r="BM458" s="38"/>
      <c r="BN458" s="38"/>
      <c r="BO458" s="39"/>
      <c r="BP458" s="41">
        <f t="shared" si="603"/>
        <v>0</v>
      </c>
      <c r="BQ458" s="86" t="str">
        <f t="shared" si="604"/>
        <v>غيرجدير</v>
      </c>
      <c r="BR458" s="37"/>
      <c r="BS458" s="38"/>
      <c r="BT458" s="38"/>
      <c r="BU458" s="38"/>
      <c r="BV458" s="39">
        <f t="shared" si="605"/>
        <v>0</v>
      </c>
      <c r="BW458" s="86" t="str">
        <f t="shared" si="606"/>
        <v>غيرجدير</v>
      </c>
      <c r="BX458" s="37"/>
      <c r="BY458" s="38"/>
      <c r="BZ458" s="38"/>
      <c r="CA458" s="38"/>
      <c r="CB458" s="38"/>
      <c r="CC458" s="39">
        <f t="shared" si="607"/>
        <v>0</v>
      </c>
      <c r="CD458" s="86" t="str">
        <f t="shared" si="608"/>
        <v>غيرجدير</v>
      </c>
      <c r="CE458" s="37">
        <f t="shared" si="609"/>
        <v>5</v>
      </c>
      <c r="CF458" s="39" t="str">
        <f t="shared" si="610"/>
        <v>راسب</v>
      </c>
      <c r="CG458" s="37"/>
      <c r="CH458" s="38"/>
      <c r="CI458" s="38"/>
      <c r="CJ458" s="38"/>
      <c r="CK458" s="38"/>
      <c r="CL458" s="39">
        <f t="shared" si="611"/>
        <v>0</v>
      </c>
      <c r="CM458" s="86" t="str">
        <f t="shared" si="612"/>
        <v>غيرجدير</v>
      </c>
      <c r="CN458" s="37"/>
      <c r="CO458" s="38"/>
      <c r="CP458" s="38"/>
      <c r="CQ458" s="38"/>
      <c r="CR458" s="39">
        <f t="shared" si="613"/>
        <v>0</v>
      </c>
      <c r="CS458" s="86" t="str">
        <f t="shared" si="614"/>
        <v>غيرجدير</v>
      </c>
      <c r="CT458" s="37"/>
      <c r="CU458" s="38"/>
      <c r="CV458" s="39">
        <f t="shared" si="615"/>
        <v>0</v>
      </c>
      <c r="CW458" s="86" t="str">
        <f t="shared" si="616"/>
        <v>غيرجدير</v>
      </c>
      <c r="CX458" s="37"/>
      <c r="CY458" s="38"/>
      <c r="CZ458" s="38"/>
      <c r="DA458" s="38"/>
      <c r="DB458" s="38"/>
      <c r="DC458" s="39">
        <f t="shared" si="617"/>
        <v>0</v>
      </c>
      <c r="DD458" s="86" t="str">
        <f t="shared" si="618"/>
        <v>غيرجدير</v>
      </c>
      <c r="DE458" s="37"/>
      <c r="DF458" s="38"/>
      <c r="DG458" s="38"/>
      <c r="DH458" s="38"/>
      <c r="DI458" s="38"/>
      <c r="DJ458" s="39">
        <f t="shared" si="619"/>
        <v>0</v>
      </c>
      <c r="DK458" s="86" t="str">
        <f t="shared" si="620"/>
        <v>غيرجدير</v>
      </c>
      <c r="DL458" s="37">
        <f t="shared" si="621"/>
        <v>4</v>
      </c>
      <c r="DM458" s="39" t="str">
        <f t="shared" si="622"/>
        <v>راسب</v>
      </c>
      <c r="DN458" s="27">
        <f t="shared" si="623"/>
        <v>0</v>
      </c>
      <c r="DO458" s="37">
        <f t="shared" si="624"/>
        <v>5</v>
      </c>
      <c r="DP458" s="39" t="str">
        <f t="shared" si="625"/>
        <v>ومجموع</v>
      </c>
      <c r="DQ458" s="27" t="str">
        <f t="shared" si="626"/>
        <v>راسب</v>
      </c>
      <c r="DR458" s="37">
        <f t="shared" si="627"/>
        <v>10</v>
      </c>
      <c r="DS458" s="39" t="str">
        <f t="shared" si="628"/>
        <v>راسب</v>
      </c>
      <c r="DT458" s="40" t="str">
        <f t="shared" si="629"/>
        <v>راسب</v>
      </c>
      <c r="DU458" s="27"/>
      <c r="DV458" s="37">
        <f t="shared" si="630"/>
        <v>15</v>
      </c>
      <c r="DW458" s="38" t="str">
        <f t="shared" si="631"/>
        <v>راسب</v>
      </c>
      <c r="DX458" s="39" t="str">
        <f t="shared" si="632"/>
        <v>ودين</v>
      </c>
      <c r="DY458" s="537" t="str">
        <f t="shared" si="633"/>
        <v/>
      </c>
      <c r="DZ458" s="532" t="str">
        <f t="shared" si="634"/>
        <v/>
      </c>
      <c r="EA458" s="527" t="str">
        <f t="shared" si="635"/>
        <v/>
      </c>
      <c r="EB458" s="519" t="str">
        <f t="shared" si="636"/>
        <v/>
      </c>
      <c r="EC458" s="520" t="str">
        <f t="shared" si="637"/>
        <v/>
      </c>
      <c r="ED458" s="520" t="str">
        <f t="shared" si="638"/>
        <v/>
      </c>
      <c r="EE458" s="520" t="str">
        <f t="shared" si="639"/>
        <v/>
      </c>
      <c r="EF458" s="520" t="str">
        <f t="shared" si="640"/>
        <v/>
      </c>
      <c r="EG458" s="520" t="str">
        <f t="shared" si="641"/>
        <v/>
      </c>
      <c r="EH458" s="518" t="str">
        <f t="shared" si="642"/>
        <v/>
      </c>
      <c r="EI458" s="474" t="str">
        <f t="shared" si="643"/>
        <v/>
      </c>
      <c r="EJ458" s="475" t="str">
        <f t="shared" si="644"/>
        <v/>
      </c>
      <c r="EK458" s="475" t="str">
        <f t="shared" si="645"/>
        <v/>
      </c>
      <c r="EL458" s="475" t="str">
        <f t="shared" si="646"/>
        <v/>
      </c>
      <c r="EM458" s="476" t="str">
        <f t="shared" si="647"/>
        <v/>
      </c>
      <c r="EN458" s="498" t="str">
        <f t="shared" si="648"/>
        <v/>
      </c>
      <c r="EO458" s="499" t="str">
        <f t="shared" si="649"/>
        <v/>
      </c>
      <c r="EP458" s="499" t="str">
        <f t="shared" si="650"/>
        <v/>
      </c>
      <c r="EQ458" s="499" t="str">
        <f t="shared" si="651"/>
        <v/>
      </c>
      <c r="ER458" s="500" t="str">
        <f t="shared" si="652"/>
        <v/>
      </c>
    </row>
    <row r="459" spans="1:148" ht="34.5" x14ac:dyDescent="0.2">
      <c r="A459" s="27" t="str">
        <f>IF(O459="","",COUNTA(O$9:$O459))</f>
        <v/>
      </c>
      <c r="B459" s="28"/>
      <c r="C459" s="29" t="e">
        <f t="shared" si="572"/>
        <v>#VALUE!</v>
      </c>
      <c r="D459" s="30" t="e">
        <f t="shared" si="573"/>
        <v>#VALUE!</v>
      </c>
      <c r="E459" s="31" t="e">
        <f t="shared" si="574"/>
        <v>#VALUE!</v>
      </c>
      <c r="F459" s="29" t="str">
        <f t="shared" si="575"/>
        <v/>
      </c>
      <c r="G459" s="30" t="str">
        <f t="shared" si="576"/>
        <v/>
      </c>
      <c r="H459" s="31" t="str">
        <f t="shared" si="577"/>
        <v/>
      </c>
      <c r="I459" s="32" t="e">
        <f t="shared" si="578"/>
        <v>#VALUE!</v>
      </c>
      <c r="J459" s="33"/>
      <c r="K459" s="34"/>
      <c r="L459" s="35" t="str">
        <f t="shared" si="579"/>
        <v/>
      </c>
      <c r="M459" s="35" t="str">
        <f t="shared" si="580"/>
        <v/>
      </c>
      <c r="N459" s="34"/>
      <c r="O459" s="545"/>
      <c r="P459" s="36"/>
      <c r="Q459" s="37"/>
      <c r="R459" s="38"/>
      <c r="S459" s="38"/>
      <c r="T459" s="39">
        <f t="shared" si="581"/>
        <v>0</v>
      </c>
      <c r="U459" s="40" t="str">
        <f t="shared" si="582"/>
        <v>راسب</v>
      </c>
      <c r="V459" s="37"/>
      <c r="W459" s="38"/>
      <c r="X459" s="38"/>
      <c r="Y459" s="39">
        <f t="shared" si="583"/>
        <v>0</v>
      </c>
      <c r="Z459" s="40" t="str">
        <f t="shared" si="584"/>
        <v>راسب</v>
      </c>
      <c r="AA459" s="37"/>
      <c r="AB459" s="38"/>
      <c r="AC459" s="38"/>
      <c r="AD459" s="39">
        <f t="shared" si="585"/>
        <v>0</v>
      </c>
      <c r="AE459" s="40" t="str">
        <f t="shared" si="586"/>
        <v>راسب</v>
      </c>
      <c r="AF459" s="37"/>
      <c r="AG459" s="38"/>
      <c r="AH459" s="38"/>
      <c r="AI459" s="39">
        <f t="shared" si="587"/>
        <v>0</v>
      </c>
      <c r="AJ459" s="40" t="str">
        <f t="shared" si="588"/>
        <v>راسب</v>
      </c>
      <c r="AK459" s="37"/>
      <c r="AL459" s="38"/>
      <c r="AM459" s="38"/>
      <c r="AN459" s="39">
        <f t="shared" si="589"/>
        <v>0</v>
      </c>
      <c r="AO459" s="40" t="str">
        <f t="shared" si="590"/>
        <v>راسب</v>
      </c>
      <c r="AP459" s="27">
        <f t="shared" si="591"/>
        <v>0</v>
      </c>
      <c r="AQ459" s="37">
        <f t="shared" si="592"/>
        <v>5</v>
      </c>
      <c r="AR459" s="39" t="str">
        <f t="shared" si="593"/>
        <v>ومجموع</v>
      </c>
      <c r="AS459" s="27" t="str">
        <f t="shared" si="594"/>
        <v>راسب</v>
      </c>
      <c r="AT459" s="41">
        <f t="shared" si="595"/>
        <v>9</v>
      </c>
      <c r="AU459" s="42" t="str">
        <f t="shared" si="596"/>
        <v>راسب</v>
      </c>
      <c r="AV459" s="37"/>
      <c r="AW459" s="38"/>
      <c r="AX459" s="38"/>
      <c r="AY459" s="39">
        <f t="shared" si="597"/>
        <v>0</v>
      </c>
      <c r="AZ459" s="40" t="str">
        <f t="shared" si="598"/>
        <v>راسب</v>
      </c>
      <c r="BA459" s="37"/>
      <c r="BB459" s="38"/>
      <c r="BC459" s="38"/>
      <c r="BD459" s="39">
        <f t="shared" si="599"/>
        <v>0</v>
      </c>
      <c r="BE459" s="86" t="str">
        <f t="shared" si="600"/>
        <v>غيرجدير</v>
      </c>
      <c r="BF459" s="37"/>
      <c r="BG459" s="38"/>
      <c r="BH459" s="38"/>
      <c r="BI459" s="39">
        <f t="shared" si="601"/>
        <v>0</v>
      </c>
      <c r="BJ459" s="86" t="str">
        <f t="shared" si="602"/>
        <v>غيرجدير</v>
      </c>
      <c r="BK459" s="37"/>
      <c r="BL459" s="38"/>
      <c r="BM459" s="38"/>
      <c r="BN459" s="38"/>
      <c r="BO459" s="39"/>
      <c r="BP459" s="41">
        <f t="shared" si="603"/>
        <v>0</v>
      </c>
      <c r="BQ459" s="86" t="str">
        <f t="shared" si="604"/>
        <v>غيرجدير</v>
      </c>
      <c r="BR459" s="37"/>
      <c r="BS459" s="38"/>
      <c r="BT459" s="38"/>
      <c r="BU459" s="38"/>
      <c r="BV459" s="39">
        <f t="shared" si="605"/>
        <v>0</v>
      </c>
      <c r="BW459" s="86" t="str">
        <f t="shared" si="606"/>
        <v>غيرجدير</v>
      </c>
      <c r="BX459" s="37"/>
      <c r="BY459" s="38"/>
      <c r="BZ459" s="38"/>
      <c r="CA459" s="38"/>
      <c r="CB459" s="38"/>
      <c r="CC459" s="39">
        <f t="shared" si="607"/>
        <v>0</v>
      </c>
      <c r="CD459" s="86" t="str">
        <f t="shared" si="608"/>
        <v>غيرجدير</v>
      </c>
      <c r="CE459" s="37">
        <f t="shared" si="609"/>
        <v>5</v>
      </c>
      <c r="CF459" s="39" t="str">
        <f t="shared" si="610"/>
        <v>راسب</v>
      </c>
      <c r="CG459" s="37"/>
      <c r="CH459" s="38"/>
      <c r="CI459" s="38"/>
      <c r="CJ459" s="38"/>
      <c r="CK459" s="38"/>
      <c r="CL459" s="39">
        <f t="shared" si="611"/>
        <v>0</v>
      </c>
      <c r="CM459" s="86" t="str">
        <f t="shared" si="612"/>
        <v>غيرجدير</v>
      </c>
      <c r="CN459" s="37"/>
      <c r="CO459" s="38"/>
      <c r="CP459" s="38"/>
      <c r="CQ459" s="38"/>
      <c r="CR459" s="39">
        <f t="shared" si="613"/>
        <v>0</v>
      </c>
      <c r="CS459" s="86" t="str">
        <f t="shared" si="614"/>
        <v>غيرجدير</v>
      </c>
      <c r="CT459" s="37"/>
      <c r="CU459" s="38"/>
      <c r="CV459" s="39">
        <f t="shared" si="615"/>
        <v>0</v>
      </c>
      <c r="CW459" s="86" t="str">
        <f t="shared" si="616"/>
        <v>غيرجدير</v>
      </c>
      <c r="CX459" s="37"/>
      <c r="CY459" s="38"/>
      <c r="CZ459" s="38"/>
      <c r="DA459" s="38"/>
      <c r="DB459" s="38"/>
      <c r="DC459" s="39">
        <f t="shared" si="617"/>
        <v>0</v>
      </c>
      <c r="DD459" s="86" t="str">
        <f t="shared" si="618"/>
        <v>غيرجدير</v>
      </c>
      <c r="DE459" s="37"/>
      <c r="DF459" s="38"/>
      <c r="DG459" s="38"/>
      <c r="DH459" s="38"/>
      <c r="DI459" s="38"/>
      <c r="DJ459" s="39">
        <f t="shared" si="619"/>
        <v>0</v>
      </c>
      <c r="DK459" s="86" t="str">
        <f t="shared" si="620"/>
        <v>غيرجدير</v>
      </c>
      <c r="DL459" s="37">
        <f t="shared" si="621"/>
        <v>4</v>
      </c>
      <c r="DM459" s="39" t="str">
        <f t="shared" si="622"/>
        <v>راسب</v>
      </c>
      <c r="DN459" s="27">
        <f t="shared" si="623"/>
        <v>0</v>
      </c>
      <c r="DO459" s="37">
        <f t="shared" si="624"/>
        <v>5</v>
      </c>
      <c r="DP459" s="39" t="str">
        <f t="shared" si="625"/>
        <v>ومجموع</v>
      </c>
      <c r="DQ459" s="27" t="str">
        <f t="shared" si="626"/>
        <v>راسب</v>
      </c>
      <c r="DR459" s="37">
        <f t="shared" si="627"/>
        <v>10</v>
      </c>
      <c r="DS459" s="39" t="str">
        <f t="shared" si="628"/>
        <v>راسب</v>
      </c>
      <c r="DT459" s="40" t="str">
        <f t="shared" si="629"/>
        <v>راسب</v>
      </c>
      <c r="DU459" s="27"/>
      <c r="DV459" s="37">
        <f t="shared" si="630"/>
        <v>15</v>
      </c>
      <c r="DW459" s="38" t="str">
        <f t="shared" si="631"/>
        <v>راسب</v>
      </c>
      <c r="DX459" s="39" t="str">
        <f t="shared" si="632"/>
        <v>ودين</v>
      </c>
      <c r="DY459" s="537" t="str">
        <f t="shared" si="633"/>
        <v/>
      </c>
      <c r="DZ459" s="532" t="str">
        <f t="shared" si="634"/>
        <v/>
      </c>
      <c r="EA459" s="527" t="str">
        <f t="shared" si="635"/>
        <v/>
      </c>
      <c r="EB459" s="519" t="str">
        <f t="shared" si="636"/>
        <v/>
      </c>
      <c r="EC459" s="520" t="str">
        <f t="shared" si="637"/>
        <v/>
      </c>
      <c r="ED459" s="520" t="str">
        <f t="shared" si="638"/>
        <v/>
      </c>
      <c r="EE459" s="520" t="str">
        <f t="shared" si="639"/>
        <v/>
      </c>
      <c r="EF459" s="520" t="str">
        <f t="shared" si="640"/>
        <v/>
      </c>
      <c r="EG459" s="520" t="str">
        <f t="shared" si="641"/>
        <v/>
      </c>
      <c r="EH459" s="518" t="str">
        <f t="shared" si="642"/>
        <v/>
      </c>
      <c r="EI459" s="474" t="str">
        <f t="shared" si="643"/>
        <v/>
      </c>
      <c r="EJ459" s="475" t="str">
        <f t="shared" si="644"/>
        <v/>
      </c>
      <c r="EK459" s="475" t="str">
        <f t="shared" si="645"/>
        <v/>
      </c>
      <c r="EL459" s="475" t="str">
        <f t="shared" si="646"/>
        <v/>
      </c>
      <c r="EM459" s="476" t="str">
        <f t="shared" si="647"/>
        <v/>
      </c>
      <c r="EN459" s="498" t="str">
        <f t="shared" si="648"/>
        <v/>
      </c>
      <c r="EO459" s="499" t="str">
        <f t="shared" si="649"/>
        <v/>
      </c>
      <c r="EP459" s="499" t="str">
        <f t="shared" si="650"/>
        <v/>
      </c>
      <c r="EQ459" s="499" t="str">
        <f t="shared" si="651"/>
        <v/>
      </c>
      <c r="ER459" s="500" t="str">
        <f t="shared" si="652"/>
        <v/>
      </c>
    </row>
    <row r="460" spans="1:148" ht="34.5" x14ac:dyDescent="0.2">
      <c r="A460" s="27" t="str">
        <f>IF(O460="","",COUNTA(O$9:$O460))</f>
        <v/>
      </c>
      <c r="B460" s="28"/>
      <c r="C460" s="29" t="e">
        <f t="shared" si="572"/>
        <v>#VALUE!</v>
      </c>
      <c r="D460" s="30" t="e">
        <f t="shared" si="573"/>
        <v>#VALUE!</v>
      </c>
      <c r="E460" s="31" t="e">
        <f t="shared" si="574"/>
        <v>#VALUE!</v>
      </c>
      <c r="F460" s="29" t="str">
        <f t="shared" si="575"/>
        <v/>
      </c>
      <c r="G460" s="30" t="str">
        <f t="shared" si="576"/>
        <v/>
      </c>
      <c r="H460" s="31" t="str">
        <f t="shared" si="577"/>
        <v/>
      </c>
      <c r="I460" s="32" t="e">
        <f t="shared" si="578"/>
        <v>#VALUE!</v>
      </c>
      <c r="J460" s="33"/>
      <c r="K460" s="34"/>
      <c r="L460" s="35" t="str">
        <f t="shared" si="579"/>
        <v/>
      </c>
      <c r="M460" s="35" t="str">
        <f t="shared" si="580"/>
        <v/>
      </c>
      <c r="N460" s="34"/>
      <c r="O460" s="545"/>
      <c r="P460" s="36"/>
      <c r="Q460" s="37"/>
      <c r="R460" s="38"/>
      <c r="S460" s="38"/>
      <c r="T460" s="39">
        <f t="shared" si="581"/>
        <v>0</v>
      </c>
      <c r="U460" s="40" t="str">
        <f t="shared" si="582"/>
        <v>راسب</v>
      </c>
      <c r="V460" s="37"/>
      <c r="W460" s="38"/>
      <c r="X460" s="38"/>
      <c r="Y460" s="39">
        <f t="shared" si="583"/>
        <v>0</v>
      </c>
      <c r="Z460" s="40" t="str">
        <f t="shared" si="584"/>
        <v>راسب</v>
      </c>
      <c r="AA460" s="37"/>
      <c r="AB460" s="38"/>
      <c r="AC460" s="38"/>
      <c r="AD460" s="39">
        <f t="shared" si="585"/>
        <v>0</v>
      </c>
      <c r="AE460" s="40" t="str">
        <f t="shared" si="586"/>
        <v>راسب</v>
      </c>
      <c r="AF460" s="37"/>
      <c r="AG460" s="38"/>
      <c r="AH460" s="38"/>
      <c r="AI460" s="39">
        <f t="shared" si="587"/>
        <v>0</v>
      </c>
      <c r="AJ460" s="40" t="str">
        <f t="shared" si="588"/>
        <v>راسب</v>
      </c>
      <c r="AK460" s="37"/>
      <c r="AL460" s="38"/>
      <c r="AM460" s="38"/>
      <c r="AN460" s="39">
        <f t="shared" si="589"/>
        <v>0</v>
      </c>
      <c r="AO460" s="40" t="str">
        <f t="shared" si="590"/>
        <v>راسب</v>
      </c>
      <c r="AP460" s="27">
        <f t="shared" si="591"/>
        <v>0</v>
      </c>
      <c r="AQ460" s="37">
        <f t="shared" si="592"/>
        <v>5</v>
      </c>
      <c r="AR460" s="39" t="str">
        <f t="shared" si="593"/>
        <v>ومجموع</v>
      </c>
      <c r="AS460" s="27" t="str">
        <f t="shared" si="594"/>
        <v>راسب</v>
      </c>
      <c r="AT460" s="41">
        <f t="shared" si="595"/>
        <v>9</v>
      </c>
      <c r="AU460" s="42" t="str">
        <f t="shared" si="596"/>
        <v>راسب</v>
      </c>
      <c r="AV460" s="37"/>
      <c r="AW460" s="38"/>
      <c r="AX460" s="38"/>
      <c r="AY460" s="39">
        <f t="shared" si="597"/>
        <v>0</v>
      </c>
      <c r="AZ460" s="40" t="str">
        <f t="shared" si="598"/>
        <v>راسب</v>
      </c>
      <c r="BA460" s="37"/>
      <c r="BB460" s="38"/>
      <c r="BC460" s="38"/>
      <c r="BD460" s="39">
        <f t="shared" si="599"/>
        <v>0</v>
      </c>
      <c r="BE460" s="86" t="str">
        <f t="shared" si="600"/>
        <v>غيرجدير</v>
      </c>
      <c r="BF460" s="37"/>
      <c r="BG460" s="38"/>
      <c r="BH460" s="38"/>
      <c r="BI460" s="39">
        <f t="shared" si="601"/>
        <v>0</v>
      </c>
      <c r="BJ460" s="86" t="str">
        <f t="shared" si="602"/>
        <v>غيرجدير</v>
      </c>
      <c r="BK460" s="37"/>
      <c r="BL460" s="38"/>
      <c r="BM460" s="38"/>
      <c r="BN460" s="38"/>
      <c r="BO460" s="39"/>
      <c r="BP460" s="41">
        <f t="shared" si="603"/>
        <v>0</v>
      </c>
      <c r="BQ460" s="86" t="str">
        <f t="shared" si="604"/>
        <v>غيرجدير</v>
      </c>
      <c r="BR460" s="37"/>
      <c r="BS460" s="38"/>
      <c r="BT460" s="38"/>
      <c r="BU460" s="38"/>
      <c r="BV460" s="39">
        <f t="shared" si="605"/>
        <v>0</v>
      </c>
      <c r="BW460" s="86" t="str">
        <f t="shared" si="606"/>
        <v>غيرجدير</v>
      </c>
      <c r="BX460" s="37"/>
      <c r="BY460" s="38"/>
      <c r="BZ460" s="38"/>
      <c r="CA460" s="38"/>
      <c r="CB460" s="38"/>
      <c r="CC460" s="39">
        <f t="shared" si="607"/>
        <v>0</v>
      </c>
      <c r="CD460" s="86" t="str">
        <f t="shared" si="608"/>
        <v>غيرجدير</v>
      </c>
      <c r="CE460" s="37">
        <f t="shared" si="609"/>
        <v>5</v>
      </c>
      <c r="CF460" s="39" t="str">
        <f t="shared" si="610"/>
        <v>راسب</v>
      </c>
      <c r="CG460" s="37"/>
      <c r="CH460" s="38"/>
      <c r="CI460" s="38"/>
      <c r="CJ460" s="38"/>
      <c r="CK460" s="38"/>
      <c r="CL460" s="39">
        <f t="shared" si="611"/>
        <v>0</v>
      </c>
      <c r="CM460" s="86" t="str">
        <f t="shared" si="612"/>
        <v>غيرجدير</v>
      </c>
      <c r="CN460" s="37"/>
      <c r="CO460" s="38"/>
      <c r="CP460" s="38"/>
      <c r="CQ460" s="38"/>
      <c r="CR460" s="39">
        <f t="shared" si="613"/>
        <v>0</v>
      </c>
      <c r="CS460" s="86" t="str">
        <f t="shared" si="614"/>
        <v>غيرجدير</v>
      </c>
      <c r="CT460" s="37"/>
      <c r="CU460" s="38"/>
      <c r="CV460" s="39">
        <f t="shared" si="615"/>
        <v>0</v>
      </c>
      <c r="CW460" s="86" t="str">
        <f t="shared" si="616"/>
        <v>غيرجدير</v>
      </c>
      <c r="CX460" s="37"/>
      <c r="CY460" s="38"/>
      <c r="CZ460" s="38"/>
      <c r="DA460" s="38"/>
      <c r="DB460" s="38"/>
      <c r="DC460" s="39">
        <f t="shared" si="617"/>
        <v>0</v>
      </c>
      <c r="DD460" s="86" t="str">
        <f t="shared" si="618"/>
        <v>غيرجدير</v>
      </c>
      <c r="DE460" s="37"/>
      <c r="DF460" s="38"/>
      <c r="DG460" s="38"/>
      <c r="DH460" s="38"/>
      <c r="DI460" s="38"/>
      <c r="DJ460" s="39">
        <f t="shared" si="619"/>
        <v>0</v>
      </c>
      <c r="DK460" s="86" t="str">
        <f t="shared" si="620"/>
        <v>غيرجدير</v>
      </c>
      <c r="DL460" s="37">
        <f t="shared" si="621"/>
        <v>4</v>
      </c>
      <c r="DM460" s="39" t="str">
        <f t="shared" si="622"/>
        <v>راسب</v>
      </c>
      <c r="DN460" s="27">
        <f t="shared" si="623"/>
        <v>0</v>
      </c>
      <c r="DO460" s="37">
        <f t="shared" si="624"/>
        <v>5</v>
      </c>
      <c r="DP460" s="39" t="str">
        <f t="shared" si="625"/>
        <v>ومجموع</v>
      </c>
      <c r="DQ460" s="27" t="str">
        <f t="shared" si="626"/>
        <v>راسب</v>
      </c>
      <c r="DR460" s="37">
        <f t="shared" si="627"/>
        <v>10</v>
      </c>
      <c r="DS460" s="39" t="str">
        <f t="shared" si="628"/>
        <v>راسب</v>
      </c>
      <c r="DT460" s="40" t="str">
        <f t="shared" si="629"/>
        <v>راسب</v>
      </c>
      <c r="DU460" s="27"/>
      <c r="DV460" s="37">
        <f t="shared" si="630"/>
        <v>15</v>
      </c>
      <c r="DW460" s="38" t="str">
        <f t="shared" si="631"/>
        <v>راسب</v>
      </c>
      <c r="DX460" s="39" t="str">
        <f t="shared" si="632"/>
        <v>ودين</v>
      </c>
      <c r="DY460" s="537" t="str">
        <f t="shared" si="633"/>
        <v/>
      </c>
      <c r="DZ460" s="532" t="str">
        <f t="shared" si="634"/>
        <v/>
      </c>
      <c r="EA460" s="527" t="str">
        <f t="shared" si="635"/>
        <v/>
      </c>
      <c r="EB460" s="519" t="str">
        <f t="shared" si="636"/>
        <v/>
      </c>
      <c r="EC460" s="520" t="str">
        <f t="shared" si="637"/>
        <v/>
      </c>
      <c r="ED460" s="520" t="str">
        <f t="shared" si="638"/>
        <v/>
      </c>
      <c r="EE460" s="520" t="str">
        <f t="shared" si="639"/>
        <v/>
      </c>
      <c r="EF460" s="520" t="str">
        <f t="shared" si="640"/>
        <v/>
      </c>
      <c r="EG460" s="520" t="str">
        <f t="shared" si="641"/>
        <v/>
      </c>
      <c r="EH460" s="518" t="str">
        <f t="shared" si="642"/>
        <v/>
      </c>
      <c r="EI460" s="474" t="str">
        <f t="shared" si="643"/>
        <v/>
      </c>
      <c r="EJ460" s="475" t="str">
        <f t="shared" si="644"/>
        <v/>
      </c>
      <c r="EK460" s="475" t="str">
        <f t="shared" si="645"/>
        <v/>
      </c>
      <c r="EL460" s="475" t="str">
        <f t="shared" si="646"/>
        <v/>
      </c>
      <c r="EM460" s="476" t="str">
        <f t="shared" si="647"/>
        <v/>
      </c>
      <c r="EN460" s="498" t="str">
        <f t="shared" si="648"/>
        <v/>
      </c>
      <c r="EO460" s="499" t="str">
        <f t="shared" si="649"/>
        <v/>
      </c>
      <c r="EP460" s="499" t="str">
        <f t="shared" si="650"/>
        <v/>
      </c>
      <c r="EQ460" s="499" t="str">
        <f t="shared" si="651"/>
        <v/>
      </c>
      <c r="ER460" s="500" t="str">
        <f t="shared" si="652"/>
        <v/>
      </c>
    </row>
    <row r="461" spans="1:148" ht="34.5" x14ac:dyDescent="0.2">
      <c r="A461" s="27" t="str">
        <f>IF(O461="","",COUNTA(O$9:$O461))</f>
        <v/>
      </c>
      <c r="B461" s="28"/>
      <c r="C461" s="29" t="e">
        <f t="shared" si="572"/>
        <v>#VALUE!</v>
      </c>
      <c r="D461" s="30" t="e">
        <f t="shared" si="573"/>
        <v>#VALUE!</v>
      </c>
      <c r="E461" s="31" t="e">
        <f t="shared" si="574"/>
        <v>#VALUE!</v>
      </c>
      <c r="F461" s="29" t="str">
        <f t="shared" si="575"/>
        <v/>
      </c>
      <c r="G461" s="30" t="str">
        <f t="shared" si="576"/>
        <v/>
      </c>
      <c r="H461" s="31" t="str">
        <f t="shared" si="577"/>
        <v/>
      </c>
      <c r="I461" s="32" t="e">
        <f t="shared" si="578"/>
        <v>#VALUE!</v>
      </c>
      <c r="J461" s="33"/>
      <c r="K461" s="34"/>
      <c r="L461" s="35" t="str">
        <f t="shared" si="579"/>
        <v/>
      </c>
      <c r="M461" s="35" t="str">
        <f t="shared" si="580"/>
        <v/>
      </c>
      <c r="N461" s="34"/>
      <c r="O461" s="545"/>
      <c r="P461" s="36"/>
      <c r="Q461" s="37"/>
      <c r="R461" s="38"/>
      <c r="S461" s="38"/>
      <c r="T461" s="39">
        <f t="shared" si="581"/>
        <v>0</v>
      </c>
      <c r="U461" s="40" t="str">
        <f t="shared" si="582"/>
        <v>راسب</v>
      </c>
      <c r="V461" s="37"/>
      <c r="W461" s="38"/>
      <c r="X461" s="38"/>
      <c r="Y461" s="39">
        <f t="shared" si="583"/>
        <v>0</v>
      </c>
      <c r="Z461" s="40" t="str">
        <f t="shared" si="584"/>
        <v>راسب</v>
      </c>
      <c r="AA461" s="37"/>
      <c r="AB461" s="38"/>
      <c r="AC461" s="38"/>
      <c r="AD461" s="39">
        <f t="shared" si="585"/>
        <v>0</v>
      </c>
      <c r="AE461" s="40" t="str">
        <f t="shared" si="586"/>
        <v>راسب</v>
      </c>
      <c r="AF461" s="37"/>
      <c r="AG461" s="38"/>
      <c r="AH461" s="38"/>
      <c r="AI461" s="39">
        <f t="shared" si="587"/>
        <v>0</v>
      </c>
      <c r="AJ461" s="40" t="str">
        <f t="shared" si="588"/>
        <v>راسب</v>
      </c>
      <c r="AK461" s="37"/>
      <c r="AL461" s="38"/>
      <c r="AM461" s="38"/>
      <c r="AN461" s="39">
        <f t="shared" si="589"/>
        <v>0</v>
      </c>
      <c r="AO461" s="40" t="str">
        <f t="shared" si="590"/>
        <v>راسب</v>
      </c>
      <c r="AP461" s="27">
        <f t="shared" si="591"/>
        <v>0</v>
      </c>
      <c r="AQ461" s="37">
        <f t="shared" si="592"/>
        <v>5</v>
      </c>
      <c r="AR461" s="39" t="str">
        <f t="shared" si="593"/>
        <v>ومجموع</v>
      </c>
      <c r="AS461" s="27" t="str">
        <f t="shared" si="594"/>
        <v>راسب</v>
      </c>
      <c r="AT461" s="41">
        <f t="shared" si="595"/>
        <v>9</v>
      </c>
      <c r="AU461" s="42" t="str">
        <f t="shared" si="596"/>
        <v>راسب</v>
      </c>
      <c r="AV461" s="37"/>
      <c r="AW461" s="38"/>
      <c r="AX461" s="38"/>
      <c r="AY461" s="39">
        <f t="shared" si="597"/>
        <v>0</v>
      </c>
      <c r="AZ461" s="40" t="str">
        <f t="shared" si="598"/>
        <v>راسب</v>
      </c>
      <c r="BA461" s="37"/>
      <c r="BB461" s="38"/>
      <c r="BC461" s="38"/>
      <c r="BD461" s="39">
        <f t="shared" si="599"/>
        <v>0</v>
      </c>
      <c r="BE461" s="86" t="str">
        <f t="shared" si="600"/>
        <v>غيرجدير</v>
      </c>
      <c r="BF461" s="37"/>
      <c r="BG461" s="38"/>
      <c r="BH461" s="38"/>
      <c r="BI461" s="39">
        <f t="shared" si="601"/>
        <v>0</v>
      </c>
      <c r="BJ461" s="86" t="str">
        <f t="shared" si="602"/>
        <v>غيرجدير</v>
      </c>
      <c r="BK461" s="37"/>
      <c r="BL461" s="38"/>
      <c r="BM461" s="38"/>
      <c r="BN461" s="38"/>
      <c r="BO461" s="39"/>
      <c r="BP461" s="41">
        <f t="shared" si="603"/>
        <v>0</v>
      </c>
      <c r="BQ461" s="86" t="str">
        <f t="shared" si="604"/>
        <v>غيرجدير</v>
      </c>
      <c r="BR461" s="37"/>
      <c r="BS461" s="38"/>
      <c r="BT461" s="38"/>
      <c r="BU461" s="38"/>
      <c r="BV461" s="39">
        <f t="shared" si="605"/>
        <v>0</v>
      </c>
      <c r="BW461" s="86" t="str">
        <f t="shared" si="606"/>
        <v>غيرجدير</v>
      </c>
      <c r="BX461" s="37"/>
      <c r="BY461" s="38"/>
      <c r="BZ461" s="38"/>
      <c r="CA461" s="38"/>
      <c r="CB461" s="38"/>
      <c r="CC461" s="39">
        <f t="shared" si="607"/>
        <v>0</v>
      </c>
      <c r="CD461" s="86" t="str">
        <f t="shared" si="608"/>
        <v>غيرجدير</v>
      </c>
      <c r="CE461" s="37">
        <f t="shared" si="609"/>
        <v>5</v>
      </c>
      <c r="CF461" s="39" t="str">
        <f t="shared" si="610"/>
        <v>راسب</v>
      </c>
      <c r="CG461" s="37"/>
      <c r="CH461" s="38"/>
      <c r="CI461" s="38"/>
      <c r="CJ461" s="38"/>
      <c r="CK461" s="38"/>
      <c r="CL461" s="39">
        <f t="shared" si="611"/>
        <v>0</v>
      </c>
      <c r="CM461" s="86" t="str">
        <f t="shared" si="612"/>
        <v>غيرجدير</v>
      </c>
      <c r="CN461" s="37"/>
      <c r="CO461" s="38"/>
      <c r="CP461" s="38"/>
      <c r="CQ461" s="38"/>
      <c r="CR461" s="39">
        <f t="shared" si="613"/>
        <v>0</v>
      </c>
      <c r="CS461" s="86" t="str">
        <f t="shared" si="614"/>
        <v>غيرجدير</v>
      </c>
      <c r="CT461" s="37"/>
      <c r="CU461" s="38"/>
      <c r="CV461" s="39">
        <f t="shared" si="615"/>
        <v>0</v>
      </c>
      <c r="CW461" s="86" t="str">
        <f t="shared" si="616"/>
        <v>غيرجدير</v>
      </c>
      <c r="CX461" s="37"/>
      <c r="CY461" s="38"/>
      <c r="CZ461" s="38"/>
      <c r="DA461" s="38"/>
      <c r="DB461" s="38"/>
      <c r="DC461" s="39">
        <f t="shared" si="617"/>
        <v>0</v>
      </c>
      <c r="DD461" s="86" t="str">
        <f t="shared" si="618"/>
        <v>غيرجدير</v>
      </c>
      <c r="DE461" s="37"/>
      <c r="DF461" s="38"/>
      <c r="DG461" s="38"/>
      <c r="DH461" s="38"/>
      <c r="DI461" s="38"/>
      <c r="DJ461" s="39">
        <f t="shared" si="619"/>
        <v>0</v>
      </c>
      <c r="DK461" s="86" t="str">
        <f t="shared" si="620"/>
        <v>غيرجدير</v>
      </c>
      <c r="DL461" s="37">
        <f t="shared" si="621"/>
        <v>4</v>
      </c>
      <c r="DM461" s="39" t="str">
        <f t="shared" si="622"/>
        <v>راسب</v>
      </c>
      <c r="DN461" s="27">
        <f t="shared" si="623"/>
        <v>0</v>
      </c>
      <c r="DO461" s="37">
        <f t="shared" si="624"/>
        <v>5</v>
      </c>
      <c r="DP461" s="39" t="str">
        <f t="shared" si="625"/>
        <v>ومجموع</v>
      </c>
      <c r="DQ461" s="27" t="str">
        <f t="shared" si="626"/>
        <v>راسب</v>
      </c>
      <c r="DR461" s="37">
        <f t="shared" si="627"/>
        <v>10</v>
      </c>
      <c r="DS461" s="39" t="str">
        <f t="shared" si="628"/>
        <v>راسب</v>
      </c>
      <c r="DT461" s="40" t="str">
        <f t="shared" si="629"/>
        <v>راسب</v>
      </c>
      <c r="DU461" s="27"/>
      <c r="DV461" s="37">
        <f t="shared" si="630"/>
        <v>15</v>
      </c>
      <c r="DW461" s="38" t="str">
        <f t="shared" si="631"/>
        <v>راسب</v>
      </c>
      <c r="DX461" s="39" t="str">
        <f t="shared" si="632"/>
        <v>ودين</v>
      </c>
      <c r="DY461" s="537" t="str">
        <f t="shared" si="633"/>
        <v/>
      </c>
      <c r="DZ461" s="532" t="str">
        <f t="shared" si="634"/>
        <v/>
      </c>
      <c r="EA461" s="527" t="str">
        <f t="shared" si="635"/>
        <v/>
      </c>
      <c r="EB461" s="519" t="str">
        <f t="shared" si="636"/>
        <v/>
      </c>
      <c r="EC461" s="520" t="str">
        <f t="shared" si="637"/>
        <v/>
      </c>
      <c r="ED461" s="520" t="str">
        <f t="shared" si="638"/>
        <v/>
      </c>
      <c r="EE461" s="520" t="str">
        <f t="shared" si="639"/>
        <v/>
      </c>
      <c r="EF461" s="520" t="str">
        <f t="shared" si="640"/>
        <v/>
      </c>
      <c r="EG461" s="520" t="str">
        <f t="shared" si="641"/>
        <v/>
      </c>
      <c r="EH461" s="518" t="str">
        <f t="shared" si="642"/>
        <v/>
      </c>
      <c r="EI461" s="474" t="str">
        <f t="shared" si="643"/>
        <v/>
      </c>
      <c r="EJ461" s="475" t="str">
        <f t="shared" si="644"/>
        <v/>
      </c>
      <c r="EK461" s="475" t="str">
        <f t="shared" si="645"/>
        <v/>
      </c>
      <c r="EL461" s="475" t="str">
        <f t="shared" si="646"/>
        <v/>
      </c>
      <c r="EM461" s="476" t="str">
        <f t="shared" si="647"/>
        <v/>
      </c>
      <c r="EN461" s="498" t="str">
        <f t="shared" si="648"/>
        <v/>
      </c>
      <c r="EO461" s="499" t="str">
        <f t="shared" si="649"/>
        <v/>
      </c>
      <c r="EP461" s="499" t="str">
        <f t="shared" si="650"/>
        <v/>
      </c>
      <c r="EQ461" s="499" t="str">
        <f t="shared" si="651"/>
        <v/>
      </c>
      <c r="ER461" s="500" t="str">
        <f t="shared" si="652"/>
        <v/>
      </c>
    </row>
    <row r="462" spans="1:148" ht="34.5" x14ac:dyDescent="0.2">
      <c r="A462" s="27" t="str">
        <f>IF(O462="","",COUNTA(O$9:$O462))</f>
        <v/>
      </c>
      <c r="B462" s="28"/>
      <c r="C462" s="29" t="e">
        <f t="shared" si="572"/>
        <v>#VALUE!</v>
      </c>
      <c r="D462" s="30" t="e">
        <f t="shared" si="573"/>
        <v>#VALUE!</v>
      </c>
      <c r="E462" s="31" t="e">
        <f t="shared" si="574"/>
        <v>#VALUE!</v>
      </c>
      <c r="F462" s="29" t="str">
        <f t="shared" si="575"/>
        <v/>
      </c>
      <c r="G462" s="30" t="str">
        <f t="shared" si="576"/>
        <v/>
      </c>
      <c r="H462" s="31" t="str">
        <f t="shared" si="577"/>
        <v/>
      </c>
      <c r="I462" s="32" t="e">
        <f t="shared" si="578"/>
        <v>#VALUE!</v>
      </c>
      <c r="J462" s="33"/>
      <c r="K462" s="34"/>
      <c r="L462" s="35" t="str">
        <f t="shared" si="579"/>
        <v/>
      </c>
      <c r="M462" s="35" t="str">
        <f t="shared" si="580"/>
        <v/>
      </c>
      <c r="N462" s="34"/>
      <c r="O462" s="545"/>
      <c r="P462" s="36"/>
      <c r="Q462" s="37"/>
      <c r="R462" s="38"/>
      <c r="S462" s="38"/>
      <c r="T462" s="39">
        <f t="shared" si="581"/>
        <v>0</v>
      </c>
      <c r="U462" s="40" t="str">
        <f t="shared" si="582"/>
        <v>راسب</v>
      </c>
      <c r="V462" s="37"/>
      <c r="W462" s="38"/>
      <c r="X462" s="38"/>
      <c r="Y462" s="39">
        <f t="shared" si="583"/>
        <v>0</v>
      </c>
      <c r="Z462" s="40" t="str">
        <f t="shared" si="584"/>
        <v>راسب</v>
      </c>
      <c r="AA462" s="37"/>
      <c r="AB462" s="38"/>
      <c r="AC462" s="38"/>
      <c r="AD462" s="39">
        <f t="shared" si="585"/>
        <v>0</v>
      </c>
      <c r="AE462" s="40" t="str">
        <f t="shared" si="586"/>
        <v>راسب</v>
      </c>
      <c r="AF462" s="37"/>
      <c r="AG462" s="38"/>
      <c r="AH462" s="38"/>
      <c r="AI462" s="39">
        <f t="shared" si="587"/>
        <v>0</v>
      </c>
      <c r="AJ462" s="40" t="str">
        <f t="shared" si="588"/>
        <v>راسب</v>
      </c>
      <c r="AK462" s="37"/>
      <c r="AL462" s="38"/>
      <c r="AM462" s="38"/>
      <c r="AN462" s="39">
        <f t="shared" si="589"/>
        <v>0</v>
      </c>
      <c r="AO462" s="40" t="str">
        <f t="shared" si="590"/>
        <v>راسب</v>
      </c>
      <c r="AP462" s="27">
        <f t="shared" si="591"/>
        <v>0</v>
      </c>
      <c r="AQ462" s="37">
        <f t="shared" si="592"/>
        <v>5</v>
      </c>
      <c r="AR462" s="39" t="str">
        <f t="shared" si="593"/>
        <v>ومجموع</v>
      </c>
      <c r="AS462" s="27" t="str">
        <f t="shared" si="594"/>
        <v>راسب</v>
      </c>
      <c r="AT462" s="41">
        <f t="shared" si="595"/>
        <v>9</v>
      </c>
      <c r="AU462" s="42" t="str">
        <f t="shared" si="596"/>
        <v>راسب</v>
      </c>
      <c r="AV462" s="37"/>
      <c r="AW462" s="38"/>
      <c r="AX462" s="38"/>
      <c r="AY462" s="39">
        <f t="shared" si="597"/>
        <v>0</v>
      </c>
      <c r="AZ462" s="40" t="str">
        <f t="shared" si="598"/>
        <v>راسب</v>
      </c>
      <c r="BA462" s="37"/>
      <c r="BB462" s="38"/>
      <c r="BC462" s="38"/>
      <c r="BD462" s="39">
        <f t="shared" si="599"/>
        <v>0</v>
      </c>
      <c r="BE462" s="86" t="str">
        <f t="shared" si="600"/>
        <v>غيرجدير</v>
      </c>
      <c r="BF462" s="37"/>
      <c r="BG462" s="38"/>
      <c r="BH462" s="38"/>
      <c r="BI462" s="39">
        <f t="shared" si="601"/>
        <v>0</v>
      </c>
      <c r="BJ462" s="86" t="str">
        <f t="shared" si="602"/>
        <v>غيرجدير</v>
      </c>
      <c r="BK462" s="37"/>
      <c r="BL462" s="38"/>
      <c r="BM462" s="38"/>
      <c r="BN462" s="38"/>
      <c r="BO462" s="39"/>
      <c r="BP462" s="41">
        <f t="shared" si="603"/>
        <v>0</v>
      </c>
      <c r="BQ462" s="86" t="str">
        <f t="shared" si="604"/>
        <v>غيرجدير</v>
      </c>
      <c r="BR462" s="37"/>
      <c r="BS462" s="38"/>
      <c r="BT462" s="38"/>
      <c r="BU462" s="38"/>
      <c r="BV462" s="39">
        <f t="shared" si="605"/>
        <v>0</v>
      </c>
      <c r="BW462" s="86" t="str">
        <f t="shared" si="606"/>
        <v>غيرجدير</v>
      </c>
      <c r="BX462" s="37"/>
      <c r="BY462" s="38"/>
      <c r="BZ462" s="38"/>
      <c r="CA462" s="38"/>
      <c r="CB462" s="38"/>
      <c r="CC462" s="39">
        <f t="shared" si="607"/>
        <v>0</v>
      </c>
      <c r="CD462" s="86" t="str">
        <f t="shared" si="608"/>
        <v>غيرجدير</v>
      </c>
      <c r="CE462" s="37">
        <f t="shared" si="609"/>
        <v>5</v>
      </c>
      <c r="CF462" s="39" t="str">
        <f t="shared" si="610"/>
        <v>راسب</v>
      </c>
      <c r="CG462" s="37"/>
      <c r="CH462" s="38"/>
      <c r="CI462" s="38"/>
      <c r="CJ462" s="38"/>
      <c r="CK462" s="38"/>
      <c r="CL462" s="39">
        <f t="shared" si="611"/>
        <v>0</v>
      </c>
      <c r="CM462" s="86" t="str">
        <f t="shared" si="612"/>
        <v>غيرجدير</v>
      </c>
      <c r="CN462" s="37"/>
      <c r="CO462" s="38"/>
      <c r="CP462" s="38"/>
      <c r="CQ462" s="38"/>
      <c r="CR462" s="39">
        <f t="shared" si="613"/>
        <v>0</v>
      </c>
      <c r="CS462" s="86" t="str">
        <f t="shared" si="614"/>
        <v>غيرجدير</v>
      </c>
      <c r="CT462" s="37"/>
      <c r="CU462" s="38"/>
      <c r="CV462" s="39">
        <f t="shared" si="615"/>
        <v>0</v>
      </c>
      <c r="CW462" s="86" t="str">
        <f t="shared" si="616"/>
        <v>غيرجدير</v>
      </c>
      <c r="CX462" s="37"/>
      <c r="CY462" s="38"/>
      <c r="CZ462" s="38"/>
      <c r="DA462" s="38"/>
      <c r="DB462" s="38"/>
      <c r="DC462" s="39">
        <f t="shared" si="617"/>
        <v>0</v>
      </c>
      <c r="DD462" s="86" t="str">
        <f t="shared" si="618"/>
        <v>غيرجدير</v>
      </c>
      <c r="DE462" s="37"/>
      <c r="DF462" s="38"/>
      <c r="DG462" s="38"/>
      <c r="DH462" s="38"/>
      <c r="DI462" s="38"/>
      <c r="DJ462" s="39">
        <f t="shared" si="619"/>
        <v>0</v>
      </c>
      <c r="DK462" s="86" t="str">
        <f t="shared" si="620"/>
        <v>غيرجدير</v>
      </c>
      <c r="DL462" s="37">
        <f t="shared" si="621"/>
        <v>4</v>
      </c>
      <c r="DM462" s="39" t="str">
        <f t="shared" si="622"/>
        <v>راسب</v>
      </c>
      <c r="DN462" s="27">
        <f t="shared" si="623"/>
        <v>0</v>
      </c>
      <c r="DO462" s="37">
        <f t="shared" si="624"/>
        <v>5</v>
      </c>
      <c r="DP462" s="39" t="str">
        <f t="shared" si="625"/>
        <v>ومجموع</v>
      </c>
      <c r="DQ462" s="27" t="str">
        <f t="shared" si="626"/>
        <v>راسب</v>
      </c>
      <c r="DR462" s="37">
        <f t="shared" si="627"/>
        <v>10</v>
      </c>
      <c r="DS462" s="39" t="str">
        <f t="shared" si="628"/>
        <v>راسب</v>
      </c>
      <c r="DT462" s="40" t="str">
        <f t="shared" si="629"/>
        <v>راسب</v>
      </c>
      <c r="DU462" s="27"/>
      <c r="DV462" s="37">
        <f t="shared" si="630"/>
        <v>15</v>
      </c>
      <c r="DW462" s="38" t="str">
        <f t="shared" si="631"/>
        <v>راسب</v>
      </c>
      <c r="DX462" s="39" t="str">
        <f t="shared" si="632"/>
        <v>ودين</v>
      </c>
      <c r="DY462" s="537" t="str">
        <f t="shared" si="633"/>
        <v/>
      </c>
      <c r="DZ462" s="532" t="str">
        <f t="shared" si="634"/>
        <v/>
      </c>
      <c r="EA462" s="527" t="str">
        <f t="shared" si="635"/>
        <v/>
      </c>
      <c r="EB462" s="519" t="str">
        <f t="shared" si="636"/>
        <v/>
      </c>
      <c r="EC462" s="520" t="str">
        <f t="shared" si="637"/>
        <v/>
      </c>
      <c r="ED462" s="520" t="str">
        <f t="shared" si="638"/>
        <v/>
      </c>
      <c r="EE462" s="520" t="str">
        <f t="shared" si="639"/>
        <v/>
      </c>
      <c r="EF462" s="520" t="str">
        <f t="shared" si="640"/>
        <v/>
      </c>
      <c r="EG462" s="520" t="str">
        <f t="shared" si="641"/>
        <v/>
      </c>
      <c r="EH462" s="518" t="str">
        <f t="shared" si="642"/>
        <v/>
      </c>
      <c r="EI462" s="474" t="str">
        <f t="shared" si="643"/>
        <v/>
      </c>
      <c r="EJ462" s="475" t="str">
        <f t="shared" si="644"/>
        <v/>
      </c>
      <c r="EK462" s="475" t="str">
        <f t="shared" si="645"/>
        <v/>
      </c>
      <c r="EL462" s="475" t="str">
        <f t="shared" si="646"/>
        <v/>
      </c>
      <c r="EM462" s="476" t="str">
        <f t="shared" si="647"/>
        <v/>
      </c>
      <c r="EN462" s="498" t="str">
        <f t="shared" si="648"/>
        <v/>
      </c>
      <c r="EO462" s="499" t="str">
        <f t="shared" si="649"/>
        <v/>
      </c>
      <c r="EP462" s="499" t="str">
        <f t="shared" si="650"/>
        <v/>
      </c>
      <c r="EQ462" s="499" t="str">
        <f t="shared" si="651"/>
        <v/>
      </c>
      <c r="ER462" s="500" t="str">
        <f t="shared" si="652"/>
        <v/>
      </c>
    </row>
    <row r="463" spans="1:148" ht="34.5" x14ac:dyDescent="0.2">
      <c r="A463" s="27" t="str">
        <f>IF(O463="","",COUNTA(O$9:$O463))</f>
        <v/>
      </c>
      <c r="B463" s="28"/>
      <c r="C463" s="29" t="e">
        <f t="shared" si="572"/>
        <v>#VALUE!</v>
      </c>
      <c r="D463" s="30" t="e">
        <f t="shared" si="573"/>
        <v>#VALUE!</v>
      </c>
      <c r="E463" s="31" t="e">
        <f t="shared" si="574"/>
        <v>#VALUE!</v>
      </c>
      <c r="F463" s="29" t="str">
        <f t="shared" si="575"/>
        <v/>
      </c>
      <c r="G463" s="30" t="str">
        <f t="shared" si="576"/>
        <v/>
      </c>
      <c r="H463" s="31" t="str">
        <f t="shared" si="577"/>
        <v/>
      </c>
      <c r="I463" s="32" t="e">
        <f t="shared" si="578"/>
        <v>#VALUE!</v>
      </c>
      <c r="J463" s="33"/>
      <c r="K463" s="34"/>
      <c r="L463" s="35" t="str">
        <f t="shared" si="579"/>
        <v/>
      </c>
      <c r="M463" s="35" t="str">
        <f t="shared" si="580"/>
        <v/>
      </c>
      <c r="N463" s="34"/>
      <c r="O463" s="545"/>
      <c r="P463" s="36"/>
      <c r="Q463" s="37"/>
      <c r="R463" s="38"/>
      <c r="S463" s="38"/>
      <c r="T463" s="39">
        <f t="shared" si="581"/>
        <v>0</v>
      </c>
      <c r="U463" s="40" t="str">
        <f t="shared" si="582"/>
        <v>راسب</v>
      </c>
      <c r="V463" s="37"/>
      <c r="W463" s="38"/>
      <c r="X463" s="38"/>
      <c r="Y463" s="39">
        <f t="shared" si="583"/>
        <v>0</v>
      </c>
      <c r="Z463" s="40" t="str">
        <f t="shared" si="584"/>
        <v>راسب</v>
      </c>
      <c r="AA463" s="37"/>
      <c r="AB463" s="38"/>
      <c r="AC463" s="38"/>
      <c r="AD463" s="39">
        <f t="shared" si="585"/>
        <v>0</v>
      </c>
      <c r="AE463" s="40" t="str">
        <f t="shared" si="586"/>
        <v>راسب</v>
      </c>
      <c r="AF463" s="37"/>
      <c r="AG463" s="38"/>
      <c r="AH463" s="38"/>
      <c r="AI463" s="39">
        <f t="shared" si="587"/>
        <v>0</v>
      </c>
      <c r="AJ463" s="40" t="str">
        <f t="shared" si="588"/>
        <v>راسب</v>
      </c>
      <c r="AK463" s="37"/>
      <c r="AL463" s="38"/>
      <c r="AM463" s="38"/>
      <c r="AN463" s="39">
        <f t="shared" si="589"/>
        <v>0</v>
      </c>
      <c r="AO463" s="40" t="str">
        <f t="shared" si="590"/>
        <v>راسب</v>
      </c>
      <c r="AP463" s="27">
        <f t="shared" si="591"/>
        <v>0</v>
      </c>
      <c r="AQ463" s="37">
        <f t="shared" si="592"/>
        <v>5</v>
      </c>
      <c r="AR463" s="39" t="str">
        <f t="shared" si="593"/>
        <v>ومجموع</v>
      </c>
      <c r="AS463" s="27" t="str">
        <f t="shared" si="594"/>
        <v>راسب</v>
      </c>
      <c r="AT463" s="41">
        <f t="shared" si="595"/>
        <v>9</v>
      </c>
      <c r="AU463" s="42" t="str">
        <f t="shared" si="596"/>
        <v>راسب</v>
      </c>
      <c r="AV463" s="37"/>
      <c r="AW463" s="38"/>
      <c r="AX463" s="38"/>
      <c r="AY463" s="39">
        <f t="shared" si="597"/>
        <v>0</v>
      </c>
      <c r="AZ463" s="40" t="str">
        <f t="shared" si="598"/>
        <v>راسب</v>
      </c>
      <c r="BA463" s="37"/>
      <c r="BB463" s="38"/>
      <c r="BC463" s="38"/>
      <c r="BD463" s="39">
        <f t="shared" si="599"/>
        <v>0</v>
      </c>
      <c r="BE463" s="86" t="str">
        <f t="shared" si="600"/>
        <v>غيرجدير</v>
      </c>
      <c r="BF463" s="37"/>
      <c r="BG463" s="38"/>
      <c r="BH463" s="38"/>
      <c r="BI463" s="39">
        <f t="shared" si="601"/>
        <v>0</v>
      </c>
      <c r="BJ463" s="86" t="str">
        <f t="shared" si="602"/>
        <v>غيرجدير</v>
      </c>
      <c r="BK463" s="37"/>
      <c r="BL463" s="38"/>
      <c r="BM463" s="38"/>
      <c r="BN463" s="38"/>
      <c r="BO463" s="39"/>
      <c r="BP463" s="41">
        <f t="shared" si="603"/>
        <v>0</v>
      </c>
      <c r="BQ463" s="86" t="str">
        <f t="shared" si="604"/>
        <v>غيرجدير</v>
      </c>
      <c r="BR463" s="37"/>
      <c r="BS463" s="38"/>
      <c r="BT463" s="38"/>
      <c r="BU463" s="38"/>
      <c r="BV463" s="39">
        <f t="shared" si="605"/>
        <v>0</v>
      </c>
      <c r="BW463" s="86" t="str">
        <f t="shared" si="606"/>
        <v>غيرجدير</v>
      </c>
      <c r="BX463" s="37"/>
      <c r="BY463" s="38"/>
      <c r="BZ463" s="38"/>
      <c r="CA463" s="38"/>
      <c r="CB463" s="38"/>
      <c r="CC463" s="39">
        <f t="shared" si="607"/>
        <v>0</v>
      </c>
      <c r="CD463" s="86" t="str">
        <f t="shared" si="608"/>
        <v>غيرجدير</v>
      </c>
      <c r="CE463" s="37">
        <f t="shared" si="609"/>
        <v>5</v>
      </c>
      <c r="CF463" s="39" t="str">
        <f t="shared" si="610"/>
        <v>راسب</v>
      </c>
      <c r="CG463" s="37"/>
      <c r="CH463" s="38"/>
      <c r="CI463" s="38"/>
      <c r="CJ463" s="38"/>
      <c r="CK463" s="38"/>
      <c r="CL463" s="39">
        <f t="shared" si="611"/>
        <v>0</v>
      </c>
      <c r="CM463" s="86" t="str">
        <f t="shared" si="612"/>
        <v>غيرجدير</v>
      </c>
      <c r="CN463" s="37"/>
      <c r="CO463" s="38"/>
      <c r="CP463" s="38"/>
      <c r="CQ463" s="38"/>
      <c r="CR463" s="39">
        <f t="shared" si="613"/>
        <v>0</v>
      </c>
      <c r="CS463" s="86" t="str">
        <f t="shared" si="614"/>
        <v>غيرجدير</v>
      </c>
      <c r="CT463" s="37"/>
      <c r="CU463" s="38"/>
      <c r="CV463" s="39">
        <f t="shared" si="615"/>
        <v>0</v>
      </c>
      <c r="CW463" s="86" t="str">
        <f t="shared" si="616"/>
        <v>غيرجدير</v>
      </c>
      <c r="CX463" s="37"/>
      <c r="CY463" s="38"/>
      <c r="CZ463" s="38"/>
      <c r="DA463" s="38"/>
      <c r="DB463" s="38"/>
      <c r="DC463" s="39">
        <f t="shared" si="617"/>
        <v>0</v>
      </c>
      <c r="DD463" s="86" t="str">
        <f t="shared" si="618"/>
        <v>غيرجدير</v>
      </c>
      <c r="DE463" s="37"/>
      <c r="DF463" s="38"/>
      <c r="DG463" s="38"/>
      <c r="DH463" s="38"/>
      <c r="DI463" s="38"/>
      <c r="DJ463" s="39">
        <f t="shared" si="619"/>
        <v>0</v>
      </c>
      <c r="DK463" s="86" t="str">
        <f t="shared" si="620"/>
        <v>غيرجدير</v>
      </c>
      <c r="DL463" s="37">
        <f t="shared" si="621"/>
        <v>4</v>
      </c>
      <c r="DM463" s="39" t="str">
        <f t="shared" si="622"/>
        <v>راسب</v>
      </c>
      <c r="DN463" s="27">
        <f t="shared" si="623"/>
        <v>0</v>
      </c>
      <c r="DO463" s="37">
        <f t="shared" si="624"/>
        <v>5</v>
      </c>
      <c r="DP463" s="39" t="str">
        <f t="shared" si="625"/>
        <v>ومجموع</v>
      </c>
      <c r="DQ463" s="27" t="str">
        <f t="shared" si="626"/>
        <v>راسب</v>
      </c>
      <c r="DR463" s="37">
        <f t="shared" si="627"/>
        <v>10</v>
      </c>
      <c r="DS463" s="39" t="str">
        <f t="shared" si="628"/>
        <v>راسب</v>
      </c>
      <c r="DT463" s="40" t="str">
        <f t="shared" si="629"/>
        <v>راسب</v>
      </c>
      <c r="DU463" s="27"/>
      <c r="DV463" s="37">
        <f t="shared" si="630"/>
        <v>15</v>
      </c>
      <c r="DW463" s="38" t="str">
        <f t="shared" si="631"/>
        <v>راسب</v>
      </c>
      <c r="DX463" s="39" t="str">
        <f t="shared" si="632"/>
        <v>ودين</v>
      </c>
      <c r="DY463" s="537" t="str">
        <f t="shared" si="633"/>
        <v/>
      </c>
      <c r="DZ463" s="532" t="str">
        <f t="shared" si="634"/>
        <v/>
      </c>
      <c r="EA463" s="527" t="str">
        <f t="shared" si="635"/>
        <v/>
      </c>
      <c r="EB463" s="519" t="str">
        <f t="shared" si="636"/>
        <v/>
      </c>
      <c r="EC463" s="520" t="str">
        <f t="shared" si="637"/>
        <v/>
      </c>
      <c r="ED463" s="520" t="str">
        <f t="shared" si="638"/>
        <v/>
      </c>
      <c r="EE463" s="520" t="str">
        <f t="shared" si="639"/>
        <v/>
      </c>
      <c r="EF463" s="520" t="str">
        <f t="shared" si="640"/>
        <v/>
      </c>
      <c r="EG463" s="520" t="str">
        <f t="shared" si="641"/>
        <v/>
      </c>
      <c r="EH463" s="518" t="str">
        <f t="shared" si="642"/>
        <v/>
      </c>
      <c r="EI463" s="474" t="str">
        <f t="shared" si="643"/>
        <v/>
      </c>
      <c r="EJ463" s="475" t="str">
        <f t="shared" si="644"/>
        <v/>
      </c>
      <c r="EK463" s="475" t="str">
        <f t="shared" si="645"/>
        <v/>
      </c>
      <c r="EL463" s="475" t="str">
        <f t="shared" si="646"/>
        <v/>
      </c>
      <c r="EM463" s="476" t="str">
        <f t="shared" si="647"/>
        <v/>
      </c>
      <c r="EN463" s="498" t="str">
        <f t="shared" si="648"/>
        <v/>
      </c>
      <c r="EO463" s="499" t="str">
        <f t="shared" si="649"/>
        <v/>
      </c>
      <c r="EP463" s="499" t="str">
        <f t="shared" si="650"/>
        <v/>
      </c>
      <c r="EQ463" s="499" t="str">
        <f t="shared" si="651"/>
        <v/>
      </c>
      <c r="ER463" s="500" t="str">
        <f t="shared" si="652"/>
        <v/>
      </c>
    </row>
    <row r="464" spans="1:148" ht="34.5" x14ac:dyDescent="0.2">
      <c r="A464" s="27" t="str">
        <f>IF(O464="","",COUNTA(O$9:$O464))</f>
        <v/>
      </c>
      <c r="B464" s="28"/>
      <c r="C464" s="29" t="e">
        <f t="shared" si="572"/>
        <v>#VALUE!</v>
      </c>
      <c r="D464" s="30" t="e">
        <f t="shared" si="573"/>
        <v>#VALUE!</v>
      </c>
      <c r="E464" s="31" t="e">
        <f t="shared" si="574"/>
        <v>#VALUE!</v>
      </c>
      <c r="F464" s="29" t="str">
        <f t="shared" si="575"/>
        <v/>
      </c>
      <c r="G464" s="30" t="str">
        <f t="shared" si="576"/>
        <v/>
      </c>
      <c r="H464" s="31" t="str">
        <f t="shared" si="577"/>
        <v/>
      </c>
      <c r="I464" s="32" t="e">
        <f t="shared" si="578"/>
        <v>#VALUE!</v>
      </c>
      <c r="J464" s="33"/>
      <c r="K464" s="34"/>
      <c r="L464" s="35" t="str">
        <f t="shared" si="579"/>
        <v/>
      </c>
      <c r="M464" s="35" t="str">
        <f t="shared" si="580"/>
        <v/>
      </c>
      <c r="N464" s="34"/>
      <c r="O464" s="545"/>
      <c r="P464" s="36"/>
      <c r="Q464" s="37"/>
      <c r="R464" s="38"/>
      <c r="S464" s="38"/>
      <c r="T464" s="39">
        <f t="shared" si="581"/>
        <v>0</v>
      </c>
      <c r="U464" s="40" t="str">
        <f t="shared" si="582"/>
        <v>راسب</v>
      </c>
      <c r="V464" s="37"/>
      <c r="W464" s="38"/>
      <c r="X464" s="38"/>
      <c r="Y464" s="39">
        <f t="shared" si="583"/>
        <v>0</v>
      </c>
      <c r="Z464" s="40" t="str">
        <f t="shared" si="584"/>
        <v>راسب</v>
      </c>
      <c r="AA464" s="37"/>
      <c r="AB464" s="38"/>
      <c r="AC464" s="38"/>
      <c r="AD464" s="39">
        <f t="shared" si="585"/>
        <v>0</v>
      </c>
      <c r="AE464" s="40" t="str">
        <f t="shared" si="586"/>
        <v>راسب</v>
      </c>
      <c r="AF464" s="37"/>
      <c r="AG464" s="38"/>
      <c r="AH464" s="38"/>
      <c r="AI464" s="39">
        <f t="shared" si="587"/>
        <v>0</v>
      </c>
      <c r="AJ464" s="40" t="str">
        <f t="shared" si="588"/>
        <v>راسب</v>
      </c>
      <c r="AK464" s="37"/>
      <c r="AL464" s="38"/>
      <c r="AM464" s="38"/>
      <c r="AN464" s="39">
        <f t="shared" si="589"/>
        <v>0</v>
      </c>
      <c r="AO464" s="40" t="str">
        <f t="shared" si="590"/>
        <v>راسب</v>
      </c>
      <c r="AP464" s="27">
        <f t="shared" si="591"/>
        <v>0</v>
      </c>
      <c r="AQ464" s="37">
        <f t="shared" si="592"/>
        <v>5</v>
      </c>
      <c r="AR464" s="39" t="str">
        <f t="shared" si="593"/>
        <v>ومجموع</v>
      </c>
      <c r="AS464" s="27" t="str">
        <f t="shared" si="594"/>
        <v>راسب</v>
      </c>
      <c r="AT464" s="41">
        <f t="shared" si="595"/>
        <v>9</v>
      </c>
      <c r="AU464" s="42" t="str">
        <f t="shared" si="596"/>
        <v>راسب</v>
      </c>
      <c r="AV464" s="37"/>
      <c r="AW464" s="38"/>
      <c r="AX464" s="38"/>
      <c r="AY464" s="39">
        <f t="shared" si="597"/>
        <v>0</v>
      </c>
      <c r="AZ464" s="40" t="str">
        <f t="shared" si="598"/>
        <v>راسب</v>
      </c>
      <c r="BA464" s="37"/>
      <c r="BB464" s="38"/>
      <c r="BC464" s="38"/>
      <c r="BD464" s="39">
        <f t="shared" si="599"/>
        <v>0</v>
      </c>
      <c r="BE464" s="86" t="str">
        <f t="shared" si="600"/>
        <v>غيرجدير</v>
      </c>
      <c r="BF464" s="37"/>
      <c r="BG464" s="38"/>
      <c r="BH464" s="38"/>
      <c r="BI464" s="39">
        <f t="shared" si="601"/>
        <v>0</v>
      </c>
      <c r="BJ464" s="86" t="str">
        <f t="shared" si="602"/>
        <v>غيرجدير</v>
      </c>
      <c r="BK464" s="37"/>
      <c r="BL464" s="38"/>
      <c r="BM464" s="38"/>
      <c r="BN464" s="38"/>
      <c r="BO464" s="39"/>
      <c r="BP464" s="41">
        <f t="shared" si="603"/>
        <v>0</v>
      </c>
      <c r="BQ464" s="86" t="str">
        <f t="shared" si="604"/>
        <v>غيرجدير</v>
      </c>
      <c r="BR464" s="37"/>
      <c r="BS464" s="38"/>
      <c r="BT464" s="38"/>
      <c r="BU464" s="38"/>
      <c r="BV464" s="39">
        <f t="shared" si="605"/>
        <v>0</v>
      </c>
      <c r="BW464" s="86" t="str">
        <f t="shared" si="606"/>
        <v>غيرجدير</v>
      </c>
      <c r="BX464" s="37"/>
      <c r="BY464" s="38"/>
      <c r="BZ464" s="38"/>
      <c r="CA464" s="38"/>
      <c r="CB464" s="38"/>
      <c r="CC464" s="39">
        <f t="shared" si="607"/>
        <v>0</v>
      </c>
      <c r="CD464" s="86" t="str">
        <f t="shared" si="608"/>
        <v>غيرجدير</v>
      </c>
      <c r="CE464" s="37">
        <f t="shared" si="609"/>
        <v>5</v>
      </c>
      <c r="CF464" s="39" t="str">
        <f t="shared" si="610"/>
        <v>راسب</v>
      </c>
      <c r="CG464" s="37"/>
      <c r="CH464" s="38"/>
      <c r="CI464" s="38"/>
      <c r="CJ464" s="38"/>
      <c r="CK464" s="38"/>
      <c r="CL464" s="39">
        <f t="shared" si="611"/>
        <v>0</v>
      </c>
      <c r="CM464" s="86" t="str">
        <f t="shared" si="612"/>
        <v>غيرجدير</v>
      </c>
      <c r="CN464" s="37"/>
      <c r="CO464" s="38"/>
      <c r="CP464" s="38"/>
      <c r="CQ464" s="38"/>
      <c r="CR464" s="39">
        <f t="shared" si="613"/>
        <v>0</v>
      </c>
      <c r="CS464" s="86" t="str">
        <f t="shared" si="614"/>
        <v>غيرجدير</v>
      </c>
      <c r="CT464" s="37"/>
      <c r="CU464" s="38"/>
      <c r="CV464" s="39">
        <f t="shared" si="615"/>
        <v>0</v>
      </c>
      <c r="CW464" s="86" t="str">
        <f t="shared" si="616"/>
        <v>غيرجدير</v>
      </c>
      <c r="CX464" s="37"/>
      <c r="CY464" s="38"/>
      <c r="CZ464" s="38"/>
      <c r="DA464" s="38"/>
      <c r="DB464" s="38"/>
      <c r="DC464" s="39">
        <f t="shared" si="617"/>
        <v>0</v>
      </c>
      <c r="DD464" s="86" t="str">
        <f t="shared" si="618"/>
        <v>غيرجدير</v>
      </c>
      <c r="DE464" s="37"/>
      <c r="DF464" s="38"/>
      <c r="DG464" s="38"/>
      <c r="DH464" s="38"/>
      <c r="DI464" s="38"/>
      <c r="DJ464" s="39">
        <f t="shared" si="619"/>
        <v>0</v>
      </c>
      <c r="DK464" s="86" t="str">
        <f t="shared" si="620"/>
        <v>غيرجدير</v>
      </c>
      <c r="DL464" s="37">
        <f t="shared" si="621"/>
        <v>4</v>
      </c>
      <c r="DM464" s="39" t="str">
        <f t="shared" si="622"/>
        <v>راسب</v>
      </c>
      <c r="DN464" s="27">
        <f t="shared" si="623"/>
        <v>0</v>
      </c>
      <c r="DO464" s="37">
        <f t="shared" si="624"/>
        <v>5</v>
      </c>
      <c r="DP464" s="39" t="str">
        <f t="shared" si="625"/>
        <v>ومجموع</v>
      </c>
      <c r="DQ464" s="27" t="str">
        <f t="shared" si="626"/>
        <v>راسب</v>
      </c>
      <c r="DR464" s="37">
        <f t="shared" si="627"/>
        <v>10</v>
      </c>
      <c r="DS464" s="39" t="str">
        <f t="shared" si="628"/>
        <v>راسب</v>
      </c>
      <c r="DT464" s="40" t="str">
        <f t="shared" si="629"/>
        <v>راسب</v>
      </c>
      <c r="DU464" s="27"/>
      <c r="DV464" s="37">
        <f t="shared" si="630"/>
        <v>15</v>
      </c>
      <c r="DW464" s="38" t="str">
        <f t="shared" si="631"/>
        <v>راسب</v>
      </c>
      <c r="DX464" s="39" t="str">
        <f t="shared" si="632"/>
        <v>ودين</v>
      </c>
      <c r="DY464" s="537" t="str">
        <f t="shared" si="633"/>
        <v/>
      </c>
      <c r="DZ464" s="532" t="str">
        <f t="shared" si="634"/>
        <v/>
      </c>
      <c r="EA464" s="527" t="str">
        <f t="shared" si="635"/>
        <v/>
      </c>
      <c r="EB464" s="519" t="str">
        <f t="shared" si="636"/>
        <v/>
      </c>
      <c r="EC464" s="520" t="str">
        <f t="shared" si="637"/>
        <v/>
      </c>
      <c r="ED464" s="520" t="str">
        <f t="shared" si="638"/>
        <v/>
      </c>
      <c r="EE464" s="520" t="str">
        <f t="shared" si="639"/>
        <v/>
      </c>
      <c r="EF464" s="520" t="str">
        <f t="shared" si="640"/>
        <v/>
      </c>
      <c r="EG464" s="520" t="str">
        <f t="shared" si="641"/>
        <v/>
      </c>
      <c r="EH464" s="518" t="str">
        <f t="shared" si="642"/>
        <v/>
      </c>
      <c r="EI464" s="474" t="str">
        <f t="shared" si="643"/>
        <v/>
      </c>
      <c r="EJ464" s="475" t="str">
        <f t="shared" si="644"/>
        <v/>
      </c>
      <c r="EK464" s="475" t="str">
        <f t="shared" si="645"/>
        <v/>
      </c>
      <c r="EL464" s="475" t="str">
        <f t="shared" si="646"/>
        <v/>
      </c>
      <c r="EM464" s="476" t="str">
        <f t="shared" si="647"/>
        <v/>
      </c>
      <c r="EN464" s="498" t="str">
        <f t="shared" si="648"/>
        <v/>
      </c>
      <c r="EO464" s="499" t="str">
        <f t="shared" si="649"/>
        <v/>
      </c>
      <c r="EP464" s="499" t="str">
        <f t="shared" si="650"/>
        <v/>
      </c>
      <c r="EQ464" s="499" t="str">
        <f t="shared" si="651"/>
        <v/>
      </c>
      <c r="ER464" s="500" t="str">
        <f t="shared" si="652"/>
        <v/>
      </c>
    </row>
    <row r="465" spans="1:148" ht="34.5" x14ac:dyDescent="0.2">
      <c r="A465" s="27" t="str">
        <f>IF(O465="","",COUNTA(O$9:$O465))</f>
        <v/>
      </c>
      <c r="B465" s="28"/>
      <c r="C465" s="29" t="e">
        <f t="shared" si="572"/>
        <v>#VALUE!</v>
      </c>
      <c r="D465" s="30" t="e">
        <f t="shared" si="573"/>
        <v>#VALUE!</v>
      </c>
      <c r="E465" s="31" t="e">
        <f t="shared" si="574"/>
        <v>#VALUE!</v>
      </c>
      <c r="F465" s="29" t="str">
        <f t="shared" si="575"/>
        <v/>
      </c>
      <c r="G465" s="30" t="str">
        <f t="shared" si="576"/>
        <v/>
      </c>
      <c r="H465" s="31" t="str">
        <f t="shared" si="577"/>
        <v/>
      </c>
      <c r="I465" s="32" t="e">
        <f t="shared" si="578"/>
        <v>#VALUE!</v>
      </c>
      <c r="J465" s="33"/>
      <c r="K465" s="34"/>
      <c r="L465" s="35" t="str">
        <f t="shared" si="579"/>
        <v/>
      </c>
      <c r="M465" s="35" t="str">
        <f t="shared" si="580"/>
        <v/>
      </c>
      <c r="N465" s="34"/>
      <c r="O465" s="545"/>
      <c r="P465" s="36"/>
      <c r="Q465" s="37"/>
      <c r="R465" s="38"/>
      <c r="S465" s="38"/>
      <c r="T465" s="39">
        <f t="shared" si="581"/>
        <v>0</v>
      </c>
      <c r="U465" s="40" t="str">
        <f t="shared" si="582"/>
        <v>راسب</v>
      </c>
      <c r="V465" s="37"/>
      <c r="W465" s="38"/>
      <c r="X465" s="38"/>
      <c r="Y465" s="39">
        <f t="shared" si="583"/>
        <v>0</v>
      </c>
      <c r="Z465" s="40" t="str">
        <f t="shared" si="584"/>
        <v>راسب</v>
      </c>
      <c r="AA465" s="37"/>
      <c r="AB465" s="38"/>
      <c r="AC465" s="38"/>
      <c r="AD465" s="39">
        <f t="shared" si="585"/>
        <v>0</v>
      </c>
      <c r="AE465" s="40" t="str">
        <f t="shared" si="586"/>
        <v>راسب</v>
      </c>
      <c r="AF465" s="37"/>
      <c r="AG465" s="38"/>
      <c r="AH465" s="38"/>
      <c r="AI465" s="39">
        <f t="shared" si="587"/>
        <v>0</v>
      </c>
      <c r="AJ465" s="40" t="str">
        <f t="shared" si="588"/>
        <v>راسب</v>
      </c>
      <c r="AK465" s="37"/>
      <c r="AL465" s="38"/>
      <c r="AM465" s="38"/>
      <c r="AN465" s="39">
        <f t="shared" si="589"/>
        <v>0</v>
      </c>
      <c r="AO465" s="40" t="str">
        <f t="shared" si="590"/>
        <v>راسب</v>
      </c>
      <c r="AP465" s="27">
        <f t="shared" si="591"/>
        <v>0</v>
      </c>
      <c r="AQ465" s="37">
        <f t="shared" si="592"/>
        <v>5</v>
      </c>
      <c r="AR465" s="39" t="str">
        <f t="shared" si="593"/>
        <v>ومجموع</v>
      </c>
      <c r="AS465" s="27" t="str">
        <f t="shared" si="594"/>
        <v>راسب</v>
      </c>
      <c r="AT465" s="41">
        <f t="shared" si="595"/>
        <v>9</v>
      </c>
      <c r="AU465" s="42" t="str">
        <f t="shared" si="596"/>
        <v>راسب</v>
      </c>
      <c r="AV465" s="37"/>
      <c r="AW465" s="38"/>
      <c r="AX465" s="38"/>
      <c r="AY465" s="39">
        <f t="shared" si="597"/>
        <v>0</v>
      </c>
      <c r="AZ465" s="40" t="str">
        <f t="shared" si="598"/>
        <v>راسب</v>
      </c>
      <c r="BA465" s="37"/>
      <c r="BB465" s="38"/>
      <c r="BC465" s="38"/>
      <c r="BD465" s="39">
        <f t="shared" si="599"/>
        <v>0</v>
      </c>
      <c r="BE465" s="86" t="str">
        <f t="shared" si="600"/>
        <v>غيرجدير</v>
      </c>
      <c r="BF465" s="37"/>
      <c r="BG465" s="38"/>
      <c r="BH465" s="38"/>
      <c r="BI465" s="39">
        <f t="shared" si="601"/>
        <v>0</v>
      </c>
      <c r="BJ465" s="86" t="str">
        <f t="shared" si="602"/>
        <v>غيرجدير</v>
      </c>
      <c r="BK465" s="37"/>
      <c r="BL465" s="38"/>
      <c r="BM465" s="38"/>
      <c r="BN465" s="38"/>
      <c r="BO465" s="39"/>
      <c r="BP465" s="41">
        <f t="shared" si="603"/>
        <v>0</v>
      </c>
      <c r="BQ465" s="86" t="str">
        <f t="shared" si="604"/>
        <v>غيرجدير</v>
      </c>
      <c r="BR465" s="37"/>
      <c r="BS465" s="38"/>
      <c r="BT465" s="38"/>
      <c r="BU465" s="38"/>
      <c r="BV465" s="39">
        <f t="shared" si="605"/>
        <v>0</v>
      </c>
      <c r="BW465" s="86" t="str">
        <f t="shared" si="606"/>
        <v>غيرجدير</v>
      </c>
      <c r="BX465" s="37"/>
      <c r="BY465" s="38"/>
      <c r="BZ465" s="38"/>
      <c r="CA465" s="38"/>
      <c r="CB465" s="38"/>
      <c r="CC465" s="39">
        <f t="shared" si="607"/>
        <v>0</v>
      </c>
      <c r="CD465" s="86" t="str">
        <f t="shared" si="608"/>
        <v>غيرجدير</v>
      </c>
      <c r="CE465" s="37">
        <f t="shared" si="609"/>
        <v>5</v>
      </c>
      <c r="CF465" s="39" t="str">
        <f t="shared" si="610"/>
        <v>راسب</v>
      </c>
      <c r="CG465" s="37"/>
      <c r="CH465" s="38"/>
      <c r="CI465" s="38"/>
      <c r="CJ465" s="38"/>
      <c r="CK465" s="38"/>
      <c r="CL465" s="39">
        <f t="shared" si="611"/>
        <v>0</v>
      </c>
      <c r="CM465" s="86" t="str">
        <f t="shared" si="612"/>
        <v>غيرجدير</v>
      </c>
      <c r="CN465" s="37"/>
      <c r="CO465" s="38"/>
      <c r="CP465" s="38"/>
      <c r="CQ465" s="38"/>
      <c r="CR465" s="39">
        <f t="shared" si="613"/>
        <v>0</v>
      </c>
      <c r="CS465" s="86" t="str">
        <f t="shared" si="614"/>
        <v>غيرجدير</v>
      </c>
      <c r="CT465" s="37"/>
      <c r="CU465" s="38"/>
      <c r="CV465" s="39">
        <f t="shared" si="615"/>
        <v>0</v>
      </c>
      <c r="CW465" s="86" t="str">
        <f t="shared" si="616"/>
        <v>غيرجدير</v>
      </c>
      <c r="CX465" s="37"/>
      <c r="CY465" s="38"/>
      <c r="CZ465" s="38"/>
      <c r="DA465" s="38"/>
      <c r="DB465" s="38"/>
      <c r="DC465" s="39">
        <f t="shared" si="617"/>
        <v>0</v>
      </c>
      <c r="DD465" s="86" t="str">
        <f t="shared" si="618"/>
        <v>غيرجدير</v>
      </c>
      <c r="DE465" s="37"/>
      <c r="DF465" s="38"/>
      <c r="DG465" s="38"/>
      <c r="DH465" s="38"/>
      <c r="DI465" s="38"/>
      <c r="DJ465" s="39">
        <f t="shared" si="619"/>
        <v>0</v>
      </c>
      <c r="DK465" s="86" t="str">
        <f t="shared" si="620"/>
        <v>غيرجدير</v>
      </c>
      <c r="DL465" s="37">
        <f t="shared" si="621"/>
        <v>4</v>
      </c>
      <c r="DM465" s="39" t="str">
        <f t="shared" si="622"/>
        <v>راسب</v>
      </c>
      <c r="DN465" s="27">
        <f t="shared" si="623"/>
        <v>0</v>
      </c>
      <c r="DO465" s="37">
        <f t="shared" si="624"/>
        <v>5</v>
      </c>
      <c r="DP465" s="39" t="str">
        <f t="shared" si="625"/>
        <v>ومجموع</v>
      </c>
      <c r="DQ465" s="27" t="str">
        <f t="shared" si="626"/>
        <v>راسب</v>
      </c>
      <c r="DR465" s="37">
        <f t="shared" si="627"/>
        <v>10</v>
      </c>
      <c r="DS465" s="39" t="str">
        <f t="shared" si="628"/>
        <v>راسب</v>
      </c>
      <c r="DT465" s="40" t="str">
        <f t="shared" si="629"/>
        <v>راسب</v>
      </c>
      <c r="DU465" s="27"/>
      <c r="DV465" s="37">
        <f t="shared" si="630"/>
        <v>15</v>
      </c>
      <c r="DW465" s="38" t="str">
        <f t="shared" si="631"/>
        <v>راسب</v>
      </c>
      <c r="DX465" s="39" t="str">
        <f t="shared" si="632"/>
        <v>ودين</v>
      </c>
      <c r="DY465" s="537" t="str">
        <f t="shared" si="633"/>
        <v/>
      </c>
      <c r="DZ465" s="532" t="str">
        <f t="shared" si="634"/>
        <v/>
      </c>
      <c r="EA465" s="527" t="str">
        <f t="shared" si="635"/>
        <v/>
      </c>
      <c r="EB465" s="519" t="str">
        <f t="shared" si="636"/>
        <v/>
      </c>
      <c r="EC465" s="520" t="str">
        <f t="shared" si="637"/>
        <v/>
      </c>
      <c r="ED465" s="520" t="str">
        <f t="shared" si="638"/>
        <v/>
      </c>
      <c r="EE465" s="520" t="str">
        <f t="shared" si="639"/>
        <v/>
      </c>
      <c r="EF465" s="520" t="str">
        <f t="shared" si="640"/>
        <v/>
      </c>
      <c r="EG465" s="520" t="str">
        <f t="shared" si="641"/>
        <v/>
      </c>
      <c r="EH465" s="518" t="str">
        <f t="shared" si="642"/>
        <v/>
      </c>
      <c r="EI465" s="474" t="str">
        <f t="shared" si="643"/>
        <v/>
      </c>
      <c r="EJ465" s="475" t="str">
        <f t="shared" si="644"/>
        <v/>
      </c>
      <c r="EK465" s="475" t="str">
        <f t="shared" si="645"/>
        <v/>
      </c>
      <c r="EL465" s="475" t="str">
        <f t="shared" si="646"/>
        <v/>
      </c>
      <c r="EM465" s="476" t="str">
        <f t="shared" si="647"/>
        <v/>
      </c>
      <c r="EN465" s="498" t="str">
        <f t="shared" si="648"/>
        <v/>
      </c>
      <c r="EO465" s="499" t="str">
        <f t="shared" si="649"/>
        <v/>
      </c>
      <c r="EP465" s="499" t="str">
        <f t="shared" si="650"/>
        <v/>
      </c>
      <c r="EQ465" s="499" t="str">
        <f t="shared" si="651"/>
        <v/>
      </c>
      <c r="ER465" s="500" t="str">
        <f t="shared" si="652"/>
        <v/>
      </c>
    </row>
    <row r="466" spans="1:148" ht="34.5" x14ac:dyDescent="0.2">
      <c r="A466" s="27" t="str">
        <f>IF(O466="","",COUNTA(O$9:$O466))</f>
        <v/>
      </c>
      <c r="B466" s="28"/>
      <c r="C466" s="29" t="e">
        <f t="shared" si="572"/>
        <v>#VALUE!</v>
      </c>
      <c r="D466" s="30" t="e">
        <f t="shared" si="573"/>
        <v>#VALUE!</v>
      </c>
      <c r="E466" s="31" t="e">
        <f t="shared" si="574"/>
        <v>#VALUE!</v>
      </c>
      <c r="F466" s="29" t="str">
        <f t="shared" si="575"/>
        <v/>
      </c>
      <c r="G466" s="30" t="str">
        <f t="shared" si="576"/>
        <v/>
      </c>
      <c r="H466" s="31" t="str">
        <f t="shared" si="577"/>
        <v/>
      </c>
      <c r="I466" s="32" t="e">
        <f t="shared" si="578"/>
        <v>#VALUE!</v>
      </c>
      <c r="J466" s="33"/>
      <c r="K466" s="34"/>
      <c r="L466" s="35" t="str">
        <f t="shared" si="579"/>
        <v/>
      </c>
      <c r="M466" s="35" t="str">
        <f t="shared" si="580"/>
        <v/>
      </c>
      <c r="N466" s="34"/>
      <c r="O466" s="545"/>
      <c r="P466" s="36"/>
      <c r="Q466" s="37"/>
      <c r="R466" s="38"/>
      <c r="S466" s="38"/>
      <c r="T466" s="39">
        <f t="shared" si="581"/>
        <v>0</v>
      </c>
      <c r="U466" s="40" t="str">
        <f t="shared" si="582"/>
        <v>راسب</v>
      </c>
      <c r="V466" s="37"/>
      <c r="W466" s="38"/>
      <c r="X466" s="38"/>
      <c r="Y466" s="39">
        <f t="shared" si="583"/>
        <v>0</v>
      </c>
      <c r="Z466" s="40" t="str">
        <f t="shared" si="584"/>
        <v>راسب</v>
      </c>
      <c r="AA466" s="37"/>
      <c r="AB466" s="38"/>
      <c r="AC466" s="38"/>
      <c r="AD466" s="39">
        <f t="shared" si="585"/>
        <v>0</v>
      </c>
      <c r="AE466" s="40" t="str">
        <f t="shared" si="586"/>
        <v>راسب</v>
      </c>
      <c r="AF466" s="37"/>
      <c r="AG466" s="38"/>
      <c r="AH466" s="38"/>
      <c r="AI466" s="39">
        <f t="shared" si="587"/>
        <v>0</v>
      </c>
      <c r="AJ466" s="40" t="str">
        <f t="shared" si="588"/>
        <v>راسب</v>
      </c>
      <c r="AK466" s="37"/>
      <c r="AL466" s="38"/>
      <c r="AM466" s="38"/>
      <c r="AN466" s="39">
        <f t="shared" si="589"/>
        <v>0</v>
      </c>
      <c r="AO466" s="40" t="str">
        <f t="shared" si="590"/>
        <v>راسب</v>
      </c>
      <c r="AP466" s="27">
        <f t="shared" si="591"/>
        <v>0</v>
      </c>
      <c r="AQ466" s="37">
        <f t="shared" si="592"/>
        <v>5</v>
      </c>
      <c r="AR466" s="39" t="str">
        <f t="shared" si="593"/>
        <v>ومجموع</v>
      </c>
      <c r="AS466" s="27" t="str">
        <f t="shared" si="594"/>
        <v>راسب</v>
      </c>
      <c r="AT466" s="41">
        <f t="shared" si="595"/>
        <v>9</v>
      </c>
      <c r="AU466" s="42" t="str">
        <f t="shared" si="596"/>
        <v>راسب</v>
      </c>
      <c r="AV466" s="37"/>
      <c r="AW466" s="38"/>
      <c r="AX466" s="38"/>
      <c r="AY466" s="39">
        <f t="shared" si="597"/>
        <v>0</v>
      </c>
      <c r="AZ466" s="40" t="str">
        <f t="shared" si="598"/>
        <v>راسب</v>
      </c>
      <c r="BA466" s="37"/>
      <c r="BB466" s="38"/>
      <c r="BC466" s="38"/>
      <c r="BD466" s="39">
        <f t="shared" si="599"/>
        <v>0</v>
      </c>
      <c r="BE466" s="86" t="str">
        <f t="shared" si="600"/>
        <v>غيرجدير</v>
      </c>
      <c r="BF466" s="37"/>
      <c r="BG466" s="38"/>
      <c r="BH466" s="38"/>
      <c r="BI466" s="39">
        <f t="shared" si="601"/>
        <v>0</v>
      </c>
      <c r="BJ466" s="86" t="str">
        <f t="shared" si="602"/>
        <v>غيرجدير</v>
      </c>
      <c r="BK466" s="37"/>
      <c r="BL466" s="38"/>
      <c r="BM466" s="38"/>
      <c r="BN466" s="38"/>
      <c r="BO466" s="39"/>
      <c r="BP466" s="41">
        <f t="shared" si="603"/>
        <v>0</v>
      </c>
      <c r="BQ466" s="86" t="str">
        <f t="shared" si="604"/>
        <v>غيرجدير</v>
      </c>
      <c r="BR466" s="37"/>
      <c r="BS466" s="38"/>
      <c r="BT466" s="38"/>
      <c r="BU466" s="38"/>
      <c r="BV466" s="39">
        <f t="shared" si="605"/>
        <v>0</v>
      </c>
      <c r="BW466" s="86" t="str">
        <f t="shared" si="606"/>
        <v>غيرجدير</v>
      </c>
      <c r="BX466" s="37"/>
      <c r="BY466" s="38"/>
      <c r="BZ466" s="38"/>
      <c r="CA466" s="38"/>
      <c r="CB466" s="38"/>
      <c r="CC466" s="39">
        <f t="shared" si="607"/>
        <v>0</v>
      </c>
      <c r="CD466" s="86" t="str">
        <f t="shared" si="608"/>
        <v>غيرجدير</v>
      </c>
      <c r="CE466" s="37">
        <f t="shared" si="609"/>
        <v>5</v>
      </c>
      <c r="CF466" s="39" t="str">
        <f t="shared" si="610"/>
        <v>راسب</v>
      </c>
      <c r="CG466" s="37"/>
      <c r="CH466" s="38"/>
      <c r="CI466" s="38"/>
      <c r="CJ466" s="38"/>
      <c r="CK466" s="38"/>
      <c r="CL466" s="39">
        <f t="shared" si="611"/>
        <v>0</v>
      </c>
      <c r="CM466" s="86" t="str">
        <f t="shared" si="612"/>
        <v>غيرجدير</v>
      </c>
      <c r="CN466" s="37"/>
      <c r="CO466" s="38"/>
      <c r="CP466" s="38"/>
      <c r="CQ466" s="38"/>
      <c r="CR466" s="39">
        <f t="shared" si="613"/>
        <v>0</v>
      </c>
      <c r="CS466" s="86" t="str">
        <f t="shared" si="614"/>
        <v>غيرجدير</v>
      </c>
      <c r="CT466" s="37"/>
      <c r="CU466" s="38"/>
      <c r="CV466" s="39">
        <f t="shared" si="615"/>
        <v>0</v>
      </c>
      <c r="CW466" s="86" t="str">
        <f t="shared" si="616"/>
        <v>غيرجدير</v>
      </c>
      <c r="CX466" s="37"/>
      <c r="CY466" s="38"/>
      <c r="CZ466" s="38"/>
      <c r="DA466" s="38"/>
      <c r="DB466" s="38"/>
      <c r="DC466" s="39">
        <f t="shared" si="617"/>
        <v>0</v>
      </c>
      <c r="DD466" s="86" t="str">
        <f t="shared" si="618"/>
        <v>غيرجدير</v>
      </c>
      <c r="DE466" s="37"/>
      <c r="DF466" s="38"/>
      <c r="DG466" s="38"/>
      <c r="DH466" s="38"/>
      <c r="DI466" s="38"/>
      <c r="DJ466" s="39">
        <f t="shared" si="619"/>
        <v>0</v>
      </c>
      <c r="DK466" s="86" t="str">
        <f t="shared" si="620"/>
        <v>غيرجدير</v>
      </c>
      <c r="DL466" s="37">
        <f t="shared" si="621"/>
        <v>4</v>
      </c>
      <c r="DM466" s="39" t="str">
        <f t="shared" si="622"/>
        <v>راسب</v>
      </c>
      <c r="DN466" s="27">
        <f t="shared" si="623"/>
        <v>0</v>
      </c>
      <c r="DO466" s="37">
        <f t="shared" si="624"/>
        <v>5</v>
      </c>
      <c r="DP466" s="39" t="str">
        <f t="shared" si="625"/>
        <v>ومجموع</v>
      </c>
      <c r="DQ466" s="27" t="str">
        <f t="shared" si="626"/>
        <v>راسب</v>
      </c>
      <c r="DR466" s="37">
        <f t="shared" si="627"/>
        <v>10</v>
      </c>
      <c r="DS466" s="39" t="str">
        <f t="shared" si="628"/>
        <v>راسب</v>
      </c>
      <c r="DT466" s="40" t="str">
        <f t="shared" si="629"/>
        <v>راسب</v>
      </c>
      <c r="DU466" s="27"/>
      <c r="DV466" s="37">
        <f t="shared" si="630"/>
        <v>15</v>
      </c>
      <c r="DW466" s="38" t="str">
        <f t="shared" si="631"/>
        <v>راسب</v>
      </c>
      <c r="DX466" s="39" t="str">
        <f t="shared" si="632"/>
        <v>ودين</v>
      </c>
      <c r="DY466" s="537" t="str">
        <f t="shared" si="633"/>
        <v/>
      </c>
      <c r="DZ466" s="532" t="str">
        <f t="shared" si="634"/>
        <v/>
      </c>
      <c r="EA466" s="527" t="str">
        <f t="shared" si="635"/>
        <v/>
      </c>
      <c r="EB466" s="519" t="str">
        <f t="shared" si="636"/>
        <v/>
      </c>
      <c r="EC466" s="520" t="str">
        <f t="shared" si="637"/>
        <v/>
      </c>
      <c r="ED466" s="520" t="str">
        <f t="shared" si="638"/>
        <v/>
      </c>
      <c r="EE466" s="520" t="str">
        <f t="shared" si="639"/>
        <v/>
      </c>
      <c r="EF466" s="520" t="str">
        <f t="shared" si="640"/>
        <v/>
      </c>
      <c r="EG466" s="520" t="str">
        <f t="shared" si="641"/>
        <v/>
      </c>
      <c r="EH466" s="518" t="str">
        <f t="shared" si="642"/>
        <v/>
      </c>
      <c r="EI466" s="474" t="str">
        <f t="shared" si="643"/>
        <v/>
      </c>
      <c r="EJ466" s="475" t="str">
        <f t="shared" si="644"/>
        <v/>
      </c>
      <c r="EK466" s="475" t="str">
        <f t="shared" si="645"/>
        <v/>
      </c>
      <c r="EL466" s="475" t="str">
        <f t="shared" si="646"/>
        <v/>
      </c>
      <c r="EM466" s="476" t="str">
        <f t="shared" si="647"/>
        <v/>
      </c>
      <c r="EN466" s="498" t="str">
        <f t="shared" si="648"/>
        <v/>
      </c>
      <c r="EO466" s="499" t="str">
        <f t="shared" si="649"/>
        <v/>
      </c>
      <c r="EP466" s="499" t="str">
        <f t="shared" si="650"/>
        <v/>
      </c>
      <c r="EQ466" s="499" t="str">
        <f t="shared" si="651"/>
        <v/>
      </c>
      <c r="ER466" s="500" t="str">
        <f t="shared" si="652"/>
        <v/>
      </c>
    </row>
    <row r="467" spans="1:148" ht="34.5" x14ac:dyDescent="0.2">
      <c r="A467" s="27" t="str">
        <f>IF(O467="","",COUNTA(O$9:$O467))</f>
        <v/>
      </c>
      <c r="B467" s="28"/>
      <c r="C467" s="29" t="e">
        <f t="shared" si="572"/>
        <v>#VALUE!</v>
      </c>
      <c r="D467" s="30" t="e">
        <f t="shared" si="573"/>
        <v>#VALUE!</v>
      </c>
      <c r="E467" s="31" t="e">
        <f t="shared" si="574"/>
        <v>#VALUE!</v>
      </c>
      <c r="F467" s="29" t="str">
        <f t="shared" si="575"/>
        <v/>
      </c>
      <c r="G467" s="30" t="str">
        <f t="shared" si="576"/>
        <v/>
      </c>
      <c r="H467" s="31" t="str">
        <f t="shared" si="577"/>
        <v/>
      </c>
      <c r="I467" s="32" t="e">
        <f t="shared" si="578"/>
        <v>#VALUE!</v>
      </c>
      <c r="J467" s="33"/>
      <c r="K467" s="34"/>
      <c r="L467" s="35" t="str">
        <f t="shared" si="579"/>
        <v/>
      </c>
      <c r="M467" s="35" t="str">
        <f t="shared" si="580"/>
        <v/>
      </c>
      <c r="N467" s="34"/>
      <c r="O467" s="545"/>
      <c r="P467" s="36"/>
      <c r="Q467" s="37"/>
      <c r="R467" s="38"/>
      <c r="S467" s="38"/>
      <c r="T467" s="39">
        <f t="shared" si="581"/>
        <v>0</v>
      </c>
      <c r="U467" s="40" t="str">
        <f t="shared" si="582"/>
        <v>راسب</v>
      </c>
      <c r="V467" s="37"/>
      <c r="W467" s="38"/>
      <c r="X467" s="38"/>
      <c r="Y467" s="39">
        <f t="shared" si="583"/>
        <v>0</v>
      </c>
      <c r="Z467" s="40" t="str">
        <f t="shared" si="584"/>
        <v>راسب</v>
      </c>
      <c r="AA467" s="37"/>
      <c r="AB467" s="38"/>
      <c r="AC467" s="38"/>
      <c r="AD467" s="39">
        <f t="shared" si="585"/>
        <v>0</v>
      </c>
      <c r="AE467" s="40" t="str">
        <f t="shared" si="586"/>
        <v>راسب</v>
      </c>
      <c r="AF467" s="37"/>
      <c r="AG467" s="38"/>
      <c r="AH467" s="38"/>
      <c r="AI467" s="39">
        <f t="shared" si="587"/>
        <v>0</v>
      </c>
      <c r="AJ467" s="40" t="str">
        <f t="shared" si="588"/>
        <v>راسب</v>
      </c>
      <c r="AK467" s="37"/>
      <c r="AL467" s="38"/>
      <c r="AM467" s="38"/>
      <c r="AN467" s="39">
        <f t="shared" si="589"/>
        <v>0</v>
      </c>
      <c r="AO467" s="40" t="str">
        <f t="shared" si="590"/>
        <v>راسب</v>
      </c>
      <c r="AP467" s="27">
        <f t="shared" si="591"/>
        <v>0</v>
      </c>
      <c r="AQ467" s="37">
        <f t="shared" si="592"/>
        <v>5</v>
      </c>
      <c r="AR467" s="39" t="str">
        <f t="shared" si="593"/>
        <v>ومجموع</v>
      </c>
      <c r="AS467" s="27" t="str">
        <f t="shared" si="594"/>
        <v>راسب</v>
      </c>
      <c r="AT467" s="41">
        <f t="shared" si="595"/>
        <v>9</v>
      </c>
      <c r="AU467" s="42" t="str">
        <f t="shared" si="596"/>
        <v>راسب</v>
      </c>
      <c r="AV467" s="37"/>
      <c r="AW467" s="38"/>
      <c r="AX467" s="38"/>
      <c r="AY467" s="39">
        <f t="shared" si="597"/>
        <v>0</v>
      </c>
      <c r="AZ467" s="40" t="str">
        <f t="shared" si="598"/>
        <v>راسب</v>
      </c>
      <c r="BA467" s="37"/>
      <c r="BB467" s="38"/>
      <c r="BC467" s="38"/>
      <c r="BD467" s="39">
        <f t="shared" si="599"/>
        <v>0</v>
      </c>
      <c r="BE467" s="86" t="str">
        <f t="shared" si="600"/>
        <v>غيرجدير</v>
      </c>
      <c r="BF467" s="37"/>
      <c r="BG467" s="38"/>
      <c r="BH467" s="38"/>
      <c r="BI467" s="39">
        <f t="shared" si="601"/>
        <v>0</v>
      </c>
      <c r="BJ467" s="86" t="str">
        <f t="shared" si="602"/>
        <v>غيرجدير</v>
      </c>
      <c r="BK467" s="37"/>
      <c r="BL467" s="38"/>
      <c r="BM467" s="38"/>
      <c r="BN467" s="38"/>
      <c r="BO467" s="39"/>
      <c r="BP467" s="41">
        <f t="shared" si="603"/>
        <v>0</v>
      </c>
      <c r="BQ467" s="86" t="str">
        <f t="shared" si="604"/>
        <v>غيرجدير</v>
      </c>
      <c r="BR467" s="37"/>
      <c r="BS467" s="38"/>
      <c r="BT467" s="38"/>
      <c r="BU467" s="38"/>
      <c r="BV467" s="39">
        <f t="shared" si="605"/>
        <v>0</v>
      </c>
      <c r="BW467" s="86" t="str">
        <f t="shared" si="606"/>
        <v>غيرجدير</v>
      </c>
      <c r="BX467" s="37"/>
      <c r="BY467" s="38"/>
      <c r="BZ467" s="38"/>
      <c r="CA467" s="38"/>
      <c r="CB467" s="38"/>
      <c r="CC467" s="39">
        <f t="shared" si="607"/>
        <v>0</v>
      </c>
      <c r="CD467" s="86" t="str">
        <f t="shared" si="608"/>
        <v>غيرجدير</v>
      </c>
      <c r="CE467" s="37">
        <f t="shared" si="609"/>
        <v>5</v>
      </c>
      <c r="CF467" s="39" t="str">
        <f t="shared" si="610"/>
        <v>راسب</v>
      </c>
      <c r="CG467" s="37"/>
      <c r="CH467" s="38"/>
      <c r="CI467" s="38"/>
      <c r="CJ467" s="38"/>
      <c r="CK467" s="38"/>
      <c r="CL467" s="39">
        <f t="shared" si="611"/>
        <v>0</v>
      </c>
      <c r="CM467" s="86" t="str">
        <f t="shared" si="612"/>
        <v>غيرجدير</v>
      </c>
      <c r="CN467" s="37"/>
      <c r="CO467" s="38"/>
      <c r="CP467" s="38"/>
      <c r="CQ467" s="38"/>
      <c r="CR467" s="39">
        <f t="shared" si="613"/>
        <v>0</v>
      </c>
      <c r="CS467" s="86" t="str">
        <f t="shared" si="614"/>
        <v>غيرجدير</v>
      </c>
      <c r="CT467" s="37"/>
      <c r="CU467" s="38"/>
      <c r="CV467" s="39">
        <f t="shared" si="615"/>
        <v>0</v>
      </c>
      <c r="CW467" s="86" t="str">
        <f t="shared" si="616"/>
        <v>غيرجدير</v>
      </c>
      <c r="CX467" s="37"/>
      <c r="CY467" s="38"/>
      <c r="CZ467" s="38"/>
      <c r="DA467" s="38"/>
      <c r="DB467" s="38"/>
      <c r="DC467" s="39">
        <f t="shared" si="617"/>
        <v>0</v>
      </c>
      <c r="DD467" s="86" t="str">
        <f t="shared" si="618"/>
        <v>غيرجدير</v>
      </c>
      <c r="DE467" s="37"/>
      <c r="DF467" s="38"/>
      <c r="DG467" s="38"/>
      <c r="DH467" s="38"/>
      <c r="DI467" s="38"/>
      <c r="DJ467" s="39">
        <f t="shared" si="619"/>
        <v>0</v>
      </c>
      <c r="DK467" s="86" t="str">
        <f t="shared" si="620"/>
        <v>غيرجدير</v>
      </c>
      <c r="DL467" s="37">
        <f t="shared" si="621"/>
        <v>4</v>
      </c>
      <c r="DM467" s="39" t="str">
        <f t="shared" si="622"/>
        <v>راسب</v>
      </c>
      <c r="DN467" s="27">
        <f t="shared" si="623"/>
        <v>0</v>
      </c>
      <c r="DO467" s="37">
        <f t="shared" si="624"/>
        <v>5</v>
      </c>
      <c r="DP467" s="39" t="str">
        <f t="shared" si="625"/>
        <v>ومجموع</v>
      </c>
      <c r="DQ467" s="27" t="str">
        <f t="shared" si="626"/>
        <v>راسب</v>
      </c>
      <c r="DR467" s="37">
        <f t="shared" si="627"/>
        <v>10</v>
      </c>
      <c r="DS467" s="39" t="str">
        <f t="shared" si="628"/>
        <v>راسب</v>
      </c>
      <c r="DT467" s="40" t="str">
        <f t="shared" si="629"/>
        <v>راسب</v>
      </c>
      <c r="DU467" s="27"/>
      <c r="DV467" s="37">
        <f t="shared" si="630"/>
        <v>15</v>
      </c>
      <c r="DW467" s="38" t="str">
        <f t="shared" si="631"/>
        <v>راسب</v>
      </c>
      <c r="DX467" s="39" t="str">
        <f t="shared" si="632"/>
        <v>ودين</v>
      </c>
      <c r="DY467" s="537" t="str">
        <f t="shared" si="633"/>
        <v/>
      </c>
      <c r="DZ467" s="532" t="str">
        <f t="shared" si="634"/>
        <v/>
      </c>
      <c r="EA467" s="527" t="str">
        <f t="shared" si="635"/>
        <v/>
      </c>
      <c r="EB467" s="519" t="str">
        <f t="shared" si="636"/>
        <v/>
      </c>
      <c r="EC467" s="520" t="str">
        <f t="shared" si="637"/>
        <v/>
      </c>
      <c r="ED467" s="520" t="str">
        <f t="shared" si="638"/>
        <v/>
      </c>
      <c r="EE467" s="520" t="str">
        <f t="shared" si="639"/>
        <v/>
      </c>
      <c r="EF467" s="520" t="str">
        <f t="shared" si="640"/>
        <v/>
      </c>
      <c r="EG467" s="520" t="str">
        <f t="shared" si="641"/>
        <v/>
      </c>
      <c r="EH467" s="518" t="str">
        <f t="shared" si="642"/>
        <v/>
      </c>
      <c r="EI467" s="474" t="str">
        <f t="shared" si="643"/>
        <v/>
      </c>
      <c r="EJ467" s="475" t="str">
        <f t="shared" si="644"/>
        <v/>
      </c>
      <c r="EK467" s="475" t="str">
        <f t="shared" si="645"/>
        <v/>
      </c>
      <c r="EL467" s="475" t="str">
        <f t="shared" si="646"/>
        <v/>
      </c>
      <c r="EM467" s="476" t="str">
        <f t="shared" si="647"/>
        <v/>
      </c>
      <c r="EN467" s="498" t="str">
        <f t="shared" si="648"/>
        <v/>
      </c>
      <c r="EO467" s="499" t="str">
        <f t="shared" si="649"/>
        <v/>
      </c>
      <c r="EP467" s="499" t="str">
        <f t="shared" si="650"/>
        <v/>
      </c>
      <c r="EQ467" s="499" t="str">
        <f t="shared" si="651"/>
        <v/>
      </c>
      <c r="ER467" s="500" t="str">
        <f t="shared" si="652"/>
        <v/>
      </c>
    </row>
    <row r="468" spans="1:148" ht="34.5" x14ac:dyDescent="0.2">
      <c r="A468" s="27" t="str">
        <f>IF(O468="","",COUNTA(O$9:$O468))</f>
        <v/>
      </c>
      <c r="B468" s="28"/>
      <c r="C468" s="29" t="e">
        <f t="shared" si="572"/>
        <v>#VALUE!</v>
      </c>
      <c r="D468" s="30" t="e">
        <f t="shared" si="573"/>
        <v>#VALUE!</v>
      </c>
      <c r="E468" s="31" t="e">
        <f t="shared" si="574"/>
        <v>#VALUE!</v>
      </c>
      <c r="F468" s="29" t="str">
        <f t="shared" si="575"/>
        <v/>
      </c>
      <c r="G468" s="30" t="str">
        <f t="shared" si="576"/>
        <v/>
      </c>
      <c r="H468" s="31" t="str">
        <f t="shared" si="577"/>
        <v/>
      </c>
      <c r="I468" s="32" t="e">
        <f t="shared" si="578"/>
        <v>#VALUE!</v>
      </c>
      <c r="J468" s="33"/>
      <c r="K468" s="34"/>
      <c r="L468" s="35" t="str">
        <f t="shared" si="579"/>
        <v/>
      </c>
      <c r="M468" s="35" t="str">
        <f t="shared" si="580"/>
        <v/>
      </c>
      <c r="N468" s="34"/>
      <c r="O468" s="545"/>
      <c r="P468" s="36"/>
      <c r="Q468" s="37"/>
      <c r="R468" s="38"/>
      <c r="S468" s="38"/>
      <c r="T468" s="39">
        <f t="shared" si="581"/>
        <v>0</v>
      </c>
      <c r="U468" s="40" t="str">
        <f t="shared" si="582"/>
        <v>راسب</v>
      </c>
      <c r="V468" s="37"/>
      <c r="W468" s="38"/>
      <c r="X468" s="38"/>
      <c r="Y468" s="39">
        <f t="shared" si="583"/>
        <v>0</v>
      </c>
      <c r="Z468" s="40" t="str">
        <f t="shared" si="584"/>
        <v>راسب</v>
      </c>
      <c r="AA468" s="37"/>
      <c r="AB468" s="38"/>
      <c r="AC468" s="38"/>
      <c r="AD468" s="39">
        <f t="shared" si="585"/>
        <v>0</v>
      </c>
      <c r="AE468" s="40" t="str">
        <f t="shared" si="586"/>
        <v>راسب</v>
      </c>
      <c r="AF468" s="37"/>
      <c r="AG468" s="38"/>
      <c r="AH468" s="38"/>
      <c r="AI468" s="39">
        <f t="shared" si="587"/>
        <v>0</v>
      </c>
      <c r="AJ468" s="40" t="str">
        <f t="shared" si="588"/>
        <v>راسب</v>
      </c>
      <c r="AK468" s="37"/>
      <c r="AL468" s="38"/>
      <c r="AM468" s="38"/>
      <c r="AN468" s="39">
        <f t="shared" si="589"/>
        <v>0</v>
      </c>
      <c r="AO468" s="40" t="str">
        <f t="shared" si="590"/>
        <v>راسب</v>
      </c>
      <c r="AP468" s="27">
        <f t="shared" si="591"/>
        <v>0</v>
      </c>
      <c r="AQ468" s="37">
        <f t="shared" si="592"/>
        <v>5</v>
      </c>
      <c r="AR468" s="39" t="str">
        <f t="shared" si="593"/>
        <v>ومجموع</v>
      </c>
      <c r="AS468" s="27" t="str">
        <f t="shared" si="594"/>
        <v>راسب</v>
      </c>
      <c r="AT468" s="41">
        <f t="shared" si="595"/>
        <v>9</v>
      </c>
      <c r="AU468" s="42" t="str">
        <f t="shared" si="596"/>
        <v>راسب</v>
      </c>
      <c r="AV468" s="37"/>
      <c r="AW468" s="38"/>
      <c r="AX468" s="38"/>
      <c r="AY468" s="39">
        <f t="shared" si="597"/>
        <v>0</v>
      </c>
      <c r="AZ468" s="40" t="str">
        <f t="shared" si="598"/>
        <v>راسب</v>
      </c>
      <c r="BA468" s="37"/>
      <c r="BB468" s="38"/>
      <c r="BC468" s="38"/>
      <c r="BD468" s="39">
        <f t="shared" si="599"/>
        <v>0</v>
      </c>
      <c r="BE468" s="86" t="str">
        <f t="shared" si="600"/>
        <v>غيرجدير</v>
      </c>
      <c r="BF468" s="37"/>
      <c r="BG468" s="38"/>
      <c r="BH468" s="38"/>
      <c r="BI468" s="39">
        <f t="shared" si="601"/>
        <v>0</v>
      </c>
      <c r="BJ468" s="86" t="str">
        <f t="shared" si="602"/>
        <v>غيرجدير</v>
      </c>
      <c r="BK468" s="37"/>
      <c r="BL468" s="38"/>
      <c r="BM468" s="38"/>
      <c r="BN468" s="38"/>
      <c r="BO468" s="39"/>
      <c r="BP468" s="41">
        <f t="shared" si="603"/>
        <v>0</v>
      </c>
      <c r="BQ468" s="86" t="str">
        <f t="shared" si="604"/>
        <v>غيرجدير</v>
      </c>
      <c r="BR468" s="37"/>
      <c r="BS468" s="38"/>
      <c r="BT468" s="38"/>
      <c r="BU468" s="38"/>
      <c r="BV468" s="39">
        <f t="shared" si="605"/>
        <v>0</v>
      </c>
      <c r="BW468" s="86" t="str">
        <f t="shared" si="606"/>
        <v>غيرجدير</v>
      </c>
      <c r="BX468" s="37"/>
      <c r="BY468" s="38"/>
      <c r="BZ468" s="38"/>
      <c r="CA468" s="38"/>
      <c r="CB468" s="38"/>
      <c r="CC468" s="39">
        <f t="shared" si="607"/>
        <v>0</v>
      </c>
      <c r="CD468" s="86" t="str">
        <f t="shared" si="608"/>
        <v>غيرجدير</v>
      </c>
      <c r="CE468" s="37">
        <f t="shared" si="609"/>
        <v>5</v>
      </c>
      <c r="CF468" s="39" t="str">
        <f t="shared" si="610"/>
        <v>راسب</v>
      </c>
      <c r="CG468" s="37"/>
      <c r="CH468" s="38"/>
      <c r="CI468" s="38"/>
      <c r="CJ468" s="38"/>
      <c r="CK468" s="38"/>
      <c r="CL468" s="39">
        <f t="shared" si="611"/>
        <v>0</v>
      </c>
      <c r="CM468" s="86" t="str">
        <f t="shared" si="612"/>
        <v>غيرجدير</v>
      </c>
      <c r="CN468" s="37"/>
      <c r="CO468" s="38"/>
      <c r="CP468" s="38"/>
      <c r="CQ468" s="38"/>
      <c r="CR468" s="39">
        <f t="shared" si="613"/>
        <v>0</v>
      </c>
      <c r="CS468" s="86" t="str">
        <f t="shared" si="614"/>
        <v>غيرجدير</v>
      </c>
      <c r="CT468" s="37"/>
      <c r="CU468" s="38"/>
      <c r="CV468" s="39">
        <f t="shared" si="615"/>
        <v>0</v>
      </c>
      <c r="CW468" s="86" t="str">
        <f t="shared" si="616"/>
        <v>غيرجدير</v>
      </c>
      <c r="CX468" s="37"/>
      <c r="CY468" s="38"/>
      <c r="CZ468" s="38"/>
      <c r="DA468" s="38"/>
      <c r="DB468" s="38"/>
      <c r="DC468" s="39">
        <f t="shared" si="617"/>
        <v>0</v>
      </c>
      <c r="DD468" s="86" t="str">
        <f t="shared" si="618"/>
        <v>غيرجدير</v>
      </c>
      <c r="DE468" s="37"/>
      <c r="DF468" s="38"/>
      <c r="DG468" s="38"/>
      <c r="DH468" s="38"/>
      <c r="DI468" s="38"/>
      <c r="DJ468" s="39">
        <f t="shared" si="619"/>
        <v>0</v>
      </c>
      <c r="DK468" s="86" t="str">
        <f t="shared" si="620"/>
        <v>غيرجدير</v>
      </c>
      <c r="DL468" s="37">
        <f t="shared" si="621"/>
        <v>4</v>
      </c>
      <c r="DM468" s="39" t="str">
        <f t="shared" si="622"/>
        <v>راسب</v>
      </c>
      <c r="DN468" s="27">
        <f t="shared" si="623"/>
        <v>0</v>
      </c>
      <c r="DO468" s="37">
        <f t="shared" si="624"/>
        <v>5</v>
      </c>
      <c r="DP468" s="39" t="str">
        <f t="shared" si="625"/>
        <v>ومجموع</v>
      </c>
      <c r="DQ468" s="27" t="str">
        <f t="shared" si="626"/>
        <v>راسب</v>
      </c>
      <c r="DR468" s="37">
        <f t="shared" si="627"/>
        <v>10</v>
      </c>
      <c r="DS468" s="39" t="str">
        <f t="shared" si="628"/>
        <v>راسب</v>
      </c>
      <c r="DT468" s="40" t="str">
        <f t="shared" si="629"/>
        <v>راسب</v>
      </c>
      <c r="DU468" s="27"/>
      <c r="DV468" s="37">
        <f t="shared" si="630"/>
        <v>15</v>
      </c>
      <c r="DW468" s="38" t="str">
        <f t="shared" si="631"/>
        <v>راسب</v>
      </c>
      <c r="DX468" s="39" t="str">
        <f t="shared" si="632"/>
        <v>ودين</v>
      </c>
      <c r="DY468" s="537" t="str">
        <f t="shared" si="633"/>
        <v/>
      </c>
      <c r="DZ468" s="532" t="str">
        <f t="shared" si="634"/>
        <v/>
      </c>
      <c r="EA468" s="527" t="str">
        <f t="shared" si="635"/>
        <v/>
      </c>
      <c r="EB468" s="519" t="str">
        <f t="shared" si="636"/>
        <v/>
      </c>
      <c r="EC468" s="520" t="str">
        <f t="shared" si="637"/>
        <v/>
      </c>
      <c r="ED468" s="520" t="str">
        <f t="shared" si="638"/>
        <v/>
      </c>
      <c r="EE468" s="520" t="str">
        <f t="shared" si="639"/>
        <v/>
      </c>
      <c r="EF468" s="520" t="str">
        <f t="shared" si="640"/>
        <v/>
      </c>
      <c r="EG468" s="520" t="str">
        <f t="shared" si="641"/>
        <v/>
      </c>
      <c r="EH468" s="518" t="str">
        <f t="shared" si="642"/>
        <v/>
      </c>
      <c r="EI468" s="474" t="str">
        <f t="shared" si="643"/>
        <v/>
      </c>
      <c r="EJ468" s="475" t="str">
        <f t="shared" si="644"/>
        <v/>
      </c>
      <c r="EK468" s="475" t="str">
        <f t="shared" si="645"/>
        <v/>
      </c>
      <c r="EL468" s="475" t="str">
        <f t="shared" si="646"/>
        <v/>
      </c>
      <c r="EM468" s="476" t="str">
        <f t="shared" si="647"/>
        <v/>
      </c>
      <c r="EN468" s="498" t="str">
        <f t="shared" si="648"/>
        <v/>
      </c>
      <c r="EO468" s="499" t="str">
        <f t="shared" si="649"/>
        <v/>
      </c>
      <c r="EP468" s="499" t="str">
        <f t="shared" si="650"/>
        <v/>
      </c>
      <c r="EQ468" s="499" t="str">
        <f t="shared" si="651"/>
        <v/>
      </c>
      <c r="ER468" s="500" t="str">
        <f t="shared" si="652"/>
        <v/>
      </c>
    </row>
    <row r="469" spans="1:148" ht="34.5" x14ac:dyDescent="0.2">
      <c r="A469" s="27" t="str">
        <f>IF(O469="","",COUNTA(O$9:$O469))</f>
        <v/>
      </c>
      <c r="B469" s="28"/>
      <c r="C469" s="29" t="e">
        <f t="shared" si="572"/>
        <v>#VALUE!</v>
      </c>
      <c r="D469" s="30" t="e">
        <f t="shared" si="573"/>
        <v>#VALUE!</v>
      </c>
      <c r="E469" s="31" t="e">
        <f t="shared" si="574"/>
        <v>#VALUE!</v>
      </c>
      <c r="F469" s="29" t="str">
        <f t="shared" si="575"/>
        <v/>
      </c>
      <c r="G469" s="30" t="str">
        <f t="shared" si="576"/>
        <v/>
      </c>
      <c r="H469" s="31" t="str">
        <f t="shared" si="577"/>
        <v/>
      </c>
      <c r="I469" s="32" t="e">
        <f t="shared" si="578"/>
        <v>#VALUE!</v>
      </c>
      <c r="J469" s="33"/>
      <c r="K469" s="34"/>
      <c r="L469" s="35" t="str">
        <f t="shared" si="579"/>
        <v/>
      </c>
      <c r="M469" s="35" t="str">
        <f t="shared" si="580"/>
        <v/>
      </c>
      <c r="N469" s="34"/>
      <c r="O469" s="545"/>
      <c r="P469" s="36"/>
      <c r="Q469" s="37"/>
      <c r="R469" s="38"/>
      <c r="S469" s="38"/>
      <c r="T469" s="39">
        <f t="shared" si="581"/>
        <v>0</v>
      </c>
      <c r="U469" s="40" t="str">
        <f t="shared" si="582"/>
        <v>راسب</v>
      </c>
      <c r="V469" s="37"/>
      <c r="W469" s="38"/>
      <c r="X469" s="38"/>
      <c r="Y469" s="39">
        <f t="shared" si="583"/>
        <v>0</v>
      </c>
      <c r="Z469" s="40" t="str">
        <f t="shared" si="584"/>
        <v>راسب</v>
      </c>
      <c r="AA469" s="37"/>
      <c r="AB469" s="38"/>
      <c r="AC469" s="38"/>
      <c r="AD469" s="39">
        <f t="shared" si="585"/>
        <v>0</v>
      </c>
      <c r="AE469" s="40" t="str">
        <f t="shared" si="586"/>
        <v>راسب</v>
      </c>
      <c r="AF469" s="37"/>
      <c r="AG469" s="38"/>
      <c r="AH469" s="38"/>
      <c r="AI469" s="39">
        <f t="shared" si="587"/>
        <v>0</v>
      </c>
      <c r="AJ469" s="40" t="str">
        <f t="shared" si="588"/>
        <v>راسب</v>
      </c>
      <c r="AK469" s="37"/>
      <c r="AL469" s="38"/>
      <c r="AM469" s="38"/>
      <c r="AN469" s="39">
        <f t="shared" si="589"/>
        <v>0</v>
      </c>
      <c r="AO469" s="40" t="str">
        <f t="shared" si="590"/>
        <v>راسب</v>
      </c>
      <c r="AP469" s="27">
        <f t="shared" si="591"/>
        <v>0</v>
      </c>
      <c r="AQ469" s="37">
        <f t="shared" si="592"/>
        <v>5</v>
      </c>
      <c r="AR469" s="39" t="str">
        <f t="shared" si="593"/>
        <v>ومجموع</v>
      </c>
      <c r="AS469" s="27" t="str">
        <f t="shared" si="594"/>
        <v>راسب</v>
      </c>
      <c r="AT469" s="41">
        <f t="shared" si="595"/>
        <v>9</v>
      </c>
      <c r="AU469" s="42" t="str">
        <f t="shared" si="596"/>
        <v>راسب</v>
      </c>
      <c r="AV469" s="37"/>
      <c r="AW469" s="38"/>
      <c r="AX469" s="38"/>
      <c r="AY469" s="39">
        <f t="shared" si="597"/>
        <v>0</v>
      </c>
      <c r="AZ469" s="40" t="str">
        <f t="shared" si="598"/>
        <v>راسب</v>
      </c>
      <c r="BA469" s="37"/>
      <c r="BB469" s="38"/>
      <c r="BC469" s="38"/>
      <c r="BD469" s="39">
        <f t="shared" si="599"/>
        <v>0</v>
      </c>
      <c r="BE469" s="86" t="str">
        <f t="shared" si="600"/>
        <v>غيرجدير</v>
      </c>
      <c r="BF469" s="37"/>
      <c r="BG469" s="38"/>
      <c r="BH469" s="38"/>
      <c r="BI469" s="39">
        <f t="shared" si="601"/>
        <v>0</v>
      </c>
      <c r="BJ469" s="86" t="str">
        <f t="shared" si="602"/>
        <v>غيرجدير</v>
      </c>
      <c r="BK469" s="37"/>
      <c r="BL469" s="38"/>
      <c r="BM469" s="38"/>
      <c r="BN469" s="38"/>
      <c r="BO469" s="39"/>
      <c r="BP469" s="41">
        <f t="shared" si="603"/>
        <v>0</v>
      </c>
      <c r="BQ469" s="86" t="str">
        <f t="shared" si="604"/>
        <v>غيرجدير</v>
      </c>
      <c r="BR469" s="37"/>
      <c r="BS469" s="38"/>
      <c r="BT469" s="38"/>
      <c r="BU469" s="38"/>
      <c r="BV469" s="39">
        <f t="shared" si="605"/>
        <v>0</v>
      </c>
      <c r="BW469" s="86" t="str">
        <f t="shared" si="606"/>
        <v>غيرجدير</v>
      </c>
      <c r="BX469" s="37"/>
      <c r="BY469" s="38"/>
      <c r="BZ469" s="38"/>
      <c r="CA469" s="38"/>
      <c r="CB469" s="38"/>
      <c r="CC469" s="39">
        <f t="shared" si="607"/>
        <v>0</v>
      </c>
      <c r="CD469" s="86" t="str">
        <f t="shared" si="608"/>
        <v>غيرجدير</v>
      </c>
      <c r="CE469" s="37">
        <f t="shared" si="609"/>
        <v>5</v>
      </c>
      <c r="CF469" s="39" t="str">
        <f t="shared" si="610"/>
        <v>راسب</v>
      </c>
      <c r="CG469" s="37"/>
      <c r="CH469" s="38"/>
      <c r="CI469" s="38"/>
      <c r="CJ469" s="38"/>
      <c r="CK469" s="38"/>
      <c r="CL469" s="39">
        <f t="shared" si="611"/>
        <v>0</v>
      </c>
      <c r="CM469" s="86" t="str">
        <f t="shared" si="612"/>
        <v>غيرجدير</v>
      </c>
      <c r="CN469" s="37"/>
      <c r="CO469" s="38"/>
      <c r="CP469" s="38"/>
      <c r="CQ469" s="38"/>
      <c r="CR469" s="39">
        <f t="shared" si="613"/>
        <v>0</v>
      </c>
      <c r="CS469" s="86" t="str">
        <f t="shared" si="614"/>
        <v>غيرجدير</v>
      </c>
      <c r="CT469" s="37"/>
      <c r="CU469" s="38"/>
      <c r="CV469" s="39">
        <f t="shared" si="615"/>
        <v>0</v>
      </c>
      <c r="CW469" s="86" t="str">
        <f t="shared" si="616"/>
        <v>غيرجدير</v>
      </c>
      <c r="CX469" s="37"/>
      <c r="CY469" s="38"/>
      <c r="CZ469" s="38"/>
      <c r="DA469" s="38"/>
      <c r="DB469" s="38"/>
      <c r="DC469" s="39">
        <f t="shared" si="617"/>
        <v>0</v>
      </c>
      <c r="DD469" s="86" t="str">
        <f t="shared" si="618"/>
        <v>غيرجدير</v>
      </c>
      <c r="DE469" s="37"/>
      <c r="DF469" s="38"/>
      <c r="DG469" s="38"/>
      <c r="DH469" s="38"/>
      <c r="DI469" s="38"/>
      <c r="DJ469" s="39">
        <f t="shared" si="619"/>
        <v>0</v>
      </c>
      <c r="DK469" s="86" t="str">
        <f t="shared" si="620"/>
        <v>غيرجدير</v>
      </c>
      <c r="DL469" s="37">
        <f t="shared" si="621"/>
        <v>4</v>
      </c>
      <c r="DM469" s="39" t="str">
        <f t="shared" si="622"/>
        <v>راسب</v>
      </c>
      <c r="DN469" s="27">
        <f t="shared" si="623"/>
        <v>0</v>
      </c>
      <c r="DO469" s="37">
        <f t="shared" si="624"/>
        <v>5</v>
      </c>
      <c r="DP469" s="39" t="str">
        <f t="shared" si="625"/>
        <v>ومجموع</v>
      </c>
      <c r="DQ469" s="27" t="str">
        <f t="shared" si="626"/>
        <v>راسب</v>
      </c>
      <c r="DR469" s="37">
        <f t="shared" si="627"/>
        <v>10</v>
      </c>
      <c r="DS469" s="39" t="str">
        <f t="shared" si="628"/>
        <v>راسب</v>
      </c>
      <c r="DT469" s="40" t="str">
        <f t="shared" si="629"/>
        <v>راسب</v>
      </c>
      <c r="DU469" s="27"/>
      <c r="DV469" s="37">
        <f t="shared" si="630"/>
        <v>15</v>
      </c>
      <c r="DW469" s="38" t="str">
        <f t="shared" si="631"/>
        <v>راسب</v>
      </c>
      <c r="DX469" s="39" t="str">
        <f t="shared" si="632"/>
        <v>ودين</v>
      </c>
      <c r="DY469" s="537" t="str">
        <f t="shared" si="633"/>
        <v/>
      </c>
      <c r="DZ469" s="532" t="str">
        <f t="shared" si="634"/>
        <v/>
      </c>
      <c r="EA469" s="527" t="str">
        <f t="shared" si="635"/>
        <v/>
      </c>
      <c r="EB469" s="519" t="str">
        <f t="shared" si="636"/>
        <v/>
      </c>
      <c r="EC469" s="520" t="str">
        <f t="shared" si="637"/>
        <v/>
      </c>
      <c r="ED469" s="520" t="str">
        <f t="shared" si="638"/>
        <v/>
      </c>
      <c r="EE469" s="520" t="str">
        <f t="shared" si="639"/>
        <v/>
      </c>
      <c r="EF469" s="520" t="str">
        <f t="shared" si="640"/>
        <v/>
      </c>
      <c r="EG469" s="520" t="str">
        <f t="shared" si="641"/>
        <v/>
      </c>
      <c r="EH469" s="518" t="str">
        <f t="shared" si="642"/>
        <v/>
      </c>
      <c r="EI469" s="474" t="str">
        <f t="shared" si="643"/>
        <v/>
      </c>
      <c r="EJ469" s="475" t="str">
        <f t="shared" si="644"/>
        <v/>
      </c>
      <c r="EK469" s="475" t="str">
        <f t="shared" si="645"/>
        <v/>
      </c>
      <c r="EL469" s="475" t="str">
        <f t="shared" si="646"/>
        <v/>
      </c>
      <c r="EM469" s="476" t="str">
        <f t="shared" si="647"/>
        <v/>
      </c>
      <c r="EN469" s="498" t="str">
        <f t="shared" si="648"/>
        <v/>
      </c>
      <c r="EO469" s="499" t="str">
        <f t="shared" si="649"/>
        <v/>
      </c>
      <c r="EP469" s="499" t="str">
        <f t="shared" si="650"/>
        <v/>
      </c>
      <c r="EQ469" s="499" t="str">
        <f t="shared" si="651"/>
        <v/>
      </c>
      <c r="ER469" s="500" t="str">
        <f t="shared" si="652"/>
        <v/>
      </c>
    </row>
    <row r="470" spans="1:148" ht="34.5" x14ac:dyDescent="0.2">
      <c r="A470" s="27" t="str">
        <f>IF(O470="","",COUNTA(O$9:$O470))</f>
        <v/>
      </c>
      <c r="B470" s="28"/>
      <c r="C470" s="29" t="e">
        <f t="shared" si="572"/>
        <v>#VALUE!</v>
      </c>
      <c r="D470" s="30" t="e">
        <f t="shared" si="573"/>
        <v>#VALUE!</v>
      </c>
      <c r="E470" s="31" t="e">
        <f t="shared" si="574"/>
        <v>#VALUE!</v>
      </c>
      <c r="F470" s="29" t="str">
        <f t="shared" si="575"/>
        <v/>
      </c>
      <c r="G470" s="30" t="str">
        <f t="shared" si="576"/>
        <v/>
      </c>
      <c r="H470" s="31" t="str">
        <f t="shared" si="577"/>
        <v/>
      </c>
      <c r="I470" s="32" t="e">
        <f t="shared" si="578"/>
        <v>#VALUE!</v>
      </c>
      <c r="J470" s="33"/>
      <c r="K470" s="34"/>
      <c r="L470" s="35" t="str">
        <f t="shared" si="579"/>
        <v/>
      </c>
      <c r="M470" s="35" t="str">
        <f t="shared" si="580"/>
        <v/>
      </c>
      <c r="N470" s="34"/>
      <c r="O470" s="545"/>
      <c r="P470" s="36"/>
      <c r="Q470" s="37"/>
      <c r="R470" s="38"/>
      <c r="S470" s="38"/>
      <c r="T470" s="39">
        <f t="shared" si="581"/>
        <v>0</v>
      </c>
      <c r="U470" s="40" t="str">
        <f t="shared" si="582"/>
        <v>راسب</v>
      </c>
      <c r="V470" s="37"/>
      <c r="W470" s="38"/>
      <c r="X470" s="38"/>
      <c r="Y470" s="39">
        <f t="shared" si="583"/>
        <v>0</v>
      </c>
      <c r="Z470" s="40" t="str">
        <f t="shared" si="584"/>
        <v>راسب</v>
      </c>
      <c r="AA470" s="37"/>
      <c r="AB470" s="38"/>
      <c r="AC470" s="38"/>
      <c r="AD470" s="39">
        <f t="shared" si="585"/>
        <v>0</v>
      </c>
      <c r="AE470" s="40" t="str">
        <f t="shared" si="586"/>
        <v>راسب</v>
      </c>
      <c r="AF470" s="37"/>
      <c r="AG470" s="38"/>
      <c r="AH470" s="38"/>
      <c r="AI470" s="39">
        <f t="shared" si="587"/>
        <v>0</v>
      </c>
      <c r="AJ470" s="40" t="str">
        <f t="shared" si="588"/>
        <v>راسب</v>
      </c>
      <c r="AK470" s="37"/>
      <c r="AL470" s="38"/>
      <c r="AM470" s="38"/>
      <c r="AN470" s="39">
        <f t="shared" si="589"/>
        <v>0</v>
      </c>
      <c r="AO470" s="40" t="str">
        <f t="shared" si="590"/>
        <v>راسب</v>
      </c>
      <c r="AP470" s="27">
        <f t="shared" si="591"/>
        <v>0</v>
      </c>
      <c r="AQ470" s="37">
        <f t="shared" si="592"/>
        <v>5</v>
      </c>
      <c r="AR470" s="39" t="str">
        <f t="shared" si="593"/>
        <v>ومجموع</v>
      </c>
      <c r="AS470" s="27" t="str">
        <f t="shared" si="594"/>
        <v>راسب</v>
      </c>
      <c r="AT470" s="41">
        <f t="shared" si="595"/>
        <v>9</v>
      </c>
      <c r="AU470" s="42" t="str">
        <f t="shared" si="596"/>
        <v>راسب</v>
      </c>
      <c r="AV470" s="37"/>
      <c r="AW470" s="38"/>
      <c r="AX470" s="38"/>
      <c r="AY470" s="39">
        <f t="shared" si="597"/>
        <v>0</v>
      </c>
      <c r="AZ470" s="40" t="str">
        <f t="shared" si="598"/>
        <v>راسب</v>
      </c>
      <c r="BA470" s="37"/>
      <c r="BB470" s="38"/>
      <c r="BC470" s="38"/>
      <c r="BD470" s="39">
        <f t="shared" si="599"/>
        <v>0</v>
      </c>
      <c r="BE470" s="86" t="str">
        <f t="shared" si="600"/>
        <v>غيرجدير</v>
      </c>
      <c r="BF470" s="37"/>
      <c r="BG470" s="38"/>
      <c r="BH470" s="38"/>
      <c r="BI470" s="39">
        <f t="shared" si="601"/>
        <v>0</v>
      </c>
      <c r="BJ470" s="86" t="str">
        <f t="shared" si="602"/>
        <v>غيرجدير</v>
      </c>
      <c r="BK470" s="37"/>
      <c r="BL470" s="38"/>
      <c r="BM470" s="38"/>
      <c r="BN470" s="38"/>
      <c r="BO470" s="39"/>
      <c r="BP470" s="41">
        <f t="shared" si="603"/>
        <v>0</v>
      </c>
      <c r="BQ470" s="86" t="str">
        <f t="shared" si="604"/>
        <v>غيرجدير</v>
      </c>
      <c r="BR470" s="37"/>
      <c r="BS470" s="38"/>
      <c r="BT470" s="38"/>
      <c r="BU470" s="38"/>
      <c r="BV470" s="39">
        <f t="shared" si="605"/>
        <v>0</v>
      </c>
      <c r="BW470" s="86" t="str">
        <f t="shared" si="606"/>
        <v>غيرجدير</v>
      </c>
      <c r="BX470" s="37"/>
      <c r="BY470" s="38"/>
      <c r="BZ470" s="38"/>
      <c r="CA470" s="38"/>
      <c r="CB470" s="38"/>
      <c r="CC470" s="39">
        <f t="shared" si="607"/>
        <v>0</v>
      </c>
      <c r="CD470" s="86" t="str">
        <f t="shared" si="608"/>
        <v>غيرجدير</v>
      </c>
      <c r="CE470" s="37">
        <f t="shared" si="609"/>
        <v>5</v>
      </c>
      <c r="CF470" s="39" t="str">
        <f t="shared" si="610"/>
        <v>راسب</v>
      </c>
      <c r="CG470" s="37"/>
      <c r="CH470" s="38"/>
      <c r="CI470" s="38"/>
      <c r="CJ470" s="38"/>
      <c r="CK470" s="38"/>
      <c r="CL470" s="39">
        <f t="shared" si="611"/>
        <v>0</v>
      </c>
      <c r="CM470" s="86" t="str">
        <f t="shared" si="612"/>
        <v>غيرجدير</v>
      </c>
      <c r="CN470" s="37"/>
      <c r="CO470" s="38"/>
      <c r="CP470" s="38"/>
      <c r="CQ470" s="38"/>
      <c r="CR470" s="39">
        <f t="shared" si="613"/>
        <v>0</v>
      </c>
      <c r="CS470" s="86" t="str">
        <f t="shared" si="614"/>
        <v>غيرجدير</v>
      </c>
      <c r="CT470" s="37"/>
      <c r="CU470" s="38"/>
      <c r="CV470" s="39">
        <f t="shared" si="615"/>
        <v>0</v>
      </c>
      <c r="CW470" s="86" t="str">
        <f t="shared" si="616"/>
        <v>غيرجدير</v>
      </c>
      <c r="CX470" s="37"/>
      <c r="CY470" s="38"/>
      <c r="CZ470" s="38"/>
      <c r="DA470" s="38"/>
      <c r="DB470" s="38"/>
      <c r="DC470" s="39">
        <f t="shared" si="617"/>
        <v>0</v>
      </c>
      <c r="DD470" s="86" t="str">
        <f t="shared" si="618"/>
        <v>غيرجدير</v>
      </c>
      <c r="DE470" s="37"/>
      <c r="DF470" s="38"/>
      <c r="DG470" s="38"/>
      <c r="DH470" s="38"/>
      <c r="DI470" s="38"/>
      <c r="DJ470" s="39">
        <f t="shared" si="619"/>
        <v>0</v>
      </c>
      <c r="DK470" s="86" t="str">
        <f t="shared" si="620"/>
        <v>غيرجدير</v>
      </c>
      <c r="DL470" s="37">
        <f t="shared" si="621"/>
        <v>4</v>
      </c>
      <c r="DM470" s="39" t="str">
        <f t="shared" si="622"/>
        <v>راسب</v>
      </c>
      <c r="DN470" s="27">
        <f t="shared" si="623"/>
        <v>0</v>
      </c>
      <c r="DO470" s="37">
        <f t="shared" si="624"/>
        <v>5</v>
      </c>
      <c r="DP470" s="39" t="str">
        <f t="shared" si="625"/>
        <v>ومجموع</v>
      </c>
      <c r="DQ470" s="27" t="str">
        <f t="shared" si="626"/>
        <v>راسب</v>
      </c>
      <c r="DR470" s="37">
        <f t="shared" si="627"/>
        <v>10</v>
      </c>
      <c r="DS470" s="39" t="str">
        <f t="shared" si="628"/>
        <v>راسب</v>
      </c>
      <c r="DT470" s="40" t="str">
        <f t="shared" si="629"/>
        <v>راسب</v>
      </c>
      <c r="DU470" s="27"/>
      <c r="DV470" s="37">
        <f t="shared" si="630"/>
        <v>15</v>
      </c>
      <c r="DW470" s="38" t="str">
        <f t="shared" si="631"/>
        <v>راسب</v>
      </c>
      <c r="DX470" s="39" t="str">
        <f t="shared" si="632"/>
        <v>ودين</v>
      </c>
      <c r="DY470" s="537" t="str">
        <f t="shared" si="633"/>
        <v/>
      </c>
      <c r="DZ470" s="532" t="str">
        <f t="shared" si="634"/>
        <v/>
      </c>
      <c r="EA470" s="527" t="str">
        <f t="shared" si="635"/>
        <v/>
      </c>
      <c r="EB470" s="519" t="str">
        <f t="shared" si="636"/>
        <v/>
      </c>
      <c r="EC470" s="520" t="str">
        <f t="shared" si="637"/>
        <v/>
      </c>
      <c r="ED470" s="520" t="str">
        <f t="shared" si="638"/>
        <v/>
      </c>
      <c r="EE470" s="520" t="str">
        <f t="shared" si="639"/>
        <v/>
      </c>
      <c r="EF470" s="520" t="str">
        <f t="shared" si="640"/>
        <v/>
      </c>
      <c r="EG470" s="520" t="str">
        <f t="shared" si="641"/>
        <v/>
      </c>
      <c r="EH470" s="518" t="str">
        <f t="shared" si="642"/>
        <v/>
      </c>
      <c r="EI470" s="474" t="str">
        <f t="shared" si="643"/>
        <v/>
      </c>
      <c r="EJ470" s="475" t="str">
        <f t="shared" si="644"/>
        <v/>
      </c>
      <c r="EK470" s="475" t="str">
        <f t="shared" si="645"/>
        <v/>
      </c>
      <c r="EL470" s="475" t="str">
        <f t="shared" si="646"/>
        <v/>
      </c>
      <c r="EM470" s="476" t="str">
        <f t="shared" si="647"/>
        <v/>
      </c>
      <c r="EN470" s="498" t="str">
        <f t="shared" si="648"/>
        <v/>
      </c>
      <c r="EO470" s="499" t="str">
        <f t="shared" si="649"/>
        <v/>
      </c>
      <c r="EP470" s="499" t="str">
        <f t="shared" si="650"/>
        <v/>
      </c>
      <c r="EQ470" s="499" t="str">
        <f t="shared" si="651"/>
        <v/>
      </c>
      <c r="ER470" s="500" t="str">
        <f t="shared" si="652"/>
        <v/>
      </c>
    </row>
    <row r="471" spans="1:148" ht="34.5" x14ac:dyDescent="0.2">
      <c r="A471" s="27" t="str">
        <f>IF(O471="","",COUNTA(O$9:$O471))</f>
        <v/>
      </c>
      <c r="B471" s="28"/>
      <c r="C471" s="29" t="e">
        <f t="shared" si="572"/>
        <v>#VALUE!</v>
      </c>
      <c r="D471" s="30" t="e">
        <f t="shared" si="573"/>
        <v>#VALUE!</v>
      </c>
      <c r="E471" s="31" t="e">
        <f t="shared" si="574"/>
        <v>#VALUE!</v>
      </c>
      <c r="F471" s="29" t="str">
        <f t="shared" si="575"/>
        <v/>
      </c>
      <c r="G471" s="30" t="str">
        <f t="shared" si="576"/>
        <v/>
      </c>
      <c r="H471" s="31" t="str">
        <f t="shared" si="577"/>
        <v/>
      </c>
      <c r="I471" s="32" t="e">
        <f t="shared" si="578"/>
        <v>#VALUE!</v>
      </c>
      <c r="J471" s="33"/>
      <c r="K471" s="34"/>
      <c r="L471" s="35" t="str">
        <f t="shared" si="579"/>
        <v/>
      </c>
      <c r="M471" s="35" t="str">
        <f t="shared" si="580"/>
        <v/>
      </c>
      <c r="N471" s="34"/>
      <c r="O471" s="545"/>
      <c r="P471" s="36"/>
      <c r="Q471" s="37"/>
      <c r="R471" s="38"/>
      <c r="S471" s="38"/>
      <c r="T471" s="39">
        <f t="shared" si="581"/>
        <v>0</v>
      </c>
      <c r="U471" s="40" t="str">
        <f t="shared" si="582"/>
        <v>راسب</v>
      </c>
      <c r="V471" s="37"/>
      <c r="W471" s="38"/>
      <c r="X471" s="38"/>
      <c r="Y471" s="39">
        <f t="shared" si="583"/>
        <v>0</v>
      </c>
      <c r="Z471" s="40" t="str">
        <f t="shared" si="584"/>
        <v>راسب</v>
      </c>
      <c r="AA471" s="37"/>
      <c r="AB471" s="38"/>
      <c r="AC471" s="38"/>
      <c r="AD471" s="39">
        <f t="shared" si="585"/>
        <v>0</v>
      </c>
      <c r="AE471" s="40" t="str">
        <f t="shared" si="586"/>
        <v>راسب</v>
      </c>
      <c r="AF471" s="37"/>
      <c r="AG471" s="38"/>
      <c r="AH471" s="38"/>
      <c r="AI471" s="39">
        <f t="shared" si="587"/>
        <v>0</v>
      </c>
      <c r="AJ471" s="40" t="str">
        <f t="shared" si="588"/>
        <v>راسب</v>
      </c>
      <c r="AK471" s="37"/>
      <c r="AL471" s="38"/>
      <c r="AM471" s="38"/>
      <c r="AN471" s="39">
        <f t="shared" si="589"/>
        <v>0</v>
      </c>
      <c r="AO471" s="40" t="str">
        <f t="shared" si="590"/>
        <v>راسب</v>
      </c>
      <c r="AP471" s="27">
        <f t="shared" si="591"/>
        <v>0</v>
      </c>
      <c r="AQ471" s="37">
        <f t="shared" si="592"/>
        <v>5</v>
      </c>
      <c r="AR471" s="39" t="str">
        <f t="shared" si="593"/>
        <v>ومجموع</v>
      </c>
      <c r="AS471" s="27" t="str">
        <f t="shared" si="594"/>
        <v>راسب</v>
      </c>
      <c r="AT471" s="41">
        <f t="shared" si="595"/>
        <v>9</v>
      </c>
      <c r="AU471" s="42" t="str">
        <f t="shared" si="596"/>
        <v>راسب</v>
      </c>
      <c r="AV471" s="37"/>
      <c r="AW471" s="38"/>
      <c r="AX471" s="38"/>
      <c r="AY471" s="39">
        <f t="shared" si="597"/>
        <v>0</v>
      </c>
      <c r="AZ471" s="40" t="str">
        <f t="shared" si="598"/>
        <v>راسب</v>
      </c>
      <c r="BA471" s="37"/>
      <c r="BB471" s="38"/>
      <c r="BC471" s="38"/>
      <c r="BD471" s="39">
        <f t="shared" si="599"/>
        <v>0</v>
      </c>
      <c r="BE471" s="86" t="str">
        <f t="shared" si="600"/>
        <v>غيرجدير</v>
      </c>
      <c r="BF471" s="37"/>
      <c r="BG471" s="38"/>
      <c r="BH471" s="38"/>
      <c r="BI471" s="39">
        <f t="shared" si="601"/>
        <v>0</v>
      </c>
      <c r="BJ471" s="86" t="str">
        <f t="shared" si="602"/>
        <v>غيرجدير</v>
      </c>
      <c r="BK471" s="37"/>
      <c r="BL471" s="38"/>
      <c r="BM471" s="38"/>
      <c r="BN471" s="38"/>
      <c r="BO471" s="39"/>
      <c r="BP471" s="41">
        <f t="shared" si="603"/>
        <v>0</v>
      </c>
      <c r="BQ471" s="86" t="str">
        <f t="shared" si="604"/>
        <v>غيرجدير</v>
      </c>
      <c r="BR471" s="37"/>
      <c r="BS471" s="38"/>
      <c r="BT471" s="38"/>
      <c r="BU471" s="38"/>
      <c r="BV471" s="39">
        <f t="shared" si="605"/>
        <v>0</v>
      </c>
      <c r="BW471" s="86" t="str">
        <f t="shared" si="606"/>
        <v>غيرجدير</v>
      </c>
      <c r="BX471" s="37"/>
      <c r="BY471" s="38"/>
      <c r="BZ471" s="38"/>
      <c r="CA471" s="38"/>
      <c r="CB471" s="38"/>
      <c r="CC471" s="39">
        <f t="shared" si="607"/>
        <v>0</v>
      </c>
      <c r="CD471" s="86" t="str">
        <f t="shared" si="608"/>
        <v>غيرجدير</v>
      </c>
      <c r="CE471" s="37">
        <f t="shared" si="609"/>
        <v>5</v>
      </c>
      <c r="CF471" s="39" t="str">
        <f t="shared" si="610"/>
        <v>راسب</v>
      </c>
      <c r="CG471" s="37"/>
      <c r="CH471" s="38"/>
      <c r="CI471" s="38"/>
      <c r="CJ471" s="38"/>
      <c r="CK471" s="38"/>
      <c r="CL471" s="39">
        <f t="shared" si="611"/>
        <v>0</v>
      </c>
      <c r="CM471" s="86" t="str">
        <f t="shared" si="612"/>
        <v>غيرجدير</v>
      </c>
      <c r="CN471" s="37"/>
      <c r="CO471" s="38"/>
      <c r="CP471" s="38"/>
      <c r="CQ471" s="38"/>
      <c r="CR471" s="39">
        <f t="shared" si="613"/>
        <v>0</v>
      </c>
      <c r="CS471" s="86" t="str">
        <f t="shared" si="614"/>
        <v>غيرجدير</v>
      </c>
      <c r="CT471" s="37"/>
      <c r="CU471" s="38"/>
      <c r="CV471" s="39">
        <f t="shared" si="615"/>
        <v>0</v>
      </c>
      <c r="CW471" s="86" t="str">
        <f t="shared" si="616"/>
        <v>غيرجدير</v>
      </c>
      <c r="CX471" s="37"/>
      <c r="CY471" s="38"/>
      <c r="CZ471" s="38"/>
      <c r="DA471" s="38"/>
      <c r="DB471" s="38"/>
      <c r="DC471" s="39">
        <f t="shared" si="617"/>
        <v>0</v>
      </c>
      <c r="DD471" s="86" t="str">
        <f t="shared" si="618"/>
        <v>غيرجدير</v>
      </c>
      <c r="DE471" s="37"/>
      <c r="DF471" s="38"/>
      <c r="DG471" s="38"/>
      <c r="DH471" s="38"/>
      <c r="DI471" s="38"/>
      <c r="DJ471" s="39">
        <f t="shared" si="619"/>
        <v>0</v>
      </c>
      <c r="DK471" s="86" t="str">
        <f t="shared" si="620"/>
        <v>غيرجدير</v>
      </c>
      <c r="DL471" s="37">
        <f t="shared" si="621"/>
        <v>4</v>
      </c>
      <c r="DM471" s="39" t="str">
        <f t="shared" si="622"/>
        <v>راسب</v>
      </c>
      <c r="DN471" s="27">
        <f t="shared" si="623"/>
        <v>0</v>
      </c>
      <c r="DO471" s="37">
        <f t="shared" si="624"/>
        <v>5</v>
      </c>
      <c r="DP471" s="39" t="str">
        <f t="shared" si="625"/>
        <v>ومجموع</v>
      </c>
      <c r="DQ471" s="27" t="str">
        <f t="shared" si="626"/>
        <v>راسب</v>
      </c>
      <c r="DR471" s="37">
        <f t="shared" si="627"/>
        <v>10</v>
      </c>
      <c r="DS471" s="39" t="str">
        <f t="shared" si="628"/>
        <v>راسب</v>
      </c>
      <c r="DT471" s="40" t="str">
        <f t="shared" si="629"/>
        <v>راسب</v>
      </c>
      <c r="DU471" s="27"/>
      <c r="DV471" s="37">
        <f t="shared" si="630"/>
        <v>15</v>
      </c>
      <c r="DW471" s="38" t="str">
        <f t="shared" si="631"/>
        <v>راسب</v>
      </c>
      <c r="DX471" s="39" t="str">
        <f t="shared" si="632"/>
        <v>ودين</v>
      </c>
      <c r="DY471" s="537" t="str">
        <f t="shared" si="633"/>
        <v/>
      </c>
      <c r="DZ471" s="532" t="str">
        <f t="shared" si="634"/>
        <v/>
      </c>
      <c r="EA471" s="527" t="str">
        <f t="shared" si="635"/>
        <v/>
      </c>
      <c r="EB471" s="519" t="str">
        <f t="shared" si="636"/>
        <v/>
      </c>
      <c r="EC471" s="520" t="str">
        <f t="shared" si="637"/>
        <v/>
      </c>
      <c r="ED471" s="520" t="str">
        <f t="shared" si="638"/>
        <v/>
      </c>
      <c r="EE471" s="520" t="str">
        <f t="shared" si="639"/>
        <v/>
      </c>
      <c r="EF471" s="520" t="str">
        <f t="shared" si="640"/>
        <v/>
      </c>
      <c r="EG471" s="520" t="str">
        <f t="shared" si="641"/>
        <v/>
      </c>
      <c r="EH471" s="518" t="str">
        <f t="shared" si="642"/>
        <v/>
      </c>
      <c r="EI471" s="474" t="str">
        <f t="shared" si="643"/>
        <v/>
      </c>
      <c r="EJ471" s="475" t="str">
        <f t="shared" si="644"/>
        <v/>
      </c>
      <c r="EK471" s="475" t="str">
        <f t="shared" si="645"/>
        <v/>
      </c>
      <c r="EL471" s="475" t="str">
        <f t="shared" si="646"/>
        <v/>
      </c>
      <c r="EM471" s="476" t="str">
        <f t="shared" si="647"/>
        <v/>
      </c>
      <c r="EN471" s="498" t="str">
        <f t="shared" si="648"/>
        <v/>
      </c>
      <c r="EO471" s="499" t="str">
        <f t="shared" si="649"/>
        <v/>
      </c>
      <c r="EP471" s="499" t="str">
        <f t="shared" si="650"/>
        <v/>
      </c>
      <c r="EQ471" s="499" t="str">
        <f t="shared" si="651"/>
        <v/>
      </c>
      <c r="ER471" s="500" t="str">
        <f t="shared" si="652"/>
        <v/>
      </c>
    </row>
    <row r="472" spans="1:148" ht="34.5" x14ac:dyDescent="0.2">
      <c r="A472" s="27" t="str">
        <f>IF(O472="","",COUNTA(O$9:$O472))</f>
        <v/>
      </c>
      <c r="B472" s="28"/>
      <c r="C472" s="29" t="e">
        <f t="shared" si="572"/>
        <v>#VALUE!</v>
      </c>
      <c r="D472" s="30" t="e">
        <f t="shared" si="573"/>
        <v>#VALUE!</v>
      </c>
      <c r="E472" s="31" t="e">
        <f t="shared" si="574"/>
        <v>#VALUE!</v>
      </c>
      <c r="F472" s="29" t="str">
        <f t="shared" si="575"/>
        <v/>
      </c>
      <c r="G472" s="30" t="str">
        <f t="shared" si="576"/>
        <v/>
      </c>
      <c r="H472" s="31" t="str">
        <f t="shared" si="577"/>
        <v/>
      </c>
      <c r="I472" s="32" t="e">
        <f t="shared" si="578"/>
        <v>#VALUE!</v>
      </c>
      <c r="J472" s="33"/>
      <c r="K472" s="34"/>
      <c r="L472" s="35" t="str">
        <f t="shared" si="579"/>
        <v/>
      </c>
      <c r="M472" s="35" t="str">
        <f t="shared" si="580"/>
        <v/>
      </c>
      <c r="N472" s="34"/>
      <c r="O472" s="545"/>
      <c r="P472" s="36"/>
      <c r="Q472" s="37"/>
      <c r="R472" s="38"/>
      <c r="S472" s="38"/>
      <c r="T472" s="39">
        <f t="shared" si="581"/>
        <v>0</v>
      </c>
      <c r="U472" s="40" t="str">
        <f t="shared" si="582"/>
        <v>راسب</v>
      </c>
      <c r="V472" s="37"/>
      <c r="W472" s="38"/>
      <c r="X472" s="38"/>
      <c r="Y472" s="39">
        <f t="shared" si="583"/>
        <v>0</v>
      </c>
      <c r="Z472" s="40" t="str">
        <f t="shared" si="584"/>
        <v>راسب</v>
      </c>
      <c r="AA472" s="37"/>
      <c r="AB472" s="38"/>
      <c r="AC472" s="38"/>
      <c r="AD472" s="39">
        <f t="shared" si="585"/>
        <v>0</v>
      </c>
      <c r="AE472" s="40" t="str">
        <f t="shared" si="586"/>
        <v>راسب</v>
      </c>
      <c r="AF472" s="37"/>
      <c r="AG472" s="38"/>
      <c r="AH472" s="38"/>
      <c r="AI472" s="39">
        <f t="shared" si="587"/>
        <v>0</v>
      </c>
      <c r="AJ472" s="40" t="str">
        <f t="shared" si="588"/>
        <v>راسب</v>
      </c>
      <c r="AK472" s="37"/>
      <c r="AL472" s="38"/>
      <c r="AM472" s="38"/>
      <c r="AN472" s="39">
        <f t="shared" si="589"/>
        <v>0</v>
      </c>
      <c r="AO472" s="40" t="str">
        <f t="shared" si="590"/>
        <v>راسب</v>
      </c>
      <c r="AP472" s="27">
        <f t="shared" si="591"/>
        <v>0</v>
      </c>
      <c r="AQ472" s="37">
        <f t="shared" si="592"/>
        <v>5</v>
      </c>
      <c r="AR472" s="39" t="str">
        <f t="shared" si="593"/>
        <v>ومجموع</v>
      </c>
      <c r="AS472" s="27" t="str">
        <f t="shared" si="594"/>
        <v>راسب</v>
      </c>
      <c r="AT472" s="41">
        <f t="shared" si="595"/>
        <v>9</v>
      </c>
      <c r="AU472" s="42" t="str">
        <f t="shared" si="596"/>
        <v>راسب</v>
      </c>
      <c r="AV472" s="37"/>
      <c r="AW472" s="38"/>
      <c r="AX472" s="38"/>
      <c r="AY472" s="39">
        <f t="shared" si="597"/>
        <v>0</v>
      </c>
      <c r="AZ472" s="40" t="str">
        <f t="shared" si="598"/>
        <v>راسب</v>
      </c>
      <c r="BA472" s="37"/>
      <c r="BB472" s="38"/>
      <c r="BC472" s="38"/>
      <c r="BD472" s="39">
        <f t="shared" si="599"/>
        <v>0</v>
      </c>
      <c r="BE472" s="86" t="str">
        <f t="shared" si="600"/>
        <v>غيرجدير</v>
      </c>
      <c r="BF472" s="37"/>
      <c r="BG472" s="38"/>
      <c r="BH472" s="38"/>
      <c r="BI472" s="39">
        <f t="shared" si="601"/>
        <v>0</v>
      </c>
      <c r="BJ472" s="86" t="str">
        <f t="shared" si="602"/>
        <v>غيرجدير</v>
      </c>
      <c r="BK472" s="37"/>
      <c r="BL472" s="38"/>
      <c r="BM472" s="38"/>
      <c r="BN472" s="38"/>
      <c r="BO472" s="39"/>
      <c r="BP472" s="41">
        <f t="shared" si="603"/>
        <v>0</v>
      </c>
      <c r="BQ472" s="86" t="str">
        <f t="shared" si="604"/>
        <v>غيرجدير</v>
      </c>
      <c r="BR472" s="37"/>
      <c r="BS472" s="38"/>
      <c r="BT472" s="38"/>
      <c r="BU472" s="38"/>
      <c r="BV472" s="39">
        <f t="shared" si="605"/>
        <v>0</v>
      </c>
      <c r="BW472" s="86" t="str">
        <f t="shared" si="606"/>
        <v>غيرجدير</v>
      </c>
      <c r="BX472" s="37"/>
      <c r="BY472" s="38"/>
      <c r="BZ472" s="38"/>
      <c r="CA472" s="38"/>
      <c r="CB472" s="38"/>
      <c r="CC472" s="39">
        <f t="shared" si="607"/>
        <v>0</v>
      </c>
      <c r="CD472" s="86" t="str">
        <f t="shared" si="608"/>
        <v>غيرجدير</v>
      </c>
      <c r="CE472" s="37">
        <f t="shared" si="609"/>
        <v>5</v>
      </c>
      <c r="CF472" s="39" t="str">
        <f t="shared" si="610"/>
        <v>راسب</v>
      </c>
      <c r="CG472" s="37"/>
      <c r="CH472" s="38"/>
      <c r="CI472" s="38"/>
      <c r="CJ472" s="38"/>
      <c r="CK472" s="38"/>
      <c r="CL472" s="39">
        <f t="shared" si="611"/>
        <v>0</v>
      </c>
      <c r="CM472" s="86" t="str">
        <f t="shared" si="612"/>
        <v>غيرجدير</v>
      </c>
      <c r="CN472" s="37"/>
      <c r="CO472" s="38"/>
      <c r="CP472" s="38"/>
      <c r="CQ472" s="38"/>
      <c r="CR472" s="39">
        <f t="shared" si="613"/>
        <v>0</v>
      </c>
      <c r="CS472" s="86" t="str">
        <f t="shared" si="614"/>
        <v>غيرجدير</v>
      </c>
      <c r="CT472" s="37"/>
      <c r="CU472" s="38"/>
      <c r="CV472" s="39">
        <f t="shared" si="615"/>
        <v>0</v>
      </c>
      <c r="CW472" s="86" t="str">
        <f t="shared" si="616"/>
        <v>غيرجدير</v>
      </c>
      <c r="CX472" s="37"/>
      <c r="CY472" s="38"/>
      <c r="CZ472" s="38"/>
      <c r="DA472" s="38"/>
      <c r="DB472" s="38"/>
      <c r="DC472" s="39">
        <f t="shared" si="617"/>
        <v>0</v>
      </c>
      <c r="DD472" s="86" t="str">
        <f t="shared" si="618"/>
        <v>غيرجدير</v>
      </c>
      <c r="DE472" s="37"/>
      <c r="DF472" s="38"/>
      <c r="DG472" s="38"/>
      <c r="DH472" s="38"/>
      <c r="DI472" s="38"/>
      <c r="DJ472" s="39">
        <f t="shared" si="619"/>
        <v>0</v>
      </c>
      <c r="DK472" s="86" t="str">
        <f t="shared" si="620"/>
        <v>غيرجدير</v>
      </c>
      <c r="DL472" s="37">
        <f t="shared" si="621"/>
        <v>4</v>
      </c>
      <c r="DM472" s="39" t="str">
        <f t="shared" si="622"/>
        <v>راسب</v>
      </c>
      <c r="DN472" s="27">
        <f t="shared" si="623"/>
        <v>0</v>
      </c>
      <c r="DO472" s="37">
        <f t="shared" si="624"/>
        <v>5</v>
      </c>
      <c r="DP472" s="39" t="str">
        <f t="shared" si="625"/>
        <v>ومجموع</v>
      </c>
      <c r="DQ472" s="27" t="str">
        <f t="shared" si="626"/>
        <v>راسب</v>
      </c>
      <c r="DR472" s="37">
        <f t="shared" si="627"/>
        <v>10</v>
      </c>
      <c r="DS472" s="39" t="str">
        <f t="shared" si="628"/>
        <v>راسب</v>
      </c>
      <c r="DT472" s="40" t="str">
        <f t="shared" si="629"/>
        <v>راسب</v>
      </c>
      <c r="DU472" s="27"/>
      <c r="DV472" s="37">
        <f t="shared" si="630"/>
        <v>15</v>
      </c>
      <c r="DW472" s="38" t="str">
        <f t="shared" si="631"/>
        <v>راسب</v>
      </c>
      <c r="DX472" s="39" t="str">
        <f t="shared" si="632"/>
        <v>ودين</v>
      </c>
      <c r="DY472" s="537" t="str">
        <f t="shared" si="633"/>
        <v/>
      </c>
      <c r="DZ472" s="532" t="str">
        <f t="shared" si="634"/>
        <v/>
      </c>
      <c r="EA472" s="527" t="str">
        <f t="shared" si="635"/>
        <v/>
      </c>
      <c r="EB472" s="519" t="str">
        <f t="shared" si="636"/>
        <v/>
      </c>
      <c r="EC472" s="520" t="str">
        <f t="shared" si="637"/>
        <v/>
      </c>
      <c r="ED472" s="520" t="str">
        <f t="shared" si="638"/>
        <v/>
      </c>
      <c r="EE472" s="520" t="str">
        <f t="shared" si="639"/>
        <v/>
      </c>
      <c r="EF472" s="520" t="str">
        <f t="shared" si="640"/>
        <v/>
      </c>
      <c r="EG472" s="520" t="str">
        <f t="shared" si="641"/>
        <v/>
      </c>
      <c r="EH472" s="518" t="str">
        <f t="shared" si="642"/>
        <v/>
      </c>
      <c r="EI472" s="474" t="str">
        <f t="shared" si="643"/>
        <v/>
      </c>
      <c r="EJ472" s="475" t="str">
        <f t="shared" si="644"/>
        <v/>
      </c>
      <c r="EK472" s="475" t="str">
        <f t="shared" si="645"/>
        <v/>
      </c>
      <c r="EL472" s="475" t="str">
        <f t="shared" si="646"/>
        <v/>
      </c>
      <c r="EM472" s="476" t="str">
        <f t="shared" si="647"/>
        <v/>
      </c>
      <c r="EN472" s="498" t="str">
        <f t="shared" si="648"/>
        <v/>
      </c>
      <c r="EO472" s="499" t="str">
        <f t="shared" si="649"/>
        <v/>
      </c>
      <c r="EP472" s="499" t="str">
        <f t="shared" si="650"/>
        <v/>
      </c>
      <c r="EQ472" s="499" t="str">
        <f t="shared" si="651"/>
        <v/>
      </c>
      <c r="ER472" s="500" t="str">
        <f t="shared" si="652"/>
        <v/>
      </c>
    </row>
    <row r="473" spans="1:148" ht="34.5" x14ac:dyDescent="0.2">
      <c r="A473" s="27" t="str">
        <f>IF(O473="","",COUNTA(O$9:$O473))</f>
        <v/>
      </c>
      <c r="B473" s="28"/>
      <c r="C473" s="29" t="e">
        <f t="shared" si="572"/>
        <v>#VALUE!</v>
      </c>
      <c r="D473" s="30" t="e">
        <f t="shared" si="573"/>
        <v>#VALUE!</v>
      </c>
      <c r="E473" s="31" t="e">
        <f t="shared" si="574"/>
        <v>#VALUE!</v>
      </c>
      <c r="F473" s="29" t="str">
        <f t="shared" si="575"/>
        <v/>
      </c>
      <c r="G473" s="30" t="str">
        <f t="shared" si="576"/>
        <v/>
      </c>
      <c r="H473" s="31" t="str">
        <f t="shared" si="577"/>
        <v/>
      </c>
      <c r="I473" s="32" t="e">
        <f t="shared" si="578"/>
        <v>#VALUE!</v>
      </c>
      <c r="J473" s="33"/>
      <c r="K473" s="34"/>
      <c r="L473" s="35" t="str">
        <f t="shared" si="579"/>
        <v/>
      </c>
      <c r="M473" s="35" t="str">
        <f t="shared" si="580"/>
        <v/>
      </c>
      <c r="N473" s="34"/>
      <c r="O473" s="545"/>
      <c r="P473" s="36"/>
      <c r="Q473" s="37"/>
      <c r="R473" s="38"/>
      <c r="S473" s="38"/>
      <c r="T473" s="39">
        <f t="shared" si="581"/>
        <v>0</v>
      </c>
      <c r="U473" s="40" t="str">
        <f t="shared" si="582"/>
        <v>راسب</v>
      </c>
      <c r="V473" s="37"/>
      <c r="W473" s="38"/>
      <c r="X473" s="38"/>
      <c r="Y473" s="39">
        <f t="shared" si="583"/>
        <v>0</v>
      </c>
      <c r="Z473" s="40" t="str">
        <f t="shared" si="584"/>
        <v>راسب</v>
      </c>
      <c r="AA473" s="37"/>
      <c r="AB473" s="38"/>
      <c r="AC473" s="38"/>
      <c r="AD473" s="39">
        <f t="shared" si="585"/>
        <v>0</v>
      </c>
      <c r="AE473" s="40" t="str">
        <f t="shared" si="586"/>
        <v>راسب</v>
      </c>
      <c r="AF473" s="37"/>
      <c r="AG473" s="38"/>
      <c r="AH473" s="38"/>
      <c r="AI473" s="39">
        <f t="shared" si="587"/>
        <v>0</v>
      </c>
      <c r="AJ473" s="40" t="str">
        <f t="shared" si="588"/>
        <v>راسب</v>
      </c>
      <c r="AK473" s="37"/>
      <c r="AL473" s="38"/>
      <c r="AM473" s="38"/>
      <c r="AN473" s="39">
        <f t="shared" si="589"/>
        <v>0</v>
      </c>
      <c r="AO473" s="40" t="str">
        <f t="shared" si="590"/>
        <v>راسب</v>
      </c>
      <c r="AP473" s="27">
        <f t="shared" si="591"/>
        <v>0</v>
      </c>
      <c r="AQ473" s="37">
        <f t="shared" si="592"/>
        <v>5</v>
      </c>
      <c r="AR473" s="39" t="str">
        <f t="shared" si="593"/>
        <v>ومجموع</v>
      </c>
      <c r="AS473" s="27" t="str">
        <f t="shared" si="594"/>
        <v>راسب</v>
      </c>
      <c r="AT473" s="41">
        <f t="shared" si="595"/>
        <v>9</v>
      </c>
      <c r="AU473" s="42" t="str">
        <f t="shared" si="596"/>
        <v>راسب</v>
      </c>
      <c r="AV473" s="37"/>
      <c r="AW473" s="38"/>
      <c r="AX473" s="38"/>
      <c r="AY473" s="39">
        <f t="shared" si="597"/>
        <v>0</v>
      </c>
      <c r="AZ473" s="40" t="str">
        <f t="shared" si="598"/>
        <v>راسب</v>
      </c>
      <c r="BA473" s="37"/>
      <c r="BB473" s="38"/>
      <c r="BC473" s="38"/>
      <c r="BD473" s="39">
        <f t="shared" si="599"/>
        <v>0</v>
      </c>
      <c r="BE473" s="86" t="str">
        <f t="shared" si="600"/>
        <v>غيرجدير</v>
      </c>
      <c r="BF473" s="37"/>
      <c r="BG473" s="38"/>
      <c r="BH473" s="38"/>
      <c r="BI473" s="39">
        <f t="shared" si="601"/>
        <v>0</v>
      </c>
      <c r="BJ473" s="86" t="str">
        <f t="shared" si="602"/>
        <v>غيرجدير</v>
      </c>
      <c r="BK473" s="37"/>
      <c r="BL473" s="38"/>
      <c r="BM473" s="38"/>
      <c r="BN473" s="38"/>
      <c r="BO473" s="39"/>
      <c r="BP473" s="41">
        <f t="shared" si="603"/>
        <v>0</v>
      </c>
      <c r="BQ473" s="86" t="str">
        <f t="shared" si="604"/>
        <v>غيرجدير</v>
      </c>
      <c r="BR473" s="37"/>
      <c r="BS473" s="38"/>
      <c r="BT473" s="38"/>
      <c r="BU473" s="38"/>
      <c r="BV473" s="39">
        <f t="shared" si="605"/>
        <v>0</v>
      </c>
      <c r="BW473" s="86" t="str">
        <f t="shared" si="606"/>
        <v>غيرجدير</v>
      </c>
      <c r="BX473" s="37"/>
      <c r="BY473" s="38"/>
      <c r="BZ473" s="38"/>
      <c r="CA473" s="38"/>
      <c r="CB473" s="38"/>
      <c r="CC473" s="39">
        <f t="shared" si="607"/>
        <v>0</v>
      </c>
      <c r="CD473" s="86" t="str">
        <f t="shared" si="608"/>
        <v>غيرجدير</v>
      </c>
      <c r="CE473" s="37">
        <f t="shared" si="609"/>
        <v>5</v>
      </c>
      <c r="CF473" s="39" t="str">
        <f t="shared" si="610"/>
        <v>راسب</v>
      </c>
      <c r="CG473" s="37"/>
      <c r="CH473" s="38"/>
      <c r="CI473" s="38"/>
      <c r="CJ473" s="38"/>
      <c r="CK473" s="38"/>
      <c r="CL473" s="39">
        <f t="shared" si="611"/>
        <v>0</v>
      </c>
      <c r="CM473" s="86" t="str">
        <f t="shared" si="612"/>
        <v>غيرجدير</v>
      </c>
      <c r="CN473" s="37"/>
      <c r="CO473" s="38"/>
      <c r="CP473" s="38"/>
      <c r="CQ473" s="38"/>
      <c r="CR473" s="39">
        <f t="shared" si="613"/>
        <v>0</v>
      </c>
      <c r="CS473" s="86" t="str">
        <f t="shared" si="614"/>
        <v>غيرجدير</v>
      </c>
      <c r="CT473" s="37"/>
      <c r="CU473" s="38"/>
      <c r="CV473" s="39">
        <f t="shared" si="615"/>
        <v>0</v>
      </c>
      <c r="CW473" s="86" t="str">
        <f t="shared" si="616"/>
        <v>غيرجدير</v>
      </c>
      <c r="CX473" s="37"/>
      <c r="CY473" s="38"/>
      <c r="CZ473" s="38"/>
      <c r="DA473" s="38"/>
      <c r="DB473" s="38"/>
      <c r="DC473" s="39">
        <f t="shared" si="617"/>
        <v>0</v>
      </c>
      <c r="DD473" s="86" t="str">
        <f t="shared" si="618"/>
        <v>غيرجدير</v>
      </c>
      <c r="DE473" s="37"/>
      <c r="DF473" s="38"/>
      <c r="DG473" s="38"/>
      <c r="DH473" s="38"/>
      <c r="DI473" s="38"/>
      <c r="DJ473" s="39">
        <f t="shared" si="619"/>
        <v>0</v>
      </c>
      <c r="DK473" s="86" t="str">
        <f t="shared" si="620"/>
        <v>غيرجدير</v>
      </c>
      <c r="DL473" s="37">
        <f t="shared" si="621"/>
        <v>4</v>
      </c>
      <c r="DM473" s="39" t="str">
        <f t="shared" si="622"/>
        <v>راسب</v>
      </c>
      <c r="DN473" s="27">
        <f t="shared" si="623"/>
        <v>0</v>
      </c>
      <c r="DO473" s="37">
        <f t="shared" si="624"/>
        <v>5</v>
      </c>
      <c r="DP473" s="39" t="str">
        <f t="shared" si="625"/>
        <v>ومجموع</v>
      </c>
      <c r="DQ473" s="27" t="str">
        <f t="shared" si="626"/>
        <v>راسب</v>
      </c>
      <c r="DR473" s="37">
        <f t="shared" si="627"/>
        <v>10</v>
      </c>
      <c r="DS473" s="39" t="str">
        <f t="shared" si="628"/>
        <v>راسب</v>
      </c>
      <c r="DT473" s="40" t="str">
        <f t="shared" si="629"/>
        <v>راسب</v>
      </c>
      <c r="DU473" s="27"/>
      <c r="DV473" s="37">
        <f t="shared" si="630"/>
        <v>15</v>
      </c>
      <c r="DW473" s="38" t="str">
        <f t="shared" si="631"/>
        <v>راسب</v>
      </c>
      <c r="DX473" s="39" t="str">
        <f t="shared" si="632"/>
        <v>ودين</v>
      </c>
      <c r="DY473" s="537" t="str">
        <f t="shared" si="633"/>
        <v/>
      </c>
      <c r="DZ473" s="532" t="str">
        <f t="shared" si="634"/>
        <v/>
      </c>
      <c r="EA473" s="527" t="str">
        <f t="shared" si="635"/>
        <v/>
      </c>
      <c r="EB473" s="519" t="str">
        <f t="shared" si="636"/>
        <v/>
      </c>
      <c r="EC473" s="520" t="str">
        <f t="shared" si="637"/>
        <v/>
      </c>
      <c r="ED473" s="520" t="str">
        <f t="shared" si="638"/>
        <v/>
      </c>
      <c r="EE473" s="520" t="str">
        <f t="shared" si="639"/>
        <v/>
      </c>
      <c r="EF473" s="520" t="str">
        <f t="shared" si="640"/>
        <v/>
      </c>
      <c r="EG473" s="520" t="str">
        <f t="shared" si="641"/>
        <v/>
      </c>
      <c r="EH473" s="518" t="str">
        <f t="shared" si="642"/>
        <v/>
      </c>
      <c r="EI473" s="474" t="str">
        <f t="shared" si="643"/>
        <v/>
      </c>
      <c r="EJ473" s="475" t="str">
        <f t="shared" si="644"/>
        <v/>
      </c>
      <c r="EK473" s="475" t="str">
        <f t="shared" si="645"/>
        <v/>
      </c>
      <c r="EL473" s="475" t="str">
        <f t="shared" si="646"/>
        <v/>
      </c>
      <c r="EM473" s="476" t="str">
        <f t="shared" si="647"/>
        <v/>
      </c>
      <c r="EN473" s="498" t="str">
        <f t="shared" si="648"/>
        <v/>
      </c>
      <c r="EO473" s="499" t="str">
        <f t="shared" si="649"/>
        <v/>
      </c>
      <c r="EP473" s="499" t="str">
        <f t="shared" si="650"/>
        <v/>
      </c>
      <c r="EQ473" s="499" t="str">
        <f t="shared" si="651"/>
        <v/>
      </c>
      <c r="ER473" s="500" t="str">
        <f t="shared" si="652"/>
        <v/>
      </c>
    </row>
    <row r="474" spans="1:148" ht="34.5" x14ac:dyDescent="0.2">
      <c r="A474" s="27" t="str">
        <f>IF(O474="","",COUNTA(O$9:$O474))</f>
        <v/>
      </c>
      <c r="B474" s="28"/>
      <c r="C474" s="29" t="e">
        <f t="shared" si="572"/>
        <v>#VALUE!</v>
      </c>
      <c r="D474" s="30" t="e">
        <f t="shared" si="573"/>
        <v>#VALUE!</v>
      </c>
      <c r="E474" s="31" t="e">
        <f t="shared" si="574"/>
        <v>#VALUE!</v>
      </c>
      <c r="F474" s="29" t="str">
        <f t="shared" si="575"/>
        <v/>
      </c>
      <c r="G474" s="30" t="str">
        <f t="shared" si="576"/>
        <v/>
      </c>
      <c r="H474" s="31" t="str">
        <f t="shared" si="577"/>
        <v/>
      </c>
      <c r="I474" s="32" t="e">
        <f t="shared" si="578"/>
        <v>#VALUE!</v>
      </c>
      <c r="J474" s="33"/>
      <c r="K474" s="34"/>
      <c r="L474" s="35" t="str">
        <f t="shared" si="579"/>
        <v/>
      </c>
      <c r="M474" s="35" t="str">
        <f t="shared" si="580"/>
        <v/>
      </c>
      <c r="N474" s="34"/>
      <c r="O474" s="545"/>
      <c r="P474" s="36"/>
      <c r="Q474" s="37"/>
      <c r="R474" s="38"/>
      <c r="S474" s="38"/>
      <c r="T474" s="39">
        <f t="shared" si="581"/>
        <v>0</v>
      </c>
      <c r="U474" s="40" t="str">
        <f t="shared" si="582"/>
        <v>راسب</v>
      </c>
      <c r="V474" s="37"/>
      <c r="W474" s="38"/>
      <c r="X474" s="38"/>
      <c r="Y474" s="39">
        <f t="shared" si="583"/>
        <v>0</v>
      </c>
      <c r="Z474" s="40" t="str">
        <f t="shared" si="584"/>
        <v>راسب</v>
      </c>
      <c r="AA474" s="37"/>
      <c r="AB474" s="38"/>
      <c r="AC474" s="38"/>
      <c r="AD474" s="39">
        <f t="shared" si="585"/>
        <v>0</v>
      </c>
      <c r="AE474" s="40" t="str">
        <f t="shared" si="586"/>
        <v>راسب</v>
      </c>
      <c r="AF474" s="37"/>
      <c r="AG474" s="38"/>
      <c r="AH474" s="38"/>
      <c r="AI474" s="39">
        <f t="shared" si="587"/>
        <v>0</v>
      </c>
      <c r="AJ474" s="40" t="str">
        <f t="shared" si="588"/>
        <v>راسب</v>
      </c>
      <c r="AK474" s="37"/>
      <c r="AL474" s="38"/>
      <c r="AM474" s="38"/>
      <c r="AN474" s="39">
        <f t="shared" si="589"/>
        <v>0</v>
      </c>
      <c r="AO474" s="40" t="str">
        <f t="shared" si="590"/>
        <v>راسب</v>
      </c>
      <c r="AP474" s="27">
        <f t="shared" si="591"/>
        <v>0</v>
      </c>
      <c r="AQ474" s="37">
        <f t="shared" si="592"/>
        <v>5</v>
      </c>
      <c r="AR474" s="39" t="str">
        <f t="shared" si="593"/>
        <v>ومجموع</v>
      </c>
      <c r="AS474" s="27" t="str">
        <f t="shared" si="594"/>
        <v>راسب</v>
      </c>
      <c r="AT474" s="41">
        <f t="shared" si="595"/>
        <v>9</v>
      </c>
      <c r="AU474" s="42" t="str">
        <f t="shared" si="596"/>
        <v>راسب</v>
      </c>
      <c r="AV474" s="37"/>
      <c r="AW474" s="38"/>
      <c r="AX474" s="38"/>
      <c r="AY474" s="39">
        <f t="shared" si="597"/>
        <v>0</v>
      </c>
      <c r="AZ474" s="40" t="str">
        <f t="shared" si="598"/>
        <v>راسب</v>
      </c>
      <c r="BA474" s="37"/>
      <c r="BB474" s="38"/>
      <c r="BC474" s="38"/>
      <c r="BD474" s="39">
        <f t="shared" si="599"/>
        <v>0</v>
      </c>
      <c r="BE474" s="86" t="str">
        <f t="shared" si="600"/>
        <v>غيرجدير</v>
      </c>
      <c r="BF474" s="37"/>
      <c r="BG474" s="38"/>
      <c r="BH474" s="38"/>
      <c r="BI474" s="39">
        <f t="shared" si="601"/>
        <v>0</v>
      </c>
      <c r="BJ474" s="86" t="str">
        <f t="shared" si="602"/>
        <v>غيرجدير</v>
      </c>
      <c r="BK474" s="37"/>
      <c r="BL474" s="38"/>
      <c r="BM474" s="38"/>
      <c r="BN474" s="38"/>
      <c r="BO474" s="39"/>
      <c r="BP474" s="41">
        <f t="shared" si="603"/>
        <v>0</v>
      </c>
      <c r="BQ474" s="86" t="str">
        <f t="shared" si="604"/>
        <v>غيرجدير</v>
      </c>
      <c r="BR474" s="37"/>
      <c r="BS474" s="38"/>
      <c r="BT474" s="38"/>
      <c r="BU474" s="38"/>
      <c r="BV474" s="39">
        <f t="shared" si="605"/>
        <v>0</v>
      </c>
      <c r="BW474" s="86" t="str">
        <f t="shared" si="606"/>
        <v>غيرجدير</v>
      </c>
      <c r="BX474" s="37"/>
      <c r="BY474" s="38"/>
      <c r="BZ474" s="38"/>
      <c r="CA474" s="38"/>
      <c r="CB474" s="38"/>
      <c r="CC474" s="39">
        <f t="shared" si="607"/>
        <v>0</v>
      </c>
      <c r="CD474" s="86" t="str">
        <f t="shared" si="608"/>
        <v>غيرجدير</v>
      </c>
      <c r="CE474" s="37">
        <f t="shared" si="609"/>
        <v>5</v>
      </c>
      <c r="CF474" s="39" t="str">
        <f t="shared" si="610"/>
        <v>راسب</v>
      </c>
      <c r="CG474" s="37"/>
      <c r="CH474" s="38"/>
      <c r="CI474" s="38"/>
      <c r="CJ474" s="38"/>
      <c r="CK474" s="38"/>
      <c r="CL474" s="39">
        <f t="shared" si="611"/>
        <v>0</v>
      </c>
      <c r="CM474" s="86" t="str">
        <f t="shared" si="612"/>
        <v>غيرجدير</v>
      </c>
      <c r="CN474" s="37"/>
      <c r="CO474" s="38"/>
      <c r="CP474" s="38"/>
      <c r="CQ474" s="38"/>
      <c r="CR474" s="39">
        <f t="shared" si="613"/>
        <v>0</v>
      </c>
      <c r="CS474" s="86" t="str">
        <f t="shared" si="614"/>
        <v>غيرجدير</v>
      </c>
      <c r="CT474" s="37"/>
      <c r="CU474" s="38"/>
      <c r="CV474" s="39">
        <f t="shared" si="615"/>
        <v>0</v>
      </c>
      <c r="CW474" s="86" t="str">
        <f t="shared" si="616"/>
        <v>غيرجدير</v>
      </c>
      <c r="CX474" s="37"/>
      <c r="CY474" s="38"/>
      <c r="CZ474" s="38"/>
      <c r="DA474" s="38"/>
      <c r="DB474" s="38"/>
      <c r="DC474" s="39">
        <f t="shared" si="617"/>
        <v>0</v>
      </c>
      <c r="DD474" s="86" t="str">
        <f t="shared" si="618"/>
        <v>غيرجدير</v>
      </c>
      <c r="DE474" s="37"/>
      <c r="DF474" s="38"/>
      <c r="DG474" s="38"/>
      <c r="DH474" s="38"/>
      <c r="DI474" s="38"/>
      <c r="DJ474" s="39">
        <f t="shared" si="619"/>
        <v>0</v>
      </c>
      <c r="DK474" s="86" t="str">
        <f t="shared" si="620"/>
        <v>غيرجدير</v>
      </c>
      <c r="DL474" s="37">
        <f t="shared" si="621"/>
        <v>4</v>
      </c>
      <c r="DM474" s="39" t="str">
        <f t="shared" si="622"/>
        <v>راسب</v>
      </c>
      <c r="DN474" s="27">
        <f t="shared" si="623"/>
        <v>0</v>
      </c>
      <c r="DO474" s="37">
        <f t="shared" si="624"/>
        <v>5</v>
      </c>
      <c r="DP474" s="39" t="str">
        <f t="shared" si="625"/>
        <v>ومجموع</v>
      </c>
      <c r="DQ474" s="27" t="str">
        <f t="shared" si="626"/>
        <v>راسب</v>
      </c>
      <c r="DR474" s="37">
        <f t="shared" si="627"/>
        <v>10</v>
      </c>
      <c r="DS474" s="39" t="str">
        <f t="shared" si="628"/>
        <v>راسب</v>
      </c>
      <c r="DT474" s="40" t="str">
        <f t="shared" si="629"/>
        <v>راسب</v>
      </c>
      <c r="DU474" s="27"/>
      <c r="DV474" s="37">
        <f t="shared" si="630"/>
        <v>15</v>
      </c>
      <c r="DW474" s="38" t="str">
        <f t="shared" si="631"/>
        <v>راسب</v>
      </c>
      <c r="DX474" s="39" t="str">
        <f t="shared" si="632"/>
        <v>ودين</v>
      </c>
      <c r="DY474" s="537" t="str">
        <f t="shared" si="633"/>
        <v/>
      </c>
      <c r="DZ474" s="532" t="str">
        <f t="shared" si="634"/>
        <v/>
      </c>
      <c r="EA474" s="527" t="str">
        <f t="shared" si="635"/>
        <v/>
      </c>
      <c r="EB474" s="519" t="str">
        <f t="shared" si="636"/>
        <v/>
      </c>
      <c r="EC474" s="520" t="str">
        <f t="shared" si="637"/>
        <v/>
      </c>
      <c r="ED474" s="520" t="str">
        <f t="shared" si="638"/>
        <v/>
      </c>
      <c r="EE474" s="520" t="str">
        <f t="shared" si="639"/>
        <v/>
      </c>
      <c r="EF474" s="520" t="str">
        <f t="shared" si="640"/>
        <v/>
      </c>
      <c r="EG474" s="520" t="str">
        <f t="shared" si="641"/>
        <v/>
      </c>
      <c r="EH474" s="518" t="str">
        <f t="shared" si="642"/>
        <v/>
      </c>
      <c r="EI474" s="474" t="str">
        <f t="shared" si="643"/>
        <v/>
      </c>
      <c r="EJ474" s="475" t="str">
        <f t="shared" si="644"/>
        <v/>
      </c>
      <c r="EK474" s="475" t="str">
        <f t="shared" si="645"/>
        <v/>
      </c>
      <c r="EL474" s="475" t="str">
        <f t="shared" si="646"/>
        <v/>
      </c>
      <c r="EM474" s="476" t="str">
        <f t="shared" si="647"/>
        <v/>
      </c>
      <c r="EN474" s="498" t="str">
        <f t="shared" si="648"/>
        <v/>
      </c>
      <c r="EO474" s="499" t="str">
        <f t="shared" si="649"/>
        <v/>
      </c>
      <c r="EP474" s="499" t="str">
        <f t="shared" si="650"/>
        <v/>
      </c>
      <c r="EQ474" s="499" t="str">
        <f t="shared" si="651"/>
        <v/>
      </c>
      <c r="ER474" s="500" t="str">
        <f t="shared" si="652"/>
        <v/>
      </c>
    </row>
    <row r="475" spans="1:148" ht="34.5" x14ac:dyDescent="0.2">
      <c r="A475" s="27" t="str">
        <f>IF(O475="","",COUNTA(O$9:$O475))</f>
        <v/>
      </c>
      <c r="B475" s="28"/>
      <c r="C475" s="29" t="e">
        <f t="shared" si="572"/>
        <v>#VALUE!</v>
      </c>
      <c r="D475" s="30" t="e">
        <f t="shared" si="573"/>
        <v>#VALUE!</v>
      </c>
      <c r="E475" s="31" t="e">
        <f t="shared" si="574"/>
        <v>#VALUE!</v>
      </c>
      <c r="F475" s="29" t="str">
        <f t="shared" si="575"/>
        <v/>
      </c>
      <c r="G475" s="30" t="str">
        <f t="shared" si="576"/>
        <v/>
      </c>
      <c r="H475" s="31" t="str">
        <f t="shared" si="577"/>
        <v/>
      </c>
      <c r="I475" s="32" t="e">
        <f t="shared" si="578"/>
        <v>#VALUE!</v>
      </c>
      <c r="J475" s="33"/>
      <c r="K475" s="34"/>
      <c r="L475" s="35" t="str">
        <f t="shared" si="579"/>
        <v/>
      </c>
      <c r="M475" s="35" t="str">
        <f t="shared" si="580"/>
        <v/>
      </c>
      <c r="N475" s="34"/>
      <c r="O475" s="545"/>
      <c r="P475" s="36"/>
      <c r="Q475" s="37"/>
      <c r="R475" s="38"/>
      <c r="S475" s="38"/>
      <c r="T475" s="39">
        <f t="shared" si="581"/>
        <v>0</v>
      </c>
      <c r="U475" s="40" t="str">
        <f t="shared" si="582"/>
        <v>راسب</v>
      </c>
      <c r="V475" s="37"/>
      <c r="W475" s="38"/>
      <c r="X475" s="38"/>
      <c r="Y475" s="39">
        <f t="shared" si="583"/>
        <v>0</v>
      </c>
      <c r="Z475" s="40" t="str">
        <f t="shared" si="584"/>
        <v>راسب</v>
      </c>
      <c r="AA475" s="37"/>
      <c r="AB475" s="38"/>
      <c r="AC475" s="38"/>
      <c r="AD475" s="39">
        <f t="shared" si="585"/>
        <v>0</v>
      </c>
      <c r="AE475" s="40" t="str">
        <f t="shared" si="586"/>
        <v>راسب</v>
      </c>
      <c r="AF475" s="37"/>
      <c r="AG475" s="38"/>
      <c r="AH475" s="38"/>
      <c r="AI475" s="39">
        <f t="shared" si="587"/>
        <v>0</v>
      </c>
      <c r="AJ475" s="40" t="str">
        <f t="shared" si="588"/>
        <v>راسب</v>
      </c>
      <c r="AK475" s="37"/>
      <c r="AL475" s="38"/>
      <c r="AM475" s="38"/>
      <c r="AN475" s="39">
        <f t="shared" si="589"/>
        <v>0</v>
      </c>
      <c r="AO475" s="40" t="str">
        <f t="shared" si="590"/>
        <v>راسب</v>
      </c>
      <c r="AP475" s="27">
        <f t="shared" si="591"/>
        <v>0</v>
      </c>
      <c r="AQ475" s="37">
        <f t="shared" si="592"/>
        <v>5</v>
      </c>
      <c r="AR475" s="39" t="str">
        <f t="shared" si="593"/>
        <v>ومجموع</v>
      </c>
      <c r="AS475" s="27" t="str">
        <f t="shared" si="594"/>
        <v>راسب</v>
      </c>
      <c r="AT475" s="41">
        <f t="shared" si="595"/>
        <v>9</v>
      </c>
      <c r="AU475" s="42" t="str">
        <f t="shared" si="596"/>
        <v>راسب</v>
      </c>
      <c r="AV475" s="37"/>
      <c r="AW475" s="38"/>
      <c r="AX475" s="38"/>
      <c r="AY475" s="39">
        <f t="shared" si="597"/>
        <v>0</v>
      </c>
      <c r="AZ475" s="40" t="str">
        <f t="shared" si="598"/>
        <v>راسب</v>
      </c>
      <c r="BA475" s="37"/>
      <c r="BB475" s="38"/>
      <c r="BC475" s="38"/>
      <c r="BD475" s="39">
        <f t="shared" si="599"/>
        <v>0</v>
      </c>
      <c r="BE475" s="86" t="str">
        <f t="shared" si="600"/>
        <v>غيرجدير</v>
      </c>
      <c r="BF475" s="37"/>
      <c r="BG475" s="38"/>
      <c r="BH475" s="38"/>
      <c r="BI475" s="39">
        <f t="shared" si="601"/>
        <v>0</v>
      </c>
      <c r="BJ475" s="86" t="str">
        <f t="shared" si="602"/>
        <v>غيرجدير</v>
      </c>
      <c r="BK475" s="37"/>
      <c r="BL475" s="38"/>
      <c r="BM475" s="38"/>
      <c r="BN475" s="38"/>
      <c r="BO475" s="39"/>
      <c r="BP475" s="41">
        <f t="shared" si="603"/>
        <v>0</v>
      </c>
      <c r="BQ475" s="86" t="str">
        <f t="shared" si="604"/>
        <v>غيرجدير</v>
      </c>
      <c r="BR475" s="37"/>
      <c r="BS475" s="38"/>
      <c r="BT475" s="38"/>
      <c r="BU475" s="38"/>
      <c r="BV475" s="39">
        <f t="shared" si="605"/>
        <v>0</v>
      </c>
      <c r="BW475" s="86" t="str">
        <f t="shared" si="606"/>
        <v>غيرجدير</v>
      </c>
      <c r="BX475" s="37"/>
      <c r="BY475" s="38"/>
      <c r="BZ475" s="38"/>
      <c r="CA475" s="38"/>
      <c r="CB475" s="38"/>
      <c r="CC475" s="39">
        <f t="shared" si="607"/>
        <v>0</v>
      </c>
      <c r="CD475" s="86" t="str">
        <f t="shared" si="608"/>
        <v>غيرجدير</v>
      </c>
      <c r="CE475" s="37">
        <f t="shared" si="609"/>
        <v>5</v>
      </c>
      <c r="CF475" s="39" t="str">
        <f t="shared" si="610"/>
        <v>راسب</v>
      </c>
      <c r="CG475" s="37"/>
      <c r="CH475" s="38"/>
      <c r="CI475" s="38"/>
      <c r="CJ475" s="38"/>
      <c r="CK475" s="38"/>
      <c r="CL475" s="39">
        <f t="shared" si="611"/>
        <v>0</v>
      </c>
      <c r="CM475" s="86" t="str">
        <f t="shared" si="612"/>
        <v>غيرجدير</v>
      </c>
      <c r="CN475" s="37"/>
      <c r="CO475" s="38"/>
      <c r="CP475" s="38"/>
      <c r="CQ475" s="38"/>
      <c r="CR475" s="39">
        <f t="shared" si="613"/>
        <v>0</v>
      </c>
      <c r="CS475" s="86" t="str">
        <f t="shared" si="614"/>
        <v>غيرجدير</v>
      </c>
      <c r="CT475" s="37"/>
      <c r="CU475" s="38"/>
      <c r="CV475" s="39">
        <f t="shared" si="615"/>
        <v>0</v>
      </c>
      <c r="CW475" s="86" t="str">
        <f t="shared" si="616"/>
        <v>غيرجدير</v>
      </c>
      <c r="CX475" s="37"/>
      <c r="CY475" s="38"/>
      <c r="CZ475" s="38"/>
      <c r="DA475" s="38"/>
      <c r="DB475" s="38"/>
      <c r="DC475" s="39">
        <f t="shared" si="617"/>
        <v>0</v>
      </c>
      <c r="DD475" s="86" t="str">
        <f t="shared" si="618"/>
        <v>غيرجدير</v>
      </c>
      <c r="DE475" s="37"/>
      <c r="DF475" s="38"/>
      <c r="DG475" s="38"/>
      <c r="DH475" s="38"/>
      <c r="DI475" s="38"/>
      <c r="DJ475" s="39">
        <f t="shared" si="619"/>
        <v>0</v>
      </c>
      <c r="DK475" s="86" t="str">
        <f t="shared" si="620"/>
        <v>غيرجدير</v>
      </c>
      <c r="DL475" s="37">
        <f t="shared" si="621"/>
        <v>4</v>
      </c>
      <c r="DM475" s="39" t="str">
        <f t="shared" si="622"/>
        <v>راسب</v>
      </c>
      <c r="DN475" s="27">
        <f t="shared" si="623"/>
        <v>0</v>
      </c>
      <c r="DO475" s="37">
        <f t="shared" si="624"/>
        <v>5</v>
      </c>
      <c r="DP475" s="39" t="str">
        <f t="shared" si="625"/>
        <v>ومجموع</v>
      </c>
      <c r="DQ475" s="27" t="str">
        <f t="shared" si="626"/>
        <v>راسب</v>
      </c>
      <c r="DR475" s="37">
        <f t="shared" si="627"/>
        <v>10</v>
      </c>
      <c r="DS475" s="39" t="str">
        <f t="shared" si="628"/>
        <v>راسب</v>
      </c>
      <c r="DT475" s="40" t="str">
        <f t="shared" si="629"/>
        <v>راسب</v>
      </c>
      <c r="DU475" s="27"/>
      <c r="DV475" s="37">
        <f t="shared" si="630"/>
        <v>15</v>
      </c>
      <c r="DW475" s="38" t="str">
        <f t="shared" si="631"/>
        <v>راسب</v>
      </c>
      <c r="DX475" s="39" t="str">
        <f t="shared" si="632"/>
        <v>ودين</v>
      </c>
      <c r="DY475" s="537" t="str">
        <f t="shared" si="633"/>
        <v/>
      </c>
      <c r="DZ475" s="532" t="str">
        <f t="shared" si="634"/>
        <v/>
      </c>
      <c r="EA475" s="527" t="str">
        <f t="shared" si="635"/>
        <v/>
      </c>
      <c r="EB475" s="519" t="str">
        <f t="shared" si="636"/>
        <v/>
      </c>
      <c r="EC475" s="520" t="str">
        <f t="shared" si="637"/>
        <v/>
      </c>
      <c r="ED475" s="520" t="str">
        <f t="shared" si="638"/>
        <v/>
      </c>
      <c r="EE475" s="520" t="str">
        <f t="shared" si="639"/>
        <v/>
      </c>
      <c r="EF475" s="520" t="str">
        <f t="shared" si="640"/>
        <v/>
      </c>
      <c r="EG475" s="520" t="str">
        <f t="shared" si="641"/>
        <v/>
      </c>
      <c r="EH475" s="518" t="str">
        <f t="shared" si="642"/>
        <v/>
      </c>
      <c r="EI475" s="474" t="str">
        <f t="shared" si="643"/>
        <v/>
      </c>
      <c r="EJ475" s="475" t="str">
        <f t="shared" si="644"/>
        <v/>
      </c>
      <c r="EK475" s="475" t="str">
        <f t="shared" si="645"/>
        <v/>
      </c>
      <c r="EL475" s="475" t="str">
        <f t="shared" si="646"/>
        <v/>
      </c>
      <c r="EM475" s="476" t="str">
        <f t="shared" si="647"/>
        <v/>
      </c>
      <c r="EN475" s="498" t="str">
        <f t="shared" si="648"/>
        <v/>
      </c>
      <c r="EO475" s="499" t="str">
        <f t="shared" si="649"/>
        <v/>
      </c>
      <c r="EP475" s="499" t="str">
        <f t="shared" si="650"/>
        <v/>
      </c>
      <c r="EQ475" s="499" t="str">
        <f t="shared" si="651"/>
        <v/>
      </c>
      <c r="ER475" s="500" t="str">
        <f t="shared" si="652"/>
        <v/>
      </c>
    </row>
    <row r="476" spans="1:148" ht="34.5" x14ac:dyDescent="0.2">
      <c r="A476" s="27" t="str">
        <f>IF(O476="","",COUNTA(O$9:$O476))</f>
        <v/>
      </c>
      <c r="B476" s="28"/>
      <c r="C476" s="29" t="e">
        <f t="shared" si="572"/>
        <v>#VALUE!</v>
      </c>
      <c r="D476" s="30" t="e">
        <f t="shared" si="573"/>
        <v>#VALUE!</v>
      </c>
      <c r="E476" s="31" t="e">
        <f t="shared" si="574"/>
        <v>#VALUE!</v>
      </c>
      <c r="F476" s="29" t="str">
        <f t="shared" si="575"/>
        <v/>
      </c>
      <c r="G476" s="30" t="str">
        <f t="shared" si="576"/>
        <v/>
      </c>
      <c r="H476" s="31" t="str">
        <f t="shared" si="577"/>
        <v/>
      </c>
      <c r="I476" s="32" t="e">
        <f t="shared" si="578"/>
        <v>#VALUE!</v>
      </c>
      <c r="J476" s="33"/>
      <c r="K476" s="34"/>
      <c r="L476" s="35" t="str">
        <f t="shared" si="579"/>
        <v/>
      </c>
      <c r="M476" s="35" t="str">
        <f t="shared" si="580"/>
        <v/>
      </c>
      <c r="N476" s="34"/>
      <c r="O476" s="545"/>
      <c r="P476" s="36"/>
      <c r="Q476" s="37"/>
      <c r="R476" s="38"/>
      <c r="S476" s="38"/>
      <c r="T476" s="39">
        <f t="shared" si="581"/>
        <v>0</v>
      </c>
      <c r="U476" s="40" t="str">
        <f t="shared" si="582"/>
        <v>راسب</v>
      </c>
      <c r="V476" s="37"/>
      <c r="W476" s="38"/>
      <c r="X476" s="38"/>
      <c r="Y476" s="39">
        <f t="shared" si="583"/>
        <v>0</v>
      </c>
      <c r="Z476" s="40" t="str">
        <f t="shared" si="584"/>
        <v>راسب</v>
      </c>
      <c r="AA476" s="37"/>
      <c r="AB476" s="38"/>
      <c r="AC476" s="38"/>
      <c r="AD476" s="39">
        <f t="shared" si="585"/>
        <v>0</v>
      </c>
      <c r="AE476" s="40" t="str">
        <f t="shared" si="586"/>
        <v>راسب</v>
      </c>
      <c r="AF476" s="37"/>
      <c r="AG476" s="38"/>
      <c r="AH476" s="38"/>
      <c r="AI476" s="39">
        <f t="shared" si="587"/>
        <v>0</v>
      </c>
      <c r="AJ476" s="40" t="str">
        <f t="shared" si="588"/>
        <v>راسب</v>
      </c>
      <c r="AK476" s="37"/>
      <c r="AL476" s="38"/>
      <c r="AM476" s="38"/>
      <c r="AN476" s="39">
        <f t="shared" si="589"/>
        <v>0</v>
      </c>
      <c r="AO476" s="40" t="str">
        <f t="shared" si="590"/>
        <v>راسب</v>
      </c>
      <c r="AP476" s="27">
        <f t="shared" si="591"/>
        <v>0</v>
      </c>
      <c r="AQ476" s="37">
        <f t="shared" si="592"/>
        <v>5</v>
      </c>
      <c r="AR476" s="39" t="str">
        <f t="shared" si="593"/>
        <v>ومجموع</v>
      </c>
      <c r="AS476" s="27" t="str">
        <f t="shared" si="594"/>
        <v>راسب</v>
      </c>
      <c r="AT476" s="41">
        <f t="shared" si="595"/>
        <v>9</v>
      </c>
      <c r="AU476" s="42" t="str">
        <f t="shared" si="596"/>
        <v>راسب</v>
      </c>
      <c r="AV476" s="37"/>
      <c r="AW476" s="38"/>
      <c r="AX476" s="38"/>
      <c r="AY476" s="39">
        <f t="shared" si="597"/>
        <v>0</v>
      </c>
      <c r="AZ476" s="40" t="str">
        <f t="shared" si="598"/>
        <v>راسب</v>
      </c>
      <c r="BA476" s="37"/>
      <c r="BB476" s="38"/>
      <c r="BC476" s="38"/>
      <c r="BD476" s="39">
        <f t="shared" si="599"/>
        <v>0</v>
      </c>
      <c r="BE476" s="86" t="str">
        <f t="shared" si="600"/>
        <v>غيرجدير</v>
      </c>
      <c r="BF476" s="37"/>
      <c r="BG476" s="38"/>
      <c r="BH476" s="38"/>
      <c r="BI476" s="39">
        <f t="shared" si="601"/>
        <v>0</v>
      </c>
      <c r="BJ476" s="86" t="str">
        <f t="shared" si="602"/>
        <v>غيرجدير</v>
      </c>
      <c r="BK476" s="37"/>
      <c r="BL476" s="38"/>
      <c r="BM476" s="38"/>
      <c r="BN476" s="38"/>
      <c r="BO476" s="39"/>
      <c r="BP476" s="41">
        <f t="shared" si="603"/>
        <v>0</v>
      </c>
      <c r="BQ476" s="86" t="str">
        <f t="shared" si="604"/>
        <v>غيرجدير</v>
      </c>
      <c r="BR476" s="37"/>
      <c r="BS476" s="38"/>
      <c r="BT476" s="38"/>
      <c r="BU476" s="38"/>
      <c r="BV476" s="39">
        <f t="shared" si="605"/>
        <v>0</v>
      </c>
      <c r="BW476" s="86" t="str">
        <f t="shared" si="606"/>
        <v>غيرجدير</v>
      </c>
      <c r="BX476" s="37"/>
      <c r="BY476" s="38"/>
      <c r="BZ476" s="38"/>
      <c r="CA476" s="38"/>
      <c r="CB476" s="38"/>
      <c r="CC476" s="39">
        <f t="shared" si="607"/>
        <v>0</v>
      </c>
      <c r="CD476" s="86" t="str">
        <f t="shared" si="608"/>
        <v>غيرجدير</v>
      </c>
      <c r="CE476" s="37">
        <f t="shared" si="609"/>
        <v>5</v>
      </c>
      <c r="CF476" s="39" t="str">
        <f t="shared" si="610"/>
        <v>راسب</v>
      </c>
      <c r="CG476" s="37"/>
      <c r="CH476" s="38"/>
      <c r="CI476" s="38"/>
      <c r="CJ476" s="38"/>
      <c r="CK476" s="38"/>
      <c r="CL476" s="39">
        <f t="shared" si="611"/>
        <v>0</v>
      </c>
      <c r="CM476" s="86" t="str">
        <f t="shared" si="612"/>
        <v>غيرجدير</v>
      </c>
      <c r="CN476" s="37"/>
      <c r="CO476" s="38"/>
      <c r="CP476" s="38"/>
      <c r="CQ476" s="38"/>
      <c r="CR476" s="39">
        <f t="shared" si="613"/>
        <v>0</v>
      </c>
      <c r="CS476" s="86" t="str">
        <f t="shared" si="614"/>
        <v>غيرجدير</v>
      </c>
      <c r="CT476" s="37"/>
      <c r="CU476" s="38"/>
      <c r="CV476" s="39">
        <f t="shared" si="615"/>
        <v>0</v>
      </c>
      <c r="CW476" s="86" t="str">
        <f t="shared" si="616"/>
        <v>غيرجدير</v>
      </c>
      <c r="CX476" s="37"/>
      <c r="CY476" s="38"/>
      <c r="CZ476" s="38"/>
      <c r="DA476" s="38"/>
      <c r="DB476" s="38"/>
      <c r="DC476" s="39">
        <f t="shared" si="617"/>
        <v>0</v>
      </c>
      <c r="DD476" s="86" t="str">
        <f t="shared" si="618"/>
        <v>غيرجدير</v>
      </c>
      <c r="DE476" s="37"/>
      <c r="DF476" s="38"/>
      <c r="DG476" s="38"/>
      <c r="DH476" s="38"/>
      <c r="DI476" s="38"/>
      <c r="DJ476" s="39">
        <f t="shared" si="619"/>
        <v>0</v>
      </c>
      <c r="DK476" s="86" t="str">
        <f t="shared" si="620"/>
        <v>غيرجدير</v>
      </c>
      <c r="DL476" s="37">
        <f t="shared" si="621"/>
        <v>4</v>
      </c>
      <c r="DM476" s="39" t="str">
        <f t="shared" si="622"/>
        <v>راسب</v>
      </c>
      <c r="DN476" s="27">
        <f t="shared" si="623"/>
        <v>0</v>
      </c>
      <c r="DO476" s="37">
        <f t="shared" si="624"/>
        <v>5</v>
      </c>
      <c r="DP476" s="39" t="str">
        <f t="shared" si="625"/>
        <v>ومجموع</v>
      </c>
      <c r="DQ476" s="27" t="str">
        <f t="shared" si="626"/>
        <v>راسب</v>
      </c>
      <c r="DR476" s="37">
        <f t="shared" si="627"/>
        <v>10</v>
      </c>
      <c r="DS476" s="39" t="str">
        <f t="shared" si="628"/>
        <v>راسب</v>
      </c>
      <c r="DT476" s="40" t="str">
        <f t="shared" si="629"/>
        <v>راسب</v>
      </c>
      <c r="DU476" s="27"/>
      <c r="DV476" s="37">
        <f t="shared" si="630"/>
        <v>15</v>
      </c>
      <c r="DW476" s="38" t="str">
        <f t="shared" si="631"/>
        <v>راسب</v>
      </c>
      <c r="DX476" s="39" t="str">
        <f t="shared" si="632"/>
        <v>ودين</v>
      </c>
      <c r="DY476" s="537" t="str">
        <f t="shared" si="633"/>
        <v/>
      </c>
      <c r="DZ476" s="532" t="str">
        <f t="shared" si="634"/>
        <v/>
      </c>
      <c r="EA476" s="527" t="str">
        <f t="shared" si="635"/>
        <v/>
      </c>
      <c r="EB476" s="519" t="str">
        <f t="shared" si="636"/>
        <v/>
      </c>
      <c r="EC476" s="520" t="str">
        <f t="shared" si="637"/>
        <v/>
      </c>
      <c r="ED476" s="520" t="str">
        <f t="shared" si="638"/>
        <v/>
      </c>
      <c r="EE476" s="520" t="str">
        <f t="shared" si="639"/>
        <v/>
      </c>
      <c r="EF476" s="520" t="str">
        <f t="shared" si="640"/>
        <v/>
      </c>
      <c r="EG476" s="520" t="str">
        <f t="shared" si="641"/>
        <v/>
      </c>
      <c r="EH476" s="518" t="str">
        <f t="shared" si="642"/>
        <v/>
      </c>
      <c r="EI476" s="474" t="str">
        <f t="shared" si="643"/>
        <v/>
      </c>
      <c r="EJ476" s="475" t="str">
        <f t="shared" si="644"/>
        <v/>
      </c>
      <c r="EK476" s="475" t="str">
        <f t="shared" si="645"/>
        <v/>
      </c>
      <c r="EL476" s="475" t="str">
        <f t="shared" si="646"/>
        <v/>
      </c>
      <c r="EM476" s="476" t="str">
        <f t="shared" si="647"/>
        <v/>
      </c>
      <c r="EN476" s="498" t="str">
        <f t="shared" si="648"/>
        <v/>
      </c>
      <c r="EO476" s="499" t="str">
        <f t="shared" si="649"/>
        <v/>
      </c>
      <c r="EP476" s="499" t="str">
        <f t="shared" si="650"/>
        <v/>
      </c>
      <c r="EQ476" s="499" t="str">
        <f t="shared" si="651"/>
        <v/>
      </c>
      <c r="ER476" s="500" t="str">
        <f t="shared" si="652"/>
        <v/>
      </c>
    </row>
    <row r="477" spans="1:148" ht="34.5" x14ac:dyDescent="0.2">
      <c r="A477" s="27" t="str">
        <f>IF(O477="","",COUNTA(O$9:$O477))</f>
        <v/>
      </c>
      <c r="B477" s="28"/>
      <c r="C477" s="29" t="e">
        <f t="shared" si="572"/>
        <v>#VALUE!</v>
      </c>
      <c r="D477" s="30" t="e">
        <f t="shared" si="573"/>
        <v>#VALUE!</v>
      </c>
      <c r="E477" s="31" t="e">
        <f t="shared" si="574"/>
        <v>#VALUE!</v>
      </c>
      <c r="F477" s="29" t="str">
        <f t="shared" si="575"/>
        <v/>
      </c>
      <c r="G477" s="30" t="str">
        <f t="shared" si="576"/>
        <v/>
      </c>
      <c r="H477" s="31" t="str">
        <f t="shared" si="577"/>
        <v/>
      </c>
      <c r="I477" s="32" t="e">
        <f t="shared" si="578"/>
        <v>#VALUE!</v>
      </c>
      <c r="J477" s="33"/>
      <c r="K477" s="34"/>
      <c r="L477" s="35" t="str">
        <f t="shared" si="579"/>
        <v/>
      </c>
      <c r="M477" s="35" t="str">
        <f t="shared" si="580"/>
        <v/>
      </c>
      <c r="N477" s="34"/>
      <c r="O477" s="545"/>
      <c r="P477" s="36"/>
      <c r="Q477" s="37"/>
      <c r="R477" s="38"/>
      <c r="S477" s="38"/>
      <c r="T477" s="39">
        <f t="shared" si="581"/>
        <v>0</v>
      </c>
      <c r="U477" s="40" t="str">
        <f t="shared" si="582"/>
        <v>راسب</v>
      </c>
      <c r="V477" s="37"/>
      <c r="W477" s="38"/>
      <c r="X477" s="38"/>
      <c r="Y477" s="39">
        <f t="shared" si="583"/>
        <v>0</v>
      </c>
      <c r="Z477" s="40" t="str">
        <f t="shared" si="584"/>
        <v>راسب</v>
      </c>
      <c r="AA477" s="37"/>
      <c r="AB477" s="38"/>
      <c r="AC477" s="38"/>
      <c r="AD477" s="39">
        <f t="shared" si="585"/>
        <v>0</v>
      </c>
      <c r="AE477" s="40" t="str">
        <f t="shared" si="586"/>
        <v>راسب</v>
      </c>
      <c r="AF477" s="37"/>
      <c r="AG477" s="38"/>
      <c r="AH477" s="38"/>
      <c r="AI477" s="39">
        <f t="shared" si="587"/>
        <v>0</v>
      </c>
      <c r="AJ477" s="40" t="str">
        <f t="shared" si="588"/>
        <v>راسب</v>
      </c>
      <c r="AK477" s="37"/>
      <c r="AL477" s="38"/>
      <c r="AM477" s="38"/>
      <c r="AN477" s="39">
        <f t="shared" si="589"/>
        <v>0</v>
      </c>
      <c r="AO477" s="40" t="str">
        <f t="shared" si="590"/>
        <v>راسب</v>
      </c>
      <c r="AP477" s="27">
        <f t="shared" si="591"/>
        <v>0</v>
      </c>
      <c r="AQ477" s="37">
        <f t="shared" si="592"/>
        <v>5</v>
      </c>
      <c r="AR477" s="39" t="str">
        <f t="shared" si="593"/>
        <v>ومجموع</v>
      </c>
      <c r="AS477" s="27" t="str">
        <f t="shared" si="594"/>
        <v>راسب</v>
      </c>
      <c r="AT477" s="41">
        <f t="shared" si="595"/>
        <v>9</v>
      </c>
      <c r="AU477" s="42" t="str">
        <f t="shared" si="596"/>
        <v>راسب</v>
      </c>
      <c r="AV477" s="37"/>
      <c r="AW477" s="38"/>
      <c r="AX477" s="38"/>
      <c r="AY477" s="39">
        <f t="shared" si="597"/>
        <v>0</v>
      </c>
      <c r="AZ477" s="40" t="str">
        <f t="shared" si="598"/>
        <v>راسب</v>
      </c>
      <c r="BA477" s="37"/>
      <c r="BB477" s="38"/>
      <c r="BC477" s="38"/>
      <c r="BD477" s="39">
        <f t="shared" si="599"/>
        <v>0</v>
      </c>
      <c r="BE477" s="86" t="str">
        <f t="shared" si="600"/>
        <v>غيرجدير</v>
      </c>
      <c r="BF477" s="37"/>
      <c r="BG477" s="38"/>
      <c r="BH477" s="38"/>
      <c r="BI477" s="39">
        <f t="shared" si="601"/>
        <v>0</v>
      </c>
      <c r="BJ477" s="86" t="str">
        <f t="shared" si="602"/>
        <v>غيرجدير</v>
      </c>
      <c r="BK477" s="37"/>
      <c r="BL477" s="38"/>
      <c r="BM477" s="38"/>
      <c r="BN477" s="38"/>
      <c r="BO477" s="39"/>
      <c r="BP477" s="41">
        <f t="shared" si="603"/>
        <v>0</v>
      </c>
      <c r="BQ477" s="86" t="str">
        <f t="shared" si="604"/>
        <v>غيرجدير</v>
      </c>
      <c r="BR477" s="37"/>
      <c r="BS477" s="38"/>
      <c r="BT477" s="38"/>
      <c r="BU477" s="38"/>
      <c r="BV477" s="39">
        <f t="shared" si="605"/>
        <v>0</v>
      </c>
      <c r="BW477" s="86" t="str">
        <f t="shared" si="606"/>
        <v>غيرجدير</v>
      </c>
      <c r="BX477" s="37"/>
      <c r="BY477" s="38"/>
      <c r="BZ477" s="38"/>
      <c r="CA477" s="38"/>
      <c r="CB477" s="38"/>
      <c r="CC477" s="39">
        <f t="shared" si="607"/>
        <v>0</v>
      </c>
      <c r="CD477" s="86" t="str">
        <f t="shared" si="608"/>
        <v>غيرجدير</v>
      </c>
      <c r="CE477" s="37">
        <f t="shared" si="609"/>
        <v>5</v>
      </c>
      <c r="CF477" s="39" t="str">
        <f t="shared" si="610"/>
        <v>راسب</v>
      </c>
      <c r="CG477" s="37"/>
      <c r="CH477" s="38"/>
      <c r="CI477" s="38"/>
      <c r="CJ477" s="38"/>
      <c r="CK477" s="38"/>
      <c r="CL477" s="39">
        <f t="shared" si="611"/>
        <v>0</v>
      </c>
      <c r="CM477" s="86" t="str">
        <f t="shared" si="612"/>
        <v>غيرجدير</v>
      </c>
      <c r="CN477" s="37"/>
      <c r="CO477" s="38"/>
      <c r="CP477" s="38"/>
      <c r="CQ477" s="38"/>
      <c r="CR477" s="39">
        <f t="shared" si="613"/>
        <v>0</v>
      </c>
      <c r="CS477" s="86" t="str">
        <f t="shared" si="614"/>
        <v>غيرجدير</v>
      </c>
      <c r="CT477" s="37"/>
      <c r="CU477" s="38"/>
      <c r="CV477" s="39">
        <f t="shared" si="615"/>
        <v>0</v>
      </c>
      <c r="CW477" s="86" t="str">
        <f t="shared" si="616"/>
        <v>غيرجدير</v>
      </c>
      <c r="CX477" s="37"/>
      <c r="CY477" s="38"/>
      <c r="CZ477" s="38"/>
      <c r="DA477" s="38"/>
      <c r="DB477" s="38"/>
      <c r="DC477" s="39">
        <f t="shared" si="617"/>
        <v>0</v>
      </c>
      <c r="DD477" s="86" t="str">
        <f t="shared" si="618"/>
        <v>غيرجدير</v>
      </c>
      <c r="DE477" s="37"/>
      <c r="DF477" s="38"/>
      <c r="DG477" s="38"/>
      <c r="DH477" s="38"/>
      <c r="DI477" s="38"/>
      <c r="DJ477" s="39">
        <f t="shared" si="619"/>
        <v>0</v>
      </c>
      <c r="DK477" s="86" t="str">
        <f t="shared" si="620"/>
        <v>غيرجدير</v>
      </c>
      <c r="DL477" s="37">
        <f t="shared" si="621"/>
        <v>4</v>
      </c>
      <c r="DM477" s="39" t="str">
        <f t="shared" si="622"/>
        <v>راسب</v>
      </c>
      <c r="DN477" s="27">
        <f t="shared" si="623"/>
        <v>0</v>
      </c>
      <c r="DO477" s="37">
        <f t="shared" si="624"/>
        <v>5</v>
      </c>
      <c r="DP477" s="39" t="str">
        <f t="shared" si="625"/>
        <v>ومجموع</v>
      </c>
      <c r="DQ477" s="27" t="str">
        <f t="shared" si="626"/>
        <v>راسب</v>
      </c>
      <c r="DR477" s="37">
        <f t="shared" si="627"/>
        <v>10</v>
      </c>
      <c r="DS477" s="39" t="str">
        <f t="shared" si="628"/>
        <v>راسب</v>
      </c>
      <c r="DT477" s="40" t="str">
        <f t="shared" si="629"/>
        <v>راسب</v>
      </c>
      <c r="DU477" s="27"/>
      <c r="DV477" s="37">
        <f t="shared" si="630"/>
        <v>15</v>
      </c>
      <c r="DW477" s="38" t="str">
        <f t="shared" si="631"/>
        <v>راسب</v>
      </c>
      <c r="DX477" s="39" t="str">
        <f t="shared" si="632"/>
        <v>ودين</v>
      </c>
      <c r="DY477" s="537" t="str">
        <f t="shared" si="633"/>
        <v/>
      </c>
      <c r="DZ477" s="532" t="str">
        <f t="shared" si="634"/>
        <v/>
      </c>
      <c r="EA477" s="527" t="str">
        <f t="shared" si="635"/>
        <v/>
      </c>
      <c r="EB477" s="519" t="str">
        <f t="shared" si="636"/>
        <v/>
      </c>
      <c r="EC477" s="520" t="str">
        <f t="shared" si="637"/>
        <v/>
      </c>
      <c r="ED477" s="520" t="str">
        <f t="shared" si="638"/>
        <v/>
      </c>
      <c r="EE477" s="520" t="str">
        <f t="shared" si="639"/>
        <v/>
      </c>
      <c r="EF477" s="520" t="str">
        <f t="shared" si="640"/>
        <v/>
      </c>
      <c r="EG477" s="520" t="str">
        <f t="shared" si="641"/>
        <v/>
      </c>
      <c r="EH477" s="518" t="str">
        <f t="shared" si="642"/>
        <v/>
      </c>
      <c r="EI477" s="474" t="str">
        <f t="shared" si="643"/>
        <v/>
      </c>
      <c r="EJ477" s="475" t="str">
        <f t="shared" si="644"/>
        <v/>
      </c>
      <c r="EK477" s="475" t="str">
        <f t="shared" si="645"/>
        <v/>
      </c>
      <c r="EL477" s="475" t="str">
        <f t="shared" si="646"/>
        <v/>
      </c>
      <c r="EM477" s="476" t="str">
        <f t="shared" si="647"/>
        <v/>
      </c>
      <c r="EN477" s="498" t="str">
        <f t="shared" si="648"/>
        <v/>
      </c>
      <c r="EO477" s="499" t="str">
        <f t="shared" si="649"/>
        <v/>
      </c>
      <c r="EP477" s="499" t="str">
        <f t="shared" si="650"/>
        <v/>
      </c>
      <c r="EQ477" s="499" t="str">
        <f t="shared" si="651"/>
        <v/>
      </c>
      <c r="ER477" s="500" t="str">
        <f t="shared" si="652"/>
        <v/>
      </c>
    </row>
    <row r="478" spans="1:148" ht="34.5" x14ac:dyDescent="0.2">
      <c r="A478" s="27" t="str">
        <f>IF(O478="","",COUNTA(O$9:$O478))</f>
        <v/>
      </c>
      <c r="B478" s="28"/>
      <c r="C478" s="29" t="e">
        <f t="shared" si="572"/>
        <v>#VALUE!</v>
      </c>
      <c r="D478" s="30" t="e">
        <f t="shared" si="573"/>
        <v>#VALUE!</v>
      </c>
      <c r="E478" s="31" t="e">
        <f t="shared" si="574"/>
        <v>#VALUE!</v>
      </c>
      <c r="F478" s="29" t="str">
        <f t="shared" si="575"/>
        <v/>
      </c>
      <c r="G478" s="30" t="str">
        <f t="shared" si="576"/>
        <v/>
      </c>
      <c r="H478" s="31" t="str">
        <f t="shared" si="577"/>
        <v/>
      </c>
      <c r="I478" s="32" t="e">
        <f t="shared" si="578"/>
        <v>#VALUE!</v>
      </c>
      <c r="J478" s="33"/>
      <c r="K478" s="34"/>
      <c r="L478" s="35" t="str">
        <f t="shared" si="579"/>
        <v/>
      </c>
      <c r="M478" s="35" t="str">
        <f t="shared" si="580"/>
        <v/>
      </c>
      <c r="N478" s="34"/>
      <c r="O478" s="545"/>
      <c r="P478" s="36"/>
      <c r="Q478" s="37"/>
      <c r="R478" s="38"/>
      <c r="S478" s="38"/>
      <c r="T478" s="39">
        <f t="shared" si="581"/>
        <v>0</v>
      </c>
      <c r="U478" s="40" t="str">
        <f t="shared" si="582"/>
        <v>راسب</v>
      </c>
      <c r="V478" s="37"/>
      <c r="W478" s="38"/>
      <c r="X478" s="38"/>
      <c r="Y478" s="39">
        <f t="shared" si="583"/>
        <v>0</v>
      </c>
      <c r="Z478" s="40" t="str">
        <f t="shared" si="584"/>
        <v>راسب</v>
      </c>
      <c r="AA478" s="37"/>
      <c r="AB478" s="38"/>
      <c r="AC478" s="38"/>
      <c r="AD478" s="39">
        <f t="shared" si="585"/>
        <v>0</v>
      </c>
      <c r="AE478" s="40" t="str">
        <f t="shared" si="586"/>
        <v>راسب</v>
      </c>
      <c r="AF478" s="37"/>
      <c r="AG478" s="38"/>
      <c r="AH478" s="38"/>
      <c r="AI478" s="39">
        <f t="shared" si="587"/>
        <v>0</v>
      </c>
      <c r="AJ478" s="40" t="str">
        <f t="shared" si="588"/>
        <v>راسب</v>
      </c>
      <c r="AK478" s="37"/>
      <c r="AL478" s="38"/>
      <c r="AM478" s="38"/>
      <c r="AN478" s="39">
        <f t="shared" si="589"/>
        <v>0</v>
      </c>
      <c r="AO478" s="40" t="str">
        <f t="shared" si="590"/>
        <v>راسب</v>
      </c>
      <c r="AP478" s="27">
        <f t="shared" si="591"/>
        <v>0</v>
      </c>
      <c r="AQ478" s="37">
        <f t="shared" si="592"/>
        <v>5</v>
      </c>
      <c r="AR478" s="39" t="str">
        <f t="shared" si="593"/>
        <v>ومجموع</v>
      </c>
      <c r="AS478" s="27" t="str">
        <f t="shared" si="594"/>
        <v>راسب</v>
      </c>
      <c r="AT478" s="41">
        <f t="shared" si="595"/>
        <v>9</v>
      </c>
      <c r="AU478" s="42" t="str">
        <f t="shared" si="596"/>
        <v>راسب</v>
      </c>
      <c r="AV478" s="37"/>
      <c r="AW478" s="38"/>
      <c r="AX478" s="38"/>
      <c r="AY478" s="39">
        <f t="shared" si="597"/>
        <v>0</v>
      </c>
      <c r="AZ478" s="40" t="str">
        <f t="shared" si="598"/>
        <v>راسب</v>
      </c>
      <c r="BA478" s="37"/>
      <c r="BB478" s="38"/>
      <c r="BC478" s="38"/>
      <c r="BD478" s="39">
        <f t="shared" si="599"/>
        <v>0</v>
      </c>
      <c r="BE478" s="86" t="str">
        <f t="shared" si="600"/>
        <v>غيرجدير</v>
      </c>
      <c r="BF478" s="37"/>
      <c r="BG478" s="38"/>
      <c r="BH478" s="38"/>
      <c r="BI478" s="39">
        <f t="shared" si="601"/>
        <v>0</v>
      </c>
      <c r="BJ478" s="86" t="str">
        <f t="shared" si="602"/>
        <v>غيرجدير</v>
      </c>
      <c r="BK478" s="37"/>
      <c r="BL478" s="38"/>
      <c r="BM478" s="38"/>
      <c r="BN478" s="38"/>
      <c r="BO478" s="39"/>
      <c r="BP478" s="41">
        <f t="shared" si="603"/>
        <v>0</v>
      </c>
      <c r="BQ478" s="86" t="str">
        <f t="shared" si="604"/>
        <v>غيرجدير</v>
      </c>
      <c r="BR478" s="37"/>
      <c r="BS478" s="38"/>
      <c r="BT478" s="38"/>
      <c r="BU478" s="38"/>
      <c r="BV478" s="39">
        <f t="shared" si="605"/>
        <v>0</v>
      </c>
      <c r="BW478" s="86" t="str">
        <f t="shared" si="606"/>
        <v>غيرجدير</v>
      </c>
      <c r="BX478" s="37"/>
      <c r="BY478" s="38"/>
      <c r="BZ478" s="38"/>
      <c r="CA478" s="38"/>
      <c r="CB478" s="38"/>
      <c r="CC478" s="39">
        <f t="shared" si="607"/>
        <v>0</v>
      </c>
      <c r="CD478" s="86" t="str">
        <f t="shared" si="608"/>
        <v>غيرجدير</v>
      </c>
      <c r="CE478" s="37">
        <f t="shared" si="609"/>
        <v>5</v>
      </c>
      <c r="CF478" s="39" t="str">
        <f t="shared" si="610"/>
        <v>راسب</v>
      </c>
      <c r="CG478" s="37"/>
      <c r="CH478" s="38"/>
      <c r="CI478" s="38"/>
      <c r="CJ478" s="38"/>
      <c r="CK478" s="38"/>
      <c r="CL478" s="39">
        <f t="shared" si="611"/>
        <v>0</v>
      </c>
      <c r="CM478" s="86" t="str">
        <f t="shared" si="612"/>
        <v>غيرجدير</v>
      </c>
      <c r="CN478" s="37"/>
      <c r="CO478" s="38"/>
      <c r="CP478" s="38"/>
      <c r="CQ478" s="38"/>
      <c r="CR478" s="39">
        <f t="shared" si="613"/>
        <v>0</v>
      </c>
      <c r="CS478" s="86" t="str">
        <f t="shared" si="614"/>
        <v>غيرجدير</v>
      </c>
      <c r="CT478" s="37"/>
      <c r="CU478" s="38"/>
      <c r="CV478" s="39">
        <f t="shared" si="615"/>
        <v>0</v>
      </c>
      <c r="CW478" s="86" t="str">
        <f t="shared" si="616"/>
        <v>غيرجدير</v>
      </c>
      <c r="CX478" s="37"/>
      <c r="CY478" s="38"/>
      <c r="CZ478" s="38"/>
      <c r="DA478" s="38"/>
      <c r="DB478" s="38"/>
      <c r="DC478" s="39">
        <f t="shared" si="617"/>
        <v>0</v>
      </c>
      <c r="DD478" s="86" t="str">
        <f t="shared" si="618"/>
        <v>غيرجدير</v>
      </c>
      <c r="DE478" s="37"/>
      <c r="DF478" s="38"/>
      <c r="DG478" s="38"/>
      <c r="DH478" s="38"/>
      <c r="DI478" s="38"/>
      <c r="DJ478" s="39">
        <f t="shared" si="619"/>
        <v>0</v>
      </c>
      <c r="DK478" s="86" t="str">
        <f t="shared" si="620"/>
        <v>غيرجدير</v>
      </c>
      <c r="DL478" s="37">
        <f t="shared" si="621"/>
        <v>4</v>
      </c>
      <c r="DM478" s="39" t="str">
        <f t="shared" si="622"/>
        <v>راسب</v>
      </c>
      <c r="DN478" s="27">
        <f t="shared" si="623"/>
        <v>0</v>
      </c>
      <c r="DO478" s="37">
        <f t="shared" si="624"/>
        <v>5</v>
      </c>
      <c r="DP478" s="39" t="str">
        <f t="shared" si="625"/>
        <v>ومجموع</v>
      </c>
      <c r="DQ478" s="27" t="str">
        <f t="shared" si="626"/>
        <v>راسب</v>
      </c>
      <c r="DR478" s="37">
        <f t="shared" si="627"/>
        <v>10</v>
      </c>
      <c r="DS478" s="39" t="str">
        <f t="shared" si="628"/>
        <v>راسب</v>
      </c>
      <c r="DT478" s="40" t="str">
        <f t="shared" si="629"/>
        <v>راسب</v>
      </c>
      <c r="DU478" s="27"/>
      <c r="DV478" s="37">
        <f t="shared" si="630"/>
        <v>15</v>
      </c>
      <c r="DW478" s="38" t="str">
        <f t="shared" si="631"/>
        <v>راسب</v>
      </c>
      <c r="DX478" s="39" t="str">
        <f t="shared" si="632"/>
        <v>ودين</v>
      </c>
      <c r="DY478" s="537" t="str">
        <f t="shared" si="633"/>
        <v/>
      </c>
      <c r="DZ478" s="532" t="str">
        <f t="shared" si="634"/>
        <v/>
      </c>
      <c r="EA478" s="527" t="str">
        <f t="shared" si="635"/>
        <v/>
      </c>
      <c r="EB478" s="519" t="str">
        <f t="shared" si="636"/>
        <v/>
      </c>
      <c r="EC478" s="520" t="str">
        <f t="shared" si="637"/>
        <v/>
      </c>
      <c r="ED478" s="520" t="str">
        <f t="shared" si="638"/>
        <v/>
      </c>
      <c r="EE478" s="520" t="str">
        <f t="shared" si="639"/>
        <v/>
      </c>
      <c r="EF478" s="520" t="str">
        <f t="shared" si="640"/>
        <v/>
      </c>
      <c r="EG478" s="520" t="str">
        <f t="shared" si="641"/>
        <v/>
      </c>
      <c r="EH478" s="518" t="str">
        <f t="shared" si="642"/>
        <v/>
      </c>
      <c r="EI478" s="474" t="str">
        <f t="shared" si="643"/>
        <v/>
      </c>
      <c r="EJ478" s="475" t="str">
        <f t="shared" si="644"/>
        <v/>
      </c>
      <c r="EK478" s="475" t="str">
        <f t="shared" si="645"/>
        <v/>
      </c>
      <c r="EL478" s="475" t="str">
        <f t="shared" si="646"/>
        <v/>
      </c>
      <c r="EM478" s="476" t="str">
        <f t="shared" si="647"/>
        <v/>
      </c>
      <c r="EN478" s="498" t="str">
        <f t="shared" si="648"/>
        <v/>
      </c>
      <c r="EO478" s="499" t="str">
        <f t="shared" si="649"/>
        <v/>
      </c>
      <c r="EP478" s="499" t="str">
        <f t="shared" si="650"/>
        <v/>
      </c>
      <c r="EQ478" s="499" t="str">
        <f t="shared" si="651"/>
        <v/>
      </c>
      <c r="ER478" s="500" t="str">
        <f t="shared" si="652"/>
        <v/>
      </c>
    </row>
    <row r="479" spans="1:148" ht="34.5" x14ac:dyDescent="0.2">
      <c r="A479" s="27" t="str">
        <f>IF(O479="","",COUNTA(O$9:$O479))</f>
        <v/>
      </c>
      <c r="B479" s="28"/>
      <c r="C479" s="29" t="e">
        <f t="shared" si="572"/>
        <v>#VALUE!</v>
      </c>
      <c r="D479" s="30" t="e">
        <f t="shared" si="573"/>
        <v>#VALUE!</v>
      </c>
      <c r="E479" s="31" t="e">
        <f t="shared" si="574"/>
        <v>#VALUE!</v>
      </c>
      <c r="F479" s="29" t="str">
        <f t="shared" si="575"/>
        <v/>
      </c>
      <c r="G479" s="30" t="str">
        <f t="shared" si="576"/>
        <v/>
      </c>
      <c r="H479" s="31" t="str">
        <f t="shared" si="577"/>
        <v/>
      </c>
      <c r="I479" s="32" t="e">
        <f t="shared" si="578"/>
        <v>#VALUE!</v>
      </c>
      <c r="J479" s="33"/>
      <c r="K479" s="34"/>
      <c r="L479" s="35" t="str">
        <f t="shared" si="579"/>
        <v/>
      </c>
      <c r="M479" s="35" t="str">
        <f t="shared" si="580"/>
        <v/>
      </c>
      <c r="N479" s="34"/>
      <c r="O479" s="545"/>
      <c r="P479" s="36"/>
      <c r="Q479" s="37"/>
      <c r="R479" s="38"/>
      <c r="S479" s="38"/>
      <c r="T479" s="39">
        <f t="shared" si="581"/>
        <v>0</v>
      </c>
      <c r="U479" s="40" t="str">
        <f t="shared" si="582"/>
        <v>راسب</v>
      </c>
      <c r="V479" s="37"/>
      <c r="W479" s="38"/>
      <c r="X479" s="38"/>
      <c r="Y479" s="39">
        <f t="shared" si="583"/>
        <v>0</v>
      </c>
      <c r="Z479" s="40" t="str">
        <f t="shared" si="584"/>
        <v>راسب</v>
      </c>
      <c r="AA479" s="37"/>
      <c r="AB479" s="38"/>
      <c r="AC479" s="38"/>
      <c r="AD479" s="39">
        <f t="shared" si="585"/>
        <v>0</v>
      </c>
      <c r="AE479" s="40" t="str">
        <f t="shared" si="586"/>
        <v>راسب</v>
      </c>
      <c r="AF479" s="37"/>
      <c r="AG479" s="38"/>
      <c r="AH479" s="38"/>
      <c r="AI479" s="39">
        <f t="shared" si="587"/>
        <v>0</v>
      </c>
      <c r="AJ479" s="40" t="str">
        <f t="shared" si="588"/>
        <v>راسب</v>
      </c>
      <c r="AK479" s="37"/>
      <c r="AL479" s="38"/>
      <c r="AM479" s="38"/>
      <c r="AN479" s="39">
        <f t="shared" si="589"/>
        <v>0</v>
      </c>
      <c r="AO479" s="40" t="str">
        <f t="shared" si="590"/>
        <v>راسب</v>
      </c>
      <c r="AP479" s="27">
        <f t="shared" si="591"/>
        <v>0</v>
      </c>
      <c r="AQ479" s="37">
        <f t="shared" si="592"/>
        <v>5</v>
      </c>
      <c r="AR479" s="39" t="str">
        <f t="shared" si="593"/>
        <v>ومجموع</v>
      </c>
      <c r="AS479" s="27" t="str">
        <f t="shared" si="594"/>
        <v>راسب</v>
      </c>
      <c r="AT479" s="41">
        <f t="shared" si="595"/>
        <v>9</v>
      </c>
      <c r="AU479" s="42" t="str">
        <f t="shared" si="596"/>
        <v>راسب</v>
      </c>
      <c r="AV479" s="37"/>
      <c r="AW479" s="38"/>
      <c r="AX479" s="38"/>
      <c r="AY479" s="39">
        <f t="shared" si="597"/>
        <v>0</v>
      </c>
      <c r="AZ479" s="40" t="str">
        <f t="shared" si="598"/>
        <v>راسب</v>
      </c>
      <c r="BA479" s="37"/>
      <c r="BB479" s="38"/>
      <c r="BC479" s="38"/>
      <c r="BD479" s="39">
        <f t="shared" si="599"/>
        <v>0</v>
      </c>
      <c r="BE479" s="86" t="str">
        <f t="shared" si="600"/>
        <v>غيرجدير</v>
      </c>
      <c r="BF479" s="37"/>
      <c r="BG479" s="38"/>
      <c r="BH479" s="38"/>
      <c r="BI479" s="39">
        <f t="shared" si="601"/>
        <v>0</v>
      </c>
      <c r="BJ479" s="86" t="str">
        <f t="shared" si="602"/>
        <v>غيرجدير</v>
      </c>
      <c r="BK479" s="37"/>
      <c r="BL479" s="38"/>
      <c r="BM479" s="38"/>
      <c r="BN479" s="38"/>
      <c r="BO479" s="39"/>
      <c r="BP479" s="41">
        <f t="shared" si="603"/>
        <v>0</v>
      </c>
      <c r="BQ479" s="86" t="str">
        <f t="shared" si="604"/>
        <v>غيرجدير</v>
      </c>
      <c r="BR479" s="37"/>
      <c r="BS479" s="38"/>
      <c r="BT479" s="38"/>
      <c r="BU479" s="38"/>
      <c r="BV479" s="39">
        <f t="shared" si="605"/>
        <v>0</v>
      </c>
      <c r="BW479" s="86" t="str">
        <f t="shared" si="606"/>
        <v>غيرجدير</v>
      </c>
      <c r="BX479" s="37"/>
      <c r="BY479" s="38"/>
      <c r="BZ479" s="38"/>
      <c r="CA479" s="38"/>
      <c r="CB479" s="38"/>
      <c r="CC479" s="39">
        <f t="shared" si="607"/>
        <v>0</v>
      </c>
      <c r="CD479" s="86" t="str">
        <f t="shared" si="608"/>
        <v>غيرجدير</v>
      </c>
      <c r="CE479" s="37">
        <f t="shared" si="609"/>
        <v>5</v>
      </c>
      <c r="CF479" s="39" t="str">
        <f t="shared" si="610"/>
        <v>راسب</v>
      </c>
      <c r="CG479" s="37"/>
      <c r="CH479" s="38"/>
      <c r="CI479" s="38"/>
      <c r="CJ479" s="38"/>
      <c r="CK479" s="38"/>
      <c r="CL479" s="39">
        <f t="shared" si="611"/>
        <v>0</v>
      </c>
      <c r="CM479" s="86" t="str">
        <f t="shared" si="612"/>
        <v>غيرجدير</v>
      </c>
      <c r="CN479" s="37"/>
      <c r="CO479" s="38"/>
      <c r="CP479" s="38"/>
      <c r="CQ479" s="38"/>
      <c r="CR479" s="39">
        <f t="shared" si="613"/>
        <v>0</v>
      </c>
      <c r="CS479" s="86" t="str">
        <f t="shared" si="614"/>
        <v>غيرجدير</v>
      </c>
      <c r="CT479" s="37"/>
      <c r="CU479" s="38"/>
      <c r="CV479" s="39">
        <f t="shared" si="615"/>
        <v>0</v>
      </c>
      <c r="CW479" s="86" t="str">
        <f t="shared" si="616"/>
        <v>غيرجدير</v>
      </c>
      <c r="CX479" s="37"/>
      <c r="CY479" s="38"/>
      <c r="CZ479" s="38"/>
      <c r="DA479" s="38"/>
      <c r="DB479" s="38"/>
      <c r="DC479" s="39">
        <f t="shared" si="617"/>
        <v>0</v>
      </c>
      <c r="DD479" s="86" t="str">
        <f t="shared" si="618"/>
        <v>غيرجدير</v>
      </c>
      <c r="DE479" s="37"/>
      <c r="DF479" s="38"/>
      <c r="DG479" s="38"/>
      <c r="DH479" s="38"/>
      <c r="DI479" s="38"/>
      <c r="DJ479" s="39">
        <f t="shared" si="619"/>
        <v>0</v>
      </c>
      <c r="DK479" s="86" t="str">
        <f t="shared" si="620"/>
        <v>غيرجدير</v>
      </c>
      <c r="DL479" s="37">
        <f t="shared" si="621"/>
        <v>4</v>
      </c>
      <c r="DM479" s="39" t="str">
        <f t="shared" si="622"/>
        <v>راسب</v>
      </c>
      <c r="DN479" s="27">
        <f t="shared" si="623"/>
        <v>0</v>
      </c>
      <c r="DO479" s="37">
        <f t="shared" si="624"/>
        <v>5</v>
      </c>
      <c r="DP479" s="39" t="str">
        <f t="shared" si="625"/>
        <v>ومجموع</v>
      </c>
      <c r="DQ479" s="27" t="str">
        <f t="shared" si="626"/>
        <v>راسب</v>
      </c>
      <c r="DR479" s="37">
        <f t="shared" si="627"/>
        <v>10</v>
      </c>
      <c r="DS479" s="39" t="str">
        <f t="shared" si="628"/>
        <v>راسب</v>
      </c>
      <c r="DT479" s="40" t="str">
        <f t="shared" si="629"/>
        <v>راسب</v>
      </c>
      <c r="DU479" s="27"/>
      <c r="DV479" s="37">
        <f t="shared" si="630"/>
        <v>15</v>
      </c>
      <c r="DW479" s="38" t="str">
        <f t="shared" si="631"/>
        <v>راسب</v>
      </c>
      <c r="DX479" s="39" t="str">
        <f t="shared" si="632"/>
        <v>ودين</v>
      </c>
      <c r="DY479" s="537" t="str">
        <f t="shared" si="633"/>
        <v/>
      </c>
      <c r="DZ479" s="532" t="str">
        <f t="shared" si="634"/>
        <v/>
      </c>
      <c r="EA479" s="527" t="str">
        <f t="shared" si="635"/>
        <v/>
      </c>
      <c r="EB479" s="519" t="str">
        <f t="shared" si="636"/>
        <v/>
      </c>
      <c r="EC479" s="520" t="str">
        <f t="shared" si="637"/>
        <v/>
      </c>
      <c r="ED479" s="520" t="str">
        <f t="shared" si="638"/>
        <v/>
      </c>
      <c r="EE479" s="520" t="str">
        <f t="shared" si="639"/>
        <v/>
      </c>
      <c r="EF479" s="520" t="str">
        <f t="shared" si="640"/>
        <v/>
      </c>
      <c r="EG479" s="520" t="str">
        <f t="shared" si="641"/>
        <v/>
      </c>
      <c r="EH479" s="518" t="str">
        <f t="shared" si="642"/>
        <v/>
      </c>
      <c r="EI479" s="474" t="str">
        <f t="shared" si="643"/>
        <v/>
      </c>
      <c r="EJ479" s="475" t="str">
        <f t="shared" si="644"/>
        <v/>
      </c>
      <c r="EK479" s="475" t="str">
        <f t="shared" si="645"/>
        <v/>
      </c>
      <c r="EL479" s="475" t="str">
        <f t="shared" si="646"/>
        <v/>
      </c>
      <c r="EM479" s="476" t="str">
        <f t="shared" si="647"/>
        <v/>
      </c>
      <c r="EN479" s="498" t="str">
        <f t="shared" si="648"/>
        <v/>
      </c>
      <c r="EO479" s="499" t="str">
        <f t="shared" si="649"/>
        <v/>
      </c>
      <c r="EP479" s="499" t="str">
        <f t="shared" si="650"/>
        <v/>
      </c>
      <c r="EQ479" s="499" t="str">
        <f t="shared" si="651"/>
        <v/>
      </c>
      <c r="ER479" s="500" t="str">
        <f t="shared" si="652"/>
        <v/>
      </c>
    </row>
    <row r="480" spans="1:148" ht="34.5" x14ac:dyDescent="0.2">
      <c r="A480" s="27" t="str">
        <f>IF(O480="","",COUNTA(O$9:$O480))</f>
        <v/>
      </c>
      <c r="B480" s="28"/>
      <c r="C480" s="29" t="e">
        <f t="shared" si="572"/>
        <v>#VALUE!</v>
      </c>
      <c r="D480" s="30" t="e">
        <f t="shared" si="573"/>
        <v>#VALUE!</v>
      </c>
      <c r="E480" s="31" t="e">
        <f t="shared" si="574"/>
        <v>#VALUE!</v>
      </c>
      <c r="F480" s="29" t="str">
        <f t="shared" si="575"/>
        <v/>
      </c>
      <c r="G480" s="30" t="str">
        <f t="shared" si="576"/>
        <v/>
      </c>
      <c r="H480" s="31" t="str">
        <f t="shared" si="577"/>
        <v/>
      </c>
      <c r="I480" s="32" t="e">
        <f t="shared" si="578"/>
        <v>#VALUE!</v>
      </c>
      <c r="J480" s="33"/>
      <c r="K480" s="34"/>
      <c r="L480" s="35" t="str">
        <f t="shared" si="579"/>
        <v/>
      </c>
      <c r="M480" s="35" t="str">
        <f t="shared" si="580"/>
        <v/>
      </c>
      <c r="N480" s="34"/>
      <c r="O480" s="545"/>
      <c r="P480" s="36"/>
      <c r="Q480" s="37"/>
      <c r="R480" s="38"/>
      <c r="S480" s="38"/>
      <c r="T480" s="39">
        <f t="shared" si="581"/>
        <v>0</v>
      </c>
      <c r="U480" s="40" t="str">
        <f t="shared" si="582"/>
        <v>راسب</v>
      </c>
      <c r="V480" s="37"/>
      <c r="W480" s="38"/>
      <c r="X480" s="38"/>
      <c r="Y480" s="39">
        <f t="shared" si="583"/>
        <v>0</v>
      </c>
      <c r="Z480" s="40" t="str">
        <f t="shared" si="584"/>
        <v>راسب</v>
      </c>
      <c r="AA480" s="37"/>
      <c r="AB480" s="38"/>
      <c r="AC480" s="38"/>
      <c r="AD480" s="39">
        <f t="shared" si="585"/>
        <v>0</v>
      </c>
      <c r="AE480" s="40" t="str">
        <f t="shared" si="586"/>
        <v>راسب</v>
      </c>
      <c r="AF480" s="37"/>
      <c r="AG480" s="38"/>
      <c r="AH480" s="38"/>
      <c r="AI480" s="39">
        <f t="shared" si="587"/>
        <v>0</v>
      </c>
      <c r="AJ480" s="40" t="str">
        <f t="shared" si="588"/>
        <v>راسب</v>
      </c>
      <c r="AK480" s="37"/>
      <c r="AL480" s="38"/>
      <c r="AM480" s="38"/>
      <c r="AN480" s="39">
        <f t="shared" si="589"/>
        <v>0</v>
      </c>
      <c r="AO480" s="40" t="str">
        <f t="shared" si="590"/>
        <v>راسب</v>
      </c>
      <c r="AP480" s="27">
        <f t="shared" si="591"/>
        <v>0</v>
      </c>
      <c r="AQ480" s="37">
        <f t="shared" si="592"/>
        <v>5</v>
      </c>
      <c r="AR480" s="39" t="str">
        <f t="shared" si="593"/>
        <v>ومجموع</v>
      </c>
      <c r="AS480" s="27" t="str">
        <f t="shared" si="594"/>
        <v>راسب</v>
      </c>
      <c r="AT480" s="41">
        <f t="shared" si="595"/>
        <v>9</v>
      </c>
      <c r="AU480" s="42" t="str">
        <f t="shared" si="596"/>
        <v>راسب</v>
      </c>
      <c r="AV480" s="37"/>
      <c r="AW480" s="38"/>
      <c r="AX480" s="38"/>
      <c r="AY480" s="39">
        <f t="shared" si="597"/>
        <v>0</v>
      </c>
      <c r="AZ480" s="40" t="str">
        <f t="shared" si="598"/>
        <v>راسب</v>
      </c>
      <c r="BA480" s="37"/>
      <c r="BB480" s="38"/>
      <c r="BC480" s="38"/>
      <c r="BD480" s="39">
        <f t="shared" si="599"/>
        <v>0</v>
      </c>
      <c r="BE480" s="86" t="str">
        <f t="shared" si="600"/>
        <v>غيرجدير</v>
      </c>
      <c r="BF480" s="37"/>
      <c r="BG480" s="38"/>
      <c r="BH480" s="38"/>
      <c r="BI480" s="39">
        <f t="shared" si="601"/>
        <v>0</v>
      </c>
      <c r="BJ480" s="86" t="str">
        <f t="shared" si="602"/>
        <v>غيرجدير</v>
      </c>
      <c r="BK480" s="37"/>
      <c r="BL480" s="38"/>
      <c r="BM480" s="38"/>
      <c r="BN480" s="38"/>
      <c r="BO480" s="39"/>
      <c r="BP480" s="41">
        <f t="shared" si="603"/>
        <v>0</v>
      </c>
      <c r="BQ480" s="86" t="str">
        <f t="shared" si="604"/>
        <v>غيرجدير</v>
      </c>
      <c r="BR480" s="37"/>
      <c r="BS480" s="38"/>
      <c r="BT480" s="38"/>
      <c r="BU480" s="38"/>
      <c r="BV480" s="39">
        <f t="shared" si="605"/>
        <v>0</v>
      </c>
      <c r="BW480" s="86" t="str">
        <f t="shared" si="606"/>
        <v>غيرجدير</v>
      </c>
      <c r="BX480" s="37"/>
      <c r="BY480" s="38"/>
      <c r="BZ480" s="38"/>
      <c r="CA480" s="38"/>
      <c r="CB480" s="38"/>
      <c r="CC480" s="39">
        <f t="shared" si="607"/>
        <v>0</v>
      </c>
      <c r="CD480" s="86" t="str">
        <f t="shared" si="608"/>
        <v>غيرجدير</v>
      </c>
      <c r="CE480" s="37">
        <f t="shared" si="609"/>
        <v>5</v>
      </c>
      <c r="CF480" s="39" t="str">
        <f t="shared" si="610"/>
        <v>راسب</v>
      </c>
      <c r="CG480" s="37"/>
      <c r="CH480" s="38"/>
      <c r="CI480" s="38"/>
      <c r="CJ480" s="38"/>
      <c r="CK480" s="38"/>
      <c r="CL480" s="39">
        <f t="shared" si="611"/>
        <v>0</v>
      </c>
      <c r="CM480" s="86" t="str">
        <f t="shared" si="612"/>
        <v>غيرجدير</v>
      </c>
      <c r="CN480" s="37"/>
      <c r="CO480" s="38"/>
      <c r="CP480" s="38"/>
      <c r="CQ480" s="38"/>
      <c r="CR480" s="39">
        <f t="shared" si="613"/>
        <v>0</v>
      </c>
      <c r="CS480" s="86" t="str">
        <f t="shared" si="614"/>
        <v>غيرجدير</v>
      </c>
      <c r="CT480" s="37"/>
      <c r="CU480" s="38"/>
      <c r="CV480" s="39">
        <f t="shared" si="615"/>
        <v>0</v>
      </c>
      <c r="CW480" s="86" t="str">
        <f t="shared" si="616"/>
        <v>غيرجدير</v>
      </c>
      <c r="CX480" s="37"/>
      <c r="CY480" s="38"/>
      <c r="CZ480" s="38"/>
      <c r="DA480" s="38"/>
      <c r="DB480" s="38"/>
      <c r="DC480" s="39">
        <f t="shared" si="617"/>
        <v>0</v>
      </c>
      <c r="DD480" s="86" t="str">
        <f t="shared" si="618"/>
        <v>غيرجدير</v>
      </c>
      <c r="DE480" s="37"/>
      <c r="DF480" s="38"/>
      <c r="DG480" s="38"/>
      <c r="DH480" s="38"/>
      <c r="DI480" s="38"/>
      <c r="DJ480" s="39">
        <f t="shared" si="619"/>
        <v>0</v>
      </c>
      <c r="DK480" s="86" t="str">
        <f t="shared" si="620"/>
        <v>غيرجدير</v>
      </c>
      <c r="DL480" s="37">
        <f t="shared" si="621"/>
        <v>4</v>
      </c>
      <c r="DM480" s="39" t="str">
        <f t="shared" si="622"/>
        <v>راسب</v>
      </c>
      <c r="DN480" s="27">
        <f t="shared" si="623"/>
        <v>0</v>
      </c>
      <c r="DO480" s="37">
        <f t="shared" si="624"/>
        <v>5</v>
      </c>
      <c r="DP480" s="39" t="str">
        <f t="shared" si="625"/>
        <v>ومجموع</v>
      </c>
      <c r="DQ480" s="27" t="str">
        <f t="shared" si="626"/>
        <v>راسب</v>
      </c>
      <c r="DR480" s="37">
        <f t="shared" si="627"/>
        <v>10</v>
      </c>
      <c r="DS480" s="39" t="str">
        <f t="shared" si="628"/>
        <v>راسب</v>
      </c>
      <c r="DT480" s="40" t="str">
        <f t="shared" si="629"/>
        <v>راسب</v>
      </c>
      <c r="DU480" s="27"/>
      <c r="DV480" s="37">
        <f t="shared" si="630"/>
        <v>15</v>
      </c>
      <c r="DW480" s="38" t="str">
        <f t="shared" si="631"/>
        <v>راسب</v>
      </c>
      <c r="DX480" s="39" t="str">
        <f t="shared" si="632"/>
        <v>ودين</v>
      </c>
      <c r="DY480" s="537" t="str">
        <f t="shared" si="633"/>
        <v/>
      </c>
      <c r="DZ480" s="532" t="str">
        <f t="shared" si="634"/>
        <v/>
      </c>
      <c r="EA480" s="527" t="str">
        <f t="shared" si="635"/>
        <v/>
      </c>
      <c r="EB480" s="519" t="str">
        <f t="shared" si="636"/>
        <v/>
      </c>
      <c r="EC480" s="520" t="str">
        <f t="shared" si="637"/>
        <v/>
      </c>
      <c r="ED480" s="520" t="str">
        <f t="shared" si="638"/>
        <v/>
      </c>
      <c r="EE480" s="520" t="str">
        <f t="shared" si="639"/>
        <v/>
      </c>
      <c r="EF480" s="520" t="str">
        <f t="shared" si="640"/>
        <v/>
      </c>
      <c r="EG480" s="520" t="str">
        <f t="shared" si="641"/>
        <v/>
      </c>
      <c r="EH480" s="518" t="str">
        <f t="shared" si="642"/>
        <v/>
      </c>
      <c r="EI480" s="474" t="str">
        <f t="shared" si="643"/>
        <v/>
      </c>
      <c r="EJ480" s="475" t="str">
        <f t="shared" si="644"/>
        <v/>
      </c>
      <c r="EK480" s="475" t="str">
        <f t="shared" si="645"/>
        <v/>
      </c>
      <c r="EL480" s="475" t="str">
        <f t="shared" si="646"/>
        <v/>
      </c>
      <c r="EM480" s="476" t="str">
        <f t="shared" si="647"/>
        <v/>
      </c>
      <c r="EN480" s="498" t="str">
        <f t="shared" si="648"/>
        <v/>
      </c>
      <c r="EO480" s="499" t="str">
        <f t="shared" si="649"/>
        <v/>
      </c>
      <c r="EP480" s="499" t="str">
        <f t="shared" si="650"/>
        <v/>
      </c>
      <c r="EQ480" s="499" t="str">
        <f t="shared" si="651"/>
        <v/>
      </c>
      <c r="ER480" s="500" t="str">
        <f t="shared" si="652"/>
        <v/>
      </c>
    </row>
    <row r="481" spans="1:148" ht="34.5" x14ac:dyDescent="0.2">
      <c r="A481" s="27" t="str">
        <f>IF(O481="","",COUNTA(O$9:$O481))</f>
        <v/>
      </c>
      <c r="B481" s="28"/>
      <c r="C481" s="29" t="e">
        <f t="shared" si="572"/>
        <v>#VALUE!</v>
      </c>
      <c r="D481" s="30" t="e">
        <f t="shared" si="573"/>
        <v>#VALUE!</v>
      </c>
      <c r="E481" s="31" t="e">
        <f t="shared" si="574"/>
        <v>#VALUE!</v>
      </c>
      <c r="F481" s="29" t="str">
        <f t="shared" si="575"/>
        <v/>
      </c>
      <c r="G481" s="30" t="str">
        <f t="shared" si="576"/>
        <v/>
      </c>
      <c r="H481" s="31" t="str">
        <f t="shared" si="577"/>
        <v/>
      </c>
      <c r="I481" s="32" t="e">
        <f t="shared" si="578"/>
        <v>#VALUE!</v>
      </c>
      <c r="J481" s="33"/>
      <c r="K481" s="34"/>
      <c r="L481" s="35" t="str">
        <f t="shared" si="579"/>
        <v/>
      </c>
      <c r="M481" s="35" t="str">
        <f t="shared" si="580"/>
        <v/>
      </c>
      <c r="N481" s="34"/>
      <c r="O481" s="545"/>
      <c r="P481" s="36"/>
      <c r="Q481" s="37"/>
      <c r="R481" s="38"/>
      <c r="S481" s="38"/>
      <c r="T481" s="39">
        <f t="shared" si="581"/>
        <v>0</v>
      </c>
      <c r="U481" s="40" t="str">
        <f t="shared" si="582"/>
        <v>راسب</v>
      </c>
      <c r="V481" s="37"/>
      <c r="W481" s="38"/>
      <c r="X481" s="38"/>
      <c r="Y481" s="39">
        <f t="shared" si="583"/>
        <v>0</v>
      </c>
      <c r="Z481" s="40" t="str">
        <f t="shared" si="584"/>
        <v>راسب</v>
      </c>
      <c r="AA481" s="37"/>
      <c r="AB481" s="38"/>
      <c r="AC481" s="38"/>
      <c r="AD481" s="39">
        <f t="shared" si="585"/>
        <v>0</v>
      </c>
      <c r="AE481" s="40" t="str">
        <f t="shared" si="586"/>
        <v>راسب</v>
      </c>
      <c r="AF481" s="37"/>
      <c r="AG481" s="38"/>
      <c r="AH481" s="38"/>
      <c r="AI481" s="39">
        <f t="shared" si="587"/>
        <v>0</v>
      </c>
      <c r="AJ481" s="40" t="str">
        <f t="shared" si="588"/>
        <v>راسب</v>
      </c>
      <c r="AK481" s="37"/>
      <c r="AL481" s="38"/>
      <c r="AM481" s="38"/>
      <c r="AN481" s="39">
        <f t="shared" si="589"/>
        <v>0</v>
      </c>
      <c r="AO481" s="40" t="str">
        <f t="shared" si="590"/>
        <v>راسب</v>
      </c>
      <c r="AP481" s="27">
        <f t="shared" si="591"/>
        <v>0</v>
      </c>
      <c r="AQ481" s="37">
        <f t="shared" si="592"/>
        <v>5</v>
      </c>
      <c r="AR481" s="39" t="str">
        <f t="shared" si="593"/>
        <v>ومجموع</v>
      </c>
      <c r="AS481" s="27" t="str">
        <f t="shared" si="594"/>
        <v>راسب</v>
      </c>
      <c r="AT481" s="41">
        <f t="shared" si="595"/>
        <v>9</v>
      </c>
      <c r="AU481" s="42" t="str">
        <f t="shared" si="596"/>
        <v>راسب</v>
      </c>
      <c r="AV481" s="37"/>
      <c r="AW481" s="38"/>
      <c r="AX481" s="38"/>
      <c r="AY481" s="39">
        <f t="shared" si="597"/>
        <v>0</v>
      </c>
      <c r="AZ481" s="40" t="str">
        <f t="shared" si="598"/>
        <v>راسب</v>
      </c>
      <c r="BA481" s="37"/>
      <c r="BB481" s="38"/>
      <c r="BC481" s="38"/>
      <c r="BD481" s="39">
        <f t="shared" si="599"/>
        <v>0</v>
      </c>
      <c r="BE481" s="86" t="str">
        <f t="shared" si="600"/>
        <v>غيرجدير</v>
      </c>
      <c r="BF481" s="37"/>
      <c r="BG481" s="38"/>
      <c r="BH481" s="38"/>
      <c r="BI481" s="39">
        <f t="shared" si="601"/>
        <v>0</v>
      </c>
      <c r="BJ481" s="86" t="str">
        <f t="shared" si="602"/>
        <v>غيرجدير</v>
      </c>
      <c r="BK481" s="37"/>
      <c r="BL481" s="38"/>
      <c r="BM481" s="38"/>
      <c r="BN481" s="38"/>
      <c r="BO481" s="39"/>
      <c r="BP481" s="41">
        <f t="shared" si="603"/>
        <v>0</v>
      </c>
      <c r="BQ481" s="86" t="str">
        <f t="shared" si="604"/>
        <v>غيرجدير</v>
      </c>
      <c r="BR481" s="37"/>
      <c r="BS481" s="38"/>
      <c r="BT481" s="38"/>
      <c r="BU481" s="38"/>
      <c r="BV481" s="39">
        <f t="shared" si="605"/>
        <v>0</v>
      </c>
      <c r="BW481" s="86" t="str">
        <f t="shared" si="606"/>
        <v>غيرجدير</v>
      </c>
      <c r="BX481" s="37"/>
      <c r="BY481" s="38"/>
      <c r="BZ481" s="38"/>
      <c r="CA481" s="38"/>
      <c r="CB481" s="38"/>
      <c r="CC481" s="39">
        <f t="shared" si="607"/>
        <v>0</v>
      </c>
      <c r="CD481" s="86" t="str">
        <f t="shared" si="608"/>
        <v>غيرجدير</v>
      </c>
      <c r="CE481" s="37">
        <f t="shared" si="609"/>
        <v>5</v>
      </c>
      <c r="CF481" s="39" t="str">
        <f t="shared" si="610"/>
        <v>راسب</v>
      </c>
      <c r="CG481" s="37"/>
      <c r="CH481" s="38"/>
      <c r="CI481" s="38"/>
      <c r="CJ481" s="38"/>
      <c r="CK481" s="38"/>
      <c r="CL481" s="39">
        <f t="shared" si="611"/>
        <v>0</v>
      </c>
      <c r="CM481" s="86" t="str">
        <f t="shared" si="612"/>
        <v>غيرجدير</v>
      </c>
      <c r="CN481" s="37"/>
      <c r="CO481" s="38"/>
      <c r="CP481" s="38"/>
      <c r="CQ481" s="38"/>
      <c r="CR481" s="39">
        <f t="shared" si="613"/>
        <v>0</v>
      </c>
      <c r="CS481" s="86" t="str">
        <f t="shared" si="614"/>
        <v>غيرجدير</v>
      </c>
      <c r="CT481" s="37"/>
      <c r="CU481" s="38"/>
      <c r="CV481" s="39">
        <f t="shared" si="615"/>
        <v>0</v>
      </c>
      <c r="CW481" s="86" t="str">
        <f t="shared" si="616"/>
        <v>غيرجدير</v>
      </c>
      <c r="CX481" s="37"/>
      <c r="CY481" s="38"/>
      <c r="CZ481" s="38"/>
      <c r="DA481" s="38"/>
      <c r="DB481" s="38"/>
      <c r="DC481" s="39">
        <f t="shared" si="617"/>
        <v>0</v>
      </c>
      <c r="DD481" s="86" t="str">
        <f t="shared" si="618"/>
        <v>غيرجدير</v>
      </c>
      <c r="DE481" s="37"/>
      <c r="DF481" s="38"/>
      <c r="DG481" s="38"/>
      <c r="DH481" s="38"/>
      <c r="DI481" s="38"/>
      <c r="DJ481" s="39">
        <f t="shared" si="619"/>
        <v>0</v>
      </c>
      <c r="DK481" s="86" t="str">
        <f t="shared" si="620"/>
        <v>غيرجدير</v>
      </c>
      <c r="DL481" s="37">
        <f t="shared" si="621"/>
        <v>4</v>
      </c>
      <c r="DM481" s="39" t="str">
        <f t="shared" si="622"/>
        <v>راسب</v>
      </c>
      <c r="DN481" s="27">
        <f t="shared" si="623"/>
        <v>0</v>
      </c>
      <c r="DO481" s="37">
        <f t="shared" si="624"/>
        <v>5</v>
      </c>
      <c r="DP481" s="39" t="str">
        <f t="shared" si="625"/>
        <v>ومجموع</v>
      </c>
      <c r="DQ481" s="27" t="str">
        <f t="shared" si="626"/>
        <v>راسب</v>
      </c>
      <c r="DR481" s="37">
        <f t="shared" si="627"/>
        <v>10</v>
      </c>
      <c r="DS481" s="39" t="str">
        <f t="shared" si="628"/>
        <v>راسب</v>
      </c>
      <c r="DT481" s="40" t="str">
        <f t="shared" si="629"/>
        <v>راسب</v>
      </c>
      <c r="DU481" s="27"/>
      <c r="DV481" s="37">
        <f t="shared" si="630"/>
        <v>15</v>
      </c>
      <c r="DW481" s="38" t="str">
        <f t="shared" si="631"/>
        <v>راسب</v>
      </c>
      <c r="DX481" s="39" t="str">
        <f t="shared" si="632"/>
        <v>ودين</v>
      </c>
      <c r="DY481" s="537" t="str">
        <f t="shared" si="633"/>
        <v/>
      </c>
      <c r="DZ481" s="532" t="str">
        <f t="shared" si="634"/>
        <v/>
      </c>
      <c r="EA481" s="527" t="str">
        <f t="shared" si="635"/>
        <v/>
      </c>
      <c r="EB481" s="519" t="str">
        <f t="shared" si="636"/>
        <v/>
      </c>
      <c r="EC481" s="520" t="str">
        <f t="shared" si="637"/>
        <v/>
      </c>
      <c r="ED481" s="520" t="str">
        <f t="shared" si="638"/>
        <v/>
      </c>
      <c r="EE481" s="520" t="str">
        <f t="shared" si="639"/>
        <v/>
      </c>
      <c r="EF481" s="520" t="str">
        <f t="shared" si="640"/>
        <v/>
      </c>
      <c r="EG481" s="520" t="str">
        <f t="shared" si="641"/>
        <v/>
      </c>
      <c r="EH481" s="518" t="str">
        <f t="shared" si="642"/>
        <v/>
      </c>
      <c r="EI481" s="474" t="str">
        <f t="shared" si="643"/>
        <v/>
      </c>
      <c r="EJ481" s="475" t="str">
        <f t="shared" si="644"/>
        <v/>
      </c>
      <c r="EK481" s="475" t="str">
        <f t="shared" si="645"/>
        <v/>
      </c>
      <c r="EL481" s="475" t="str">
        <f t="shared" si="646"/>
        <v/>
      </c>
      <c r="EM481" s="476" t="str">
        <f t="shared" si="647"/>
        <v/>
      </c>
      <c r="EN481" s="498" t="str">
        <f t="shared" si="648"/>
        <v/>
      </c>
      <c r="EO481" s="499" t="str">
        <f t="shared" si="649"/>
        <v/>
      </c>
      <c r="EP481" s="499" t="str">
        <f t="shared" si="650"/>
        <v/>
      </c>
      <c r="EQ481" s="499" t="str">
        <f t="shared" si="651"/>
        <v/>
      </c>
      <c r="ER481" s="500" t="str">
        <f t="shared" si="652"/>
        <v/>
      </c>
    </row>
    <row r="482" spans="1:148" ht="34.5" x14ac:dyDescent="0.2">
      <c r="A482" s="27" t="str">
        <f>IF(O482="","",COUNTA(O$9:$O482))</f>
        <v/>
      </c>
      <c r="B482" s="28"/>
      <c r="C482" s="29" t="e">
        <f t="shared" si="572"/>
        <v>#VALUE!</v>
      </c>
      <c r="D482" s="30" t="e">
        <f t="shared" si="573"/>
        <v>#VALUE!</v>
      </c>
      <c r="E482" s="31" t="e">
        <f t="shared" si="574"/>
        <v>#VALUE!</v>
      </c>
      <c r="F482" s="29" t="str">
        <f t="shared" si="575"/>
        <v/>
      </c>
      <c r="G482" s="30" t="str">
        <f t="shared" si="576"/>
        <v/>
      </c>
      <c r="H482" s="31" t="str">
        <f t="shared" si="577"/>
        <v/>
      </c>
      <c r="I482" s="32" t="e">
        <f t="shared" si="578"/>
        <v>#VALUE!</v>
      </c>
      <c r="J482" s="33"/>
      <c r="K482" s="34"/>
      <c r="L482" s="35" t="str">
        <f t="shared" si="579"/>
        <v/>
      </c>
      <c r="M482" s="35" t="str">
        <f t="shared" si="580"/>
        <v/>
      </c>
      <c r="N482" s="34"/>
      <c r="O482" s="545"/>
      <c r="P482" s="36"/>
      <c r="Q482" s="37"/>
      <c r="R482" s="38"/>
      <c r="S482" s="38"/>
      <c r="T482" s="39">
        <f t="shared" si="581"/>
        <v>0</v>
      </c>
      <c r="U482" s="40" t="str">
        <f t="shared" si="582"/>
        <v>راسب</v>
      </c>
      <c r="V482" s="37"/>
      <c r="W482" s="38"/>
      <c r="X482" s="38"/>
      <c r="Y482" s="39">
        <f t="shared" si="583"/>
        <v>0</v>
      </c>
      <c r="Z482" s="40" t="str">
        <f t="shared" si="584"/>
        <v>راسب</v>
      </c>
      <c r="AA482" s="37"/>
      <c r="AB482" s="38"/>
      <c r="AC482" s="38"/>
      <c r="AD482" s="39">
        <f t="shared" si="585"/>
        <v>0</v>
      </c>
      <c r="AE482" s="40" t="str">
        <f t="shared" si="586"/>
        <v>راسب</v>
      </c>
      <c r="AF482" s="37"/>
      <c r="AG482" s="38"/>
      <c r="AH482" s="38"/>
      <c r="AI482" s="39">
        <f t="shared" si="587"/>
        <v>0</v>
      </c>
      <c r="AJ482" s="40" t="str">
        <f t="shared" si="588"/>
        <v>راسب</v>
      </c>
      <c r="AK482" s="37"/>
      <c r="AL482" s="38"/>
      <c r="AM482" s="38"/>
      <c r="AN482" s="39">
        <f t="shared" si="589"/>
        <v>0</v>
      </c>
      <c r="AO482" s="40" t="str">
        <f t="shared" si="590"/>
        <v>راسب</v>
      </c>
      <c r="AP482" s="27">
        <f t="shared" si="591"/>
        <v>0</v>
      </c>
      <c r="AQ482" s="37">
        <f t="shared" si="592"/>
        <v>5</v>
      </c>
      <c r="AR482" s="39" t="str">
        <f t="shared" si="593"/>
        <v>ومجموع</v>
      </c>
      <c r="AS482" s="27" t="str">
        <f t="shared" si="594"/>
        <v>راسب</v>
      </c>
      <c r="AT482" s="41">
        <f t="shared" si="595"/>
        <v>9</v>
      </c>
      <c r="AU482" s="42" t="str">
        <f t="shared" si="596"/>
        <v>راسب</v>
      </c>
      <c r="AV482" s="37"/>
      <c r="AW482" s="38"/>
      <c r="AX482" s="38"/>
      <c r="AY482" s="39">
        <f t="shared" si="597"/>
        <v>0</v>
      </c>
      <c r="AZ482" s="40" t="str">
        <f t="shared" si="598"/>
        <v>راسب</v>
      </c>
      <c r="BA482" s="37"/>
      <c r="BB482" s="38"/>
      <c r="BC482" s="38"/>
      <c r="BD482" s="39">
        <f t="shared" si="599"/>
        <v>0</v>
      </c>
      <c r="BE482" s="86" t="str">
        <f t="shared" si="600"/>
        <v>غيرجدير</v>
      </c>
      <c r="BF482" s="37"/>
      <c r="BG482" s="38"/>
      <c r="BH482" s="38"/>
      <c r="BI482" s="39">
        <f t="shared" si="601"/>
        <v>0</v>
      </c>
      <c r="BJ482" s="86" t="str">
        <f t="shared" si="602"/>
        <v>غيرجدير</v>
      </c>
      <c r="BK482" s="37"/>
      <c r="BL482" s="38"/>
      <c r="BM482" s="38"/>
      <c r="BN482" s="38"/>
      <c r="BO482" s="39"/>
      <c r="BP482" s="41">
        <f t="shared" si="603"/>
        <v>0</v>
      </c>
      <c r="BQ482" s="86" t="str">
        <f t="shared" si="604"/>
        <v>غيرجدير</v>
      </c>
      <c r="BR482" s="37"/>
      <c r="BS482" s="38"/>
      <c r="BT482" s="38"/>
      <c r="BU482" s="38"/>
      <c r="BV482" s="39">
        <f t="shared" si="605"/>
        <v>0</v>
      </c>
      <c r="BW482" s="86" t="str">
        <f t="shared" si="606"/>
        <v>غيرجدير</v>
      </c>
      <c r="BX482" s="37"/>
      <c r="BY482" s="38"/>
      <c r="BZ482" s="38"/>
      <c r="CA482" s="38"/>
      <c r="CB482" s="38"/>
      <c r="CC482" s="39">
        <f t="shared" si="607"/>
        <v>0</v>
      </c>
      <c r="CD482" s="86" t="str">
        <f t="shared" si="608"/>
        <v>غيرجدير</v>
      </c>
      <c r="CE482" s="37">
        <f t="shared" si="609"/>
        <v>5</v>
      </c>
      <c r="CF482" s="39" t="str">
        <f t="shared" si="610"/>
        <v>راسب</v>
      </c>
      <c r="CG482" s="37"/>
      <c r="CH482" s="38"/>
      <c r="CI482" s="38"/>
      <c r="CJ482" s="38"/>
      <c r="CK482" s="38"/>
      <c r="CL482" s="39">
        <f t="shared" si="611"/>
        <v>0</v>
      </c>
      <c r="CM482" s="86" t="str">
        <f t="shared" si="612"/>
        <v>غيرجدير</v>
      </c>
      <c r="CN482" s="37"/>
      <c r="CO482" s="38"/>
      <c r="CP482" s="38"/>
      <c r="CQ482" s="38"/>
      <c r="CR482" s="39">
        <f t="shared" si="613"/>
        <v>0</v>
      </c>
      <c r="CS482" s="86" t="str">
        <f t="shared" si="614"/>
        <v>غيرجدير</v>
      </c>
      <c r="CT482" s="37"/>
      <c r="CU482" s="38"/>
      <c r="CV482" s="39">
        <f t="shared" si="615"/>
        <v>0</v>
      </c>
      <c r="CW482" s="86" t="str">
        <f t="shared" si="616"/>
        <v>غيرجدير</v>
      </c>
      <c r="CX482" s="37"/>
      <c r="CY482" s="38"/>
      <c r="CZ482" s="38"/>
      <c r="DA482" s="38"/>
      <c r="DB482" s="38"/>
      <c r="DC482" s="39">
        <f t="shared" si="617"/>
        <v>0</v>
      </c>
      <c r="DD482" s="86" t="str">
        <f t="shared" si="618"/>
        <v>غيرجدير</v>
      </c>
      <c r="DE482" s="37"/>
      <c r="DF482" s="38"/>
      <c r="DG482" s="38"/>
      <c r="DH482" s="38"/>
      <c r="DI482" s="38"/>
      <c r="DJ482" s="39">
        <f t="shared" si="619"/>
        <v>0</v>
      </c>
      <c r="DK482" s="86" t="str">
        <f t="shared" si="620"/>
        <v>غيرجدير</v>
      </c>
      <c r="DL482" s="37">
        <f t="shared" si="621"/>
        <v>4</v>
      </c>
      <c r="DM482" s="39" t="str">
        <f t="shared" si="622"/>
        <v>راسب</v>
      </c>
      <c r="DN482" s="27">
        <f t="shared" si="623"/>
        <v>0</v>
      </c>
      <c r="DO482" s="37">
        <f t="shared" si="624"/>
        <v>5</v>
      </c>
      <c r="DP482" s="39" t="str">
        <f t="shared" si="625"/>
        <v>ومجموع</v>
      </c>
      <c r="DQ482" s="27" t="str">
        <f t="shared" si="626"/>
        <v>راسب</v>
      </c>
      <c r="DR482" s="37">
        <f t="shared" si="627"/>
        <v>10</v>
      </c>
      <c r="DS482" s="39" t="str">
        <f t="shared" si="628"/>
        <v>راسب</v>
      </c>
      <c r="DT482" s="40" t="str">
        <f t="shared" si="629"/>
        <v>راسب</v>
      </c>
      <c r="DU482" s="27"/>
      <c r="DV482" s="37">
        <f t="shared" si="630"/>
        <v>15</v>
      </c>
      <c r="DW482" s="38" t="str">
        <f t="shared" si="631"/>
        <v>راسب</v>
      </c>
      <c r="DX482" s="39" t="str">
        <f t="shared" si="632"/>
        <v>ودين</v>
      </c>
      <c r="DY482" s="537" t="str">
        <f t="shared" si="633"/>
        <v/>
      </c>
      <c r="DZ482" s="532" t="str">
        <f t="shared" si="634"/>
        <v/>
      </c>
      <c r="EA482" s="527" t="str">
        <f t="shared" si="635"/>
        <v/>
      </c>
      <c r="EB482" s="519" t="str">
        <f t="shared" si="636"/>
        <v/>
      </c>
      <c r="EC482" s="520" t="str">
        <f t="shared" si="637"/>
        <v/>
      </c>
      <c r="ED482" s="520" t="str">
        <f t="shared" si="638"/>
        <v/>
      </c>
      <c r="EE482" s="520" t="str">
        <f t="shared" si="639"/>
        <v/>
      </c>
      <c r="EF482" s="520" t="str">
        <f t="shared" si="640"/>
        <v/>
      </c>
      <c r="EG482" s="520" t="str">
        <f t="shared" si="641"/>
        <v/>
      </c>
      <c r="EH482" s="518" t="str">
        <f t="shared" si="642"/>
        <v/>
      </c>
      <c r="EI482" s="474" t="str">
        <f t="shared" si="643"/>
        <v/>
      </c>
      <c r="EJ482" s="475" t="str">
        <f t="shared" si="644"/>
        <v/>
      </c>
      <c r="EK482" s="475" t="str">
        <f t="shared" si="645"/>
        <v/>
      </c>
      <c r="EL482" s="475" t="str">
        <f t="shared" si="646"/>
        <v/>
      </c>
      <c r="EM482" s="476" t="str">
        <f t="shared" si="647"/>
        <v/>
      </c>
      <c r="EN482" s="498" t="str">
        <f t="shared" si="648"/>
        <v/>
      </c>
      <c r="EO482" s="499" t="str">
        <f t="shared" si="649"/>
        <v/>
      </c>
      <c r="EP482" s="499" t="str">
        <f t="shared" si="650"/>
        <v/>
      </c>
      <c r="EQ482" s="499" t="str">
        <f t="shared" si="651"/>
        <v/>
      </c>
      <c r="ER482" s="500" t="str">
        <f t="shared" si="652"/>
        <v/>
      </c>
    </row>
    <row r="483" spans="1:148" ht="34.5" x14ac:dyDescent="0.2">
      <c r="A483" s="27" t="str">
        <f>IF(O483="","",COUNTA(O$9:$O483))</f>
        <v/>
      </c>
      <c r="B483" s="28"/>
      <c r="C483" s="29" t="e">
        <f t="shared" si="572"/>
        <v>#VALUE!</v>
      </c>
      <c r="D483" s="30" t="e">
        <f t="shared" si="573"/>
        <v>#VALUE!</v>
      </c>
      <c r="E483" s="31" t="e">
        <f t="shared" si="574"/>
        <v>#VALUE!</v>
      </c>
      <c r="F483" s="29" t="str">
        <f t="shared" si="575"/>
        <v/>
      </c>
      <c r="G483" s="30" t="str">
        <f t="shared" si="576"/>
        <v/>
      </c>
      <c r="H483" s="31" t="str">
        <f t="shared" si="577"/>
        <v/>
      </c>
      <c r="I483" s="32" t="e">
        <f t="shared" si="578"/>
        <v>#VALUE!</v>
      </c>
      <c r="J483" s="33"/>
      <c r="K483" s="34"/>
      <c r="L483" s="35" t="str">
        <f t="shared" si="579"/>
        <v/>
      </c>
      <c r="M483" s="35" t="str">
        <f t="shared" si="580"/>
        <v/>
      </c>
      <c r="N483" s="34"/>
      <c r="O483" s="545"/>
      <c r="P483" s="36"/>
      <c r="Q483" s="37"/>
      <c r="R483" s="38"/>
      <c r="S483" s="38"/>
      <c r="T483" s="39">
        <f t="shared" si="581"/>
        <v>0</v>
      </c>
      <c r="U483" s="40" t="str">
        <f t="shared" si="582"/>
        <v>راسب</v>
      </c>
      <c r="V483" s="37"/>
      <c r="W483" s="38"/>
      <c r="X483" s="38"/>
      <c r="Y483" s="39">
        <f t="shared" si="583"/>
        <v>0</v>
      </c>
      <c r="Z483" s="40" t="str">
        <f t="shared" si="584"/>
        <v>راسب</v>
      </c>
      <c r="AA483" s="37"/>
      <c r="AB483" s="38"/>
      <c r="AC483" s="38"/>
      <c r="AD483" s="39">
        <f t="shared" si="585"/>
        <v>0</v>
      </c>
      <c r="AE483" s="40" t="str">
        <f t="shared" si="586"/>
        <v>راسب</v>
      </c>
      <c r="AF483" s="37"/>
      <c r="AG483" s="38"/>
      <c r="AH483" s="38"/>
      <c r="AI483" s="39">
        <f t="shared" si="587"/>
        <v>0</v>
      </c>
      <c r="AJ483" s="40" t="str">
        <f t="shared" si="588"/>
        <v>راسب</v>
      </c>
      <c r="AK483" s="37"/>
      <c r="AL483" s="38"/>
      <c r="AM483" s="38"/>
      <c r="AN483" s="39">
        <f t="shared" si="589"/>
        <v>0</v>
      </c>
      <c r="AO483" s="40" t="str">
        <f t="shared" si="590"/>
        <v>راسب</v>
      </c>
      <c r="AP483" s="27">
        <f t="shared" si="591"/>
        <v>0</v>
      </c>
      <c r="AQ483" s="37">
        <f t="shared" si="592"/>
        <v>5</v>
      </c>
      <c r="AR483" s="39" t="str">
        <f t="shared" si="593"/>
        <v>ومجموع</v>
      </c>
      <c r="AS483" s="27" t="str">
        <f t="shared" si="594"/>
        <v>راسب</v>
      </c>
      <c r="AT483" s="41">
        <f t="shared" si="595"/>
        <v>9</v>
      </c>
      <c r="AU483" s="42" t="str">
        <f t="shared" si="596"/>
        <v>راسب</v>
      </c>
      <c r="AV483" s="37"/>
      <c r="AW483" s="38"/>
      <c r="AX483" s="38"/>
      <c r="AY483" s="39">
        <f t="shared" si="597"/>
        <v>0</v>
      </c>
      <c r="AZ483" s="40" t="str">
        <f t="shared" si="598"/>
        <v>راسب</v>
      </c>
      <c r="BA483" s="37"/>
      <c r="BB483" s="38"/>
      <c r="BC483" s="38"/>
      <c r="BD483" s="39">
        <f t="shared" si="599"/>
        <v>0</v>
      </c>
      <c r="BE483" s="86" t="str">
        <f t="shared" si="600"/>
        <v>غيرجدير</v>
      </c>
      <c r="BF483" s="37"/>
      <c r="BG483" s="38"/>
      <c r="BH483" s="38"/>
      <c r="BI483" s="39">
        <f t="shared" si="601"/>
        <v>0</v>
      </c>
      <c r="BJ483" s="86" t="str">
        <f t="shared" si="602"/>
        <v>غيرجدير</v>
      </c>
      <c r="BK483" s="37"/>
      <c r="BL483" s="38"/>
      <c r="BM483" s="38"/>
      <c r="BN483" s="38"/>
      <c r="BO483" s="39"/>
      <c r="BP483" s="41">
        <f t="shared" si="603"/>
        <v>0</v>
      </c>
      <c r="BQ483" s="86" t="str">
        <f t="shared" si="604"/>
        <v>غيرجدير</v>
      </c>
      <c r="BR483" s="37"/>
      <c r="BS483" s="38"/>
      <c r="BT483" s="38"/>
      <c r="BU483" s="38"/>
      <c r="BV483" s="39">
        <f t="shared" si="605"/>
        <v>0</v>
      </c>
      <c r="BW483" s="86" t="str">
        <f t="shared" si="606"/>
        <v>غيرجدير</v>
      </c>
      <c r="BX483" s="37"/>
      <c r="BY483" s="38"/>
      <c r="BZ483" s="38"/>
      <c r="CA483" s="38"/>
      <c r="CB483" s="38"/>
      <c r="CC483" s="39">
        <f t="shared" si="607"/>
        <v>0</v>
      </c>
      <c r="CD483" s="86" t="str">
        <f t="shared" si="608"/>
        <v>غيرجدير</v>
      </c>
      <c r="CE483" s="37">
        <f t="shared" si="609"/>
        <v>5</v>
      </c>
      <c r="CF483" s="39" t="str">
        <f t="shared" si="610"/>
        <v>راسب</v>
      </c>
      <c r="CG483" s="37"/>
      <c r="CH483" s="38"/>
      <c r="CI483" s="38"/>
      <c r="CJ483" s="38"/>
      <c r="CK483" s="38"/>
      <c r="CL483" s="39">
        <f t="shared" si="611"/>
        <v>0</v>
      </c>
      <c r="CM483" s="86" t="str">
        <f t="shared" si="612"/>
        <v>غيرجدير</v>
      </c>
      <c r="CN483" s="37"/>
      <c r="CO483" s="38"/>
      <c r="CP483" s="38"/>
      <c r="CQ483" s="38"/>
      <c r="CR483" s="39">
        <f t="shared" si="613"/>
        <v>0</v>
      </c>
      <c r="CS483" s="86" t="str">
        <f t="shared" si="614"/>
        <v>غيرجدير</v>
      </c>
      <c r="CT483" s="37"/>
      <c r="CU483" s="38"/>
      <c r="CV483" s="39">
        <f t="shared" si="615"/>
        <v>0</v>
      </c>
      <c r="CW483" s="86" t="str">
        <f t="shared" si="616"/>
        <v>غيرجدير</v>
      </c>
      <c r="CX483" s="37"/>
      <c r="CY483" s="38"/>
      <c r="CZ483" s="38"/>
      <c r="DA483" s="38"/>
      <c r="DB483" s="38"/>
      <c r="DC483" s="39">
        <f t="shared" si="617"/>
        <v>0</v>
      </c>
      <c r="DD483" s="86" t="str">
        <f t="shared" si="618"/>
        <v>غيرجدير</v>
      </c>
      <c r="DE483" s="37"/>
      <c r="DF483" s="38"/>
      <c r="DG483" s="38"/>
      <c r="DH483" s="38"/>
      <c r="DI483" s="38"/>
      <c r="DJ483" s="39">
        <f t="shared" si="619"/>
        <v>0</v>
      </c>
      <c r="DK483" s="86" t="str">
        <f t="shared" si="620"/>
        <v>غيرجدير</v>
      </c>
      <c r="DL483" s="37">
        <f t="shared" si="621"/>
        <v>4</v>
      </c>
      <c r="DM483" s="39" t="str">
        <f t="shared" si="622"/>
        <v>راسب</v>
      </c>
      <c r="DN483" s="27">
        <f t="shared" si="623"/>
        <v>0</v>
      </c>
      <c r="DO483" s="37">
        <f t="shared" si="624"/>
        <v>5</v>
      </c>
      <c r="DP483" s="39" t="str">
        <f t="shared" si="625"/>
        <v>ومجموع</v>
      </c>
      <c r="DQ483" s="27" t="str">
        <f t="shared" si="626"/>
        <v>راسب</v>
      </c>
      <c r="DR483" s="37">
        <f t="shared" si="627"/>
        <v>10</v>
      </c>
      <c r="DS483" s="39" t="str">
        <f t="shared" si="628"/>
        <v>راسب</v>
      </c>
      <c r="DT483" s="40" t="str">
        <f t="shared" si="629"/>
        <v>راسب</v>
      </c>
      <c r="DU483" s="27"/>
      <c r="DV483" s="37">
        <f t="shared" si="630"/>
        <v>15</v>
      </c>
      <c r="DW483" s="38" t="str">
        <f t="shared" si="631"/>
        <v>راسب</v>
      </c>
      <c r="DX483" s="39" t="str">
        <f t="shared" si="632"/>
        <v>ودين</v>
      </c>
      <c r="DY483" s="537" t="str">
        <f t="shared" si="633"/>
        <v/>
      </c>
      <c r="DZ483" s="532" t="str">
        <f t="shared" si="634"/>
        <v/>
      </c>
      <c r="EA483" s="527" t="str">
        <f t="shared" si="635"/>
        <v/>
      </c>
      <c r="EB483" s="519" t="str">
        <f t="shared" si="636"/>
        <v/>
      </c>
      <c r="EC483" s="520" t="str">
        <f t="shared" si="637"/>
        <v/>
      </c>
      <c r="ED483" s="520" t="str">
        <f t="shared" si="638"/>
        <v/>
      </c>
      <c r="EE483" s="520" t="str">
        <f t="shared" si="639"/>
        <v/>
      </c>
      <c r="EF483" s="520" t="str">
        <f t="shared" si="640"/>
        <v/>
      </c>
      <c r="EG483" s="520" t="str">
        <f t="shared" si="641"/>
        <v/>
      </c>
      <c r="EH483" s="518" t="str">
        <f t="shared" si="642"/>
        <v/>
      </c>
      <c r="EI483" s="474" t="str">
        <f t="shared" si="643"/>
        <v/>
      </c>
      <c r="EJ483" s="475" t="str">
        <f t="shared" si="644"/>
        <v/>
      </c>
      <c r="EK483" s="475" t="str">
        <f t="shared" si="645"/>
        <v/>
      </c>
      <c r="EL483" s="475" t="str">
        <f t="shared" si="646"/>
        <v/>
      </c>
      <c r="EM483" s="476" t="str">
        <f t="shared" si="647"/>
        <v/>
      </c>
      <c r="EN483" s="498" t="str">
        <f t="shared" si="648"/>
        <v/>
      </c>
      <c r="EO483" s="499" t="str">
        <f t="shared" si="649"/>
        <v/>
      </c>
      <c r="EP483" s="499" t="str">
        <f t="shared" si="650"/>
        <v/>
      </c>
      <c r="EQ483" s="499" t="str">
        <f t="shared" si="651"/>
        <v/>
      </c>
      <c r="ER483" s="500" t="str">
        <f t="shared" si="652"/>
        <v/>
      </c>
    </row>
    <row r="484" spans="1:148" ht="34.5" x14ac:dyDescent="0.2">
      <c r="A484" s="27" t="str">
        <f>IF(O484="","",COUNTA(O$9:$O484))</f>
        <v/>
      </c>
      <c r="B484" s="28"/>
      <c r="C484" s="29" t="e">
        <f t="shared" si="572"/>
        <v>#VALUE!</v>
      </c>
      <c r="D484" s="30" t="e">
        <f t="shared" si="573"/>
        <v>#VALUE!</v>
      </c>
      <c r="E484" s="31" t="e">
        <f t="shared" si="574"/>
        <v>#VALUE!</v>
      </c>
      <c r="F484" s="29" t="str">
        <f t="shared" si="575"/>
        <v/>
      </c>
      <c r="G484" s="30" t="str">
        <f t="shared" si="576"/>
        <v/>
      </c>
      <c r="H484" s="31" t="str">
        <f t="shared" si="577"/>
        <v/>
      </c>
      <c r="I484" s="32" t="e">
        <f t="shared" si="578"/>
        <v>#VALUE!</v>
      </c>
      <c r="J484" s="33"/>
      <c r="K484" s="34"/>
      <c r="L484" s="35" t="str">
        <f t="shared" si="579"/>
        <v/>
      </c>
      <c r="M484" s="35" t="str">
        <f t="shared" si="580"/>
        <v/>
      </c>
      <c r="N484" s="34"/>
      <c r="O484" s="545"/>
      <c r="P484" s="36"/>
      <c r="Q484" s="37"/>
      <c r="R484" s="38"/>
      <c r="S484" s="38"/>
      <c r="T484" s="39">
        <f t="shared" si="581"/>
        <v>0</v>
      </c>
      <c r="U484" s="40" t="str">
        <f t="shared" si="582"/>
        <v>راسب</v>
      </c>
      <c r="V484" s="37"/>
      <c r="W484" s="38"/>
      <c r="X484" s="38"/>
      <c r="Y484" s="39">
        <f t="shared" si="583"/>
        <v>0</v>
      </c>
      <c r="Z484" s="40" t="str">
        <f t="shared" si="584"/>
        <v>راسب</v>
      </c>
      <c r="AA484" s="37"/>
      <c r="AB484" s="38"/>
      <c r="AC484" s="38"/>
      <c r="AD484" s="39">
        <f t="shared" si="585"/>
        <v>0</v>
      </c>
      <c r="AE484" s="40" t="str">
        <f t="shared" si="586"/>
        <v>راسب</v>
      </c>
      <c r="AF484" s="37"/>
      <c r="AG484" s="38"/>
      <c r="AH484" s="38"/>
      <c r="AI484" s="39">
        <f t="shared" si="587"/>
        <v>0</v>
      </c>
      <c r="AJ484" s="40" t="str">
        <f t="shared" si="588"/>
        <v>راسب</v>
      </c>
      <c r="AK484" s="37"/>
      <c r="AL484" s="38"/>
      <c r="AM484" s="38"/>
      <c r="AN484" s="39">
        <f t="shared" si="589"/>
        <v>0</v>
      </c>
      <c r="AO484" s="40" t="str">
        <f t="shared" si="590"/>
        <v>راسب</v>
      </c>
      <c r="AP484" s="27">
        <f t="shared" si="591"/>
        <v>0</v>
      </c>
      <c r="AQ484" s="37">
        <f t="shared" si="592"/>
        <v>5</v>
      </c>
      <c r="AR484" s="39" t="str">
        <f t="shared" si="593"/>
        <v>ومجموع</v>
      </c>
      <c r="AS484" s="27" t="str">
        <f t="shared" si="594"/>
        <v>راسب</v>
      </c>
      <c r="AT484" s="41">
        <f t="shared" si="595"/>
        <v>9</v>
      </c>
      <c r="AU484" s="42" t="str">
        <f t="shared" si="596"/>
        <v>راسب</v>
      </c>
      <c r="AV484" s="37"/>
      <c r="AW484" s="38"/>
      <c r="AX484" s="38"/>
      <c r="AY484" s="39">
        <f t="shared" si="597"/>
        <v>0</v>
      </c>
      <c r="AZ484" s="40" t="str">
        <f t="shared" si="598"/>
        <v>راسب</v>
      </c>
      <c r="BA484" s="37"/>
      <c r="BB484" s="38"/>
      <c r="BC484" s="38"/>
      <c r="BD484" s="39">
        <f t="shared" si="599"/>
        <v>0</v>
      </c>
      <c r="BE484" s="86" t="str">
        <f t="shared" si="600"/>
        <v>غيرجدير</v>
      </c>
      <c r="BF484" s="37"/>
      <c r="BG484" s="38"/>
      <c r="BH484" s="38"/>
      <c r="BI484" s="39">
        <f t="shared" si="601"/>
        <v>0</v>
      </c>
      <c r="BJ484" s="86" t="str">
        <f t="shared" si="602"/>
        <v>غيرجدير</v>
      </c>
      <c r="BK484" s="37"/>
      <c r="BL484" s="38"/>
      <c r="BM484" s="38"/>
      <c r="BN484" s="38"/>
      <c r="BO484" s="39"/>
      <c r="BP484" s="41">
        <f t="shared" si="603"/>
        <v>0</v>
      </c>
      <c r="BQ484" s="86" t="str">
        <f t="shared" si="604"/>
        <v>غيرجدير</v>
      </c>
      <c r="BR484" s="37"/>
      <c r="BS484" s="38"/>
      <c r="BT484" s="38"/>
      <c r="BU484" s="38"/>
      <c r="BV484" s="39">
        <f t="shared" si="605"/>
        <v>0</v>
      </c>
      <c r="BW484" s="86" t="str">
        <f t="shared" si="606"/>
        <v>غيرجدير</v>
      </c>
      <c r="BX484" s="37"/>
      <c r="BY484" s="38"/>
      <c r="BZ484" s="38"/>
      <c r="CA484" s="38"/>
      <c r="CB484" s="38"/>
      <c r="CC484" s="39">
        <f t="shared" si="607"/>
        <v>0</v>
      </c>
      <c r="CD484" s="86" t="str">
        <f t="shared" si="608"/>
        <v>غيرجدير</v>
      </c>
      <c r="CE484" s="37">
        <f t="shared" si="609"/>
        <v>5</v>
      </c>
      <c r="CF484" s="39" t="str">
        <f t="shared" si="610"/>
        <v>راسب</v>
      </c>
      <c r="CG484" s="37"/>
      <c r="CH484" s="38"/>
      <c r="CI484" s="38"/>
      <c r="CJ484" s="38"/>
      <c r="CK484" s="38"/>
      <c r="CL484" s="39">
        <f t="shared" si="611"/>
        <v>0</v>
      </c>
      <c r="CM484" s="86" t="str">
        <f t="shared" si="612"/>
        <v>غيرجدير</v>
      </c>
      <c r="CN484" s="37"/>
      <c r="CO484" s="38"/>
      <c r="CP484" s="38"/>
      <c r="CQ484" s="38"/>
      <c r="CR484" s="39">
        <f t="shared" si="613"/>
        <v>0</v>
      </c>
      <c r="CS484" s="86" t="str">
        <f t="shared" si="614"/>
        <v>غيرجدير</v>
      </c>
      <c r="CT484" s="37"/>
      <c r="CU484" s="38"/>
      <c r="CV484" s="39">
        <f t="shared" si="615"/>
        <v>0</v>
      </c>
      <c r="CW484" s="86" t="str">
        <f t="shared" si="616"/>
        <v>غيرجدير</v>
      </c>
      <c r="CX484" s="37"/>
      <c r="CY484" s="38"/>
      <c r="CZ484" s="38"/>
      <c r="DA484" s="38"/>
      <c r="DB484" s="38"/>
      <c r="DC484" s="39">
        <f t="shared" si="617"/>
        <v>0</v>
      </c>
      <c r="DD484" s="86" t="str">
        <f t="shared" si="618"/>
        <v>غيرجدير</v>
      </c>
      <c r="DE484" s="37"/>
      <c r="DF484" s="38"/>
      <c r="DG484" s="38"/>
      <c r="DH484" s="38"/>
      <c r="DI484" s="38"/>
      <c r="DJ484" s="39">
        <f t="shared" si="619"/>
        <v>0</v>
      </c>
      <c r="DK484" s="86" t="str">
        <f t="shared" si="620"/>
        <v>غيرجدير</v>
      </c>
      <c r="DL484" s="37">
        <f t="shared" si="621"/>
        <v>4</v>
      </c>
      <c r="DM484" s="39" t="str">
        <f t="shared" si="622"/>
        <v>راسب</v>
      </c>
      <c r="DN484" s="27">
        <f t="shared" si="623"/>
        <v>0</v>
      </c>
      <c r="DO484" s="37">
        <f t="shared" si="624"/>
        <v>5</v>
      </c>
      <c r="DP484" s="39" t="str">
        <f t="shared" si="625"/>
        <v>ومجموع</v>
      </c>
      <c r="DQ484" s="27" t="str">
        <f t="shared" si="626"/>
        <v>راسب</v>
      </c>
      <c r="DR484" s="37">
        <f t="shared" si="627"/>
        <v>10</v>
      </c>
      <c r="DS484" s="39" t="str">
        <f t="shared" si="628"/>
        <v>راسب</v>
      </c>
      <c r="DT484" s="40" t="str">
        <f t="shared" si="629"/>
        <v>راسب</v>
      </c>
      <c r="DU484" s="27"/>
      <c r="DV484" s="37">
        <f t="shared" si="630"/>
        <v>15</v>
      </c>
      <c r="DW484" s="38" t="str">
        <f t="shared" si="631"/>
        <v>راسب</v>
      </c>
      <c r="DX484" s="39" t="str">
        <f t="shared" si="632"/>
        <v>ودين</v>
      </c>
      <c r="DY484" s="537" t="str">
        <f t="shared" si="633"/>
        <v/>
      </c>
      <c r="DZ484" s="532" t="str">
        <f t="shared" si="634"/>
        <v/>
      </c>
      <c r="EA484" s="527" t="str">
        <f t="shared" si="635"/>
        <v/>
      </c>
      <c r="EB484" s="519" t="str">
        <f t="shared" si="636"/>
        <v/>
      </c>
      <c r="EC484" s="520" t="str">
        <f t="shared" si="637"/>
        <v/>
      </c>
      <c r="ED484" s="520" t="str">
        <f t="shared" si="638"/>
        <v/>
      </c>
      <c r="EE484" s="520" t="str">
        <f t="shared" si="639"/>
        <v/>
      </c>
      <c r="EF484" s="520" t="str">
        <f t="shared" si="640"/>
        <v/>
      </c>
      <c r="EG484" s="520" t="str">
        <f t="shared" si="641"/>
        <v/>
      </c>
      <c r="EH484" s="518" t="str">
        <f t="shared" si="642"/>
        <v/>
      </c>
      <c r="EI484" s="474" t="str">
        <f t="shared" si="643"/>
        <v/>
      </c>
      <c r="EJ484" s="475" t="str">
        <f t="shared" si="644"/>
        <v/>
      </c>
      <c r="EK484" s="475" t="str">
        <f t="shared" si="645"/>
        <v/>
      </c>
      <c r="EL484" s="475" t="str">
        <f t="shared" si="646"/>
        <v/>
      </c>
      <c r="EM484" s="476" t="str">
        <f t="shared" si="647"/>
        <v/>
      </c>
      <c r="EN484" s="498" t="str">
        <f t="shared" si="648"/>
        <v/>
      </c>
      <c r="EO484" s="499" t="str">
        <f t="shared" si="649"/>
        <v/>
      </c>
      <c r="EP484" s="499" t="str">
        <f t="shared" si="650"/>
        <v/>
      </c>
      <c r="EQ484" s="499" t="str">
        <f t="shared" si="651"/>
        <v/>
      </c>
      <c r="ER484" s="500" t="str">
        <f t="shared" si="652"/>
        <v/>
      </c>
    </row>
    <row r="485" spans="1:148" ht="34.5" x14ac:dyDescent="0.2">
      <c r="A485" s="27" t="str">
        <f>IF(O485="","",COUNTA(O$9:$O485))</f>
        <v/>
      </c>
      <c r="B485" s="28"/>
      <c r="C485" s="29" t="e">
        <f t="shared" si="572"/>
        <v>#VALUE!</v>
      </c>
      <c r="D485" s="30" t="e">
        <f t="shared" si="573"/>
        <v>#VALUE!</v>
      </c>
      <c r="E485" s="31" t="e">
        <f t="shared" si="574"/>
        <v>#VALUE!</v>
      </c>
      <c r="F485" s="29" t="str">
        <f t="shared" si="575"/>
        <v/>
      </c>
      <c r="G485" s="30" t="str">
        <f t="shared" si="576"/>
        <v/>
      </c>
      <c r="H485" s="31" t="str">
        <f t="shared" si="577"/>
        <v/>
      </c>
      <c r="I485" s="32" t="e">
        <f t="shared" si="578"/>
        <v>#VALUE!</v>
      </c>
      <c r="J485" s="33"/>
      <c r="K485" s="34"/>
      <c r="L485" s="35" t="str">
        <f t="shared" si="579"/>
        <v/>
      </c>
      <c r="M485" s="35" t="str">
        <f t="shared" si="580"/>
        <v/>
      </c>
      <c r="N485" s="34"/>
      <c r="O485" s="545"/>
      <c r="P485" s="36"/>
      <c r="Q485" s="37"/>
      <c r="R485" s="38"/>
      <c r="S485" s="38"/>
      <c r="T485" s="39">
        <f t="shared" si="581"/>
        <v>0</v>
      </c>
      <c r="U485" s="40" t="str">
        <f t="shared" si="582"/>
        <v>راسب</v>
      </c>
      <c r="V485" s="37"/>
      <c r="W485" s="38"/>
      <c r="X485" s="38"/>
      <c r="Y485" s="39">
        <f t="shared" si="583"/>
        <v>0</v>
      </c>
      <c r="Z485" s="40" t="str">
        <f t="shared" si="584"/>
        <v>راسب</v>
      </c>
      <c r="AA485" s="37"/>
      <c r="AB485" s="38"/>
      <c r="AC485" s="38"/>
      <c r="AD485" s="39">
        <f t="shared" si="585"/>
        <v>0</v>
      </c>
      <c r="AE485" s="40" t="str">
        <f t="shared" si="586"/>
        <v>راسب</v>
      </c>
      <c r="AF485" s="37"/>
      <c r="AG485" s="38"/>
      <c r="AH485" s="38"/>
      <c r="AI485" s="39">
        <f t="shared" si="587"/>
        <v>0</v>
      </c>
      <c r="AJ485" s="40" t="str">
        <f t="shared" si="588"/>
        <v>راسب</v>
      </c>
      <c r="AK485" s="37"/>
      <c r="AL485" s="38"/>
      <c r="AM485" s="38"/>
      <c r="AN485" s="39">
        <f t="shared" si="589"/>
        <v>0</v>
      </c>
      <c r="AO485" s="40" t="str">
        <f t="shared" si="590"/>
        <v>راسب</v>
      </c>
      <c r="AP485" s="27">
        <f t="shared" si="591"/>
        <v>0</v>
      </c>
      <c r="AQ485" s="37">
        <f t="shared" si="592"/>
        <v>5</v>
      </c>
      <c r="AR485" s="39" t="str">
        <f t="shared" si="593"/>
        <v>ومجموع</v>
      </c>
      <c r="AS485" s="27" t="str">
        <f t="shared" si="594"/>
        <v>راسب</v>
      </c>
      <c r="AT485" s="41">
        <f t="shared" si="595"/>
        <v>9</v>
      </c>
      <c r="AU485" s="42" t="str">
        <f t="shared" si="596"/>
        <v>راسب</v>
      </c>
      <c r="AV485" s="37"/>
      <c r="AW485" s="38"/>
      <c r="AX485" s="38"/>
      <c r="AY485" s="39">
        <f t="shared" si="597"/>
        <v>0</v>
      </c>
      <c r="AZ485" s="40" t="str">
        <f t="shared" si="598"/>
        <v>راسب</v>
      </c>
      <c r="BA485" s="37"/>
      <c r="BB485" s="38"/>
      <c r="BC485" s="38"/>
      <c r="BD485" s="39">
        <f t="shared" si="599"/>
        <v>0</v>
      </c>
      <c r="BE485" s="86" t="str">
        <f t="shared" si="600"/>
        <v>غيرجدير</v>
      </c>
      <c r="BF485" s="37"/>
      <c r="BG485" s="38"/>
      <c r="BH485" s="38"/>
      <c r="BI485" s="39">
        <f t="shared" si="601"/>
        <v>0</v>
      </c>
      <c r="BJ485" s="86" t="str">
        <f t="shared" si="602"/>
        <v>غيرجدير</v>
      </c>
      <c r="BK485" s="37"/>
      <c r="BL485" s="38"/>
      <c r="BM485" s="38"/>
      <c r="BN485" s="38"/>
      <c r="BO485" s="39"/>
      <c r="BP485" s="41">
        <f t="shared" si="603"/>
        <v>0</v>
      </c>
      <c r="BQ485" s="86" t="str">
        <f t="shared" si="604"/>
        <v>غيرجدير</v>
      </c>
      <c r="BR485" s="37"/>
      <c r="BS485" s="38"/>
      <c r="BT485" s="38"/>
      <c r="BU485" s="38"/>
      <c r="BV485" s="39">
        <f t="shared" si="605"/>
        <v>0</v>
      </c>
      <c r="BW485" s="86" t="str">
        <f t="shared" si="606"/>
        <v>غيرجدير</v>
      </c>
      <c r="BX485" s="37"/>
      <c r="BY485" s="38"/>
      <c r="BZ485" s="38"/>
      <c r="CA485" s="38"/>
      <c r="CB485" s="38"/>
      <c r="CC485" s="39">
        <f t="shared" si="607"/>
        <v>0</v>
      </c>
      <c r="CD485" s="86" t="str">
        <f t="shared" si="608"/>
        <v>غيرجدير</v>
      </c>
      <c r="CE485" s="37">
        <f t="shared" si="609"/>
        <v>5</v>
      </c>
      <c r="CF485" s="39" t="str">
        <f t="shared" si="610"/>
        <v>راسب</v>
      </c>
      <c r="CG485" s="37"/>
      <c r="CH485" s="38"/>
      <c r="CI485" s="38"/>
      <c r="CJ485" s="38"/>
      <c r="CK485" s="38"/>
      <c r="CL485" s="39">
        <f t="shared" si="611"/>
        <v>0</v>
      </c>
      <c r="CM485" s="86" t="str">
        <f t="shared" si="612"/>
        <v>غيرجدير</v>
      </c>
      <c r="CN485" s="37"/>
      <c r="CO485" s="38"/>
      <c r="CP485" s="38"/>
      <c r="CQ485" s="38"/>
      <c r="CR485" s="39">
        <f t="shared" si="613"/>
        <v>0</v>
      </c>
      <c r="CS485" s="86" t="str">
        <f t="shared" si="614"/>
        <v>غيرجدير</v>
      </c>
      <c r="CT485" s="37"/>
      <c r="CU485" s="38"/>
      <c r="CV485" s="39">
        <f t="shared" si="615"/>
        <v>0</v>
      </c>
      <c r="CW485" s="86" t="str">
        <f t="shared" si="616"/>
        <v>غيرجدير</v>
      </c>
      <c r="CX485" s="37"/>
      <c r="CY485" s="38"/>
      <c r="CZ485" s="38"/>
      <c r="DA485" s="38"/>
      <c r="DB485" s="38"/>
      <c r="DC485" s="39">
        <f t="shared" si="617"/>
        <v>0</v>
      </c>
      <c r="DD485" s="86" t="str">
        <f t="shared" si="618"/>
        <v>غيرجدير</v>
      </c>
      <c r="DE485" s="37"/>
      <c r="DF485" s="38"/>
      <c r="DG485" s="38"/>
      <c r="DH485" s="38"/>
      <c r="DI485" s="38"/>
      <c r="DJ485" s="39">
        <f t="shared" si="619"/>
        <v>0</v>
      </c>
      <c r="DK485" s="86" t="str">
        <f t="shared" si="620"/>
        <v>غيرجدير</v>
      </c>
      <c r="DL485" s="37">
        <f t="shared" si="621"/>
        <v>4</v>
      </c>
      <c r="DM485" s="39" t="str">
        <f t="shared" si="622"/>
        <v>راسب</v>
      </c>
      <c r="DN485" s="27">
        <f t="shared" si="623"/>
        <v>0</v>
      </c>
      <c r="DO485" s="37">
        <f t="shared" si="624"/>
        <v>5</v>
      </c>
      <c r="DP485" s="39" t="str">
        <f t="shared" si="625"/>
        <v>ومجموع</v>
      </c>
      <c r="DQ485" s="27" t="str">
        <f t="shared" si="626"/>
        <v>راسب</v>
      </c>
      <c r="DR485" s="37">
        <f t="shared" si="627"/>
        <v>10</v>
      </c>
      <c r="DS485" s="39" t="str">
        <f t="shared" si="628"/>
        <v>راسب</v>
      </c>
      <c r="DT485" s="40" t="str">
        <f t="shared" si="629"/>
        <v>راسب</v>
      </c>
      <c r="DU485" s="27"/>
      <c r="DV485" s="37">
        <f t="shared" si="630"/>
        <v>15</v>
      </c>
      <c r="DW485" s="38" t="str">
        <f t="shared" si="631"/>
        <v>راسب</v>
      </c>
      <c r="DX485" s="39" t="str">
        <f t="shared" si="632"/>
        <v>ودين</v>
      </c>
      <c r="DY485" s="537" t="str">
        <f t="shared" si="633"/>
        <v/>
      </c>
      <c r="DZ485" s="532" t="str">
        <f t="shared" si="634"/>
        <v/>
      </c>
      <c r="EA485" s="527" t="str">
        <f t="shared" si="635"/>
        <v/>
      </c>
      <c r="EB485" s="519" t="str">
        <f t="shared" si="636"/>
        <v/>
      </c>
      <c r="EC485" s="520" t="str">
        <f t="shared" si="637"/>
        <v/>
      </c>
      <c r="ED485" s="520" t="str">
        <f t="shared" si="638"/>
        <v/>
      </c>
      <c r="EE485" s="520" t="str">
        <f t="shared" si="639"/>
        <v/>
      </c>
      <c r="EF485" s="520" t="str">
        <f t="shared" si="640"/>
        <v/>
      </c>
      <c r="EG485" s="520" t="str">
        <f t="shared" si="641"/>
        <v/>
      </c>
      <c r="EH485" s="518" t="str">
        <f t="shared" si="642"/>
        <v/>
      </c>
      <c r="EI485" s="474" t="str">
        <f t="shared" si="643"/>
        <v/>
      </c>
      <c r="EJ485" s="475" t="str">
        <f t="shared" si="644"/>
        <v/>
      </c>
      <c r="EK485" s="475" t="str">
        <f t="shared" si="645"/>
        <v/>
      </c>
      <c r="EL485" s="475" t="str">
        <f t="shared" si="646"/>
        <v/>
      </c>
      <c r="EM485" s="476" t="str">
        <f t="shared" si="647"/>
        <v/>
      </c>
      <c r="EN485" s="498" t="str">
        <f t="shared" si="648"/>
        <v/>
      </c>
      <c r="EO485" s="499" t="str">
        <f t="shared" si="649"/>
        <v/>
      </c>
      <c r="EP485" s="499" t="str">
        <f t="shared" si="650"/>
        <v/>
      </c>
      <c r="EQ485" s="499" t="str">
        <f t="shared" si="651"/>
        <v/>
      </c>
      <c r="ER485" s="500" t="str">
        <f t="shared" si="652"/>
        <v/>
      </c>
    </row>
    <row r="486" spans="1:148" ht="34.5" x14ac:dyDescent="0.2">
      <c r="A486" s="27" t="str">
        <f>IF(O486="","",COUNTA(O$9:$O486))</f>
        <v/>
      </c>
      <c r="B486" s="28"/>
      <c r="C486" s="29" t="e">
        <f t="shared" si="572"/>
        <v>#VALUE!</v>
      </c>
      <c r="D486" s="30" t="e">
        <f t="shared" si="573"/>
        <v>#VALUE!</v>
      </c>
      <c r="E486" s="31" t="e">
        <f t="shared" si="574"/>
        <v>#VALUE!</v>
      </c>
      <c r="F486" s="29" t="str">
        <f t="shared" si="575"/>
        <v/>
      </c>
      <c r="G486" s="30" t="str">
        <f t="shared" si="576"/>
        <v/>
      </c>
      <c r="H486" s="31" t="str">
        <f t="shared" si="577"/>
        <v/>
      </c>
      <c r="I486" s="32" t="e">
        <f t="shared" si="578"/>
        <v>#VALUE!</v>
      </c>
      <c r="J486" s="33"/>
      <c r="K486" s="34"/>
      <c r="L486" s="35" t="str">
        <f t="shared" si="579"/>
        <v/>
      </c>
      <c r="M486" s="35" t="str">
        <f t="shared" si="580"/>
        <v/>
      </c>
      <c r="N486" s="34"/>
      <c r="O486" s="545"/>
      <c r="P486" s="36"/>
      <c r="Q486" s="37"/>
      <c r="R486" s="38"/>
      <c r="S486" s="38"/>
      <c r="T486" s="39">
        <f t="shared" si="581"/>
        <v>0</v>
      </c>
      <c r="U486" s="40" t="str">
        <f t="shared" si="582"/>
        <v>راسب</v>
      </c>
      <c r="V486" s="37"/>
      <c r="W486" s="38"/>
      <c r="X486" s="38"/>
      <c r="Y486" s="39">
        <f t="shared" si="583"/>
        <v>0</v>
      </c>
      <c r="Z486" s="40" t="str">
        <f t="shared" si="584"/>
        <v>راسب</v>
      </c>
      <c r="AA486" s="37"/>
      <c r="AB486" s="38"/>
      <c r="AC486" s="38"/>
      <c r="AD486" s="39">
        <f t="shared" si="585"/>
        <v>0</v>
      </c>
      <c r="AE486" s="40" t="str">
        <f t="shared" si="586"/>
        <v>راسب</v>
      </c>
      <c r="AF486" s="37"/>
      <c r="AG486" s="38"/>
      <c r="AH486" s="38"/>
      <c r="AI486" s="39">
        <f t="shared" si="587"/>
        <v>0</v>
      </c>
      <c r="AJ486" s="40" t="str">
        <f t="shared" si="588"/>
        <v>راسب</v>
      </c>
      <c r="AK486" s="37"/>
      <c r="AL486" s="38"/>
      <c r="AM486" s="38"/>
      <c r="AN486" s="39">
        <f t="shared" si="589"/>
        <v>0</v>
      </c>
      <c r="AO486" s="40" t="str">
        <f t="shared" si="590"/>
        <v>راسب</v>
      </c>
      <c r="AP486" s="27">
        <f t="shared" si="591"/>
        <v>0</v>
      </c>
      <c r="AQ486" s="37">
        <f t="shared" si="592"/>
        <v>5</v>
      </c>
      <c r="AR486" s="39" t="str">
        <f t="shared" si="593"/>
        <v>ومجموع</v>
      </c>
      <c r="AS486" s="27" t="str">
        <f t="shared" si="594"/>
        <v>راسب</v>
      </c>
      <c r="AT486" s="41">
        <f t="shared" si="595"/>
        <v>9</v>
      </c>
      <c r="AU486" s="42" t="str">
        <f t="shared" si="596"/>
        <v>راسب</v>
      </c>
      <c r="AV486" s="37"/>
      <c r="AW486" s="38"/>
      <c r="AX486" s="38"/>
      <c r="AY486" s="39">
        <f t="shared" si="597"/>
        <v>0</v>
      </c>
      <c r="AZ486" s="40" t="str">
        <f t="shared" si="598"/>
        <v>راسب</v>
      </c>
      <c r="BA486" s="37"/>
      <c r="BB486" s="38"/>
      <c r="BC486" s="38"/>
      <c r="BD486" s="39">
        <f t="shared" si="599"/>
        <v>0</v>
      </c>
      <c r="BE486" s="86" t="str">
        <f t="shared" si="600"/>
        <v>غيرجدير</v>
      </c>
      <c r="BF486" s="37"/>
      <c r="BG486" s="38"/>
      <c r="BH486" s="38"/>
      <c r="BI486" s="39">
        <f t="shared" si="601"/>
        <v>0</v>
      </c>
      <c r="BJ486" s="86" t="str">
        <f t="shared" si="602"/>
        <v>غيرجدير</v>
      </c>
      <c r="BK486" s="37"/>
      <c r="BL486" s="38"/>
      <c r="BM486" s="38"/>
      <c r="BN486" s="38"/>
      <c r="BO486" s="39"/>
      <c r="BP486" s="41">
        <f t="shared" si="603"/>
        <v>0</v>
      </c>
      <c r="BQ486" s="86" t="str">
        <f t="shared" si="604"/>
        <v>غيرجدير</v>
      </c>
      <c r="BR486" s="37"/>
      <c r="BS486" s="38"/>
      <c r="BT486" s="38"/>
      <c r="BU486" s="38"/>
      <c r="BV486" s="39">
        <f t="shared" si="605"/>
        <v>0</v>
      </c>
      <c r="BW486" s="86" t="str">
        <f t="shared" si="606"/>
        <v>غيرجدير</v>
      </c>
      <c r="BX486" s="37"/>
      <c r="BY486" s="38"/>
      <c r="BZ486" s="38"/>
      <c r="CA486" s="38"/>
      <c r="CB486" s="38"/>
      <c r="CC486" s="39">
        <f t="shared" si="607"/>
        <v>0</v>
      </c>
      <c r="CD486" s="86" t="str">
        <f t="shared" si="608"/>
        <v>غيرجدير</v>
      </c>
      <c r="CE486" s="37">
        <f t="shared" si="609"/>
        <v>5</v>
      </c>
      <c r="CF486" s="39" t="str">
        <f t="shared" si="610"/>
        <v>راسب</v>
      </c>
      <c r="CG486" s="37"/>
      <c r="CH486" s="38"/>
      <c r="CI486" s="38"/>
      <c r="CJ486" s="38"/>
      <c r="CK486" s="38"/>
      <c r="CL486" s="39">
        <f t="shared" si="611"/>
        <v>0</v>
      </c>
      <c r="CM486" s="86" t="str">
        <f t="shared" si="612"/>
        <v>غيرجدير</v>
      </c>
      <c r="CN486" s="37"/>
      <c r="CO486" s="38"/>
      <c r="CP486" s="38"/>
      <c r="CQ486" s="38"/>
      <c r="CR486" s="39">
        <f t="shared" si="613"/>
        <v>0</v>
      </c>
      <c r="CS486" s="86" t="str">
        <f t="shared" si="614"/>
        <v>غيرجدير</v>
      </c>
      <c r="CT486" s="37"/>
      <c r="CU486" s="38"/>
      <c r="CV486" s="39">
        <f t="shared" si="615"/>
        <v>0</v>
      </c>
      <c r="CW486" s="86" t="str">
        <f t="shared" si="616"/>
        <v>غيرجدير</v>
      </c>
      <c r="CX486" s="37"/>
      <c r="CY486" s="38"/>
      <c r="CZ486" s="38"/>
      <c r="DA486" s="38"/>
      <c r="DB486" s="38"/>
      <c r="DC486" s="39">
        <f t="shared" si="617"/>
        <v>0</v>
      </c>
      <c r="DD486" s="86" t="str">
        <f t="shared" si="618"/>
        <v>غيرجدير</v>
      </c>
      <c r="DE486" s="37"/>
      <c r="DF486" s="38"/>
      <c r="DG486" s="38"/>
      <c r="DH486" s="38"/>
      <c r="DI486" s="38"/>
      <c r="DJ486" s="39">
        <f t="shared" si="619"/>
        <v>0</v>
      </c>
      <c r="DK486" s="86" t="str">
        <f t="shared" si="620"/>
        <v>غيرجدير</v>
      </c>
      <c r="DL486" s="37">
        <f t="shared" si="621"/>
        <v>4</v>
      </c>
      <c r="DM486" s="39" t="str">
        <f t="shared" si="622"/>
        <v>راسب</v>
      </c>
      <c r="DN486" s="27">
        <f t="shared" si="623"/>
        <v>0</v>
      </c>
      <c r="DO486" s="37">
        <f t="shared" si="624"/>
        <v>5</v>
      </c>
      <c r="DP486" s="39" t="str">
        <f t="shared" si="625"/>
        <v>ومجموع</v>
      </c>
      <c r="DQ486" s="27" t="str">
        <f t="shared" si="626"/>
        <v>راسب</v>
      </c>
      <c r="DR486" s="37">
        <f t="shared" si="627"/>
        <v>10</v>
      </c>
      <c r="DS486" s="39" t="str">
        <f t="shared" si="628"/>
        <v>راسب</v>
      </c>
      <c r="DT486" s="40" t="str">
        <f t="shared" si="629"/>
        <v>راسب</v>
      </c>
      <c r="DU486" s="27"/>
      <c r="DV486" s="37">
        <f t="shared" si="630"/>
        <v>15</v>
      </c>
      <c r="DW486" s="38" t="str">
        <f t="shared" si="631"/>
        <v>راسب</v>
      </c>
      <c r="DX486" s="39" t="str">
        <f t="shared" si="632"/>
        <v>ودين</v>
      </c>
      <c r="DY486" s="537" t="str">
        <f t="shared" si="633"/>
        <v/>
      </c>
      <c r="DZ486" s="532" t="str">
        <f t="shared" si="634"/>
        <v/>
      </c>
      <c r="EA486" s="527" t="str">
        <f t="shared" si="635"/>
        <v/>
      </c>
      <c r="EB486" s="519" t="str">
        <f t="shared" si="636"/>
        <v/>
      </c>
      <c r="EC486" s="520" t="str">
        <f t="shared" si="637"/>
        <v/>
      </c>
      <c r="ED486" s="520" t="str">
        <f t="shared" si="638"/>
        <v/>
      </c>
      <c r="EE486" s="520" t="str">
        <f t="shared" si="639"/>
        <v/>
      </c>
      <c r="EF486" s="520" t="str">
        <f t="shared" si="640"/>
        <v/>
      </c>
      <c r="EG486" s="520" t="str">
        <f t="shared" si="641"/>
        <v/>
      </c>
      <c r="EH486" s="518" t="str">
        <f t="shared" si="642"/>
        <v/>
      </c>
      <c r="EI486" s="474" t="str">
        <f t="shared" si="643"/>
        <v/>
      </c>
      <c r="EJ486" s="475" t="str">
        <f t="shared" si="644"/>
        <v/>
      </c>
      <c r="EK486" s="475" t="str">
        <f t="shared" si="645"/>
        <v/>
      </c>
      <c r="EL486" s="475" t="str">
        <f t="shared" si="646"/>
        <v/>
      </c>
      <c r="EM486" s="476" t="str">
        <f t="shared" si="647"/>
        <v/>
      </c>
      <c r="EN486" s="498" t="str">
        <f t="shared" si="648"/>
        <v/>
      </c>
      <c r="EO486" s="499" t="str">
        <f t="shared" si="649"/>
        <v/>
      </c>
      <c r="EP486" s="499" t="str">
        <f t="shared" si="650"/>
        <v/>
      </c>
      <c r="EQ486" s="499" t="str">
        <f t="shared" si="651"/>
        <v/>
      </c>
      <c r="ER486" s="500" t="str">
        <f t="shared" si="652"/>
        <v/>
      </c>
    </row>
    <row r="487" spans="1:148" ht="34.5" x14ac:dyDescent="0.2">
      <c r="A487" s="27" t="str">
        <f>IF(O487="","",COUNTA(O$9:$O487))</f>
        <v/>
      </c>
      <c r="B487" s="28"/>
      <c r="C487" s="29" t="e">
        <f t="shared" si="572"/>
        <v>#VALUE!</v>
      </c>
      <c r="D487" s="30" t="e">
        <f t="shared" si="573"/>
        <v>#VALUE!</v>
      </c>
      <c r="E487" s="31" t="e">
        <f t="shared" si="574"/>
        <v>#VALUE!</v>
      </c>
      <c r="F487" s="29" t="str">
        <f t="shared" si="575"/>
        <v/>
      </c>
      <c r="G487" s="30" t="str">
        <f t="shared" si="576"/>
        <v/>
      </c>
      <c r="H487" s="31" t="str">
        <f t="shared" si="577"/>
        <v/>
      </c>
      <c r="I487" s="32" t="e">
        <f t="shared" si="578"/>
        <v>#VALUE!</v>
      </c>
      <c r="J487" s="33"/>
      <c r="K487" s="34"/>
      <c r="L487" s="35" t="str">
        <f t="shared" si="579"/>
        <v/>
      </c>
      <c r="M487" s="35" t="str">
        <f t="shared" si="580"/>
        <v/>
      </c>
      <c r="N487" s="34"/>
      <c r="O487" s="545"/>
      <c r="P487" s="36"/>
      <c r="Q487" s="37"/>
      <c r="R487" s="38"/>
      <c r="S487" s="38"/>
      <c r="T487" s="39">
        <f t="shared" si="581"/>
        <v>0</v>
      </c>
      <c r="U487" s="40" t="str">
        <f t="shared" si="582"/>
        <v>راسب</v>
      </c>
      <c r="V487" s="37"/>
      <c r="W487" s="38"/>
      <c r="X487" s="38"/>
      <c r="Y487" s="39">
        <f t="shared" si="583"/>
        <v>0</v>
      </c>
      <c r="Z487" s="40" t="str">
        <f t="shared" si="584"/>
        <v>راسب</v>
      </c>
      <c r="AA487" s="37"/>
      <c r="AB487" s="38"/>
      <c r="AC487" s="38"/>
      <c r="AD487" s="39">
        <f t="shared" si="585"/>
        <v>0</v>
      </c>
      <c r="AE487" s="40" t="str">
        <f t="shared" si="586"/>
        <v>راسب</v>
      </c>
      <c r="AF487" s="37"/>
      <c r="AG487" s="38"/>
      <c r="AH487" s="38"/>
      <c r="AI487" s="39">
        <f t="shared" si="587"/>
        <v>0</v>
      </c>
      <c r="AJ487" s="40" t="str">
        <f t="shared" si="588"/>
        <v>راسب</v>
      </c>
      <c r="AK487" s="37"/>
      <c r="AL487" s="38"/>
      <c r="AM487" s="38"/>
      <c r="AN487" s="39">
        <f t="shared" si="589"/>
        <v>0</v>
      </c>
      <c r="AO487" s="40" t="str">
        <f t="shared" si="590"/>
        <v>راسب</v>
      </c>
      <c r="AP487" s="27">
        <f t="shared" si="591"/>
        <v>0</v>
      </c>
      <c r="AQ487" s="37">
        <f t="shared" si="592"/>
        <v>5</v>
      </c>
      <c r="AR487" s="39" t="str">
        <f t="shared" si="593"/>
        <v>ومجموع</v>
      </c>
      <c r="AS487" s="27" t="str">
        <f t="shared" si="594"/>
        <v>راسب</v>
      </c>
      <c r="AT487" s="41">
        <f t="shared" si="595"/>
        <v>9</v>
      </c>
      <c r="AU487" s="42" t="str">
        <f t="shared" si="596"/>
        <v>راسب</v>
      </c>
      <c r="AV487" s="37"/>
      <c r="AW487" s="38"/>
      <c r="AX487" s="38"/>
      <c r="AY487" s="39">
        <f t="shared" si="597"/>
        <v>0</v>
      </c>
      <c r="AZ487" s="40" t="str">
        <f t="shared" si="598"/>
        <v>راسب</v>
      </c>
      <c r="BA487" s="37"/>
      <c r="BB487" s="38"/>
      <c r="BC487" s="38"/>
      <c r="BD487" s="39">
        <f t="shared" si="599"/>
        <v>0</v>
      </c>
      <c r="BE487" s="86" t="str">
        <f t="shared" si="600"/>
        <v>غيرجدير</v>
      </c>
      <c r="BF487" s="37"/>
      <c r="BG487" s="38"/>
      <c r="BH487" s="38"/>
      <c r="BI487" s="39">
        <f t="shared" si="601"/>
        <v>0</v>
      </c>
      <c r="BJ487" s="86" t="str">
        <f t="shared" si="602"/>
        <v>غيرجدير</v>
      </c>
      <c r="BK487" s="37"/>
      <c r="BL487" s="38"/>
      <c r="BM487" s="38"/>
      <c r="BN487" s="38"/>
      <c r="BO487" s="39"/>
      <c r="BP487" s="41">
        <f t="shared" si="603"/>
        <v>0</v>
      </c>
      <c r="BQ487" s="86" t="str">
        <f t="shared" si="604"/>
        <v>غيرجدير</v>
      </c>
      <c r="BR487" s="37"/>
      <c r="BS487" s="38"/>
      <c r="BT487" s="38"/>
      <c r="BU487" s="38"/>
      <c r="BV487" s="39">
        <f t="shared" si="605"/>
        <v>0</v>
      </c>
      <c r="BW487" s="86" t="str">
        <f t="shared" si="606"/>
        <v>غيرجدير</v>
      </c>
      <c r="BX487" s="37"/>
      <c r="BY487" s="38"/>
      <c r="BZ487" s="38"/>
      <c r="CA487" s="38"/>
      <c r="CB487" s="38"/>
      <c r="CC487" s="39">
        <f t="shared" si="607"/>
        <v>0</v>
      </c>
      <c r="CD487" s="86" t="str">
        <f t="shared" si="608"/>
        <v>غيرجدير</v>
      </c>
      <c r="CE487" s="37">
        <f t="shared" si="609"/>
        <v>5</v>
      </c>
      <c r="CF487" s="39" t="str">
        <f t="shared" si="610"/>
        <v>راسب</v>
      </c>
      <c r="CG487" s="37"/>
      <c r="CH487" s="38"/>
      <c r="CI487" s="38"/>
      <c r="CJ487" s="38"/>
      <c r="CK487" s="38"/>
      <c r="CL487" s="39">
        <f t="shared" si="611"/>
        <v>0</v>
      </c>
      <c r="CM487" s="86" t="str">
        <f t="shared" si="612"/>
        <v>غيرجدير</v>
      </c>
      <c r="CN487" s="37"/>
      <c r="CO487" s="38"/>
      <c r="CP487" s="38"/>
      <c r="CQ487" s="38"/>
      <c r="CR487" s="39">
        <f t="shared" si="613"/>
        <v>0</v>
      </c>
      <c r="CS487" s="86" t="str">
        <f t="shared" si="614"/>
        <v>غيرجدير</v>
      </c>
      <c r="CT487" s="37"/>
      <c r="CU487" s="38"/>
      <c r="CV487" s="39">
        <f t="shared" si="615"/>
        <v>0</v>
      </c>
      <c r="CW487" s="86" t="str">
        <f t="shared" si="616"/>
        <v>غيرجدير</v>
      </c>
      <c r="CX487" s="37"/>
      <c r="CY487" s="38"/>
      <c r="CZ487" s="38"/>
      <c r="DA487" s="38"/>
      <c r="DB487" s="38"/>
      <c r="DC487" s="39">
        <f t="shared" si="617"/>
        <v>0</v>
      </c>
      <c r="DD487" s="86" t="str">
        <f t="shared" si="618"/>
        <v>غيرجدير</v>
      </c>
      <c r="DE487" s="37"/>
      <c r="DF487" s="38"/>
      <c r="DG487" s="38"/>
      <c r="DH487" s="38"/>
      <c r="DI487" s="38"/>
      <c r="DJ487" s="39">
        <f t="shared" si="619"/>
        <v>0</v>
      </c>
      <c r="DK487" s="86" t="str">
        <f t="shared" si="620"/>
        <v>غيرجدير</v>
      </c>
      <c r="DL487" s="37">
        <f t="shared" si="621"/>
        <v>4</v>
      </c>
      <c r="DM487" s="39" t="str">
        <f t="shared" si="622"/>
        <v>راسب</v>
      </c>
      <c r="DN487" s="27">
        <f t="shared" si="623"/>
        <v>0</v>
      </c>
      <c r="DO487" s="37">
        <f t="shared" si="624"/>
        <v>5</v>
      </c>
      <c r="DP487" s="39" t="str">
        <f t="shared" si="625"/>
        <v>ومجموع</v>
      </c>
      <c r="DQ487" s="27" t="str">
        <f t="shared" si="626"/>
        <v>راسب</v>
      </c>
      <c r="DR487" s="37">
        <f t="shared" si="627"/>
        <v>10</v>
      </c>
      <c r="DS487" s="39" t="str">
        <f t="shared" si="628"/>
        <v>راسب</v>
      </c>
      <c r="DT487" s="40" t="str">
        <f t="shared" si="629"/>
        <v>راسب</v>
      </c>
      <c r="DU487" s="27"/>
      <c r="DV487" s="37">
        <f t="shared" si="630"/>
        <v>15</v>
      </c>
      <c r="DW487" s="38" t="str">
        <f t="shared" si="631"/>
        <v>راسب</v>
      </c>
      <c r="DX487" s="39" t="str">
        <f t="shared" si="632"/>
        <v>ودين</v>
      </c>
      <c r="DY487" s="537" t="str">
        <f t="shared" si="633"/>
        <v/>
      </c>
      <c r="DZ487" s="532" t="str">
        <f t="shared" si="634"/>
        <v/>
      </c>
      <c r="EA487" s="527" t="str">
        <f t="shared" si="635"/>
        <v/>
      </c>
      <c r="EB487" s="519" t="str">
        <f t="shared" si="636"/>
        <v/>
      </c>
      <c r="EC487" s="520" t="str">
        <f t="shared" si="637"/>
        <v/>
      </c>
      <c r="ED487" s="520" t="str">
        <f t="shared" si="638"/>
        <v/>
      </c>
      <c r="EE487" s="520" t="str">
        <f t="shared" si="639"/>
        <v/>
      </c>
      <c r="EF487" s="520" t="str">
        <f t="shared" si="640"/>
        <v/>
      </c>
      <c r="EG487" s="520" t="str">
        <f t="shared" si="641"/>
        <v/>
      </c>
      <c r="EH487" s="518" t="str">
        <f t="shared" si="642"/>
        <v/>
      </c>
      <c r="EI487" s="474" t="str">
        <f t="shared" si="643"/>
        <v/>
      </c>
      <c r="EJ487" s="475" t="str">
        <f t="shared" si="644"/>
        <v/>
      </c>
      <c r="EK487" s="475" t="str">
        <f t="shared" si="645"/>
        <v/>
      </c>
      <c r="EL487" s="475" t="str">
        <f t="shared" si="646"/>
        <v/>
      </c>
      <c r="EM487" s="476" t="str">
        <f t="shared" si="647"/>
        <v/>
      </c>
      <c r="EN487" s="498" t="str">
        <f t="shared" si="648"/>
        <v/>
      </c>
      <c r="EO487" s="499" t="str">
        <f t="shared" si="649"/>
        <v/>
      </c>
      <c r="EP487" s="499" t="str">
        <f t="shared" si="650"/>
        <v/>
      </c>
      <c r="EQ487" s="499" t="str">
        <f t="shared" si="651"/>
        <v/>
      </c>
      <c r="ER487" s="500" t="str">
        <f t="shared" si="652"/>
        <v/>
      </c>
    </row>
    <row r="488" spans="1:148" ht="34.5" x14ac:dyDescent="0.2">
      <c r="A488" s="27" t="str">
        <f>IF(O488="","",COUNTA(O$9:$O488))</f>
        <v/>
      </c>
      <c r="B488" s="28"/>
      <c r="C488" s="29" t="e">
        <f t="shared" si="572"/>
        <v>#VALUE!</v>
      </c>
      <c r="D488" s="30" t="e">
        <f t="shared" si="573"/>
        <v>#VALUE!</v>
      </c>
      <c r="E488" s="31" t="e">
        <f t="shared" si="574"/>
        <v>#VALUE!</v>
      </c>
      <c r="F488" s="29" t="str">
        <f t="shared" si="575"/>
        <v/>
      </c>
      <c r="G488" s="30" t="str">
        <f t="shared" si="576"/>
        <v/>
      </c>
      <c r="H488" s="31" t="str">
        <f t="shared" si="577"/>
        <v/>
      </c>
      <c r="I488" s="32" t="e">
        <f t="shared" si="578"/>
        <v>#VALUE!</v>
      </c>
      <c r="J488" s="33"/>
      <c r="K488" s="34"/>
      <c r="L488" s="35" t="str">
        <f t="shared" si="579"/>
        <v/>
      </c>
      <c r="M488" s="35" t="str">
        <f t="shared" si="580"/>
        <v/>
      </c>
      <c r="N488" s="34"/>
      <c r="O488" s="545"/>
      <c r="P488" s="36"/>
      <c r="Q488" s="37"/>
      <c r="R488" s="38"/>
      <c r="S488" s="38"/>
      <c r="T488" s="39">
        <f t="shared" si="581"/>
        <v>0</v>
      </c>
      <c r="U488" s="40" t="str">
        <f t="shared" si="582"/>
        <v>راسب</v>
      </c>
      <c r="V488" s="37"/>
      <c r="W488" s="38"/>
      <c r="X488" s="38"/>
      <c r="Y488" s="39">
        <f t="shared" si="583"/>
        <v>0</v>
      </c>
      <c r="Z488" s="40" t="str">
        <f t="shared" si="584"/>
        <v>راسب</v>
      </c>
      <c r="AA488" s="37"/>
      <c r="AB488" s="38"/>
      <c r="AC488" s="38"/>
      <c r="AD488" s="39">
        <f t="shared" si="585"/>
        <v>0</v>
      </c>
      <c r="AE488" s="40" t="str">
        <f t="shared" si="586"/>
        <v>راسب</v>
      </c>
      <c r="AF488" s="37"/>
      <c r="AG488" s="38"/>
      <c r="AH488" s="38"/>
      <c r="AI488" s="39">
        <f t="shared" si="587"/>
        <v>0</v>
      </c>
      <c r="AJ488" s="40" t="str">
        <f t="shared" si="588"/>
        <v>راسب</v>
      </c>
      <c r="AK488" s="37"/>
      <c r="AL488" s="38"/>
      <c r="AM488" s="38"/>
      <c r="AN488" s="39">
        <f t="shared" si="589"/>
        <v>0</v>
      </c>
      <c r="AO488" s="40" t="str">
        <f t="shared" si="590"/>
        <v>راسب</v>
      </c>
      <c r="AP488" s="27">
        <f t="shared" si="591"/>
        <v>0</v>
      </c>
      <c r="AQ488" s="37">
        <f t="shared" si="592"/>
        <v>5</v>
      </c>
      <c r="AR488" s="39" t="str">
        <f t="shared" si="593"/>
        <v>ومجموع</v>
      </c>
      <c r="AS488" s="27" t="str">
        <f t="shared" si="594"/>
        <v>راسب</v>
      </c>
      <c r="AT488" s="41">
        <f t="shared" si="595"/>
        <v>9</v>
      </c>
      <c r="AU488" s="42" t="str">
        <f t="shared" si="596"/>
        <v>راسب</v>
      </c>
      <c r="AV488" s="37"/>
      <c r="AW488" s="38"/>
      <c r="AX488" s="38"/>
      <c r="AY488" s="39">
        <f t="shared" si="597"/>
        <v>0</v>
      </c>
      <c r="AZ488" s="40" t="str">
        <f t="shared" si="598"/>
        <v>راسب</v>
      </c>
      <c r="BA488" s="37"/>
      <c r="BB488" s="38"/>
      <c r="BC488" s="38"/>
      <c r="BD488" s="39">
        <f t="shared" si="599"/>
        <v>0</v>
      </c>
      <c r="BE488" s="86" t="str">
        <f t="shared" si="600"/>
        <v>غيرجدير</v>
      </c>
      <c r="BF488" s="37"/>
      <c r="BG488" s="38"/>
      <c r="BH488" s="38"/>
      <c r="BI488" s="39">
        <f t="shared" si="601"/>
        <v>0</v>
      </c>
      <c r="BJ488" s="86" t="str">
        <f t="shared" si="602"/>
        <v>غيرجدير</v>
      </c>
      <c r="BK488" s="37"/>
      <c r="BL488" s="38"/>
      <c r="BM488" s="38"/>
      <c r="BN488" s="38"/>
      <c r="BO488" s="39"/>
      <c r="BP488" s="41">
        <f t="shared" si="603"/>
        <v>0</v>
      </c>
      <c r="BQ488" s="86" t="str">
        <f t="shared" si="604"/>
        <v>غيرجدير</v>
      </c>
      <c r="BR488" s="37"/>
      <c r="BS488" s="38"/>
      <c r="BT488" s="38"/>
      <c r="BU488" s="38"/>
      <c r="BV488" s="39">
        <f t="shared" si="605"/>
        <v>0</v>
      </c>
      <c r="BW488" s="86" t="str">
        <f t="shared" si="606"/>
        <v>غيرجدير</v>
      </c>
      <c r="BX488" s="37"/>
      <c r="BY488" s="38"/>
      <c r="BZ488" s="38"/>
      <c r="CA488" s="38"/>
      <c r="CB488" s="38"/>
      <c r="CC488" s="39">
        <f t="shared" si="607"/>
        <v>0</v>
      </c>
      <c r="CD488" s="86" t="str">
        <f t="shared" si="608"/>
        <v>غيرجدير</v>
      </c>
      <c r="CE488" s="37">
        <f t="shared" si="609"/>
        <v>5</v>
      </c>
      <c r="CF488" s="39" t="str">
        <f t="shared" si="610"/>
        <v>راسب</v>
      </c>
      <c r="CG488" s="37"/>
      <c r="CH488" s="38"/>
      <c r="CI488" s="38"/>
      <c r="CJ488" s="38"/>
      <c r="CK488" s="38"/>
      <c r="CL488" s="39">
        <f t="shared" si="611"/>
        <v>0</v>
      </c>
      <c r="CM488" s="86" t="str">
        <f t="shared" si="612"/>
        <v>غيرجدير</v>
      </c>
      <c r="CN488" s="37"/>
      <c r="CO488" s="38"/>
      <c r="CP488" s="38"/>
      <c r="CQ488" s="38"/>
      <c r="CR488" s="39">
        <f t="shared" si="613"/>
        <v>0</v>
      </c>
      <c r="CS488" s="86" t="str">
        <f t="shared" si="614"/>
        <v>غيرجدير</v>
      </c>
      <c r="CT488" s="37"/>
      <c r="CU488" s="38"/>
      <c r="CV488" s="39">
        <f t="shared" si="615"/>
        <v>0</v>
      </c>
      <c r="CW488" s="86" t="str">
        <f t="shared" si="616"/>
        <v>غيرجدير</v>
      </c>
      <c r="CX488" s="37"/>
      <c r="CY488" s="38"/>
      <c r="CZ488" s="38"/>
      <c r="DA488" s="38"/>
      <c r="DB488" s="38"/>
      <c r="DC488" s="39">
        <f t="shared" si="617"/>
        <v>0</v>
      </c>
      <c r="DD488" s="86" t="str">
        <f t="shared" si="618"/>
        <v>غيرجدير</v>
      </c>
      <c r="DE488" s="37"/>
      <c r="DF488" s="38"/>
      <c r="DG488" s="38"/>
      <c r="DH488" s="38"/>
      <c r="DI488" s="38"/>
      <c r="DJ488" s="39">
        <f t="shared" si="619"/>
        <v>0</v>
      </c>
      <c r="DK488" s="86" t="str">
        <f t="shared" si="620"/>
        <v>غيرجدير</v>
      </c>
      <c r="DL488" s="37">
        <f t="shared" si="621"/>
        <v>4</v>
      </c>
      <c r="DM488" s="39" t="str">
        <f t="shared" si="622"/>
        <v>راسب</v>
      </c>
      <c r="DN488" s="27">
        <f t="shared" si="623"/>
        <v>0</v>
      </c>
      <c r="DO488" s="37">
        <f t="shared" si="624"/>
        <v>5</v>
      </c>
      <c r="DP488" s="39" t="str">
        <f t="shared" si="625"/>
        <v>ومجموع</v>
      </c>
      <c r="DQ488" s="27" t="str">
        <f t="shared" si="626"/>
        <v>راسب</v>
      </c>
      <c r="DR488" s="37">
        <f t="shared" si="627"/>
        <v>10</v>
      </c>
      <c r="DS488" s="39" t="str">
        <f t="shared" si="628"/>
        <v>راسب</v>
      </c>
      <c r="DT488" s="40" t="str">
        <f t="shared" si="629"/>
        <v>راسب</v>
      </c>
      <c r="DU488" s="27"/>
      <c r="DV488" s="37">
        <f t="shared" si="630"/>
        <v>15</v>
      </c>
      <c r="DW488" s="38" t="str">
        <f t="shared" si="631"/>
        <v>راسب</v>
      </c>
      <c r="DX488" s="39" t="str">
        <f t="shared" si="632"/>
        <v>ودين</v>
      </c>
      <c r="DY488" s="537" t="str">
        <f t="shared" si="633"/>
        <v/>
      </c>
      <c r="DZ488" s="532" t="str">
        <f t="shared" si="634"/>
        <v/>
      </c>
      <c r="EA488" s="527" t="str">
        <f t="shared" si="635"/>
        <v/>
      </c>
      <c r="EB488" s="519" t="str">
        <f t="shared" si="636"/>
        <v/>
      </c>
      <c r="EC488" s="520" t="str">
        <f t="shared" si="637"/>
        <v/>
      </c>
      <c r="ED488" s="520" t="str">
        <f t="shared" si="638"/>
        <v/>
      </c>
      <c r="EE488" s="520" t="str">
        <f t="shared" si="639"/>
        <v/>
      </c>
      <c r="EF488" s="520" t="str">
        <f t="shared" si="640"/>
        <v/>
      </c>
      <c r="EG488" s="520" t="str">
        <f t="shared" si="641"/>
        <v/>
      </c>
      <c r="EH488" s="518" t="str">
        <f t="shared" si="642"/>
        <v/>
      </c>
      <c r="EI488" s="474" t="str">
        <f t="shared" si="643"/>
        <v/>
      </c>
      <c r="EJ488" s="475" t="str">
        <f t="shared" si="644"/>
        <v/>
      </c>
      <c r="EK488" s="475" t="str">
        <f t="shared" si="645"/>
        <v/>
      </c>
      <c r="EL488" s="475" t="str">
        <f t="shared" si="646"/>
        <v/>
      </c>
      <c r="EM488" s="476" t="str">
        <f t="shared" si="647"/>
        <v/>
      </c>
      <c r="EN488" s="498" t="str">
        <f t="shared" si="648"/>
        <v/>
      </c>
      <c r="EO488" s="499" t="str">
        <f t="shared" si="649"/>
        <v/>
      </c>
      <c r="EP488" s="499" t="str">
        <f t="shared" si="650"/>
        <v/>
      </c>
      <c r="EQ488" s="499" t="str">
        <f t="shared" si="651"/>
        <v/>
      </c>
      <c r="ER488" s="500" t="str">
        <f t="shared" si="652"/>
        <v/>
      </c>
    </row>
    <row r="489" spans="1:148" ht="34.5" x14ac:dyDescent="0.2">
      <c r="A489" s="27" t="str">
        <f>IF(O489="","",COUNTA(O$9:$O489))</f>
        <v/>
      </c>
      <c r="B489" s="28"/>
      <c r="C489" s="29" t="e">
        <f t="shared" si="572"/>
        <v>#VALUE!</v>
      </c>
      <c r="D489" s="30" t="e">
        <f t="shared" si="573"/>
        <v>#VALUE!</v>
      </c>
      <c r="E489" s="31" t="e">
        <f t="shared" si="574"/>
        <v>#VALUE!</v>
      </c>
      <c r="F489" s="29" t="str">
        <f t="shared" si="575"/>
        <v/>
      </c>
      <c r="G489" s="30" t="str">
        <f t="shared" si="576"/>
        <v/>
      </c>
      <c r="H489" s="31" t="str">
        <f t="shared" si="577"/>
        <v/>
      </c>
      <c r="I489" s="32" t="e">
        <f t="shared" si="578"/>
        <v>#VALUE!</v>
      </c>
      <c r="J489" s="33"/>
      <c r="K489" s="34"/>
      <c r="L489" s="35" t="str">
        <f t="shared" si="579"/>
        <v/>
      </c>
      <c r="M489" s="35" t="str">
        <f t="shared" si="580"/>
        <v/>
      </c>
      <c r="N489" s="34"/>
      <c r="O489" s="545"/>
      <c r="P489" s="36"/>
      <c r="Q489" s="37"/>
      <c r="R489" s="38"/>
      <c r="S489" s="38"/>
      <c r="T489" s="39">
        <f t="shared" si="581"/>
        <v>0</v>
      </c>
      <c r="U489" s="40" t="str">
        <f t="shared" si="582"/>
        <v>راسب</v>
      </c>
      <c r="V489" s="37"/>
      <c r="W489" s="38"/>
      <c r="X489" s="38"/>
      <c r="Y489" s="39">
        <f t="shared" si="583"/>
        <v>0</v>
      </c>
      <c r="Z489" s="40" t="str">
        <f t="shared" si="584"/>
        <v>راسب</v>
      </c>
      <c r="AA489" s="37"/>
      <c r="AB489" s="38"/>
      <c r="AC489" s="38"/>
      <c r="AD489" s="39">
        <f t="shared" si="585"/>
        <v>0</v>
      </c>
      <c r="AE489" s="40" t="str">
        <f t="shared" si="586"/>
        <v>راسب</v>
      </c>
      <c r="AF489" s="37"/>
      <c r="AG489" s="38"/>
      <c r="AH489" s="38"/>
      <c r="AI489" s="39">
        <f t="shared" si="587"/>
        <v>0</v>
      </c>
      <c r="AJ489" s="40" t="str">
        <f t="shared" si="588"/>
        <v>راسب</v>
      </c>
      <c r="AK489" s="37"/>
      <c r="AL489" s="38"/>
      <c r="AM489" s="38"/>
      <c r="AN489" s="39">
        <f t="shared" si="589"/>
        <v>0</v>
      </c>
      <c r="AO489" s="40" t="str">
        <f t="shared" si="590"/>
        <v>راسب</v>
      </c>
      <c r="AP489" s="27">
        <f t="shared" si="591"/>
        <v>0</v>
      </c>
      <c r="AQ489" s="37">
        <f t="shared" si="592"/>
        <v>5</v>
      </c>
      <c r="AR489" s="39" t="str">
        <f t="shared" si="593"/>
        <v>ومجموع</v>
      </c>
      <c r="AS489" s="27" t="str">
        <f t="shared" si="594"/>
        <v>راسب</v>
      </c>
      <c r="AT489" s="41">
        <f t="shared" si="595"/>
        <v>9</v>
      </c>
      <c r="AU489" s="42" t="str">
        <f t="shared" si="596"/>
        <v>راسب</v>
      </c>
      <c r="AV489" s="37"/>
      <c r="AW489" s="38"/>
      <c r="AX489" s="38"/>
      <c r="AY489" s="39">
        <f t="shared" si="597"/>
        <v>0</v>
      </c>
      <c r="AZ489" s="40" t="str">
        <f t="shared" si="598"/>
        <v>راسب</v>
      </c>
      <c r="BA489" s="37"/>
      <c r="BB489" s="38"/>
      <c r="BC489" s="38"/>
      <c r="BD489" s="39">
        <f t="shared" si="599"/>
        <v>0</v>
      </c>
      <c r="BE489" s="86" t="str">
        <f t="shared" si="600"/>
        <v>غيرجدير</v>
      </c>
      <c r="BF489" s="37"/>
      <c r="BG489" s="38"/>
      <c r="BH489" s="38"/>
      <c r="BI489" s="39">
        <f t="shared" si="601"/>
        <v>0</v>
      </c>
      <c r="BJ489" s="86" t="str">
        <f t="shared" si="602"/>
        <v>غيرجدير</v>
      </c>
      <c r="BK489" s="37"/>
      <c r="BL489" s="38"/>
      <c r="BM489" s="38"/>
      <c r="BN489" s="38"/>
      <c r="BO489" s="39"/>
      <c r="BP489" s="41">
        <f t="shared" si="603"/>
        <v>0</v>
      </c>
      <c r="BQ489" s="86" t="str">
        <f t="shared" si="604"/>
        <v>غيرجدير</v>
      </c>
      <c r="BR489" s="37"/>
      <c r="BS489" s="38"/>
      <c r="BT489" s="38"/>
      <c r="BU489" s="38"/>
      <c r="BV489" s="39">
        <f t="shared" si="605"/>
        <v>0</v>
      </c>
      <c r="BW489" s="86" t="str">
        <f t="shared" si="606"/>
        <v>غيرجدير</v>
      </c>
      <c r="BX489" s="37"/>
      <c r="BY489" s="38"/>
      <c r="BZ489" s="38"/>
      <c r="CA489" s="38"/>
      <c r="CB489" s="38"/>
      <c r="CC489" s="39">
        <f t="shared" si="607"/>
        <v>0</v>
      </c>
      <c r="CD489" s="86" t="str">
        <f t="shared" si="608"/>
        <v>غيرجدير</v>
      </c>
      <c r="CE489" s="37">
        <f t="shared" si="609"/>
        <v>5</v>
      </c>
      <c r="CF489" s="39" t="str">
        <f t="shared" si="610"/>
        <v>راسب</v>
      </c>
      <c r="CG489" s="37"/>
      <c r="CH489" s="38"/>
      <c r="CI489" s="38"/>
      <c r="CJ489" s="38"/>
      <c r="CK489" s="38"/>
      <c r="CL489" s="39">
        <f t="shared" si="611"/>
        <v>0</v>
      </c>
      <c r="CM489" s="86" t="str">
        <f t="shared" si="612"/>
        <v>غيرجدير</v>
      </c>
      <c r="CN489" s="37"/>
      <c r="CO489" s="38"/>
      <c r="CP489" s="38"/>
      <c r="CQ489" s="38"/>
      <c r="CR489" s="39">
        <f t="shared" si="613"/>
        <v>0</v>
      </c>
      <c r="CS489" s="86" t="str">
        <f t="shared" si="614"/>
        <v>غيرجدير</v>
      </c>
      <c r="CT489" s="37"/>
      <c r="CU489" s="38"/>
      <c r="CV489" s="39">
        <f t="shared" si="615"/>
        <v>0</v>
      </c>
      <c r="CW489" s="86" t="str">
        <f t="shared" si="616"/>
        <v>غيرجدير</v>
      </c>
      <c r="CX489" s="37"/>
      <c r="CY489" s="38"/>
      <c r="CZ489" s="38"/>
      <c r="DA489" s="38"/>
      <c r="DB489" s="38"/>
      <c r="DC489" s="39">
        <f t="shared" si="617"/>
        <v>0</v>
      </c>
      <c r="DD489" s="86" t="str">
        <f t="shared" si="618"/>
        <v>غيرجدير</v>
      </c>
      <c r="DE489" s="37"/>
      <c r="DF489" s="38"/>
      <c r="DG489" s="38"/>
      <c r="DH489" s="38"/>
      <c r="DI489" s="38"/>
      <c r="DJ489" s="39">
        <f t="shared" si="619"/>
        <v>0</v>
      </c>
      <c r="DK489" s="86" t="str">
        <f t="shared" si="620"/>
        <v>غيرجدير</v>
      </c>
      <c r="DL489" s="37">
        <f t="shared" si="621"/>
        <v>4</v>
      </c>
      <c r="DM489" s="39" t="str">
        <f t="shared" si="622"/>
        <v>راسب</v>
      </c>
      <c r="DN489" s="27">
        <f t="shared" si="623"/>
        <v>0</v>
      </c>
      <c r="DO489" s="37">
        <f t="shared" si="624"/>
        <v>5</v>
      </c>
      <c r="DP489" s="39" t="str">
        <f t="shared" si="625"/>
        <v>ومجموع</v>
      </c>
      <c r="DQ489" s="27" t="str">
        <f t="shared" si="626"/>
        <v>راسب</v>
      </c>
      <c r="DR489" s="37">
        <f t="shared" si="627"/>
        <v>10</v>
      </c>
      <c r="DS489" s="39" t="str">
        <f t="shared" si="628"/>
        <v>راسب</v>
      </c>
      <c r="DT489" s="40" t="str">
        <f t="shared" si="629"/>
        <v>راسب</v>
      </c>
      <c r="DU489" s="27"/>
      <c r="DV489" s="37">
        <f t="shared" si="630"/>
        <v>15</v>
      </c>
      <c r="DW489" s="38" t="str">
        <f t="shared" si="631"/>
        <v>راسب</v>
      </c>
      <c r="DX489" s="39" t="str">
        <f t="shared" si="632"/>
        <v>ودين</v>
      </c>
      <c r="DY489" s="537" t="str">
        <f t="shared" si="633"/>
        <v/>
      </c>
      <c r="DZ489" s="532" t="str">
        <f t="shared" si="634"/>
        <v/>
      </c>
      <c r="EA489" s="527" t="str">
        <f t="shared" si="635"/>
        <v/>
      </c>
      <c r="EB489" s="519" t="str">
        <f t="shared" si="636"/>
        <v/>
      </c>
      <c r="EC489" s="520" t="str">
        <f t="shared" si="637"/>
        <v/>
      </c>
      <c r="ED489" s="520" t="str">
        <f t="shared" si="638"/>
        <v/>
      </c>
      <c r="EE489" s="520" t="str">
        <f t="shared" si="639"/>
        <v/>
      </c>
      <c r="EF489" s="520" t="str">
        <f t="shared" si="640"/>
        <v/>
      </c>
      <c r="EG489" s="520" t="str">
        <f t="shared" si="641"/>
        <v/>
      </c>
      <c r="EH489" s="518" t="str">
        <f t="shared" si="642"/>
        <v/>
      </c>
      <c r="EI489" s="474" t="str">
        <f t="shared" si="643"/>
        <v/>
      </c>
      <c r="EJ489" s="475" t="str">
        <f t="shared" si="644"/>
        <v/>
      </c>
      <c r="EK489" s="475" t="str">
        <f t="shared" si="645"/>
        <v/>
      </c>
      <c r="EL489" s="475" t="str">
        <f t="shared" si="646"/>
        <v/>
      </c>
      <c r="EM489" s="476" t="str">
        <f t="shared" si="647"/>
        <v/>
      </c>
      <c r="EN489" s="498" t="str">
        <f t="shared" si="648"/>
        <v/>
      </c>
      <c r="EO489" s="499" t="str">
        <f t="shared" si="649"/>
        <v/>
      </c>
      <c r="EP489" s="499" t="str">
        <f t="shared" si="650"/>
        <v/>
      </c>
      <c r="EQ489" s="499" t="str">
        <f t="shared" si="651"/>
        <v/>
      </c>
      <c r="ER489" s="500" t="str">
        <f t="shared" si="652"/>
        <v/>
      </c>
    </row>
    <row r="490" spans="1:148" ht="34.5" x14ac:dyDescent="0.2">
      <c r="A490" s="27" t="str">
        <f>IF(O490="","",COUNTA(O$9:$O490))</f>
        <v/>
      </c>
      <c r="B490" s="28"/>
      <c r="C490" s="29" t="e">
        <f t="shared" si="572"/>
        <v>#VALUE!</v>
      </c>
      <c r="D490" s="30" t="e">
        <f t="shared" si="573"/>
        <v>#VALUE!</v>
      </c>
      <c r="E490" s="31" t="e">
        <f t="shared" si="574"/>
        <v>#VALUE!</v>
      </c>
      <c r="F490" s="29" t="str">
        <f t="shared" si="575"/>
        <v/>
      </c>
      <c r="G490" s="30" t="str">
        <f t="shared" si="576"/>
        <v/>
      </c>
      <c r="H490" s="31" t="str">
        <f t="shared" si="577"/>
        <v/>
      </c>
      <c r="I490" s="32" t="e">
        <f t="shared" si="578"/>
        <v>#VALUE!</v>
      </c>
      <c r="J490" s="33"/>
      <c r="K490" s="34"/>
      <c r="L490" s="35" t="str">
        <f t="shared" si="579"/>
        <v/>
      </c>
      <c r="M490" s="35" t="str">
        <f t="shared" si="580"/>
        <v/>
      </c>
      <c r="N490" s="34"/>
      <c r="O490" s="545"/>
      <c r="P490" s="36"/>
      <c r="Q490" s="37"/>
      <c r="R490" s="38"/>
      <c r="S490" s="38"/>
      <c r="T490" s="39">
        <f t="shared" si="581"/>
        <v>0</v>
      </c>
      <c r="U490" s="40" t="str">
        <f t="shared" si="582"/>
        <v>راسب</v>
      </c>
      <c r="V490" s="37"/>
      <c r="W490" s="38"/>
      <c r="X490" s="38"/>
      <c r="Y490" s="39">
        <f t="shared" si="583"/>
        <v>0</v>
      </c>
      <c r="Z490" s="40" t="str">
        <f t="shared" si="584"/>
        <v>راسب</v>
      </c>
      <c r="AA490" s="37"/>
      <c r="AB490" s="38"/>
      <c r="AC490" s="38"/>
      <c r="AD490" s="39">
        <f t="shared" si="585"/>
        <v>0</v>
      </c>
      <c r="AE490" s="40" t="str">
        <f t="shared" si="586"/>
        <v>راسب</v>
      </c>
      <c r="AF490" s="37"/>
      <c r="AG490" s="38"/>
      <c r="AH490" s="38"/>
      <c r="AI490" s="39">
        <f t="shared" si="587"/>
        <v>0</v>
      </c>
      <c r="AJ490" s="40" t="str">
        <f t="shared" si="588"/>
        <v>راسب</v>
      </c>
      <c r="AK490" s="37"/>
      <c r="AL490" s="38"/>
      <c r="AM490" s="38"/>
      <c r="AN490" s="39">
        <f t="shared" si="589"/>
        <v>0</v>
      </c>
      <c r="AO490" s="40" t="str">
        <f t="shared" si="590"/>
        <v>راسب</v>
      </c>
      <c r="AP490" s="27">
        <f t="shared" si="591"/>
        <v>0</v>
      </c>
      <c r="AQ490" s="37">
        <f t="shared" si="592"/>
        <v>5</v>
      </c>
      <c r="AR490" s="39" t="str">
        <f t="shared" si="593"/>
        <v>ومجموع</v>
      </c>
      <c r="AS490" s="27" t="str">
        <f t="shared" si="594"/>
        <v>راسب</v>
      </c>
      <c r="AT490" s="41">
        <f t="shared" si="595"/>
        <v>9</v>
      </c>
      <c r="AU490" s="42" t="str">
        <f t="shared" si="596"/>
        <v>راسب</v>
      </c>
      <c r="AV490" s="37"/>
      <c r="AW490" s="38"/>
      <c r="AX490" s="38"/>
      <c r="AY490" s="39">
        <f t="shared" si="597"/>
        <v>0</v>
      </c>
      <c r="AZ490" s="40" t="str">
        <f t="shared" si="598"/>
        <v>راسب</v>
      </c>
      <c r="BA490" s="37"/>
      <c r="BB490" s="38"/>
      <c r="BC490" s="38"/>
      <c r="BD490" s="39">
        <f t="shared" si="599"/>
        <v>0</v>
      </c>
      <c r="BE490" s="86" t="str">
        <f t="shared" si="600"/>
        <v>غيرجدير</v>
      </c>
      <c r="BF490" s="37"/>
      <c r="BG490" s="38"/>
      <c r="BH490" s="38"/>
      <c r="BI490" s="39">
        <f t="shared" si="601"/>
        <v>0</v>
      </c>
      <c r="BJ490" s="86" t="str">
        <f t="shared" si="602"/>
        <v>غيرجدير</v>
      </c>
      <c r="BK490" s="37"/>
      <c r="BL490" s="38"/>
      <c r="BM490" s="38"/>
      <c r="BN490" s="38"/>
      <c r="BO490" s="39"/>
      <c r="BP490" s="41">
        <f t="shared" si="603"/>
        <v>0</v>
      </c>
      <c r="BQ490" s="86" t="str">
        <f t="shared" si="604"/>
        <v>غيرجدير</v>
      </c>
      <c r="BR490" s="37"/>
      <c r="BS490" s="38"/>
      <c r="BT490" s="38"/>
      <c r="BU490" s="38"/>
      <c r="BV490" s="39">
        <f t="shared" si="605"/>
        <v>0</v>
      </c>
      <c r="BW490" s="86" t="str">
        <f t="shared" si="606"/>
        <v>غيرجدير</v>
      </c>
      <c r="BX490" s="37"/>
      <c r="BY490" s="38"/>
      <c r="BZ490" s="38"/>
      <c r="CA490" s="38"/>
      <c r="CB490" s="38"/>
      <c r="CC490" s="39">
        <f t="shared" si="607"/>
        <v>0</v>
      </c>
      <c r="CD490" s="86" t="str">
        <f t="shared" si="608"/>
        <v>غيرجدير</v>
      </c>
      <c r="CE490" s="37">
        <f t="shared" si="609"/>
        <v>5</v>
      </c>
      <c r="CF490" s="39" t="str">
        <f t="shared" si="610"/>
        <v>راسب</v>
      </c>
      <c r="CG490" s="37"/>
      <c r="CH490" s="38"/>
      <c r="CI490" s="38"/>
      <c r="CJ490" s="38"/>
      <c r="CK490" s="38"/>
      <c r="CL490" s="39">
        <f t="shared" si="611"/>
        <v>0</v>
      </c>
      <c r="CM490" s="86" t="str">
        <f t="shared" si="612"/>
        <v>غيرجدير</v>
      </c>
      <c r="CN490" s="37"/>
      <c r="CO490" s="38"/>
      <c r="CP490" s="38"/>
      <c r="CQ490" s="38"/>
      <c r="CR490" s="39">
        <f t="shared" si="613"/>
        <v>0</v>
      </c>
      <c r="CS490" s="86" t="str">
        <f t="shared" si="614"/>
        <v>غيرجدير</v>
      </c>
      <c r="CT490" s="37"/>
      <c r="CU490" s="38"/>
      <c r="CV490" s="39">
        <f t="shared" si="615"/>
        <v>0</v>
      </c>
      <c r="CW490" s="86" t="str">
        <f t="shared" si="616"/>
        <v>غيرجدير</v>
      </c>
      <c r="CX490" s="37"/>
      <c r="CY490" s="38"/>
      <c r="CZ490" s="38"/>
      <c r="DA490" s="38"/>
      <c r="DB490" s="38"/>
      <c r="DC490" s="39">
        <f t="shared" si="617"/>
        <v>0</v>
      </c>
      <c r="DD490" s="86" t="str">
        <f t="shared" si="618"/>
        <v>غيرجدير</v>
      </c>
      <c r="DE490" s="37"/>
      <c r="DF490" s="38"/>
      <c r="DG490" s="38"/>
      <c r="DH490" s="38"/>
      <c r="DI490" s="38"/>
      <c r="DJ490" s="39">
        <f t="shared" si="619"/>
        <v>0</v>
      </c>
      <c r="DK490" s="86" t="str">
        <f t="shared" si="620"/>
        <v>غيرجدير</v>
      </c>
      <c r="DL490" s="37">
        <f t="shared" si="621"/>
        <v>4</v>
      </c>
      <c r="DM490" s="39" t="str">
        <f t="shared" si="622"/>
        <v>راسب</v>
      </c>
      <c r="DN490" s="27">
        <f t="shared" si="623"/>
        <v>0</v>
      </c>
      <c r="DO490" s="37">
        <f t="shared" si="624"/>
        <v>5</v>
      </c>
      <c r="DP490" s="39" t="str">
        <f t="shared" si="625"/>
        <v>ومجموع</v>
      </c>
      <c r="DQ490" s="27" t="str">
        <f t="shared" si="626"/>
        <v>راسب</v>
      </c>
      <c r="DR490" s="37">
        <f t="shared" si="627"/>
        <v>10</v>
      </c>
      <c r="DS490" s="39" t="str">
        <f t="shared" si="628"/>
        <v>راسب</v>
      </c>
      <c r="DT490" s="40" t="str">
        <f t="shared" si="629"/>
        <v>راسب</v>
      </c>
      <c r="DU490" s="27"/>
      <c r="DV490" s="37">
        <f t="shared" si="630"/>
        <v>15</v>
      </c>
      <c r="DW490" s="38" t="str">
        <f t="shared" si="631"/>
        <v>راسب</v>
      </c>
      <c r="DX490" s="39" t="str">
        <f t="shared" si="632"/>
        <v>ودين</v>
      </c>
      <c r="DY490" s="537" t="str">
        <f t="shared" si="633"/>
        <v/>
      </c>
      <c r="DZ490" s="532" t="str">
        <f t="shared" si="634"/>
        <v/>
      </c>
      <c r="EA490" s="527" t="str">
        <f t="shared" si="635"/>
        <v/>
      </c>
      <c r="EB490" s="519" t="str">
        <f t="shared" si="636"/>
        <v/>
      </c>
      <c r="EC490" s="520" t="str">
        <f t="shared" si="637"/>
        <v/>
      </c>
      <c r="ED490" s="520" t="str">
        <f t="shared" si="638"/>
        <v/>
      </c>
      <c r="EE490" s="520" t="str">
        <f t="shared" si="639"/>
        <v/>
      </c>
      <c r="EF490" s="520" t="str">
        <f t="shared" si="640"/>
        <v/>
      </c>
      <c r="EG490" s="520" t="str">
        <f t="shared" si="641"/>
        <v/>
      </c>
      <c r="EH490" s="518" t="str">
        <f t="shared" si="642"/>
        <v/>
      </c>
      <c r="EI490" s="474" t="str">
        <f t="shared" si="643"/>
        <v/>
      </c>
      <c r="EJ490" s="475" t="str">
        <f t="shared" si="644"/>
        <v/>
      </c>
      <c r="EK490" s="475" t="str">
        <f t="shared" si="645"/>
        <v/>
      </c>
      <c r="EL490" s="475" t="str">
        <f t="shared" si="646"/>
        <v/>
      </c>
      <c r="EM490" s="476" t="str">
        <f t="shared" si="647"/>
        <v/>
      </c>
      <c r="EN490" s="498" t="str">
        <f t="shared" si="648"/>
        <v/>
      </c>
      <c r="EO490" s="499" t="str">
        <f t="shared" si="649"/>
        <v/>
      </c>
      <c r="EP490" s="499" t="str">
        <f t="shared" si="650"/>
        <v/>
      </c>
      <c r="EQ490" s="499" t="str">
        <f t="shared" si="651"/>
        <v/>
      </c>
      <c r="ER490" s="500" t="str">
        <f t="shared" si="652"/>
        <v/>
      </c>
    </row>
    <row r="491" spans="1:148" ht="34.5" x14ac:dyDescent="0.2">
      <c r="A491" s="27" t="str">
        <f>IF(O491="","",COUNTA(O$9:$O491))</f>
        <v/>
      </c>
      <c r="B491" s="28"/>
      <c r="C491" s="29" t="e">
        <f t="shared" si="572"/>
        <v>#VALUE!</v>
      </c>
      <c r="D491" s="30" t="e">
        <f t="shared" si="573"/>
        <v>#VALUE!</v>
      </c>
      <c r="E491" s="31" t="e">
        <f t="shared" si="574"/>
        <v>#VALUE!</v>
      </c>
      <c r="F491" s="29" t="str">
        <f t="shared" si="575"/>
        <v/>
      </c>
      <c r="G491" s="30" t="str">
        <f t="shared" si="576"/>
        <v/>
      </c>
      <c r="H491" s="31" t="str">
        <f t="shared" si="577"/>
        <v/>
      </c>
      <c r="I491" s="32" t="e">
        <f t="shared" si="578"/>
        <v>#VALUE!</v>
      </c>
      <c r="J491" s="33"/>
      <c r="K491" s="34"/>
      <c r="L491" s="35" t="str">
        <f t="shared" si="579"/>
        <v/>
      </c>
      <c r="M491" s="35" t="str">
        <f t="shared" si="580"/>
        <v/>
      </c>
      <c r="N491" s="34"/>
      <c r="O491" s="545"/>
      <c r="P491" s="36"/>
      <c r="Q491" s="37"/>
      <c r="R491" s="38"/>
      <c r="S491" s="38"/>
      <c r="T491" s="39">
        <f t="shared" si="581"/>
        <v>0</v>
      </c>
      <c r="U491" s="40" t="str">
        <f t="shared" si="582"/>
        <v>راسب</v>
      </c>
      <c r="V491" s="37"/>
      <c r="W491" s="38"/>
      <c r="X491" s="38"/>
      <c r="Y491" s="39">
        <f t="shared" si="583"/>
        <v>0</v>
      </c>
      <c r="Z491" s="40" t="str">
        <f t="shared" si="584"/>
        <v>راسب</v>
      </c>
      <c r="AA491" s="37"/>
      <c r="AB491" s="38"/>
      <c r="AC491" s="38"/>
      <c r="AD491" s="39">
        <f t="shared" si="585"/>
        <v>0</v>
      </c>
      <c r="AE491" s="40" t="str">
        <f t="shared" si="586"/>
        <v>راسب</v>
      </c>
      <c r="AF491" s="37"/>
      <c r="AG491" s="38"/>
      <c r="AH491" s="38"/>
      <c r="AI491" s="39">
        <f t="shared" si="587"/>
        <v>0</v>
      </c>
      <c r="AJ491" s="40" t="str">
        <f t="shared" si="588"/>
        <v>راسب</v>
      </c>
      <c r="AK491" s="37"/>
      <c r="AL491" s="38"/>
      <c r="AM491" s="38"/>
      <c r="AN491" s="39">
        <f t="shared" si="589"/>
        <v>0</v>
      </c>
      <c r="AO491" s="40" t="str">
        <f t="shared" si="590"/>
        <v>راسب</v>
      </c>
      <c r="AP491" s="27">
        <f t="shared" si="591"/>
        <v>0</v>
      </c>
      <c r="AQ491" s="37">
        <f t="shared" si="592"/>
        <v>5</v>
      </c>
      <c r="AR491" s="39" t="str">
        <f t="shared" si="593"/>
        <v>ومجموع</v>
      </c>
      <c r="AS491" s="27" t="str">
        <f t="shared" si="594"/>
        <v>راسب</v>
      </c>
      <c r="AT491" s="41">
        <f t="shared" si="595"/>
        <v>9</v>
      </c>
      <c r="AU491" s="42" t="str">
        <f t="shared" si="596"/>
        <v>راسب</v>
      </c>
      <c r="AV491" s="37"/>
      <c r="AW491" s="38"/>
      <c r="AX491" s="38"/>
      <c r="AY491" s="39">
        <f t="shared" si="597"/>
        <v>0</v>
      </c>
      <c r="AZ491" s="40" t="str">
        <f t="shared" si="598"/>
        <v>راسب</v>
      </c>
      <c r="BA491" s="37"/>
      <c r="BB491" s="38"/>
      <c r="BC491" s="38"/>
      <c r="BD491" s="39">
        <f t="shared" si="599"/>
        <v>0</v>
      </c>
      <c r="BE491" s="86" t="str">
        <f t="shared" si="600"/>
        <v>غيرجدير</v>
      </c>
      <c r="BF491" s="37"/>
      <c r="BG491" s="38"/>
      <c r="BH491" s="38"/>
      <c r="BI491" s="39">
        <f t="shared" si="601"/>
        <v>0</v>
      </c>
      <c r="BJ491" s="86" t="str">
        <f t="shared" si="602"/>
        <v>غيرجدير</v>
      </c>
      <c r="BK491" s="37"/>
      <c r="BL491" s="38"/>
      <c r="BM491" s="38"/>
      <c r="BN491" s="38"/>
      <c r="BO491" s="39"/>
      <c r="BP491" s="41">
        <f t="shared" si="603"/>
        <v>0</v>
      </c>
      <c r="BQ491" s="86" t="str">
        <f t="shared" si="604"/>
        <v>غيرجدير</v>
      </c>
      <c r="BR491" s="37"/>
      <c r="BS491" s="38"/>
      <c r="BT491" s="38"/>
      <c r="BU491" s="38"/>
      <c r="BV491" s="39">
        <f t="shared" si="605"/>
        <v>0</v>
      </c>
      <c r="BW491" s="86" t="str">
        <f t="shared" si="606"/>
        <v>غيرجدير</v>
      </c>
      <c r="BX491" s="37"/>
      <c r="BY491" s="38"/>
      <c r="BZ491" s="38"/>
      <c r="CA491" s="38"/>
      <c r="CB491" s="38"/>
      <c r="CC491" s="39">
        <f t="shared" si="607"/>
        <v>0</v>
      </c>
      <c r="CD491" s="86" t="str">
        <f t="shared" si="608"/>
        <v>غيرجدير</v>
      </c>
      <c r="CE491" s="37">
        <f t="shared" si="609"/>
        <v>5</v>
      </c>
      <c r="CF491" s="39" t="str">
        <f t="shared" si="610"/>
        <v>راسب</v>
      </c>
      <c r="CG491" s="37"/>
      <c r="CH491" s="38"/>
      <c r="CI491" s="38"/>
      <c r="CJ491" s="38"/>
      <c r="CK491" s="38"/>
      <c r="CL491" s="39">
        <f t="shared" si="611"/>
        <v>0</v>
      </c>
      <c r="CM491" s="86" t="str">
        <f t="shared" si="612"/>
        <v>غيرجدير</v>
      </c>
      <c r="CN491" s="37"/>
      <c r="CO491" s="38"/>
      <c r="CP491" s="38"/>
      <c r="CQ491" s="38"/>
      <c r="CR491" s="39">
        <f t="shared" si="613"/>
        <v>0</v>
      </c>
      <c r="CS491" s="86" t="str">
        <f t="shared" si="614"/>
        <v>غيرجدير</v>
      </c>
      <c r="CT491" s="37"/>
      <c r="CU491" s="38"/>
      <c r="CV491" s="39">
        <f t="shared" si="615"/>
        <v>0</v>
      </c>
      <c r="CW491" s="86" t="str">
        <f t="shared" si="616"/>
        <v>غيرجدير</v>
      </c>
      <c r="CX491" s="37"/>
      <c r="CY491" s="38"/>
      <c r="CZ491" s="38"/>
      <c r="DA491" s="38"/>
      <c r="DB491" s="38"/>
      <c r="DC491" s="39">
        <f t="shared" si="617"/>
        <v>0</v>
      </c>
      <c r="DD491" s="86" t="str">
        <f t="shared" si="618"/>
        <v>غيرجدير</v>
      </c>
      <c r="DE491" s="37"/>
      <c r="DF491" s="38"/>
      <c r="DG491" s="38"/>
      <c r="DH491" s="38"/>
      <c r="DI491" s="38"/>
      <c r="DJ491" s="39">
        <f t="shared" si="619"/>
        <v>0</v>
      </c>
      <c r="DK491" s="86" t="str">
        <f t="shared" si="620"/>
        <v>غيرجدير</v>
      </c>
      <c r="DL491" s="37">
        <f t="shared" si="621"/>
        <v>4</v>
      </c>
      <c r="DM491" s="39" t="str">
        <f t="shared" si="622"/>
        <v>راسب</v>
      </c>
      <c r="DN491" s="27">
        <f t="shared" si="623"/>
        <v>0</v>
      </c>
      <c r="DO491" s="37">
        <f t="shared" si="624"/>
        <v>5</v>
      </c>
      <c r="DP491" s="39" t="str">
        <f t="shared" si="625"/>
        <v>ومجموع</v>
      </c>
      <c r="DQ491" s="27" t="str">
        <f t="shared" si="626"/>
        <v>راسب</v>
      </c>
      <c r="DR491" s="37">
        <f t="shared" si="627"/>
        <v>10</v>
      </c>
      <c r="DS491" s="39" t="str">
        <f t="shared" si="628"/>
        <v>راسب</v>
      </c>
      <c r="DT491" s="40" t="str">
        <f t="shared" si="629"/>
        <v>راسب</v>
      </c>
      <c r="DU491" s="27"/>
      <c r="DV491" s="37">
        <f t="shared" si="630"/>
        <v>15</v>
      </c>
      <c r="DW491" s="38" t="str">
        <f t="shared" si="631"/>
        <v>راسب</v>
      </c>
      <c r="DX491" s="39" t="str">
        <f t="shared" si="632"/>
        <v>ودين</v>
      </c>
      <c r="DY491" s="537" t="str">
        <f t="shared" si="633"/>
        <v/>
      </c>
      <c r="DZ491" s="532" t="str">
        <f t="shared" si="634"/>
        <v/>
      </c>
      <c r="EA491" s="527" t="str">
        <f t="shared" si="635"/>
        <v/>
      </c>
      <c r="EB491" s="519" t="str">
        <f t="shared" si="636"/>
        <v/>
      </c>
      <c r="EC491" s="520" t="str">
        <f t="shared" si="637"/>
        <v/>
      </c>
      <c r="ED491" s="520" t="str">
        <f t="shared" si="638"/>
        <v/>
      </c>
      <c r="EE491" s="520" t="str">
        <f t="shared" si="639"/>
        <v/>
      </c>
      <c r="EF491" s="520" t="str">
        <f t="shared" si="640"/>
        <v/>
      </c>
      <c r="EG491" s="520" t="str">
        <f t="shared" si="641"/>
        <v/>
      </c>
      <c r="EH491" s="518" t="str">
        <f t="shared" si="642"/>
        <v/>
      </c>
      <c r="EI491" s="474" t="str">
        <f t="shared" si="643"/>
        <v/>
      </c>
      <c r="EJ491" s="475" t="str">
        <f t="shared" si="644"/>
        <v/>
      </c>
      <c r="EK491" s="475" t="str">
        <f t="shared" si="645"/>
        <v/>
      </c>
      <c r="EL491" s="475" t="str">
        <f t="shared" si="646"/>
        <v/>
      </c>
      <c r="EM491" s="476" t="str">
        <f t="shared" si="647"/>
        <v/>
      </c>
      <c r="EN491" s="498" t="str">
        <f t="shared" si="648"/>
        <v/>
      </c>
      <c r="EO491" s="499" t="str">
        <f t="shared" si="649"/>
        <v/>
      </c>
      <c r="EP491" s="499" t="str">
        <f t="shared" si="650"/>
        <v/>
      </c>
      <c r="EQ491" s="499" t="str">
        <f t="shared" si="651"/>
        <v/>
      </c>
      <c r="ER491" s="500" t="str">
        <f t="shared" si="652"/>
        <v/>
      </c>
    </row>
    <row r="492" spans="1:148" ht="34.5" x14ac:dyDescent="0.2">
      <c r="A492" s="27" t="str">
        <f>IF(O492="","",COUNTA(O$9:$O492))</f>
        <v/>
      </c>
      <c r="B492" s="28"/>
      <c r="C492" s="29" t="e">
        <f t="shared" si="572"/>
        <v>#VALUE!</v>
      </c>
      <c r="D492" s="30" t="e">
        <f t="shared" si="573"/>
        <v>#VALUE!</v>
      </c>
      <c r="E492" s="31" t="e">
        <f t="shared" si="574"/>
        <v>#VALUE!</v>
      </c>
      <c r="F492" s="29" t="str">
        <f t="shared" si="575"/>
        <v/>
      </c>
      <c r="G492" s="30" t="str">
        <f t="shared" si="576"/>
        <v/>
      </c>
      <c r="H492" s="31" t="str">
        <f t="shared" si="577"/>
        <v/>
      </c>
      <c r="I492" s="32" t="e">
        <f t="shared" si="578"/>
        <v>#VALUE!</v>
      </c>
      <c r="J492" s="33"/>
      <c r="K492" s="34"/>
      <c r="L492" s="35" t="str">
        <f t="shared" si="579"/>
        <v/>
      </c>
      <c r="M492" s="35" t="str">
        <f t="shared" si="580"/>
        <v/>
      </c>
      <c r="N492" s="34"/>
      <c r="O492" s="545"/>
      <c r="P492" s="36"/>
      <c r="Q492" s="37"/>
      <c r="R492" s="38"/>
      <c r="S492" s="38"/>
      <c r="T492" s="39">
        <f t="shared" si="581"/>
        <v>0</v>
      </c>
      <c r="U492" s="40" t="str">
        <f t="shared" si="582"/>
        <v>راسب</v>
      </c>
      <c r="V492" s="37"/>
      <c r="W492" s="38"/>
      <c r="X492" s="38"/>
      <c r="Y492" s="39">
        <f t="shared" si="583"/>
        <v>0</v>
      </c>
      <c r="Z492" s="40" t="str">
        <f t="shared" si="584"/>
        <v>راسب</v>
      </c>
      <c r="AA492" s="37"/>
      <c r="AB492" s="38"/>
      <c r="AC492" s="38"/>
      <c r="AD492" s="39">
        <f t="shared" si="585"/>
        <v>0</v>
      </c>
      <c r="AE492" s="40" t="str">
        <f t="shared" si="586"/>
        <v>راسب</v>
      </c>
      <c r="AF492" s="37"/>
      <c r="AG492" s="38"/>
      <c r="AH492" s="38"/>
      <c r="AI492" s="39">
        <f t="shared" si="587"/>
        <v>0</v>
      </c>
      <c r="AJ492" s="40" t="str">
        <f t="shared" si="588"/>
        <v>راسب</v>
      </c>
      <c r="AK492" s="37"/>
      <c r="AL492" s="38"/>
      <c r="AM492" s="38"/>
      <c r="AN492" s="39">
        <f t="shared" si="589"/>
        <v>0</v>
      </c>
      <c r="AO492" s="40" t="str">
        <f t="shared" si="590"/>
        <v>راسب</v>
      </c>
      <c r="AP492" s="27">
        <f t="shared" si="591"/>
        <v>0</v>
      </c>
      <c r="AQ492" s="37">
        <f t="shared" si="592"/>
        <v>5</v>
      </c>
      <c r="AR492" s="39" t="str">
        <f t="shared" si="593"/>
        <v>ومجموع</v>
      </c>
      <c r="AS492" s="27" t="str">
        <f t="shared" si="594"/>
        <v>راسب</v>
      </c>
      <c r="AT492" s="41">
        <f t="shared" si="595"/>
        <v>9</v>
      </c>
      <c r="AU492" s="42" t="str">
        <f t="shared" si="596"/>
        <v>راسب</v>
      </c>
      <c r="AV492" s="37"/>
      <c r="AW492" s="38"/>
      <c r="AX492" s="38"/>
      <c r="AY492" s="39">
        <f t="shared" si="597"/>
        <v>0</v>
      </c>
      <c r="AZ492" s="40" t="str">
        <f t="shared" si="598"/>
        <v>راسب</v>
      </c>
      <c r="BA492" s="37"/>
      <c r="BB492" s="38"/>
      <c r="BC492" s="38"/>
      <c r="BD492" s="39">
        <f t="shared" si="599"/>
        <v>0</v>
      </c>
      <c r="BE492" s="86" t="str">
        <f t="shared" si="600"/>
        <v>غيرجدير</v>
      </c>
      <c r="BF492" s="37"/>
      <c r="BG492" s="38"/>
      <c r="BH492" s="38"/>
      <c r="BI492" s="39">
        <f t="shared" si="601"/>
        <v>0</v>
      </c>
      <c r="BJ492" s="86" t="str">
        <f t="shared" si="602"/>
        <v>غيرجدير</v>
      </c>
      <c r="BK492" s="37"/>
      <c r="BL492" s="38"/>
      <c r="BM492" s="38"/>
      <c r="BN492" s="38"/>
      <c r="BO492" s="39"/>
      <c r="BP492" s="41">
        <f t="shared" si="603"/>
        <v>0</v>
      </c>
      <c r="BQ492" s="86" t="str">
        <f t="shared" si="604"/>
        <v>غيرجدير</v>
      </c>
      <c r="BR492" s="37"/>
      <c r="BS492" s="38"/>
      <c r="BT492" s="38"/>
      <c r="BU492" s="38"/>
      <c r="BV492" s="39">
        <f t="shared" si="605"/>
        <v>0</v>
      </c>
      <c r="BW492" s="86" t="str">
        <f t="shared" si="606"/>
        <v>غيرجدير</v>
      </c>
      <c r="BX492" s="37"/>
      <c r="BY492" s="38"/>
      <c r="BZ492" s="38"/>
      <c r="CA492" s="38"/>
      <c r="CB492" s="38"/>
      <c r="CC492" s="39">
        <f t="shared" si="607"/>
        <v>0</v>
      </c>
      <c r="CD492" s="86" t="str">
        <f t="shared" si="608"/>
        <v>غيرجدير</v>
      </c>
      <c r="CE492" s="37">
        <f t="shared" si="609"/>
        <v>5</v>
      </c>
      <c r="CF492" s="39" t="str">
        <f t="shared" si="610"/>
        <v>راسب</v>
      </c>
      <c r="CG492" s="37"/>
      <c r="CH492" s="38"/>
      <c r="CI492" s="38"/>
      <c r="CJ492" s="38"/>
      <c r="CK492" s="38"/>
      <c r="CL492" s="39">
        <f t="shared" si="611"/>
        <v>0</v>
      </c>
      <c r="CM492" s="86" t="str">
        <f t="shared" si="612"/>
        <v>غيرجدير</v>
      </c>
      <c r="CN492" s="37"/>
      <c r="CO492" s="38"/>
      <c r="CP492" s="38"/>
      <c r="CQ492" s="38"/>
      <c r="CR492" s="39">
        <f t="shared" si="613"/>
        <v>0</v>
      </c>
      <c r="CS492" s="86" t="str">
        <f t="shared" si="614"/>
        <v>غيرجدير</v>
      </c>
      <c r="CT492" s="37"/>
      <c r="CU492" s="38"/>
      <c r="CV492" s="39">
        <f t="shared" si="615"/>
        <v>0</v>
      </c>
      <c r="CW492" s="86" t="str">
        <f t="shared" si="616"/>
        <v>غيرجدير</v>
      </c>
      <c r="CX492" s="37"/>
      <c r="CY492" s="38"/>
      <c r="CZ492" s="38"/>
      <c r="DA492" s="38"/>
      <c r="DB492" s="38"/>
      <c r="DC492" s="39">
        <f t="shared" si="617"/>
        <v>0</v>
      </c>
      <c r="DD492" s="86" t="str">
        <f t="shared" si="618"/>
        <v>غيرجدير</v>
      </c>
      <c r="DE492" s="37"/>
      <c r="DF492" s="38"/>
      <c r="DG492" s="38"/>
      <c r="DH492" s="38"/>
      <c r="DI492" s="38"/>
      <c r="DJ492" s="39">
        <f t="shared" si="619"/>
        <v>0</v>
      </c>
      <c r="DK492" s="86" t="str">
        <f t="shared" si="620"/>
        <v>غيرجدير</v>
      </c>
      <c r="DL492" s="37">
        <f t="shared" si="621"/>
        <v>4</v>
      </c>
      <c r="DM492" s="39" t="str">
        <f t="shared" si="622"/>
        <v>راسب</v>
      </c>
      <c r="DN492" s="27">
        <f t="shared" si="623"/>
        <v>0</v>
      </c>
      <c r="DO492" s="37">
        <f t="shared" si="624"/>
        <v>5</v>
      </c>
      <c r="DP492" s="39" t="str">
        <f t="shared" si="625"/>
        <v>ومجموع</v>
      </c>
      <c r="DQ492" s="27" t="str">
        <f t="shared" si="626"/>
        <v>راسب</v>
      </c>
      <c r="DR492" s="37">
        <f t="shared" si="627"/>
        <v>10</v>
      </c>
      <c r="DS492" s="39" t="str">
        <f t="shared" si="628"/>
        <v>راسب</v>
      </c>
      <c r="DT492" s="40" t="str">
        <f t="shared" si="629"/>
        <v>راسب</v>
      </c>
      <c r="DU492" s="27"/>
      <c r="DV492" s="37">
        <f t="shared" si="630"/>
        <v>15</v>
      </c>
      <c r="DW492" s="38" t="str">
        <f t="shared" si="631"/>
        <v>راسب</v>
      </c>
      <c r="DX492" s="39" t="str">
        <f t="shared" si="632"/>
        <v>ودين</v>
      </c>
      <c r="DY492" s="537" t="str">
        <f t="shared" si="633"/>
        <v/>
      </c>
      <c r="DZ492" s="532" t="str">
        <f t="shared" si="634"/>
        <v/>
      </c>
      <c r="EA492" s="527" t="str">
        <f t="shared" si="635"/>
        <v/>
      </c>
      <c r="EB492" s="519" t="str">
        <f t="shared" si="636"/>
        <v/>
      </c>
      <c r="EC492" s="520" t="str">
        <f t="shared" si="637"/>
        <v/>
      </c>
      <c r="ED492" s="520" t="str">
        <f t="shared" si="638"/>
        <v/>
      </c>
      <c r="EE492" s="520" t="str">
        <f t="shared" si="639"/>
        <v/>
      </c>
      <c r="EF492" s="520" t="str">
        <f t="shared" si="640"/>
        <v/>
      </c>
      <c r="EG492" s="520" t="str">
        <f t="shared" si="641"/>
        <v/>
      </c>
      <c r="EH492" s="518" t="str">
        <f t="shared" si="642"/>
        <v/>
      </c>
      <c r="EI492" s="474" t="str">
        <f t="shared" si="643"/>
        <v/>
      </c>
      <c r="EJ492" s="475" t="str">
        <f t="shared" si="644"/>
        <v/>
      </c>
      <c r="EK492" s="475" t="str">
        <f t="shared" si="645"/>
        <v/>
      </c>
      <c r="EL492" s="475" t="str">
        <f t="shared" si="646"/>
        <v/>
      </c>
      <c r="EM492" s="476" t="str">
        <f t="shared" si="647"/>
        <v/>
      </c>
      <c r="EN492" s="498" t="str">
        <f t="shared" si="648"/>
        <v/>
      </c>
      <c r="EO492" s="499" t="str">
        <f t="shared" si="649"/>
        <v/>
      </c>
      <c r="EP492" s="499" t="str">
        <f t="shared" si="650"/>
        <v/>
      </c>
      <c r="EQ492" s="499" t="str">
        <f t="shared" si="651"/>
        <v/>
      </c>
      <c r="ER492" s="500" t="str">
        <f t="shared" si="652"/>
        <v/>
      </c>
    </row>
    <row r="493" spans="1:148" ht="34.5" x14ac:dyDescent="0.2">
      <c r="A493" s="27" t="str">
        <f>IF(O493="","",COUNTA(O$9:$O493))</f>
        <v/>
      </c>
      <c r="B493" s="28"/>
      <c r="C493" s="29" t="e">
        <f t="shared" si="572"/>
        <v>#VALUE!</v>
      </c>
      <c r="D493" s="30" t="e">
        <f t="shared" si="573"/>
        <v>#VALUE!</v>
      </c>
      <c r="E493" s="31" t="e">
        <f t="shared" si="574"/>
        <v>#VALUE!</v>
      </c>
      <c r="F493" s="29" t="str">
        <f t="shared" si="575"/>
        <v/>
      </c>
      <c r="G493" s="30" t="str">
        <f t="shared" si="576"/>
        <v/>
      </c>
      <c r="H493" s="31" t="str">
        <f t="shared" si="577"/>
        <v/>
      </c>
      <c r="I493" s="32" t="e">
        <f t="shared" si="578"/>
        <v>#VALUE!</v>
      </c>
      <c r="J493" s="33"/>
      <c r="K493" s="34"/>
      <c r="L493" s="35" t="str">
        <f t="shared" si="579"/>
        <v/>
      </c>
      <c r="M493" s="35" t="str">
        <f t="shared" si="580"/>
        <v/>
      </c>
      <c r="N493" s="34"/>
      <c r="O493" s="545"/>
      <c r="P493" s="36"/>
      <c r="Q493" s="37"/>
      <c r="R493" s="38"/>
      <c r="S493" s="38"/>
      <c r="T493" s="39">
        <f t="shared" si="581"/>
        <v>0</v>
      </c>
      <c r="U493" s="40" t="str">
        <f t="shared" si="582"/>
        <v>راسب</v>
      </c>
      <c r="V493" s="37"/>
      <c r="W493" s="38"/>
      <c r="X493" s="38"/>
      <c r="Y493" s="39">
        <f t="shared" si="583"/>
        <v>0</v>
      </c>
      <c r="Z493" s="40" t="str">
        <f t="shared" si="584"/>
        <v>راسب</v>
      </c>
      <c r="AA493" s="37"/>
      <c r="AB493" s="38"/>
      <c r="AC493" s="38"/>
      <c r="AD493" s="39">
        <f t="shared" si="585"/>
        <v>0</v>
      </c>
      <c r="AE493" s="40" t="str">
        <f t="shared" si="586"/>
        <v>راسب</v>
      </c>
      <c r="AF493" s="37"/>
      <c r="AG493" s="38"/>
      <c r="AH493" s="38"/>
      <c r="AI493" s="39">
        <f t="shared" si="587"/>
        <v>0</v>
      </c>
      <c r="AJ493" s="40" t="str">
        <f t="shared" si="588"/>
        <v>راسب</v>
      </c>
      <c r="AK493" s="37"/>
      <c r="AL493" s="38"/>
      <c r="AM493" s="38"/>
      <c r="AN493" s="39">
        <f t="shared" si="589"/>
        <v>0</v>
      </c>
      <c r="AO493" s="40" t="str">
        <f t="shared" si="590"/>
        <v>راسب</v>
      </c>
      <c r="AP493" s="27">
        <f t="shared" si="591"/>
        <v>0</v>
      </c>
      <c r="AQ493" s="37">
        <f t="shared" si="592"/>
        <v>5</v>
      </c>
      <c r="AR493" s="39" t="str">
        <f t="shared" si="593"/>
        <v>ومجموع</v>
      </c>
      <c r="AS493" s="27" t="str">
        <f t="shared" si="594"/>
        <v>راسب</v>
      </c>
      <c r="AT493" s="41">
        <f t="shared" si="595"/>
        <v>9</v>
      </c>
      <c r="AU493" s="42" t="str">
        <f t="shared" si="596"/>
        <v>راسب</v>
      </c>
      <c r="AV493" s="37"/>
      <c r="AW493" s="38"/>
      <c r="AX493" s="38"/>
      <c r="AY493" s="39">
        <f t="shared" si="597"/>
        <v>0</v>
      </c>
      <c r="AZ493" s="40" t="str">
        <f t="shared" si="598"/>
        <v>راسب</v>
      </c>
      <c r="BA493" s="37"/>
      <c r="BB493" s="38"/>
      <c r="BC493" s="38"/>
      <c r="BD493" s="39">
        <f t="shared" si="599"/>
        <v>0</v>
      </c>
      <c r="BE493" s="86" t="str">
        <f t="shared" si="600"/>
        <v>غيرجدير</v>
      </c>
      <c r="BF493" s="37"/>
      <c r="BG493" s="38"/>
      <c r="BH493" s="38"/>
      <c r="BI493" s="39">
        <f t="shared" si="601"/>
        <v>0</v>
      </c>
      <c r="BJ493" s="86" t="str">
        <f t="shared" si="602"/>
        <v>غيرجدير</v>
      </c>
      <c r="BK493" s="37"/>
      <c r="BL493" s="38"/>
      <c r="BM493" s="38"/>
      <c r="BN493" s="38"/>
      <c r="BO493" s="39"/>
      <c r="BP493" s="41">
        <f t="shared" si="603"/>
        <v>0</v>
      </c>
      <c r="BQ493" s="86" t="str">
        <f t="shared" si="604"/>
        <v>غيرجدير</v>
      </c>
      <c r="BR493" s="37"/>
      <c r="BS493" s="38"/>
      <c r="BT493" s="38"/>
      <c r="BU493" s="38"/>
      <c r="BV493" s="39">
        <f t="shared" si="605"/>
        <v>0</v>
      </c>
      <c r="BW493" s="86" t="str">
        <f t="shared" si="606"/>
        <v>غيرجدير</v>
      </c>
      <c r="BX493" s="37"/>
      <c r="BY493" s="38"/>
      <c r="BZ493" s="38"/>
      <c r="CA493" s="38"/>
      <c r="CB493" s="38"/>
      <c r="CC493" s="39">
        <f t="shared" si="607"/>
        <v>0</v>
      </c>
      <c r="CD493" s="86" t="str">
        <f t="shared" si="608"/>
        <v>غيرجدير</v>
      </c>
      <c r="CE493" s="37">
        <f t="shared" si="609"/>
        <v>5</v>
      </c>
      <c r="CF493" s="39" t="str">
        <f t="shared" si="610"/>
        <v>راسب</v>
      </c>
      <c r="CG493" s="37"/>
      <c r="CH493" s="38"/>
      <c r="CI493" s="38"/>
      <c r="CJ493" s="38"/>
      <c r="CK493" s="38"/>
      <c r="CL493" s="39">
        <f t="shared" si="611"/>
        <v>0</v>
      </c>
      <c r="CM493" s="86" t="str">
        <f t="shared" si="612"/>
        <v>غيرجدير</v>
      </c>
      <c r="CN493" s="37"/>
      <c r="CO493" s="38"/>
      <c r="CP493" s="38"/>
      <c r="CQ493" s="38"/>
      <c r="CR493" s="39">
        <f t="shared" si="613"/>
        <v>0</v>
      </c>
      <c r="CS493" s="86" t="str">
        <f t="shared" si="614"/>
        <v>غيرجدير</v>
      </c>
      <c r="CT493" s="37"/>
      <c r="CU493" s="38"/>
      <c r="CV493" s="39">
        <f t="shared" si="615"/>
        <v>0</v>
      </c>
      <c r="CW493" s="86" t="str">
        <f t="shared" si="616"/>
        <v>غيرجدير</v>
      </c>
      <c r="CX493" s="37"/>
      <c r="CY493" s="38"/>
      <c r="CZ493" s="38"/>
      <c r="DA493" s="38"/>
      <c r="DB493" s="38"/>
      <c r="DC493" s="39">
        <f t="shared" si="617"/>
        <v>0</v>
      </c>
      <c r="DD493" s="86" t="str">
        <f t="shared" si="618"/>
        <v>غيرجدير</v>
      </c>
      <c r="DE493" s="37"/>
      <c r="DF493" s="38"/>
      <c r="DG493" s="38"/>
      <c r="DH493" s="38"/>
      <c r="DI493" s="38"/>
      <c r="DJ493" s="39">
        <f t="shared" si="619"/>
        <v>0</v>
      </c>
      <c r="DK493" s="86" t="str">
        <f t="shared" si="620"/>
        <v>غيرجدير</v>
      </c>
      <c r="DL493" s="37">
        <f t="shared" si="621"/>
        <v>4</v>
      </c>
      <c r="DM493" s="39" t="str">
        <f t="shared" si="622"/>
        <v>راسب</v>
      </c>
      <c r="DN493" s="27">
        <f t="shared" si="623"/>
        <v>0</v>
      </c>
      <c r="DO493" s="37">
        <f t="shared" si="624"/>
        <v>5</v>
      </c>
      <c r="DP493" s="39" t="str">
        <f t="shared" si="625"/>
        <v>ومجموع</v>
      </c>
      <c r="DQ493" s="27" t="str">
        <f t="shared" si="626"/>
        <v>راسب</v>
      </c>
      <c r="DR493" s="37">
        <f t="shared" si="627"/>
        <v>10</v>
      </c>
      <c r="DS493" s="39" t="str">
        <f t="shared" si="628"/>
        <v>راسب</v>
      </c>
      <c r="DT493" s="40" t="str">
        <f t="shared" si="629"/>
        <v>راسب</v>
      </c>
      <c r="DU493" s="27"/>
      <c r="DV493" s="37">
        <f t="shared" si="630"/>
        <v>15</v>
      </c>
      <c r="DW493" s="38" t="str">
        <f t="shared" si="631"/>
        <v>راسب</v>
      </c>
      <c r="DX493" s="39" t="str">
        <f t="shared" si="632"/>
        <v>ودين</v>
      </c>
      <c r="DY493" s="537" t="str">
        <f t="shared" si="633"/>
        <v/>
      </c>
      <c r="DZ493" s="532" t="str">
        <f t="shared" si="634"/>
        <v/>
      </c>
      <c r="EA493" s="527" t="str">
        <f t="shared" si="635"/>
        <v/>
      </c>
      <c r="EB493" s="519" t="str">
        <f t="shared" si="636"/>
        <v/>
      </c>
      <c r="EC493" s="520" t="str">
        <f t="shared" si="637"/>
        <v/>
      </c>
      <c r="ED493" s="520" t="str">
        <f t="shared" si="638"/>
        <v/>
      </c>
      <c r="EE493" s="520" t="str">
        <f t="shared" si="639"/>
        <v/>
      </c>
      <c r="EF493" s="520" t="str">
        <f t="shared" si="640"/>
        <v/>
      </c>
      <c r="EG493" s="520" t="str">
        <f t="shared" si="641"/>
        <v/>
      </c>
      <c r="EH493" s="518" t="str">
        <f t="shared" si="642"/>
        <v/>
      </c>
      <c r="EI493" s="474" t="str">
        <f t="shared" si="643"/>
        <v/>
      </c>
      <c r="EJ493" s="475" t="str">
        <f t="shared" si="644"/>
        <v/>
      </c>
      <c r="EK493" s="475" t="str">
        <f t="shared" si="645"/>
        <v/>
      </c>
      <c r="EL493" s="475" t="str">
        <f t="shared" si="646"/>
        <v/>
      </c>
      <c r="EM493" s="476" t="str">
        <f t="shared" si="647"/>
        <v/>
      </c>
      <c r="EN493" s="498" t="str">
        <f t="shared" si="648"/>
        <v/>
      </c>
      <c r="EO493" s="499" t="str">
        <f t="shared" si="649"/>
        <v/>
      </c>
      <c r="EP493" s="499" t="str">
        <f t="shared" si="650"/>
        <v/>
      </c>
      <c r="EQ493" s="499" t="str">
        <f t="shared" si="651"/>
        <v/>
      </c>
      <c r="ER493" s="500" t="str">
        <f t="shared" si="652"/>
        <v/>
      </c>
    </row>
    <row r="494" spans="1:148" ht="34.5" x14ac:dyDescent="0.2">
      <c r="A494" s="27" t="str">
        <f>IF(O494="","",COUNTA(O$9:$O494))</f>
        <v/>
      </c>
      <c r="B494" s="28"/>
      <c r="C494" s="29" t="e">
        <f t="shared" si="572"/>
        <v>#VALUE!</v>
      </c>
      <c r="D494" s="30" t="e">
        <f t="shared" si="573"/>
        <v>#VALUE!</v>
      </c>
      <c r="E494" s="31" t="e">
        <f t="shared" si="574"/>
        <v>#VALUE!</v>
      </c>
      <c r="F494" s="29" t="str">
        <f t="shared" si="575"/>
        <v/>
      </c>
      <c r="G494" s="30" t="str">
        <f t="shared" si="576"/>
        <v/>
      </c>
      <c r="H494" s="31" t="str">
        <f t="shared" si="577"/>
        <v/>
      </c>
      <c r="I494" s="32" t="e">
        <f t="shared" si="578"/>
        <v>#VALUE!</v>
      </c>
      <c r="J494" s="33"/>
      <c r="K494" s="34"/>
      <c r="L494" s="35" t="str">
        <f t="shared" si="579"/>
        <v/>
      </c>
      <c r="M494" s="35" t="str">
        <f t="shared" si="580"/>
        <v/>
      </c>
      <c r="N494" s="34"/>
      <c r="O494" s="545"/>
      <c r="P494" s="36"/>
      <c r="Q494" s="37"/>
      <c r="R494" s="38"/>
      <c r="S494" s="38"/>
      <c r="T494" s="39">
        <f t="shared" si="581"/>
        <v>0</v>
      </c>
      <c r="U494" s="40" t="str">
        <f t="shared" si="582"/>
        <v>راسب</v>
      </c>
      <c r="V494" s="37"/>
      <c r="W494" s="38"/>
      <c r="X494" s="38"/>
      <c r="Y494" s="39">
        <f t="shared" si="583"/>
        <v>0</v>
      </c>
      <c r="Z494" s="40" t="str">
        <f t="shared" si="584"/>
        <v>راسب</v>
      </c>
      <c r="AA494" s="37"/>
      <c r="AB494" s="38"/>
      <c r="AC494" s="38"/>
      <c r="AD494" s="39">
        <f t="shared" si="585"/>
        <v>0</v>
      </c>
      <c r="AE494" s="40" t="str">
        <f t="shared" si="586"/>
        <v>راسب</v>
      </c>
      <c r="AF494" s="37"/>
      <c r="AG494" s="38"/>
      <c r="AH494" s="38"/>
      <c r="AI494" s="39">
        <f t="shared" si="587"/>
        <v>0</v>
      </c>
      <c r="AJ494" s="40" t="str">
        <f t="shared" si="588"/>
        <v>راسب</v>
      </c>
      <c r="AK494" s="37"/>
      <c r="AL494" s="38"/>
      <c r="AM494" s="38"/>
      <c r="AN494" s="39">
        <f t="shared" si="589"/>
        <v>0</v>
      </c>
      <c r="AO494" s="40" t="str">
        <f t="shared" si="590"/>
        <v>راسب</v>
      </c>
      <c r="AP494" s="27">
        <f t="shared" si="591"/>
        <v>0</v>
      </c>
      <c r="AQ494" s="37">
        <f t="shared" si="592"/>
        <v>5</v>
      </c>
      <c r="AR494" s="39" t="str">
        <f t="shared" si="593"/>
        <v>ومجموع</v>
      </c>
      <c r="AS494" s="27" t="str">
        <f t="shared" si="594"/>
        <v>راسب</v>
      </c>
      <c r="AT494" s="41">
        <f t="shared" si="595"/>
        <v>9</v>
      </c>
      <c r="AU494" s="42" t="str">
        <f t="shared" si="596"/>
        <v>راسب</v>
      </c>
      <c r="AV494" s="37"/>
      <c r="AW494" s="38"/>
      <c r="AX494" s="38"/>
      <c r="AY494" s="39">
        <f t="shared" si="597"/>
        <v>0</v>
      </c>
      <c r="AZ494" s="40" t="str">
        <f t="shared" si="598"/>
        <v>راسب</v>
      </c>
      <c r="BA494" s="37"/>
      <c r="BB494" s="38"/>
      <c r="BC494" s="38"/>
      <c r="BD494" s="39">
        <f t="shared" si="599"/>
        <v>0</v>
      </c>
      <c r="BE494" s="86" t="str">
        <f t="shared" si="600"/>
        <v>غيرجدير</v>
      </c>
      <c r="BF494" s="37"/>
      <c r="BG494" s="38"/>
      <c r="BH494" s="38"/>
      <c r="BI494" s="39">
        <f t="shared" si="601"/>
        <v>0</v>
      </c>
      <c r="BJ494" s="86" t="str">
        <f t="shared" si="602"/>
        <v>غيرجدير</v>
      </c>
      <c r="BK494" s="37"/>
      <c r="BL494" s="38"/>
      <c r="BM494" s="38"/>
      <c r="BN494" s="38"/>
      <c r="BO494" s="39"/>
      <c r="BP494" s="41">
        <f t="shared" si="603"/>
        <v>0</v>
      </c>
      <c r="BQ494" s="86" t="str">
        <f t="shared" si="604"/>
        <v>غيرجدير</v>
      </c>
      <c r="BR494" s="37"/>
      <c r="BS494" s="38"/>
      <c r="BT494" s="38"/>
      <c r="BU494" s="38"/>
      <c r="BV494" s="39">
        <f t="shared" si="605"/>
        <v>0</v>
      </c>
      <c r="BW494" s="86" t="str">
        <f t="shared" si="606"/>
        <v>غيرجدير</v>
      </c>
      <c r="BX494" s="37"/>
      <c r="BY494" s="38"/>
      <c r="BZ494" s="38"/>
      <c r="CA494" s="38"/>
      <c r="CB494" s="38"/>
      <c r="CC494" s="39">
        <f t="shared" si="607"/>
        <v>0</v>
      </c>
      <c r="CD494" s="86" t="str">
        <f t="shared" si="608"/>
        <v>غيرجدير</v>
      </c>
      <c r="CE494" s="37">
        <f t="shared" si="609"/>
        <v>5</v>
      </c>
      <c r="CF494" s="39" t="str">
        <f t="shared" si="610"/>
        <v>راسب</v>
      </c>
      <c r="CG494" s="37"/>
      <c r="CH494" s="38"/>
      <c r="CI494" s="38"/>
      <c r="CJ494" s="38"/>
      <c r="CK494" s="38"/>
      <c r="CL494" s="39">
        <f t="shared" si="611"/>
        <v>0</v>
      </c>
      <c r="CM494" s="86" t="str">
        <f t="shared" si="612"/>
        <v>غيرجدير</v>
      </c>
      <c r="CN494" s="37"/>
      <c r="CO494" s="38"/>
      <c r="CP494" s="38"/>
      <c r="CQ494" s="38"/>
      <c r="CR494" s="39">
        <f t="shared" si="613"/>
        <v>0</v>
      </c>
      <c r="CS494" s="86" t="str">
        <f t="shared" si="614"/>
        <v>غيرجدير</v>
      </c>
      <c r="CT494" s="37"/>
      <c r="CU494" s="38"/>
      <c r="CV494" s="39">
        <f t="shared" si="615"/>
        <v>0</v>
      </c>
      <c r="CW494" s="86" t="str">
        <f t="shared" si="616"/>
        <v>غيرجدير</v>
      </c>
      <c r="CX494" s="37"/>
      <c r="CY494" s="38"/>
      <c r="CZ494" s="38"/>
      <c r="DA494" s="38"/>
      <c r="DB494" s="38"/>
      <c r="DC494" s="39">
        <f t="shared" si="617"/>
        <v>0</v>
      </c>
      <c r="DD494" s="86" t="str">
        <f t="shared" si="618"/>
        <v>غيرجدير</v>
      </c>
      <c r="DE494" s="37"/>
      <c r="DF494" s="38"/>
      <c r="DG494" s="38"/>
      <c r="DH494" s="38"/>
      <c r="DI494" s="38"/>
      <c r="DJ494" s="39">
        <f t="shared" si="619"/>
        <v>0</v>
      </c>
      <c r="DK494" s="86" t="str">
        <f t="shared" si="620"/>
        <v>غيرجدير</v>
      </c>
      <c r="DL494" s="37">
        <f t="shared" si="621"/>
        <v>4</v>
      </c>
      <c r="DM494" s="39" t="str">
        <f t="shared" si="622"/>
        <v>راسب</v>
      </c>
      <c r="DN494" s="27">
        <f t="shared" si="623"/>
        <v>0</v>
      </c>
      <c r="DO494" s="37">
        <f t="shared" si="624"/>
        <v>5</v>
      </c>
      <c r="DP494" s="39" t="str">
        <f t="shared" si="625"/>
        <v>ومجموع</v>
      </c>
      <c r="DQ494" s="27" t="str">
        <f t="shared" si="626"/>
        <v>راسب</v>
      </c>
      <c r="DR494" s="37">
        <f t="shared" si="627"/>
        <v>10</v>
      </c>
      <c r="DS494" s="39" t="str">
        <f t="shared" si="628"/>
        <v>راسب</v>
      </c>
      <c r="DT494" s="40" t="str">
        <f t="shared" si="629"/>
        <v>راسب</v>
      </c>
      <c r="DU494" s="27"/>
      <c r="DV494" s="37">
        <f t="shared" si="630"/>
        <v>15</v>
      </c>
      <c r="DW494" s="38" t="str">
        <f t="shared" si="631"/>
        <v>راسب</v>
      </c>
      <c r="DX494" s="39" t="str">
        <f t="shared" si="632"/>
        <v>ودين</v>
      </c>
      <c r="DY494" s="537" t="str">
        <f t="shared" si="633"/>
        <v/>
      </c>
      <c r="DZ494" s="532" t="str">
        <f t="shared" si="634"/>
        <v/>
      </c>
      <c r="EA494" s="527" t="str">
        <f t="shared" si="635"/>
        <v/>
      </c>
      <c r="EB494" s="519" t="str">
        <f t="shared" si="636"/>
        <v/>
      </c>
      <c r="EC494" s="520" t="str">
        <f t="shared" si="637"/>
        <v/>
      </c>
      <c r="ED494" s="520" t="str">
        <f t="shared" si="638"/>
        <v/>
      </c>
      <c r="EE494" s="520" t="str">
        <f t="shared" si="639"/>
        <v/>
      </c>
      <c r="EF494" s="520" t="str">
        <f t="shared" si="640"/>
        <v/>
      </c>
      <c r="EG494" s="520" t="str">
        <f t="shared" si="641"/>
        <v/>
      </c>
      <c r="EH494" s="518" t="str">
        <f t="shared" si="642"/>
        <v/>
      </c>
      <c r="EI494" s="474" t="str">
        <f t="shared" si="643"/>
        <v/>
      </c>
      <c r="EJ494" s="475" t="str">
        <f t="shared" si="644"/>
        <v/>
      </c>
      <c r="EK494" s="475" t="str">
        <f t="shared" si="645"/>
        <v/>
      </c>
      <c r="EL494" s="475" t="str">
        <f t="shared" si="646"/>
        <v/>
      </c>
      <c r="EM494" s="476" t="str">
        <f t="shared" si="647"/>
        <v/>
      </c>
      <c r="EN494" s="498" t="str">
        <f t="shared" si="648"/>
        <v/>
      </c>
      <c r="EO494" s="499" t="str">
        <f t="shared" si="649"/>
        <v/>
      </c>
      <c r="EP494" s="499" t="str">
        <f t="shared" si="650"/>
        <v/>
      </c>
      <c r="EQ494" s="499" t="str">
        <f t="shared" si="651"/>
        <v/>
      </c>
      <c r="ER494" s="500" t="str">
        <f t="shared" si="652"/>
        <v/>
      </c>
    </row>
    <row r="495" spans="1:148" ht="34.5" x14ac:dyDescent="0.2">
      <c r="A495" s="27" t="str">
        <f>IF(O495="","",COUNTA(O$9:$O495))</f>
        <v/>
      </c>
      <c r="B495" s="28"/>
      <c r="C495" s="29" t="e">
        <f t="shared" si="572"/>
        <v>#VALUE!</v>
      </c>
      <c r="D495" s="30" t="e">
        <f t="shared" si="573"/>
        <v>#VALUE!</v>
      </c>
      <c r="E495" s="31" t="e">
        <f t="shared" si="574"/>
        <v>#VALUE!</v>
      </c>
      <c r="F495" s="29" t="str">
        <f t="shared" si="575"/>
        <v/>
      </c>
      <c r="G495" s="30" t="str">
        <f t="shared" si="576"/>
        <v/>
      </c>
      <c r="H495" s="31" t="str">
        <f t="shared" si="577"/>
        <v/>
      </c>
      <c r="I495" s="32" t="e">
        <f t="shared" si="578"/>
        <v>#VALUE!</v>
      </c>
      <c r="J495" s="33"/>
      <c r="K495" s="34"/>
      <c r="L495" s="35" t="str">
        <f t="shared" si="579"/>
        <v/>
      </c>
      <c r="M495" s="35" t="str">
        <f t="shared" si="580"/>
        <v/>
      </c>
      <c r="N495" s="34"/>
      <c r="O495" s="545"/>
      <c r="P495" s="36"/>
      <c r="Q495" s="37"/>
      <c r="R495" s="38"/>
      <c r="S495" s="38"/>
      <c r="T495" s="39">
        <f t="shared" si="581"/>
        <v>0</v>
      </c>
      <c r="U495" s="40" t="str">
        <f t="shared" si="582"/>
        <v>راسب</v>
      </c>
      <c r="V495" s="37"/>
      <c r="W495" s="38"/>
      <c r="X495" s="38"/>
      <c r="Y495" s="39">
        <f t="shared" si="583"/>
        <v>0</v>
      </c>
      <c r="Z495" s="40" t="str">
        <f t="shared" si="584"/>
        <v>راسب</v>
      </c>
      <c r="AA495" s="37"/>
      <c r="AB495" s="38"/>
      <c r="AC495" s="38"/>
      <c r="AD495" s="39">
        <f t="shared" si="585"/>
        <v>0</v>
      </c>
      <c r="AE495" s="40" t="str">
        <f t="shared" si="586"/>
        <v>راسب</v>
      </c>
      <c r="AF495" s="37"/>
      <c r="AG495" s="38"/>
      <c r="AH495" s="38"/>
      <c r="AI495" s="39">
        <f t="shared" si="587"/>
        <v>0</v>
      </c>
      <c r="AJ495" s="40" t="str">
        <f t="shared" si="588"/>
        <v>راسب</v>
      </c>
      <c r="AK495" s="37"/>
      <c r="AL495" s="38"/>
      <c r="AM495" s="38"/>
      <c r="AN495" s="39">
        <f t="shared" si="589"/>
        <v>0</v>
      </c>
      <c r="AO495" s="40" t="str">
        <f t="shared" si="590"/>
        <v>راسب</v>
      </c>
      <c r="AP495" s="27">
        <f t="shared" si="591"/>
        <v>0</v>
      </c>
      <c r="AQ495" s="37">
        <f t="shared" si="592"/>
        <v>5</v>
      </c>
      <c r="AR495" s="39" t="str">
        <f t="shared" si="593"/>
        <v>ومجموع</v>
      </c>
      <c r="AS495" s="27" t="str">
        <f t="shared" si="594"/>
        <v>راسب</v>
      </c>
      <c r="AT495" s="41">
        <f t="shared" si="595"/>
        <v>9</v>
      </c>
      <c r="AU495" s="42" t="str">
        <f t="shared" si="596"/>
        <v>راسب</v>
      </c>
      <c r="AV495" s="37"/>
      <c r="AW495" s="38"/>
      <c r="AX495" s="38"/>
      <c r="AY495" s="39">
        <f t="shared" si="597"/>
        <v>0</v>
      </c>
      <c r="AZ495" s="40" t="str">
        <f t="shared" si="598"/>
        <v>راسب</v>
      </c>
      <c r="BA495" s="37"/>
      <c r="BB495" s="38"/>
      <c r="BC495" s="38"/>
      <c r="BD495" s="39">
        <f t="shared" si="599"/>
        <v>0</v>
      </c>
      <c r="BE495" s="86" t="str">
        <f t="shared" si="600"/>
        <v>غيرجدير</v>
      </c>
      <c r="BF495" s="37"/>
      <c r="BG495" s="38"/>
      <c r="BH495" s="38"/>
      <c r="BI495" s="39">
        <f t="shared" si="601"/>
        <v>0</v>
      </c>
      <c r="BJ495" s="86" t="str">
        <f t="shared" si="602"/>
        <v>غيرجدير</v>
      </c>
      <c r="BK495" s="37"/>
      <c r="BL495" s="38"/>
      <c r="BM495" s="38"/>
      <c r="BN495" s="38"/>
      <c r="BO495" s="39"/>
      <c r="BP495" s="41">
        <f t="shared" si="603"/>
        <v>0</v>
      </c>
      <c r="BQ495" s="86" t="str">
        <f t="shared" si="604"/>
        <v>غيرجدير</v>
      </c>
      <c r="BR495" s="37"/>
      <c r="BS495" s="38"/>
      <c r="BT495" s="38"/>
      <c r="BU495" s="38"/>
      <c r="BV495" s="39">
        <f t="shared" si="605"/>
        <v>0</v>
      </c>
      <c r="BW495" s="86" t="str">
        <f t="shared" si="606"/>
        <v>غيرجدير</v>
      </c>
      <c r="BX495" s="37"/>
      <c r="BY495" s="38"/>
      <c r="BZ495" s="38"/>
      <c r="CA495" s="38"/>
      <c r="CB495" s="38"/>
      <c r="CC495" s="39">
        <f t="shared" si="607"/>
        <v>0</v>
      </c>
      <c r="CD495" s="86" t="str">
        <f t="shared" si="608"/>
        <v>غيرجدير</v>
      </c>
      <c r="CE495" s="37">
        <f t="shared" si="609"/>
        <v>5</v>
      </c>
      <c r="CF495" s="39" t="str">
        <f t="shared" si="610"/>
        <v>راسب</v>
      </c>
      <c r="CG495" s="37"/>
      <c r="CH495" s="38"/>
      <c r="CI495" s="38"/>
      <c r="CJ495" s="38"/>
      <c r="CK495" s="38"/>
      <c r="CL495" s="39">
        <f t="shared" si="611"/>
        <v>0</v>
      </c>
      <c r="CM495" s="86" t="str">
        <f t="shared" si="612"/>
        <v>غيرجدير</v>
      </c>
      <c r="CN495" s="37"/>
      <c r="CO495" s="38"/>
      <c r="CP495" s="38"/>
      <c r="CQ495" s="38"/>
      <c r="CR495" s="39">
        <f t="shared" si="613"/>
        <v>0</v>
      </c>
      <c r="CS495" s="86" t="str">
        <f t="shared" si="614"/>
        <v>غيرجدير</v>
      </c>
      <c r="CT495" s="37"/>
      <c r="CU495" s="38"/>
      <c r="CV495" s="39">
        <f t="shared" si="615"/>
        <v>0</v>
      </c>
      <c r="CW495" s="86" t="str">
        <f t="shared" si="616"/>
        <v>غيرجدير</v>
      </c>
      <c r="CX495" s="37"/>
      <c r="CY495" s="38"/>
      <c r="CZ495" s="38"/>
      <c r="DA495" s="38"/>
      <c r="DB495" s="38"/>
      <c r="DC495" s="39">
        <f t="shared" si="617"/>
        <v>0</v>
      </c>
      <c r="DD495" s="86" t="str">
        <f t="shared" si="618"/>
        <v>غيرجدير</v>
      </c>
      <c r="DE495" s="37"/>
      <c r="DF495" s="38"/>
      <c r="DG495" s="38"/>
      <c r="DH495" s="38"/>
      <c r="DI495" s="38"/>
      <c r="DJ495" s="39">
        <f t="shared" si="619"/>
        <v>0</v>
      </c>
      <c r="DK495" s="86" t="str">
        <f t="shared" si="620"/>
        <v>غيرجدير</v>
      </c>
      <c r="DL495" s="37">
        <f t="shared" si="621"/>
        <v>4</v>
      </c>
      <c r="DM495" s="39" t="str">
        <f t="shared" si="622"/>
        <v>راسب</v>
      </c>
      <c r="DN495" s="27">
        <f t="shared" si="623"/>
        <v>0</v>
      </c>
      <c r="DO495" s="37">
        <f t="shared" si="624"/>
        <v>5</v>
      </c>
      <c r="DP495" s="39" t="str">
        <f t="shared" si="625"/>
        <v>ومجموع</v>
      </c>
      <c r="DQ495" s="27" t="str">
        <f t="shared" si="626"/>
        <v>راسب</v>
      </c>
      <c r="DR495" s="37">
        <f t="shared" si="627"/>
        <v>10</v>
      </c>
      <c r="DS495" s="39" t="str">
        <f t="shared" si="628"/>
        <v>راسب</v>
      </c>
      <c r="DT495" s="40" t="str">
        <f t="shared" si="629"/>
        <v>راسب</v>
      </c>
      <c r="DU495" s="27"/>
      <c r="DV495" s="37">
        <f t="shared" si="630"/>
        <v>15</v>
      </c>
      <c r="DW495" s="38" t="str">
        <f t="shared" si="631"/>
        <v>راسب</v>
      </c>
      <c r="DX495" s="39" t="str">
        <f t="shared" si="632"/>
        <v>ودين</v>
      </c>
      <c r="DY495" s="537" t="str">
        <f t="shared" si="633"/>
        <v/>
      </c>
      <c r="DZ495" s="532" t="str">
        <f t="shared" si="634"/>
        <v/>
      </c>
      <c r="EA495" s="527" t="str">
        <f t="shared" si="635"/>
        <v/>
      </c>
      <c r="EB495" s="519" t="str">
        <f t="shared" si="636"/>
        <v/>
      </c>
      <c r="EC495" s="520" t="str">
        <f t="shared" si="637"/>
        <v/>
      </c>
      <c r="ED495" s="520" t="str">
        <f t="shared" si="638"/>
        <v/>
      </c>
      <c r="EE495" s="520" t="str">
        <f t="shared" si="639"/>
        <v/>
      </c>
      <c r="EF495" s="520" t="str">
        <f t="shared" si="640"/>
        <v/>
      </c>
      <c r="EG495" s="520" t="str">
        <f t="shared" si="641"/>
        <v/>
      </c>
      <c r="EH495" s="518" t="str">
        <f t="shared" si="642"/>
        <v/>
      </c>
      <c r="EI495" s="474" t="str">
        <f t="shared" si="643"/>
        <v/>
      </c>
      <c r="EJ495" s="475" t="str">
        <f t="shared" si="644"/>
        <v/>
      </c>
      <c r="EK495" s="475" t="str">
        <f t="shared" si="645"/>
        <v/>
      </c>
      <c r="EL495" s="475" t="str">
        <f t="shared" si="646"/>
        <v/>
      </c>
      <c r="EM495" s="476" t="str">
        <f t="shared" si="647"/>
        <v/>
      </c>
      <c r="EN495" s="498" t="str">
        <f t="shared" si="648"/>
        <v/>
      </c>
      <c r="EO495" s="499" t="str">
        <f t="shared" si="649"/>
        <v/>
      </c>
      <c r="EP495" s="499" t="str">
        <f t="shared" si="650"/>
        <v/>
      </c>
      <c r="EQ495" s="499" t="str">
        <f t="shared" si="651"/>
        <v/>
      </c>
      <c r="ER495" s="500" t="str">
        <f t="shared" si="652"/>
        <v/>
      </c>
    </row>
    <row r="496" spans="1:148" ht="34.5" x14ac:dyDescent="0.2">
      <c r="A496" s="27" t="str">
        <f>IF(O496="","",COUNTA(O$9:$O496))</f>
        <v/>
      </c>
      <c r="B496" s="28"/>
      <c r="C496" s="29" t="e">
        <f t="shared" si="572"/>
        <v>#VALUE!</v>
      </c>
      <c r="D496" s="30" t="e">
        <f t="shared" si="573"/>
        <v>#VALUE!</v>
      </c>
      <c r="E496" s="31" t="e">
        <f t="shared" si="574"/>
        <v>#VALUE!</v>
      </c>
      <c r="F496" s="29" t="str">
        <f t="shared" si="575"/>
        <v/>
      </c>
      <c r="G496" s="30" t="str">
        <f t="shared" si="576"/>
        <v/>
      </c>
      <c r="H496" s="31" t="str">
        <f t="shared" si="577"/>
        <v/>
      </c>
      <c r="I496" s="32" t="e">
        <f t="shared" si="578"/>
        <v>#VALUE!</v>
      </c>
      <c r="J496" s="33"/>
      <c r="K496" s="34"/>
      <c r="L496" s="35" t="str">
        <f t="shared" si="579"/>
        <v/>
      </c>
      <c r="M496" s="35" t="str">
        <f t="shared" si="580"/>
        <v/>
      </c>
      <c r="N496" s="34"/>
      <c r="O496" s="545"/>
      <c r="P496" s="36"/>
      <c r="Q496" s="37"/>
      <c r="R496" s="38"/>
      <c r="S496" s="38"/>
      <c r="T496" s="39">
        <f t="shared" si="581"/>
        <v>0</v>
      </c>
      <c r="U496" s="40" t="str">
        <f t="shared" si="582"/>
        <v>راسب</v>
      </c>
      <c r="V496" s="37"/>
      <c r="W496" s="38"/>
      <c r="X496" s="38"/>
      <c r="Y496" s="39">
        <f t="shared" si="583"/>
        <v>0</v>
      </c>
      <c r="Z496" s="40" t="str">
        <f t="shared" si="584"/>
        <v>راسب</v>
      </c>
      <c r="AA496" s="37"/>
      <c r="AB496" s="38"/>
      <c r="AC496" s="38"/>
      <c r="AD496" s="39">
        <f t="shared" si="585"/>
        <v>0</v>
      </c>
      <c r="AE496" s="40" t="str">
        <f t="shared" si="586"/>
        <v>راسب</v>
      </c>
      <c r="AF496" s="37"/>
      <c r="AG496" s="38"/>
      <c r="AH496" s="38"/>
      <c r="AI496" s="39">
        <f t="shared" si="587"/>
        <v>0</v>
      </c>
      <c r="AJ496" s="40" t="str">
        <f t="shared" si="588"/>
        <v>راسب</v>
      </c>
      <c r="AK496" s="37"/>
      <c r="AL496" s="38"/>
      <c r="AM496" s="38"/>
      <c r="AN496" s="39">
        <f t="shared" si="589"/>
        <v>0</v>
      </c>
      <c r="AO496" s="40" t="str">
        <f t="shared" si="590"/>
        <v>راسب</v>
      </c>
      <c r="AP496" s="27">
        <f t="shared" si="591"/>
        <v>0</v>
      </c>
      <c r="AQ496" s="37">
        <f t="shared" si="592"/>
        <v>5</v>
      </c>
      <c r="AR496" s="39" t="str">
        <f t="shared" si="593"/>
        <v>ومجموع</v>
      </c>
      <c r="AS496" s="27" t="str">
        <f t="shared" si="594"/>
        <v>راسب</v>
      </c>
      <c r="AT496" s="41">
        <f t="shared" si="595"/>
        <v>9</v>
      </c>
      <c r="AU496" s="42" t="str">
        <f t="shared" si="596"/>
        <v>راسب</v>
      </c>
      <c r="AV496" s="37"/>
      <c r="AW496" s="38"/>
      <c r="AX496" s="38"/>
      <c r="AY496" s="39">
        <f t="shared" si="597"/>
        <v>0</v>
      </c>
      <c r="AZ496" s="40" t="str">
        <f t="shared" si="598"/>
        <v>راسب</v>
      </c>
      <c r="BA496" s="37"/>
      <c r="BB496" s="38"/>
      <c r="BC496" s="38"/>
      <c r="BD496" s="39">
        <f t="shared" si="599"/>
        <v>0</v>
      </c>
      <c r="BE496" s="86" t="str">
        <f t="shared" si="600"/>
        <v>غيرجدير</v>
      </c>
      <c r="BF496" s="37"/>
      <c r="BG496" s="38"/>
      <c r="BH496" s="38"/>
      <c r="BI496" s="39">
        <f t="shared" si="601"/>
        <v>0</v>
      </c>
      <c r="BJ496" s="86" t="str">
        <f t="shared" si="602"/>
        <v>غيرجدير</v>
      </c>
      <c r="BK496" s="37"/>
      <c r="BL496" s="38"/>
      <c r="BM496" s="38"/>
      <c r="BN496" s="38"/>
      <c r="BO496" s="39"/>
      <c r="BP496" s="41">
        <f t="shared" si="603"/>
        <v>0</v>
      </c>
      <c r="BQ496" s="86" t="str">
        <f t="shared" si="604"/>
        <v>غيرجدير</v>
      </c>
      <c r="BR496" s="37"/>
      <c r="BS496" s="38"/>
      <c r="BT496" s="38"/>
      <c r="BU496" s="38"/>
      <c r="BV496" s="39">
        <f t="shared" si="605"/>
        <v>0</v>
      </c>
      <c r="BW496" s="86" t="str">
        <f t="shared" si="606"/>
        <v>غيرجدير</v>
      </c>
      <c r="BX496" s="37"/>
      <c r="BY496" s="38"/>
      <c r="BZ496" s="38"/>
      <c r="CA496" s="38"/>
      <c r="CB496" s="38"/>
      <c r="CC496" s="39">
        <f t="shared" si="607"/>
        <v>0</v>
      </c>
      <c r="CD496" s="86" t="str">
        <f t="shared" si="608"/>
        <v>غيرجدير</v>
      </c>
      <c r="CE496" s="37">
        <f t="shared" si="609"/>
        <v>5</v>
      </c>
      <c r="CF496" s="39" t="str">
        <f t="shared" si="610"/>
        <v>راسب</v>
      </c>
      <c r="CG496" s="37"/>
      <c r="CH496" s="38"/>
      <c r="CI496" s="38"/>
      <c r="CJ496" s="38"/>
      <c r="CK496" s="38"/>
      <c r="CL496" s="39">
        <f t="shared" si="611"/>
        <v>0</v>
      </c>
      <c r="CM496" s="86" t="str">
        <f t="shared" si="612"/>
        <v>غيرجدير</v>
      </c>
      <c r="CN496" s="37"/>
      <c r="CO496" s="38"/>
      <c r="CP496" s="38"/>
      <c r="CQ496" s="38"/>
      <c r="CR496" s="39">
        <f t="shared" si="613"/>
        <v>0</v>
      </c>
      <c r="CS496" s="86" t="str">
        <f t="shared" si="614"/>
        <v>غيرجدير</v>
      </c>
      <c r="CT496" s="37"/>
      <c r="CU496" s="38"/>
      <c r="CV496" s="39">
        <f t="shared" si="615"/>
        <v>0</v>
      </c>
      <c r="CW496" s="86" t="str">
        <f t="shared" si="616"/>
        <v>غيرجدير</v>
      </c>
      <c r="CX496" s="37"/>
      <c r="CY496" s="38"/>
      <c r="CZ496" s="38"/>
      <c r="DA496" s="38"/>
      <c r="DB496" s="38"/>
      <c r="DC496" s="39">
        <f t="shared" si="617"/>
        <v>0</v>
      </c>
      <c r="DD496" s="86" t="str">
        <f t="shared" si="618"/>
        <v>غيرجدير</v>
      </c>
      <c r="DE496" s="37"/>
      <c r="DF496" s="38"/>
      <c r="DG496" s="38"/>
      <c r="DH496" s="38"/>
      <c r="DI496" s="38"/>
      <c r="DJ496" s="39">
        <f t="shared" si="619"/>
        <v>0</v>
      </c>
      <c r="DK496" s="86" t="str">
        <f t="shared" si="620"/>
        <v>غيرجدير</v>
      </c>
      <c r="DL496" s="37">
        <f t="shared" si="621"/>
        <v>4</v>
      </c>
      <c r="DM496" s="39" t="str">
        <f t="shared" si="622"/>
        <v>راسب</v>
      </c>
      <c r="DN496" s="27">
        <f t="shared" si="623"/>
        <v>0</v>
      </c>
      <c r="DO496" s="37">
        <f t="shared" si="624"/>
        <v>5</v>
      </c>
      <c r="DP496" s="39" t="str">
        <f t="shared" si="625"/>
        <v>ومجموع</v>
      </c>
      <c r="DQ496" s="27" t="str">
        <f t="shared" si="626"/>
        <v>راسب</v>
      </c>
      <c r="DR496" s="37">
        <f t="shared" si="627"/>
        <v>10</v>
      </c>
      <c r="DS496" s="39" t="str">
        <f t="shared" si="628"/>
        <v>راسب</v>
      </c>
      <c r="DT496" s="40" t="str">
        <f t="shared" si="629"/>
        <v>راسب</v>
      </c>
      <c r="DU496" s="27"/>
      <c r="DV496" s="37">
        <f t="shared" si="630"/>
        <v>15</v>
      </c>
      <c r="DW496" s="38" t="str">
        <f t="shared" si="631"/>
        <v>راسب</v>
      </c>
      <c r="DX496" s="39" t="str">
        <f t="shared" si="632"/>
        <v>ودين</v>
      </c>
      <c r="DY496" s="537" t="str">
        <f t="shared" si="633"/>
        <v/>
      </c>
      <c r="DZ496" s="532" t="str">
        <f t="shared" si="634"/>
        <v/>
      </c>
      <c r="EA496" s="527" t="str">
        <f t="shared" si="635"/>
        <v/>
      </c>
      <c r="EB496" s="519" t="str">
        <f t="shared" si="636"/>
        <v/>
      </c>
      <c r="EC496" s="520" t="str">
        <f t="shared" si="637"/>
        <v/>
      </c>
      <c r="ED496" s="520" t="str">
        <f t="shared" si="638"/>
        <v/>
      </c>
      <c r="EE496" s="520" t="str">
        <f t="shared" si="639"/>
        <v/>
      </c>
      <c r="EF496" s="520" t="str">
        <f t="shared" si="640"/>
        <v/>
      </c>
      <c r="EG496" s="520" t="str">
        <f t="shared" si="641"/>
        <v/>
      </c>
      <c r="EH496" s="518" t="str">
        <f t="shared" si="642"/>
        <v/>
      </c>
      <c r="EI496" s="474" t="str">
        <f t="shared" si="643"/>
        <v/>
      </c>
      <c r="EJ496" s="475" t="str">
        <f t="shared" si="644"/>
        <v/>
      </c>
      <c r="EK496" s="475" t="str">
        <f t="shared" si="645"/>
        <v/>
      </c>
      <c r="EL496" s="475" t="str">
        <f t="shared" si="646"/>
        <v/>
      </c>
      <c r="EM496" s="476" t="str">
        <f t="shared" si="647"/>
        <v/>
      </c>
      <c r="EN496" s="498" t="str">
        <f t="shared" si="648"/>
        <v/>
      </c>
      <c r="EO496" s="499" t="str">
        <f t="shared" si="649"/>
        <v/>
      </c>
      <c r="EP496" s="499" t="str">
        <f t="shared" si="650"/>
        <v/>
      </c>
      <c r="EQ496" s="499" t="str">
        <f t="shared" si="651"/>
        <v/>
      </c>
      <c r="ER496" s="500" t="str">
        <f t="shared" si="652"/>
        <v/>
      </c>
    </row>
    <row r="497" spans="1:148" ht="34.5" x14ac:dyDescent="0.2">
      <c r="A497" s="27" t="str">
        <f>IF(O497="","",COUNTA(O$9:$O497))</f>
        <v/>
      </c>
      <c r="B497" s="28"/>
      <c r="C497" s="29" t="e">
        <f t="shared" si="572"/>
        <v>#VALUE!</v>
      </c>
      <c r="D497" s="30" t="e">
        <f t="shared" si="573"/>
        <v>#VALUE!</v>
      </c>
      <c r="E497" s="31" t="e">
        <f t="shared" si="574"/>
        <v>#VALUE!</v>
      </c>
      <c r="F497" s="29" t="str">
        <f t="shared" si="575"/>
        <v/>
      </c>
      <c r="G497" s="30" t="str">
        <f t="shared" si="576"/>
        <v/>
      </c>
      <c r="H497" s="31" t="str">
        <f t="shared" si="577"/>
        <v/>
      </c>
      <c r="I497" s="32" t="e">
        <f t="shared" si="578"/>
        <v>#VALUE!</v>
      </c>
      <c r="J497" s="33"/>
      <c r="K497" s="34"/>
      <c r="L497" s="35" t="str">
        <f t="shared" si="579"/>
        <v/>
      </c>
      <c r="M497" s="35" t="str">
        <f t="shared" si="580"/>
        <v/>
      </c>
      <c r="N497" s="34"/>
      <c r="O497" s="545"/>
      <c r="P497" s="36"/>
      <c r="Q497" s="37"/>
      <c r="R497" s="38"/>
      <c r="S497" s="38"/>
      <c r="T497" s="39">
        <f t="shared" si="581"/>
        <v>0</v>
      </c>
      <c r="U497" s="40" t="str">
        <f t="shared" si="582"/>
        <v>راسب</v>
      </c>
      <c r="V497" s="37"/>
      <c r="W497" s="38"/>
      <c r="X497" s="38"/>
      <c r="Y497" s="39">
        <f t="shared" si="583"/>
        <v>0</v>
      </c>
      <c r="Z497" s="40" t="str">
        <f t="shared" si="584"/>
        <v>راسب</v>
      </c>
      <c r="AA497" s="37"/>
      <c r="AB497" s="38"/>
      <c r="AC497" s="38"/>
      <c r="AD497" s="39">
        <f t="shared" si="585"/>
        <v>0</v>
      </c>
      <c r="AE497" s="40" t="str">
        <f t="shared" si="586"/>
        <v>راسب</v>
      </c>
      <c r="AF497" s="37"/>
      <c r="AG497" s="38"/>
      <c r="AH497" s="38"/>
      <c r="AI497" s="39">
        <f t="shared" si="587"/>
        <v>0</v>
      </c>
      <c r="AJ497" s="40" t="str">
        <f t="shared" si="588"/>
        <v>راسب</v>
      </c>
      <c r="AK497" s="37"/>
      <c r="AL497" s="38"/>
      <c r="AM497" s="38"/>
      <c r="AN497" s="39">
        <f t="shared" si="589"/>
        <v>0</v>
      </c>
      <c r="AO497" s="40" t="str">
        <f t="shared" si="590"/>
        <v>راسب</v>
      </c>
      <c r="AP497" s="27">
        <f t="shared" si="591"/>
        <v>0</v>
      </c>
      <c r="AQ497" s="37">
        <f t="shared" si="592"/>
        <v>5</v>
      </c>
      <c r="AR497" s="39" t="str">
        <f t="shared" si="593"/>
        <v>ومجموع</v>
      </c>
      <c r="AS497" s="27" t="str">
        <f t="shared" si="594"/>
        <v>راسب</v>
      </c>
      <c r="AT497" s="41">
        <f t="shared" si="595"/>
        <v>9</v>
      </c>
      <c r="AU497" s="42" t="str">
        <f t="shared" si="596"/>
        <v>راسب</v>
      </c>
      <c r="AV497" s="37"/>
      <c r="AW497" s="38"/>
      <c r="AX497" s="38"/>
      <c r="AY497" s="39">
        <f t="shared" si="597"/>
        <v>0</v>
      </c>
      <c r="AZ497" s="40" t="str">
        <f t="shared" si="598"/>
        <v>راسب</v>
      </c>
      <c r="BA497" s="37"/>
      <c r="BB497" s="38"/>
      <c r="BC497" s="38"/>
      <c r="BD497" s="39">
        <f t="shared" si="599"/>
        <v>0</v>
      </c>
      <c r="BE497" s="86" t="str">
        <f t="shared" si="600"/>
        <v>غيرجدير</v>
      </c>
      <c r="BF497" s="37"/>
      <c r="BG497" s="38"/>
      <c r="BH497" s="38"/>
      <c r="BI497" s="39">
        <f t="shared" si="601"/>
        <v>0</v>
      </c>
      <c r="BJ497" s="86" t="str">
        <f t="shared" si="602"/>
        <v>غيرجدير</v>
      </c>
      <c r="BK497" s="37"/>
      <c r="BL497" s="38"/>
      <c r="BM497" s="38"/>
      <c r="BN497" s="38"/>
      <c r="BO497" s="39"/>
      <c r="BP497" s="41">
        <f t="shared" si="603"/>
        <v>0</v>
      </c>
      <c r="BQ497" s="86" t="str">
        <f t="shared" si="604"/>
        <v>غيرجدير</v>
      </c>
      <c r="BR497" s="37"/>
      <c r="BS497" s="38"/>
      <c r="BT497" s="38"/>
      <c r="BU497" s="38"/>
      <c r="BV497" s="39">
        <f t="shared" si="605"/>
        <v>0</v>
      </c>
      <c r="BW497" s="86" t="str">
        <f t="shared" si="606"/>
        <v>غيرجدير</v>
      </c>
      <c r="BX497" s="37"/>
      <c r="BY497" s="38"/>
      <c r="BZ497" s="38"/>
      <c r="CA497" s="38"/>
      <c r="CB497" s="38"/>
      <c r="CC497" s="39">
        <f t="shared" si="607"/>
        <v>0</v>
      </c>
      <c r="CD497" s="86" t="str">
        <f t="shared" si="608"/>
        <v>غيرجدير</v>
      </c>
      <c r="CE497" s="37">
        <f t="shared" si="609"/>
        <v>5</v>
      </c>
      <c r="CF497" s="39" t="str">
        <f t="shared" si="610"/>
        <v>راسب</v>
      </c>
      <c r="CG497" s="37"/>
      <c r="CH497" s="38"/>
      <c r="CI497" s="38"/>
      <c r="CJ497" s="38"/>
      <c r="CK497" s="38"/>
      <c r="CL497" s="39">
        <f t="shared" si="611"/>
        <v>0</v>
      </c>
      <c r="CM497" s="86" t="str">
        <f t="shared" si="612"/>
        <v>غيرجدير</v>
      </c>
      <c r="CN497" s="37"/>
      <c r="CO497" s="38"/>
      <c r="CP497" s="38"/>
      <c r="CQ497" s="38"/>
      <c r="CR497" s="39">
        <f t="shared" si="613"/>
        <v>0</v>
      </c>
      <c r="CS497" s="86" t="str">
        <f t="shared" si="614"/>
        <v>غيرجدير</v>
      </c>
      <c r="CT497" s="37"/>
      <c r="CU497" s="38"/>
      <c r="CV497" s="39">
        <f t="shared" si="615"/>
        <v>0</v>
      </c>
      <c r="CW497" s="86" t="str">
        <f t="shared" si="616"/>
        <v>غيرجدير</v>
      </c>
      <c r="CX497" s="37"/>
      <c r="CY497" s="38"/>
      <c r="CZ497" s="38"/>
      <c r="DA497" s="38"/>
      <c r="DB497" s="38"/>
      <c r="DC497" s="39">
        <f t="shared" si="617"/>
        <v>0</v>
      </c>
      <c r="DD497" s="86" t="str">
        <f t="shared" si="618"/>
        <v>غيرجدير</v>
      </c>
      <c r="DE497" s="37"/>
      <c r="DF497" s="38"/>
      <c r="DG497" s="38"/>
      <c r="DH497" s="38"/>
      <c r="DI497" s="38"/>
      <c r="DJ497" s="39">
        <f t="shared" si="619"/>
        <v>0</v>
      </c>
      <c r="DK497" s="86" t="str">
        <f t="shared" si="620"/>
        <v>غيرجدير</v>
      </c>
      <c r="DL497" s="37">
        <f t="shared" si="621"/>
        <v>4</v>
      </c>
      <c r="DM497" s="39" t="str">
        <f t="shared" si="622"/>
        <v>راسب</v>
      </c>
      <c r="DN497" s="27">
        <f t="shared" si="623"/>
        <v>0</v>
      </c>
      <c r="DO497" s="37">
        <f t="shared" si="624"/>
        <v>5</v>
      </c>
      <c r="DP497" s="39" t="str">
        <f t="shared" si="625"/>
        <v>ومجموع</v>
      </c>
      <c r="DQ497" s="27" t="str">
        <f t="shared" si="626"/>
        <v>راسب</v>
      </c>
      <c r="DR497" s="37">
        <f t="shared" si="627"/>
        <v>10</v>
      </c>
      <c r="DS497" s="39" t="str">
        <f t="shared" si="628"/>
        <v>راسب</v>
      </c>
      <c r="DT497" s="40" t="str">
        <f t="shared" si="629"/>
        <v>راسب</v>
      </c>
      <c r="DU497" s="27"/>
      <c r="DV497" s="37">
        <f t="shared" si="630"/>
        <v>15</v>
      </c>
      <c r="DW497" s="38" t="str">
        <f t="shared" si="631"/>
        <v>راسب</v>
      </c>
      <c r="DX497" s="39" t="str">
        <f t="shared" si="632"/>
        <v>ودين</v>
      </c>
      <c r="DY497" s="537" t="str">
        <f t="shared" si="633"/>
        <v/>
      </c>
      <c r="DZ497" s="532" t="str">
        <f t="shared" si="634"/>
        <v/>
      </c>
      <c r="EA497" s="527" t="str">
        <f t="shared" si="635"/>
        <v/>
      </c>
      <c r="EB497" s="519" t="str">
        <f t="shared" si="636"/>
        <v/>
      </c>
      <c r="EC497" s="520" t="str">
        <f t="shared" si="637"/>
        <v/>
      </c>
      <c r="ED497" s="520" t="str">
        <f t="shared" si="638"/>
        <v/>
      </c>
      <c r="EE497" s="520" t="str">
        <f t="shared" si="639"/>
        <v/>
      </c>
      <c r="EF497" s="520" t="str">
        <f t="shared" si="640"/>
        <v/>
      </c>
      <c r="EG497" s="520" t="str">
        <f t="shared" si="641"/>
        <v/>
      </c>
      <c r="EH497" s="518" t="str">
        <f t="shared" si="642"/>
        <v/>
      </c>
      <c r="EI497" s="474" t="str">
        <f t="shared" si="643"/>
        <v/>
      </c>
      <c r="EJ497" s="475" t="str">
        <f t="shared" si="644"/>
        <v/>
      </c>
      <c r="EK497" s="475" t="str">
        <f t="shared" si="645"/>
        <v/>
      </c>
      <c r="EL497" s="475" t="str">
        <f t="shared" si="646"/>
        <v/>
      </c>
      <c r="EM497" s="476" t="str">
        <f t="shared" si="647"/>
        <v/>
      </c>
      <c r="EN497" s="498" t="str">
        <f t="shared" si="648"/>
        <v/>
      </c>
      <c r="EO497" s="499" t="str">
        <f t="shared" si="649"/>
        <v/>
      </c>
      <c r="EP497" s="499" t="str">
        <f t="shared" si="650"/>
        <v/>
      </c>
      <c r="EQ497" s="499" t="str">
        <f t="shared" si="651"/>
        <v/>
      </c>
      <c r="ER497" s="500" t="str">
        <f t="shared" si="652"/>
        <v/>
      </c>
    </row>
    <row r="498" spans="1:148" ht="34.5" x14ac:dyDescent="0.2">
      <c r="A498" s="27" t="str">
        <f>IF(O498="","",COUNTA(O$9:$O498))</f>
        <v/>
      </c>
      <c r="B498" s="28"/>
      <c r="C498" s="29" t="e">
        <f t="shared" si="572"/>
        <v>#VALUE!</v>
      </c>
      <c r="D498" s="30" t="e">
        <f t="shared" si="573"/>
        <v>#VALUE!</v>
      </c>
      <c r="E498" s="31" t="e">
        <f t="shared" si="574"/>
        <v>#VALUE!</v>
      </c>
      <c r="F498" s="29" t="str">
        <f t="shared" si="575"/>
        <v/>
      </c>
      <c r="G498" s="30" t="str">
        <f t="shared" si="576"/>
        <v/>
      </c>
      <c r="H498" s="31" t="str">
        <f t="shared" si="577"/>
        <v/>
      </c>
      <c r="I498" s="32" t="e">
        <f t="shared" si="578"/>
        <v>#VALUE!</v>
      </c>
      <c r="J498" s="33"/>
      <c r="K498" s="34"/>
      <c r="L498" s="35" t="str">
        <f t="shared" si="579"/>
        <v/>
      </c>
      <c r="M498" s="35" t="str">
        <f t="shared" si="580"/>
        <v/>
      </c>
      <c r="N498" s="34"/>
      <c r="O498" s="545"/>
      <c r="P498" s="36"/>
      <c r="Q498" s="37"/>
      <c r="R498" s="38"/>
      <c r="S498" s="38"/>
      <c r="T498" s="39">
        <f t="shared" si="581"/>
        <v>0</v>
      </c>
      <c r="U498" s="40" t="str">
        <f t="shared" si="582"/>
        <v>راسب</v>
      </c>
      <c r="V498" s="37"/>
      <c r="W498" s="38"/>
      <c r="X498" s="38"/>
      <c r="Y498" s="39">
        <f t="shared" si="583"/>
        <v>0</v>
      </c>
      <c r="Z498" s="40" t="str">
        <f t="shared" si="584"/>
        <v>راسب</v>
      </c>
      <c r="AA498" s="37"/>
      <c r="AB498" s="38"/>
      <c r="AC498" s="38"/>
      <c r="AD498" s="39">
        <f t="shared" si="585"/>
        <v>0</v>
      </c>
      <c r="AE498" s="40" t="str">
        <f t="shared" si="586"/>
        <v>راسب</v>
      </c>
      <c r="AF498" s="37"/>
      <c r="AG498" s="38"/>
      <c r="AH498" s="38"/>
      <c r="AI498" s="39">
        <f t="shared" si="587"/>
        <v>0</v>
      </c>
      <c r="AJ498" s="40" t="str">
        <f t="shared" si="588"/>
        <v>راسب</v>
      </c>
      <c r="AK498" s="37"/>
      <c r="AL498" s="38"/>
      <c r="AM498" s="38"/>
      <c r="AN498" s="39">
        <f t="shared" si="589"/>
        <v>0</v>
      </c>
      <c r="AO498" s="40" t="str">
        <f t="shared" si="590"/>
        <v>راسب</v>
      </c>
      <c r="AP498" s="27">
        <f t="shared" si="591"/>
        <v>0</v>
      </c>
      <c r="AQ498" s="37">
        <f t="shared" si="592"/>
        <v>5</v>
      </c>
      <c r="AR498" s="39" t="str">
        <f t="shared" si="593"/>
        <v>ومجموع</v>
      </c>
      <c r="AS498" s="27" t="str">
        <f t="shared" si="594"/>
        <v>راسب</v>
      </c>
      <c r="AT498" s="41">
        <f t="shared" si="595"/>
        <v>9</v>
      </c>
      <c r="AU498" s="42" t="str">
        <f t="shared" si="596"/>
        <v>راسب</v>
      </c>
      <c r="AV498" s="37"/>
      <c r="AW498" s="38"/>
      <c r="AX498" s="38"/>
      <c r="AY498" s="39">
        <f t="shared" si="597"/>
        <v>0</v>
      </c>
      <c r="AZ498" s="40" t="str">
        <f t="shared" si="598"/>
        <v>راسب</v>
      </c>
      <c r="BA498" s="37"/>
      <c r="BB498" s="38"/>
      <c r="BC498" s="38"/>
      <c r="BD498" s="39">
        <f t="shared" si="599"/>
        <v>0</v>
      </c>
      <c r="BE498" s="86" t="str">
        <f t="shared" si="600"/>
        <v>غيرجدير</v>
      </c>
      <c r="BF498" s="37"/>
      <c r="BG498" s="38"/>
      <c r="BH498" s="38"/>
      <c r="BI498" s="39">
        <f t="shared" si="601"/>
        <v>0</v>
      </c>
      <c r="BJ498" s="86" t="str">
        <f t="shared" si="602"/>
        <v>غيرجدير</v>
      </c>
      <c r="BK498" s="37"/>
      <c r="BL498" s="38"/>
      <c r="BM498" s="38"/>
      <c r="BN498" s="38"/>
      <c r="BO498" s="39"/>
      <c r="BP498" s="41">
        <f t="shared" si="603"/>
        <v>0</v>
      </c>
      <c r="BQ498" s="86" t="str">
        <f t="shared" si="604"/>
        <v>غيرجدير</v>
      </c>
      <c r="BR498" s="37"/>
      <c r="BS498" s="38"/>
      <c r="BT498" s="38"/>
      <c r="BU498" s="38"/>
      <c r="BV498" s="39">
        <f t="shared" si="605"/>
        <v>0</v>
      </c>
      <c r="BW498" s="86" t="str">
        <f t="shared" si="606"/>
        <v>غيرجدير</v>
      </c>
      <c r="BX498" s="37"/>
      <c r="BY498" s="38"/>
      <c r="BZ498" s="38"/>
      <c r="CA498" s="38"/>
      <c r="CB498" s="38"/>
      <c r="CC498" s="39">
        <f t="shared" si="607"/>
        <v>0</v>
      </c>
      <c r="CD498" s="86" t="str">
        <f t="shared" si="608"/>
        <v>غيرجدير</v>
      </c>
      <c r="CE498" s="37">
        <f t="shared" si="609"/>
        <v>5</v>
      </c>
      <c r="CF498" s="39" t="str">
        <f t="shared" si="610"/>
        <v>راسب</v>
      </c>
      <c r="CG498" s="37"/>
      <c r="CH498" s="38"/>
      <c r="CI498" s="38"/>
      <c r="CJ498" s="38"/>
      <c r="CK498" s="38"/>
      <c r="CL498" s="39">
        <f t="shared" si="611"/>
        <v>0</v>
      </c>
      <c r="CM498" s="86" t="str">
        <f t="shared" si="612"/>
        <v>غيرجدير</v>
      </c>
      <c r="CN498" s="37"/>
      <c r="CO498" s="38"/>
      <c r="CP498" s="38"/>
      <c r="CQ498" s="38"/>
      <c r="CR498" s="39">
        <f t="shared" si="613"/>
        <v>0</v>
      </c>
      <c r="CS498" s="86" t="str">
        <f t="shared" si="614"/>
        <v>غيرجدير</v>
      </c>
      <c r="CT498" s="37"/>
      <c r="CU498" s="38"/>
      <c r="CV498" s="39">
        <f t="shared" si="615"/>
        <v>0</v>
      </c>
      <c r="CW498" s="86" t="str">
        <f t="shared" si="616"/>
        <v>غيرجدير</v>
      </c>
      <c r="CX498" s="37"/>
      <c r="CY498" s="38"/>
      <c r="CZ498" s="38"/>
      <c r="DA498" s="38"/>
      <c r="DB498" s="38"/>
      <c r="DC498" s="39">
        <f t="shared" si="617"/>
        <v>0</v>
      </c>
      <c r="DD498" s="86" t="str">
        <f t="shared" si="618"/>
        <v>غيرجدير</v>
      </c>
      <c r="DE498" s="37"/>
      <c r="DF498" s="38"/>
      <c r="DG498" s="38"/>
      <c r="DH498" s="38"/>
      <c r="DI498" s="38"/>
      <c r="DJ498" s="39">
        <f t="shared" si="619"/>
        <v>0</v>
      </c>
      <c r="DK498" s="86" t="str">
        <f t="shared" si="620"/>
        <v>غيرجدير</v>
      </c>
      <c r="DL498" s="37">
        <f t="shared" si="621"/>
        <v>4</v>
      </c>
      <c r="DM498" s="39" t="str">
        <f t="shared" si="622"/>
        <v>راسب</v>
      </c>
      <c r="DN498" s="27">
        <f t="shared" si="623"/>
        <v>0</v>
      </c>
      <c r="DO498" s="37">
        <f t="shared" si="624"/>
        <v>5</v>
      </c>
      <c r="DP498" s="39" t="str">
        <f t="shared" si="625"/>
        <v>ومجموع</v>
      </c>
      <c r="DQ498" s="27" t="str">
        <f t="shared" si="626"/>
        <v>راسب</v>
      </c>
      <c r="DR498" s="37">
        <f t="shared" si="627"/>
        <v>10</v>
      </c>
      <c r="DS498" s="39" t="str">
        <f t="shared" si="628"/>
        <v>راسب</v>
      </c>
      <c r="DT498" s="40" t="str">
        <f t="shared" si="629"/>
        <v>راسب</v>
      </c>
      <c r="DU498" s="27"/>
      <c r="DV498" s="37">
        <f t="shared" si="630"/>
        <v>15</v>
      </c>
      <c r="DW498" s="38" t="str">
        <f t="shared" si="631"/>
        <v>راسب</v>
      </c>
      <c r="DX498" s="39" t="str">
        <f t="shared" si="632"/>
        <v>ودين</v>
      </c>
      <c r="DY498" s="537" t="str">
        <f t="shared" si="633"/>
        <v/>
      </c>
      <c r="DZ498" s="532" t="str">
        <f t="shared" si="634"/>
        <v/>
      </c>
      <c r="EA498" s="527" t="str">
        <f t="shared" si="635"/>
        <v/>
      </c>
      <c r="EB498" s="519" t="str">
        <f t="shared" si="636"/>
        <v/>
      </c>
      <c r="EC498" s="520" t="str">
        <f t="shared" si="637"/>
        <v/>
      </c>
      <c r="ED498" s="520" t="str">
        <f t="shared" si="638"/>
        <v/>
      </c>
      <c r="EE498" s="520" t="str">
        <f t="shared" si="639"/>
        <v/>
      </c>
      <c r="EF498" s="520" t="str">
        <f t="shared" si="640"/>
        <v/>
      </c>
      <c r="EG498" s="520" t="str">
        <f t="shared" si="641"/>
        <v/>
      </c>
      <c r="EH498" s="518" t="str">
        <f t="shared" si="642"/>
        <v/>
      </c>
      <c r="EI498" s="474" t="str">
        <f t="shared" si="643"/>
        <v/>
      </c>
      <c r="EJ498" s="475" t="str">
        <f t="shared" si="644"/>
        <v/>
      </c>
      <c r="EK498" s="475" t="str">
        <f t="shared" si="645"/>
        <v/>
      </c>
      <c r="EL498" s="475" t="str">
        <f t="shared" si="646"/>
        <v/>
      </c>
      <c r="EM498" s="476" t="str">
        <f t="shared" si="647"/>
        <v/>
      </c>
      <c r="EN498" s="498" t="str">
        <f t="shared" si="648"/>
        <v/>
      </c>
      <c r="EO498" s="499" t="str">
        <f t="shared" si="649"/>
        <v/>
      </c>
      <c r="EP498" s="499" t="str">
        <f t="shared" si="650"/>
        <v/>
      </c>
      <c r="EQ498" s="499" t="str">
        <f t="shared" si="651"/>
        <v/>
      </c>
      <c r="ER498" s="500" t="str">
        <f t="shared" si="652"/>
        <v/>
      </c>
    </row>
    <row r="499" spans="1:148" ht="34.5" x14ac:dyDescent="0.2">
      <c r="A499" s="27" t="str">
        <f>IF(O499="","",COUNTA(O$9:$O499))</f>
        <v/>
      </c>
      <c r="B499" s="28"/>
      <c r="C499" s="29" t="e">
        <f t="shared" si="572"/>
        <v>#VALUE!</v>
      </c>
      <c r="D499" s="30" t="e">
        <f t="shared" si="573"/>
        <v>#VALUE!</v>
      </c>
      <c r="E499" s="31" t="e">
        <f t="shared" si="574"/>
        <v>#VALUE!</v>
      </c>
      <c r="F499" s="29" t="str">
        <f t="shared" si="575"/>
        <v/>
      </c>
      <c r="G499" s="30" t="str">
        <f t="shared" si="576"/>
        <v/>
      </c>
      <c r="H499" s="31" t="str">
        <f t="shared" si="577"/>
        <v/>
      </c>
      <c r="I499" s="32" t="e">
        <f t="shared" si="578"/>
        <v>#VALUE!</v>
      </c>
      <c r="J499" s="33"/>
      <c r="K499" s="34"/>
      <c r="L499" s="35" t="str">
        <f t="shared" si="579"/>
        <v/>
      </c>
      <c r="M499" s="35" t="str">
        <f t="shared" si="580"/>
        <v/>
      </c>
      <c r="N499" s="34"/>
      <c r="O499" s="545"/>
      <c r="P499" s="36"/>
      <c r="Q499" s="37"/>
      <c r="R499" s="38"/>
      <c r="S499" s="38"/>
      <c r="T499" s="39">
        <f t="shared" si="581"/>
        <v>0</v>
      </c>
      <c r="U499" s="40" t="str">
        <f t="shared" si="582"/>
        <v>راسب</v>
      </c>
      <c r="V499" s="37"/>
      <c r="W499" s="38"/>
      <c r="X499" s="38"/>
      <c r="Y499" s="39">
        <f t="shared" si="583"/>
        <v>0</v>
      </c>
      <c r="Z499" s="40" t="str">
        <f t="shared" si="584"/>
        <v>راسب</v>
      </c>
      <c r="AA499" s="37"/>
      <c r="AB499" s="38"/>
      <c r="AC499" s="38"/>
      <c r="AD499" s="39">
        <f t="shared" si="585"/>
        <v>0</v>
      </c>
      <c r="AE499" s="40" t="str">
        <f t="shared" si="586"/>
        <v>راسب</v>
      </c>
      <c r="AF499" s="37"/>
      <c r="AG499" s="38"/>
      <c r="AH499" s="38"/>
      <c r="AI499" s="39">
        <f t="shared" si="587"/>
        <v>0</v>
      </c>
      <c r="AJ499" s="40" t="str">
        <f t="shared" si="588"/>
        <v>راسب</v>
      </c>
      <c r="AK499" s="37"/>
      <c r="AL499" s="38"/>
      <c r="AM499" s="38"/>
      <c r="AN499" s="39">
        <f t="shared" si="589"/>
        <v>0</v>
      </c>
      <c r="AO499" s="40" t="str">
        <f t="shared" si="590"/>
        <v>راسب</v>
      </c>
      <c r="AP499" s="27">
        <f t="shared" si="591"/>
        <v>0</v>
      </c>
      <c r="AQ499" s="37">
        <f t="shared" si="592"/>
        <v>5</v>
      </c>
      <c r="AR499" s="39" t="str">
        <f t="shared" si="593"/>
        <v>ومجموع</v>
      </c>
      <c r="AS499" s="27" t="str">
        <f t="shared" si="594"/>
        <v>راسب</v>
      </c>
      <c r="AT499" s="41">
        <f t="shared" si="595"/>
        <v>9</v>
      </c>
      <c r="AU499" s="42" t="str">
        <f t="shared" si="596"/>
        <v>راسب</v>
      </c>
      <c r="AV499" s="37"/>
      <c r="AW499" s="38"/>
      <c r="AX499" s="38"/>
      <c r="AY499" s="39">
        <f t="shared" si="597"/>
        <v>0</v>
      </c>
      <c r="AZ499" s="40" t="str">
        <f t="shared" si="598"/>
        <v>راسب</v>
      </c>
      <c r="BA499" s="37"/>
      <c r="BB499" s="38"/>
      <c r="BC499" s="38"/>
      <c r="BD499" s="39">
        <f t="shared" si="599"/>
        <v>0</v>
      </c>
      <c r="BE499" s="86" t="str">
        <f t="shared" si="600"/>
        <v>غيرجدير</v>
      </c>
      <c r="BF499" s="37"/>
      <c r="BG499" s="38"/>
      <c r="BH499" s="38"/>
      <c r="BI499" s="39">
        <f t="shared" si="601"/>
        <v>0</v>
      </c>
      <c r="BJ499" s="86" t="str">
        <f t="shared" si="602"/>
        <v>غيرجدير</v>
      </c>
      <c r="BK499" s="37"/>
      <c r="BL499" s="38"/>
      <c r="BM499" s="38"/>
      <c r="BN499" s="38"/>
      <c r="BO499" s="39"/>
      <c r="BP499" s="41">
        <f t="shared" si="603"/>
        <v>0</v>
      </c>
      <c r="BQ499" s="86" t="str">
        <f t="shared" si="604"/>
        <v>غيرجدير</v>
      </c>
      <c r="BR499" s="37"/>
      <c r="BS499" s="38"/>
      <c r="BT499" s="38"/>
      <c r="BU499" s="38"/>
      <c r="BV499" s="39">
        <f t="shared" si="605"/>
        <v>0</v>
      </c>
      <c r="BW499" s="86" t="str">
        <f t="shared" si="606"/>
        <v>غيرجدير</v>
      </c>
      <c r="BX499" s="37"/>
      <c r="BY499" s="38"/>
      <c r="BZ499" s="38"/>
      <c r="CA499" s="38"/>
      <c r="CB499" s="38"/>
      <c r="CC499" s="39">
        <f t="shared" si="607"/>
        <v>0</v>
      </c>
      <c r="CD499" s="86" t="str">
        <f t="shared" si="608"/>
        <v>غيرجدير</v>
      </c>
      <c r="CE499" s="37">
        <f t="shared" si="609"/>
        <v>5</v>
      </c>
      <c r="CF499" s="39" t="str">
        <f t="shared" si="610"/>
        <v>راسب</v>
      </c>
      <c r="CG499" s="37"/>
      <c r="CH499" s="38"/>
      <c r="CI499" s="38"/>
      <c r="CJ499" s="38"/>
      <c r="CK499" s="38"/>
      <c r="CL499" s="39">
        <f t="shared" si="611"/>
        <v>0</v>
      </c>
      <c r="CM499" s="86" t="str">
        <f t="shared" si="612"/>
        <v>غيرجدير</v>
      </c>
      <c r="CN499" s="37"/>
      <c r="CO499" s="38"/>
      <c r="CP499" s="38"/>
      <c r="CQ499" s="38"/>
      <c r="CR499" s="39">
        <f t="shared" si="613"/>
        <v>0</v>
      </c>
      <c r="CS499" s="86" t="str">
        <f t="shared" si="614"/>
        <v>غيرجدير</v>
      </c>
      <c r="CT499" s="37"/>
      <c r="CU499" s="38"/>
      <c r="CV499" s="39">
        <f t="shared" si="615"/>
        <v>0</v>
      </c>
      <c r="CW499" s="86" t="str">
        <f t="shared" si="616"/>
        <v>غيرجدير</v>
      </c>
      <c r="CX499" s="37"/>
      <c r="CY499" s="38"/>
      <c r="CZ499" s="38"/>
      <c r="DA499" s="38"/>
      <c r="DB499" s="38"/>
      <c r="DC499" s="39">
        <f t="shared" si="617"/>
        <v>0</v>
      </c>
      <c r="DD499" s="86" t="str">
        <f t="shared" si="618"/>
        <v>غيرجدير</v>
      </c>
      <c r="DE499" s="37"/>
      <c r="DF499" s="38"/>
      <c r="DG499" s="38"/>
      <c r="DH499" s="38"/>
      <c r="DI499" s="38"/>
      <c r="DJ499" s="39">
        <f t="shared" si="619"/>
        <v>0</v>
      </c>
      <c r="DK499" s="86" t="str">
        <f t="shared" si="620"/>
        <v>غيرجدير</v>
      </c>
      <c r="DL499" s="37">
        <f t="shared" si="621"/>
        <v>4</v>
      </c>
      <c r="DM499" s="39" t="str">
        <f t="shared" si="622"/>
        <v>راسب</v>
      </c>
      <c r="DN499" s="27">
        <f t="shared" si="623"/>
        <v>0</v>
      </c>
      <c r="DO499" s="37">
        <f t="shared" si="624"/>
        <v>5</v>
      </c>
      <c r="DP499" s="39" t="str">
        <f t="shared" si="625"/>
        <v>ومجموع</v>
      </c>
      <c r="DQ499" s="27" t="str">
        <f t="shared" si="626"/>
        <v>راسب</v>
      </c>
      <c r="DR499" s="37">
        <f t="shared" si="627"/>
        <v>10</v>
      </c>
      <c r="DS499" s="39" t="str">
        <f t="shared" si="628"/>
        <v>راسب</v>
      </c>
      <c r="DT499" s="40" t="str">
        <f t="shared" si="629"/>
        <v>راسب</v>
      </c>
      <c r="DU499" s="27"/>
      <c r="DV499" s="37">
        <f t="shared" si="630"/>
        <v>15</v>
      </c>
      <c r="DW499" s="38" t="str">
        <f t="shared" si="631"/>
        <v>راسب</v>
      </c>
      <c r="DX499" s="39" t="str">
        <f t="shared" si="632"/>
        <v>ودين</v>
      </c>
      <c r="DY499" s="537" t="str">
        <f t="shared" si="633"/>
        <v/>
      </c>
      <c r="DZ499" s="532" t="str">
        <f t="shared" si="634"/>
        <v/>
      </c>
      <c r="EA499" s="527" t="str">
        <f t="shared" si="635"/>
        <v/>
      </c>
      <c r="EB499" s="519" t="str">
        <f t="shared" si="636"/>
        <v/>
      </c>
      <c r="EC499" s="520" t="str">
        <f t="shared" si="637"/>
        <v/>
      </c>
      <c r="ED499" s="520" t="str">
        <f t="shared" si="638"/>
        <v/>
      </c>
      <c r="EE499" s="520" t="str">
        <f t="shared" si="639"/>
        <v/>
      </c>
      <c r="EF499" s="520" t="str">
        <f t="shared" si="640"/>
        <v/>
      </c>
      <c r="EG499" s="520" t="str">
        <f t="shared" si="641"/>
        <v/>
      </c>
      <c r="EH499" s="518" t="str">
        <f t="shared" si="642"/>
        <v/>
      </c>
      <c r="EI499" s="474" t="str">
        <f t="shared" si="643"/>
        <v/>
      </c>
      <c r="EJ499" s="475" t="str">
        <f t="shared" si="644"/>
        <v/>
      </c>
      <c r="EK499" s="475" t="str">
        <f t="shared" si="645"/>
        <v/>
      </c>
      <c r="EL499" s="475" t="str">
        <f t="shared" si="646"/>
        <v/>
      </c>
      <c r="EM499" s="476" t="str">
        <f t="shared" si="647"/>
        <v/>
      </c>
      <c r="EN499" s="498" t="str">
        <f t="shared" si="648"/>
        <v/>
      </c>
      <c r="EO499" s="499" t="str">
        <f t="shared" si="649"/>
        <v/>
      </c>
      <c r="EP499" s="499" t="str">
        <f t="shared" si="650"/>
        <v/>
      </c>
      <c r="EQ499" s="499" t="str">
        <f t="shared" si="651"/>
        <v/>
      </c>
      <c r="ER499" s="500" t="str">
        <f t="shared" si="652"/>
        <v/>
      </c>
    </row>
    <row r="500" spans="1:148" ht="34.5" x14ac:dyDescent="0.2">
      <c r="A500" s="27" t="str">
        <f>IF(O500="","",COUNTA(O$9:$O500))</f>
        <v/>
      </c>
      <c r="B500" s="28"/>
      <c r="C500" s="29" t="e">
        <f t="shared" si="572"/>
        <v>#VALUE!</v>
      </c>
      <c r="D500" s="30" t="e">
        <f t="shared" si="573"/>
        <v>#VALUE!</v>
      </c>
      <c r="E500" s="31" t="e">
        <f t="shared" si="574"/>
        <v>#VALUE!</v>
      </c>
      <c r="F500" s="29" t="str">
        <f t="shared" si="575"/>
        <v/>
      </c>
      <c r="G500" s="30" t="str">
        <f t="shared" si="576"/>
        <v/>
      </c>
      <c r="H500" s="31" t="str">
        <f t="shared" si="577"/>
        <v/>
      </c>
      <c r="I500" s="32" t="e">
        <f t="shared" si="578"/>
        <v>#VALUE!</v>
      </c>
      <c r="J500" s="33"/>
      <c r="K500" s="34"/>
      <c r="L500" s="35" t="str">
        <f t="shared" si="579"/>
        <v/>
      </c>
      <c r="M500" s="35" t="str">
        <f t="shared" si="580"/>
        <v/>
      </c>
      <c r="N500" s="34"/>
      <c r="O500" s="545"/>
      <c r="P500" s="36"/>
      <c r="Q500" s="37"/>
      <c r="R500" s="38"/>
      <c r="S500" s="38"/>
      <c r="T500" s="39">
        <f t="shared" si="581"/>
        <v>0</v>
      </c>
      <c r="U500" s="40" t="str">
        <f t="shared" si="582"/>
        <v>راسب</v>
      </c>
      <c r="V500" s="37"/>
      <c r="W500" s="38"/>
      <c r="X500" s="38"/>
      <c r="Y500" s="39">
        <f t="shared" si="583"/>
        <v>0</v>
      </c>
      <c r="Z500" s="40" t="str">
        <f t="shared" si="584"/>
        <v>راسب</v>
      </c>
      <c r="AA500" s="37"/>
      <c r="AB500" s="38"/>
      <c r="AC500" s="38"/>
      <c r="AD500" s="39">
        <f t="shared" si="585"/>
        <v>0</v>
      </c>
      <c r="AE500" s="40" t="str">
        <f t="shared" si="586"/>
        <v>راسب</v>
      </c>
      <c r="AF500" s="37"/>
      <c r="AG500" s="38"/>
      <c r="AH500" s="38"/>
      <c r="AI500" s="39">
        <f t="shared" si="587"/>
        <v>0</v>
      </c>
      <c r="AJ500" s="40" t="str">
        <f t="shared" si="588"/>
        <v>راسب</v>
      </c>
      <c r="AK500" s="37"/>
      <c r="AL500" s="38"/>
      <c r="AM500" s="38"/>
      <c r="AN500" s="39">
        <f t="shared" si="589"/>
        <v>0</v>
      </c>
      <c r="AO500" s="40" t="str">
        <f t="shared" si="590"/>
        <v>راسب</v>
      </c>
      <c r="AP500" s="27">
        <f t="shared" si="591"/>
        <v>0</v>
      </c>
      <c r="AQ500" s="37">
        <f t="shared" si="592"/>
        <v>5</v>
      </c>
      <c r="AR500" s="39" t="str">
        <f t="shared" si="593"/>
        <v>ومجموع</v>
      </c>
      <c r="AS500" s="27" t="str">
        <f t="shared" si="594"/>
        <v>راسب</v>
      </c>
      <c r="AT500" s="41">
        <f t="shared" si="595"/>
        <v>9</v>
      </c>
      <c r="AU500" s="42" t="str">
        <f t="shared" si="596"/>
        <v>راسب</v>
      </c>
      <c r="AV500" s="37"/>
      <c r="AW500" s="38"/>
      <c r="AX500" s="38"/>
      <c r="AY500" s="39">
        <f t="shared" si="597"/>
        <v>0</v>
      </c>
      <c r="AZ500" s="40" t="str">
        <f t="shared" si="598"/>
        <v>راسب</v>
      </c>
      <c r="BA500" s="37"/>
      <c r="BB500" s="38"/>
      <c r="BC500" s="38"/>
      <c r="BD500" s="39">
        <f t="shared" si="599"/>
        <v>0</v>
      </c>
      <c r="BE500" s="86" t="str">
        <f t="shared" si="600"/>
        <v>غيرجدير</v>
      </c>
      <c r="BF500" s="37"/>
      <c r="BG500" s="38"/>
      <c r="BH500" s="38"/>
      <c r="BI500" s="39">
        <f t="shared" si="601"/>
        <v>0</v>
      </c>
      <c r="BJ500" s="86" t="str">
        <f t="shared" si="602"/>
        <v>غيرجدير</v>
      </c>
      <c r="BK500" s="37"/>
      <c r="BL500" s="38"/>
      <c r="BM500" s="38"/>
      <c r="BN500" s="38"/>
      <c r="BO500" s="39"/>
      <c r="BP500" s="41">
        <f t="shared" si="603"/>
        <v>0</v>
      </c>
      <c r="BQ500" s="86" t="str">
        <f t="shared" si="604"/>
        <v>غيرجدير</v>
      </c>
      <c r="BR500" s="37"/>
      <c r="BS500" s="38"/>
      <c r="BT500" s="38"/>
      <c r="BU500" s="38"/>
      <c r="BV500" s="39">
        <f t="shared" si="605"/>
        <v>0</v>
      </c>
      <c r="BW500" s="86" t="str">
        <f t="shared" si="606"/>
        <v>غيرجدير</v>
      </c>
      <c r="BX500" s="37"/>
      <c r="BY500" s="38"/>
      <c r="BZ500" s="38"/>
      <c r="CA500" s="38"/>
      <c r="CB500" s="38"/>
      <c r="CC500" s="39">
        <f t="shared" si="607"/>
        <v>0</v>
      </c>
      <c r="CD500" s="86" t="str">
        <f t="shared" si="608"/>
        <v>غيرجدير</v>
      </c>
      <c r="CE500" s="37">
        <f t="shared" si="609"/>
        <v>5</v>
      </c>
      <c r="CF500" s="39" t="str">
        <f t="shared" si="610"/>
        <v>راسب</v>
      </c>
      <c r="CG500" s="37"/>
      <c r="CH500" s="38"/>
      <c r="CI500" s="38"/>
      <c r="CJ500" s="38"/>
      <c r="CK500" s="38"/>
      <c r="CL500" s="39">
        <f t="shared" si="611"/>
        <v>0</v>
      </c>
      <c r="CM500" s="86" t="str">
        <f t="shared" si="612"/>
        <v>غيرجدير</v>
      </c>
      <c r="CN500" s="37"/>
      <c r="CO500" s="38"/>
      <c r="CP500" s="38"/>
      <c r="CQ500" s="38"/>
      <c r="CR500" s="39">
        <f t="shared" si="613"/>
        <v>0</v>
      </c>
      <c r="CS500" s="86" t="str">
        <f t="shared" si="614"/>
        <v>غيرجدير</v>
      </c>
      <c r="CT500" s="37"/>
      <c r="CU500" s="38"/>
      <c r="CV500" s="39">
        <f t="shared" si="615"/>
        <v>0</v>
      </c>
      <c r="CW500" s="86" t="str">
        <f t="shared" si="616"/>
        <v>غيرجدير</v>
      </c>
      <c r="CX500" s="37"/>
      <c r="CY500" s="38"/>
      <c r="CZ500" s="38"/>
      <c r="DA500" s="38"/>
      <c r="DB500" s="38"/>
      <c r="DC500" s="39">
        <f t="shared" si="617"/>
        <v>0</v>
      </c>
      <c r="DD500" s="86" t="str">
        <f t="shared" si="618"/>
        <v>غيرجدير</v>
      </c>
      <c r="DE500" s="37"/>
      <c r="DF500" s="38"/>
      <c r="DG500" s="38"/>
      <c r="DH500" s="38"/>
      <c r="DI500" s="38"/>
      <c r="DJ500" s="39">
        <f t="shared" si="619"/>
        <v>0</v>
      </c>
      <c r="DK500" s="86" t="str">
        <f t="shared" si="620"/>
        <v>غيرجدير</v>
      </c>
      <c r="DL500" s="37">
        <f t="shared" si="621"/>
        <v>4</v>
      </c>
      <c r="DM500" s="39" t="str">
        <f t="shared" si="622"/>
        <v>راسب</v>
      </c>
      <c r="DN500" s="27">
        <f t="shared" si="623"/>
        <v>0</v>
      </c>
      <c r="DO500" s="37">
        <f t="shared" si="624"/>
        <v>5</v>
      </c>
      <c r="DP500" s="39" t="str">
        <f t="shared" si="625"/>
        <v>ومجموع</v>
      </c>
      <c r="DQ500" s="27" t="str">
        <f t="shared" si="626"/>
        <v>راسب</v>
      </c>
      <c r="DR500" s="37">
        <f t="shared" si="627"/>
        <v>10</v>
      </c>
      <c r="DS500" s="39" t="str">
        <f t="shared" si="628"/>
        <v>راسب</v>
      </c>
      <c r="DT500" s="40" t="str">
        <f t="shared" si="629"/>
        <v>راسب</v>
      </c>
      <c r="DU500" s="27"/>
      <c r="DV500" s="37">
        <f t="shared" si="630"/>
        <v>15</v>
      </c>
      <c r="DW500" s="38" t="str">
        <f t="shared" si="631"/>
        <v>راسب</v>
      </c>
      <c r="DX500" s="39" t="str">
        <f t="shared" si="632"/>
        <v>ودين</v>
      </c>
      <c r="DY500" s="537" t="str">
        <f t="shared" si="633"/>
        <v/>
      </c>
      <c r="DZ500" s="532" t="str">
        <f t="shared" si="634"/>
        <v/>
      </c>
      <c r="EA500" s="527" t="str">
        <f t="shared" si="635"/>
        <v/>
      </c>
      <c r="EB500" s="519" t="str">
        <f t="shared" si="636"/>
        <v/>
      </c>
      <c r="EC500" s="520" t="str">
        <f t="shared" si="637"/>
        <v/>
      </c>
      <c r="ED500" s="520" t="str">
        <f t="shared" si="638"/>
        <v/>
      </c>
      <c r="EE500" s="520" t="str">
        <f t="shared" si="639"/>
        <v/>
      </c>
      <c r="EF500" s="520" t="str">
        <f t="shared" si="640"/>
        <v/>
      </c>
      <c r="EG500" s="520" t="str">
        <f t="shared" si="641"/>
        <v/>
      </c>
      <c r="EH500" s="518" t="str">
        <f t="shared" si="642"/>
        <v/>
      </c>
      <c r="EI500" s="474" t="str">
        <f t="shared" si="643"/>
        <v/>
      </c>
      <c r="EJ500" s="475" t="str">
        <f t="shared" si="644"/>
        <v/>
      </c>
      <c r="EK500" s="475" t="str">
        <f t="shared" si="645"/>
        <v/>
      </c>
      <c r="EL500" s="475" t="str">
        <f t="shared" si="646"/>
        <v/>
      </c>
      <c r="EM500" s="476" t="str">
        <f t="shared" si="647"/>
        <v/>
      </c>
      <c r="EN500" s="498" t="str">
        <f t="shared" si="648"/>
        <v/>
      </c>
      <c r="EO500" s="499" t="str">
        <f t="shared" si="649"/>
        <v/>
      </c>
      <c r="EP500" s="499" t="str">
        <f t="shared" si="650"/>
        <v/>
      </c>
      <c r="EQ500" s="499" t="str">
        <f t="shared" si="651"/>
        <v/>
      </c>
      <c r="ER500" s="500" t="str">
        <f t="shared" si="652"/>
        <v/>
      </c>
    </row>
    <row r="501" spans="1:148" ht="34.5" x14ac:dyDescent="0.2">
      <c r="A501" s="27" t="str">
        <f>IF(O501="","",COUNTA(O$9:$O501))</f>
        <v/>
      </c>
      <c r="B501" s="28"/>
      <c r="C501" s="29" t="e">
        <f t="shared" si="572"/>
        <v>#VALUE!</v>
      </c>
      <c r="D501" s="30" t="e">
        <f t="shared" si="573"/>
        <v>#VALUE!</v>
      </c>
      <c r="E501" s="31" t="e">
        <f t="shared" si="574"/>
        <v>#VALUE!</v>
      </c>
      <c r="F501" s="29" t="str">
        <f t="shared" si="575"/>
        <v/>
      </c>
      <c r="G501" s="30" t="str">
        <f t="shared" si="576"/>
        <v/>
      </c>
      <c r="H501" s="31" t="str">
        <f t="shared" si="577"/>
        <v/>
      </c>
      <c r="I501" s="32" t="e">
        <f t="shared" si="578"/>
        <v>#VALUE!</v>
      </c>
      <c r="J501" s="33"/>
      <c r="K501" s="34"/>
      <c r="L501" s="35" t="str">
        <f t="shared" si="579"/>
        <v/>
      </c>
      <c r="M501" s="35" t="str">
        <f t="shared" si="580"/>
        <v/>
      </c>
      <c r="N501" s="34"/>
      <c r="O501" s="545"/>
      <c r="P501" s="36"/>
      <c r="Q501" s="37"/>
      <c r="R501" s="38"/>
      <c r="S501" s="38"/>
      <c r="T501" s="39">
        <f t="shared" si="581"/>
        <v>0</v>
      </c>
      <c r="U501" s="40" t="str">
        <f t="shared" si="582"/>
        <v>راسب</v>
      </c>
      <c r="V501" s="37"/>
      <c r="W501" s="38"/>
      <c r="X501" s="38"/>
      <c r="Y501" s="39">
        <f t="shared" si="583"/>
        <v>0</v>
      </c>
      <c r="Z501" s="40" t="str">
        <f t="shared" si="584"/>
        <v>راسب</v>
      </c>
      <c r="AA501" s="37"/>
      <c r="AB501" s="38"/>
      <c r="AC501" s="38"/>
      <c r="AD501" s="39">
        <f t="shared" si="585"/>
        <v>0</v>
      </c>
      <c r="AE501" s="40" t="str">
        <f t="shared" si="586"/>
        <v>راسب</v>
      </c>
      <c r="AF501" s="37"/>
      <c r="AG501" s="38"/>
      <c r="AH501" s="38"/>
      <c r="AI501" s="39">
        <f t="shared" si="587"/>
        <v>0</v>
      </c>
      <c r="AJ501" s="40" t="str">
        <f t="shared" si="588"/>
        <v>راسب</v>
      </c>
      <c r="AK501" s="37"/>
      <c r="AL501" s="38"/>
      <c r="AM501" s="38"/>
      <c r="AN501" s="39">
        <f t="shared" si="589"/>
        <v>0</v>
      </c>
      <c r="AO501" s="40" t="str">
        <f t="shared" si="590"/>
        <v>راسب</v>
      </c>
      <c r="AP501" s="27">
        <f t="shared" si="591"/>
        <v>0</v>
      </c>
      <c r="AQ501" s="37">
        <f t="shared" si="592"/>
        <v>5</v>
      </c>
      <c r="AR501" s="39" t="str">
        <f t="shared" si="593"/>
        <v>ومجموع</v>
      </c>
      <c r="AS501" s="27" t="str">
        <f t="shared" si="594"/>
        <v>راسب</v>
      </c>
      <c r="AT501" s="41">
        <f t="shared" si="595"/>
        <v>9</v>
      </c>
      <c r="AU501" s="42" t="str">
        <f t="shared" si="596"/>
        <v>راسب</v>
      </c>
      <c r="AV501" s="37"/>
      <c r="AW501" s="38"/>
      <c r="AX501" s="38"/>
      <c r="AY501" s="39">
        <f t="shared" si="597"/>
        <v>0</v>
      </c>
      <c r="AZ501" s="40" t="str">
        <f t="shared" si="598"/>
        <v>راسب</v>
      </c>
      <c r="BA501" s="37"/>
      <c r="BB501" s="38"/>
      <c r="BC501" s="38"/>
      <c r="BD501" s="39">
        <f t="shared" si="599"/>
        <v>0</v>
      </c>
      <c r="BE501" s="86" t="str">
        <f t="shared" si="600"/>
        <v>غيرجدير</v>
      </c>
      <c r="BF501" s="37"/>
      <c r="BG501" s="38"/>
      <c r="BH501" s="38"/>
      <c r="BI501" s="39">
        <f t="shared" si="601"/>
        <v>0</v>
      </c>
      <c r="BJ501" s="86" t="str">
        <f t="shared" si="602"/>
        <v>غيرجدير</v>
      </c>
      <c r="BK501" s="37"/>
      <c r="BL501" s="38"/>
      <c r="BM501" s="38"/>
      <c r="BN501" s="38"/>
      <c r="BO501" s="39"/>
      <c r="BP501" s="41">
        <f t="shared" si="603"/>
        <v>0</v>
      </c>
      <c r="BQ501" s="86" t="str">
        <f t="shared" si="604"/>
        <v>غيرجدير</v>
      </c>
      <c r="BR501" s="37"/>
      <c r="BS501" s="38"/>
      <c r="BT501" s="38"/>
      <c r="BU501" s="38"/>
      <c r="BV501" s="39">
        <f t="shared" si="605"/>
        <v>0</v>
      </c>
      <c r="BW501" s="86" t="str">
        <f t="shared" si="606"/>
        <v>غيرجدير</v>
      </c>
      <c r="BX501" s="37"/>
      <c r="BY501" s="38"/>
      <c r="BZ501" s="38"/>
      <c r="CA501" s="38"/>
      <c r="CB501" s="38"/>
      <c r="CC501" s="39">
        <f t="shared" si="607"/>
        <v>0</v>
      </c>
      <c r="CD501" s="86" t="str">
        <f t="shared" si="608"/>
        <v>غيرجدير</v>
      </c>
      <c r="CE501" s="37">
        <f t="shared" si="609"/>
        <v>5</v>
      </c>
      <c r="CF501" s="39" t="str">
        <f t="shared" si="610"/>
        <v>راسب</v>
      </c>
      <c r="CG501" s="37"/>
      <c r="CH501" s="38"/>
      <c r="CI501" s="38"/>
      <c r="CJ501" s="38"/>
      <c r="CK501" s="38"/>
      <c r="CL501" s="39">
        <f t="shared" si="611"/>
        <v>0</v>
      </c>
      <c r="CM501" s="86" t="str">
        <f t="shared" si="612"/>
        <v>غيرجدير</v>
      </c>
      <c r="CN501" s="37"/>
      <c r="CO501" s="38"/>
      <c r="CP501" s="38"/>
      <c r="CQ501" s="38"/>
      <c r="CR501" s="39">
        <f t="shared" si="613"/>
        <v>0</v>
      </c>
      <c r="CS501" s="86" t="str">
        <f t="shared" si="614"/>
        <v>غيرجدير</v>
      </c>
      <c r="CT501" s="37"/>
      <c r="CU501" s="38"/>
      <c r="CV501" s="39">
        <f t="shared" si="615"/>
        <v>0</v>
      </c>
      <c r="CW501" s="86" t="str">
        <f t="shared" si="616"/>
        <v>غيرجدير</v>
      </c>
      <c r="CX501" s="37"/>
      <c r="CY501" s="38"/>
      <c r="CZ501" s="38"/>
      <c r="DA501" s="38"/>
      <c r="DB501" s="38"/>
      <c r="DC501" s="39">
        <f t="shared" si="617"/>
        <v>0</v>
      </c>
      <c r="DD501" s="86" t="str">
        <f t="shared" si="618"/>
        <v>غيرجدير</v>
      </c>
      <c r="DE501" s="37"/>
      <c r="DF501" s="38"/>
      <c r="DG501" s="38"/>
      <c r="DH501" s="38"/>
      <c r="DI501" s="38"/>
      <c r="DJ501" s="39">
        <f t="shared" si="619"/>
        <v>0</v>
      </c>
      <c r="DK501" s="86" t="str">
        <f t="shared" si="620"/>
        <v>غيرجدير</v>
      </c>
      <c r="DL501" s="37">
        <f t="shared" si="621"/>
        <v>4</v>
      </c>
      <c r="DM501" s="39" t="str">
        <f t="shared" si="622"/>
        <v>راسب</v>
      </c>
      <c r="DN501" s="27">
        <f t="shared" si="623"/>
        <v>0</v>
      </c>
      <c r="DO501" s="37">
        <f t="shared" si="624"/>
        <v>5</v>
      </c>
      <c r="DP501" s="39" t="str">
        <f t="shared" si="625"/>
        <v>ومجموع</v>
      </c>
      <c r="DQ501" s="27" t="str">
        <f t="shared" si="626"/>
        <v>راسب</v>
      </c>
      <c r="DR501" s="37">
        <f t="shared" si="627"/>
        <v>10</v>
      </c>
      <c r="DS501" s="39" t="str">
        <f t="shared" si="628"/>
        <v>راسب</v>
      </c>
      <c r="DT501" s="40" t="str">
        <f t="shared" si="629"/>
        <v>راسب</v>
      </c>
      <c r="DU501" s="27"/>
      <c r="DV501" s="37">
        <f t="shared" si="630"/>
        <v>15</v>
      </c>
      <c r="DW501" s="38" t="str">
        <f t="shared" si="631"/>
        <v>راسب</v>
      </c>
      <c r="DX501" s="39" t="str">
        <f t="shared" si="632"/>
        <v>ودين</v>
      </c>
      <c r="DY501" s="537" t="str">
        <f t="shared" si="633"/>
        <v/>
      </c>
      <c r="DZ501" s="532" t="str">
        <f t="shared" si="634"/>
        <v/>
      </c>
      <c r="EA501" s="527" t="str">
        <f t="shared" si="635"/>
        <v/>
      </c>
      <c r="EB501" s="519" t="str">
        <f t="shared" si="636"/>
        <v/>
      </c>
      <c r="EC501" s="520" t="str">
        <f t="shared" si="637"/>
        <v/>
      </c>
      <c r="ED501" s="520" t="str">
        <f t="shared" si="638"/>
        <v/>
      </c>
      <c r="EE501" s="520" t="str">
        <f t="shared" si="639"/>
        <v/>
      </c>
      <c r="EF501" s="520" t="str">
        <f t="shared" si="640"/>
        <v/>
      </c>
      <c r="EG501" s="520" t="str">
        <f t="shared" si="641"/>
        <v/>
      </c>
      <c r="EH501" s="518" t="str">
        <f t="shared" si="642"/>
        <v/>
      </c>
      <c r="EI501" s="474" t="str">
        <f t="shared" si="643"/>
        <v/>
      </c>
      <c r="EJ501" s="475" t="str">
        <f t="shared" si="644"/>
        <v/>
      </c>
      <c r="EK501" s="475" t="str">
        <f t="shared" si="645"/>
        <v/>
      </c>
      <c r="EL501" s="475" t="str">
        <f t="shared" si="646"/>
        <v/>
      </c>
      <c r="EM501" s="476" t="str">
        <f t="shared" si="647"/>
        <v/>
      </c>
      <c r="EN501" s="498" t="str">
        <f t="shared" si="648"/>
        <v/>
      </c>
      <c r="EO501" s="499" t="str">
        <f t="shared" si="649"/>
        <v/>
      </c>
      <c r="EP501" s="499" t="str">
        <f t="shared" si="650"/>
        <v/>
      </c>
      <c r="EQ501" s="499" t="str">
        <f t="shared" si="651"/>
        <v/>
      </c>
      <c r="ER501" s="500" t="str">
        <f t="shared" si="652"/>
        <v/>
      </c>
    </row>
    <row r="502" spans="1:148" ht="34.5" x14ac:dyDescent="0.2">
      <c r="A502" s="27" t="str">
        <f>IF(O502="","",COUNTA(O$9:$O502))</f>
        <v/>
      </c>
      <c r="B502" s="28"/>
      <c r="C502" s="29" t="e">
        <f t="shared" si="572"/>
        <v>#VALUE!</v>
      </c>
      <c r="D502" s="30" t="e">
        <f t="shared" si="573"/>
        <v>#VALUE!</v>
      </c>
      <c r="E502" s="31" t="e">
        <f t="shared" si="574"/>
        <v>#VALUE!</v>
      </c>
      <c r="F502" s="29" t="str">
        <f t="shared" si="575"/>
        <v/>
      </c>
      <c r="G502" s="30" t="str">
        <f t="shared" si="576"/>
        <v/>
      </c>
      <c r="H502" s="31" t="str">
        <f t="shared" si="577"/>
        <v/>
      </c>
      <c r="I502" s="32" t="e">
        <f t="shared" si="578"/>
        <v>#VALUE!</v>
      </c>
      <c r="J502" s="33"/>
      <c r="K502" s="34"/>
      <c r="L502" s="35" t="str">
        <f t="shared" si="579"/>
        <v/>
      </c>
      <c r="M502" s="35" t="str">
        <f t="shared" si="580"/>
        <v/>
      </c>
      <c r="N502" s="34"/>
      <c r="O502" s="545"/>
      <c r="P502" s="36"/>
      <c r="Q502" s="37"/>
      <c r="R502" s="38"/>
      <c r="S502" s="38"/>
      <c r="T502" s="39">
        <f t="shared" si="581"/>
        <v>0</v>
      </c>
      <c r="U502" s="40" t="str">
        <f t="shared" si="582"/>
        <v>راسب</v>
      </c>
      <c r="V502" s="37"/>
      <c r="W502" s="38"/>
      <c r="X502" s="38"/>
      <c r="Y502" s="39">
        <f t="shared" si="583"/>
        <v>0</v>
      </c>
      <c r="Z502" s="40" t="str">
        <f t="shared" si="584"/>
        <v>راسب</v>
      </c>
      <c r="AA502" s="37"/>
      <c r="AB502" s="38"/>
      <c r="AC502" s="38"/>
      <c r="AD502" s="39">
        <f t="shared" si="585"/>
        <v>0</v>
      </c>
      <c r="AE502" s="40" t="str">
        <f t="shared" si="586"/>
        <v>راسب</v>
      </c>
      <c r="AF502" s="37"/>
      <c r="AG502" s="38"/>
      <c r="AH502" s="38"/>
      <c r="AI502" s="39">
        <f t="shared" si="587"/>
        <v>0</v>
      </c>
      <c r="AJ502" s="40" t="str">
        <f t="shared" si="588"/>
        <v>راسب</v>
      </c>
      <c r="AK502" s="37"/>
      <c r="AL502" s="38"/>
      <c r="AM502" s="38"/>
      <c r="AN502" s="39">
        <f t="shared" si="589"/>
        <v>0</v>
      </c>
      <c r="AO502" s="40" t="str">
        <f t="shared" si="590"/>
        <v>راسب</v>
      </c>
      <c r="AP502" s="27">
        <f t="shared" si="591"/>
        <v>0</v>
      </c>
      <c r="AQ502" s="37">
        <f t="shared" si="592"/>
        <v>5</v>
      </c>
      <c r="AR502" s="39" t="str">
        <f t="shared" si="593"/>
        <v>ومجموع</v>
      </c>
      <c r="AS502" s="27" t="str">
        <f t="shared" si="594"/>
        <v>راسب</v>
      </c>
      <c r="AT502" s="41">
        <f t="shared" si="595"/>
        <v>9</v>
      </c>
      <c r="AU502" s="42" t="str">
        <f t="shared" si="596"/>
        <v>راسب</v>
      </c>
      <c r="AV502" s="37"/>
      <c r="AW502" s="38"/>
      <c r="AX502" s="38"/>
      <c r="AY502" s="39">
        <f t="shared" si="597"/>
        <v>0</v>
      </c>
      <c r="AZ502" s="40" t="str">
        <f t="shared" si="598"/>
        <v>راسب</v>
      </c>
      <c r="BA502" s="37"/>
      <c r="BB502" s="38"/>
      <c r="BC502" s="38"/>
      <c r="BD502" s="39">
        <f t="shared" si="599"/>
        <v>0</v>
      </c>
      <c r="BE502" s="86" t="str">
        <f t="shared" si="600"/>
        <v>غيرجدير</v>
      </c>
      <c r="BF502" s="37"/>
      <c r="BG502" s="38"/>
      <c r="BH502" s="38"/>
      <c r="BI502" s="39">
        <f t="shared" si="601"/>
        <v>0</v>
      </c>
      <c r="BJ502" s="86" t="str">
        <f t="shared" si="602"/>
        <v>غيرجدير</v>
      </c>
      <c r="BK502" s="37"/>
      <c r="BL502" s="38"/>
      <c r="BM502" s="38"/>
      <c r="BN502" s="38"/>
      <c r="BO502" s="39"/>
      <c r="BP502" s="41">
        <f t="shared" si="603"/>
        <v>0</v>
      </c>
      <c r="BQ502" s="86" t="str">
        <f t="shared" si="604"/>
        <v>غيرجدير</v>
      </c>
      <c r="BR502" s="37"/>
      <c r="BS502" s="38"/>
      <c r="BT502" s="38"/>
      <c r="BU502" s="38"/>
      <c r="BV502" s="39">
        <f t="shared" si="605"/>
        <v>0</v>
      </c>
      <c r="BW502" s="86" t="str">
        <f t="shared" si="606"/>
        <v>غيرجدير</v>
      </c>
      <c r="BX502" s="37"/>
      <c r="BY502" s="38"/>
      <c r="BZ502" s="38"/>
      <c r="CA502" s="38"/>
      <c r="CB502" s="38"/>
      <c r="CC502" s="39">
        <f t="shared" si="607"/>
        <v>0</v>
      </c>
      <c r="CD502" s="86" t="str">
        <f t="shared" si="608"/>
        <v>غيرجدير</v>
      </c>
      <c r="CE502" s="37">
        <f t="shared" si="609"/>
        <v>5</v>
      </c>
      <c r="CF502" s="39" t="str">
        <f t="shared" si="610"/>
        <v>راسب</v>
      </c>
      <c r="CG502" s="37"/>
      <c r="CH502" s="38"/>
      <c r="CI502" s="38"/>
      <c r="CJ502" s="38"/>
      <c r="CK502" s="38"/>
      <c r="CL502" s="39">
        <f t="shared" si="611"/>
        <v>0</v>
      </c>
      <c r="CM502" s="86" t="str">
        <f t="shared" si="612"/>
        <v>غيرجدير</v>
      </c>
      <c r="CN502" s="37"/>
      <c r="CO502" s="38"/>
      <c r="CP502" s="38"/>
      <c r="CQ502" s="38"/>
      <c r="CR502" s="39">
        <f t="shared" si="613"/>
        <v>0</v>
      </c>
      <c r="CS502" s="86" t="str">
        <f t="shared" si="614"/>
        <v>غيرجدير</v>
      </c>
      <c r="CT502" s="37"/>
      <c r="CU502" s="38"/>
      <c r="CV502" s="39">
        <f t="shared" si="615"/>
        <v>0</v>
      </c>
      <c r="CW502" s="86" t="str">
        <f t="shared" si="616"/>
        <v>غيرجدير</v>
      </c>
      <c r="CX502" s="37"/>
      <c r="CY502" s="38"/>
      <c r="CZ502" s="38"/>
      <c r="DA502" s="38"/>
      <c r="DB502" s="38"/>
      <c r="DC502" s="39">
        <f t="shared" si="617"/>
        <v>0</v>
      </c>
      <c r="DD502" s="86" t="str">
        <f t="shared" si="618"/>
        <v>غيرجدير</v>
      </c>
      <c r="DE502" s="37"/>
      <c r="DF502" s="38"/>
      <c r="DG502" s="38"/>
      <c r="DH502" s="38"/>
      <c r="DI502" s="38"/>
      <c r="DJ502" s="39">
        <f t="shared" si="619"/>
        <v>0</v>
      </c>
      <c r="DK502" s="86" t="str">
        <f t="shared" si="620"/>
        <v>غيرجدير</v>
      </c>
      <c r="DL502" s="37">
        <f t="shared" si="621"/>
        <v>4</v>
      </c>
      <c r="DM502" s="39" t="str">
        <f t="shared" si="622"/>
        <v>راسب</v>
      </c>
      <c r="DN502" s="27">
        <f t="shared" si="623"/>
        <v>0</v>
      </c>
      <c r="DO502" s="37">
        <f t="shared" si="624"/>
        <v>5</v>
      </c>
      <c r="DP502" s="39" t="str">
        <f t="shared" si="625"/>
        <v>ومجموع</v>
      </c>
      <c r="DQ502" s="27" t="str">
        <f t="shared" si="626"/>
        <v>راسب</v>
      </c>
      <c r="DR502" s="37">
        <f t="shared" si="627"/>
        <v>10</v>
      </c>
      <c r="DS502" s="39" t="str">
        <f t="shared" si="628"/>
        <v>راسب</v>
      </c>
      <c r="DT502" s="40" t="str">
        <f t="shared" si="629"/>
        <v>راسب</v>
      </c>
      <c r="DU502" s="27"/>
      <c r="DV502" s="37">
        <f t="shared" si="630"/>
        <v>15</v>
      </c>
      <c r="DW502" s="38" t="str">
        <f t="shared" si="631"/>
        <v>راسب</v>
      </c>
      <c r="DX502" s="39" t="str">
        <f t="shared" si="632"/>
        <v>ودين</v>
      </c>
      <c r="DY502" s="537" t="str">
        <f t="shared" si="633"/>
        <v/>
      </c>
      <c r="DZ502" s="532" t="str">
        <f t="shared" si="634"/>
        <v/>
      </c>
      <c r="EA502" s="527" t="str">
        <f t="shared" si="635"/>
        <v/>
      </c>
      <c r="EB502" s="519" t="str">
        <f t="shared" si="636"/>
        <v/>
      </c>
      <c r="EC502" s="520" t="str">
        <f t="shared" si="637"/>
        <v/>
      </c>
      <c r="ED502" s="520" t="str">
        <f t="shared" si="638"/>
        <v/>
      </c>
      <c r="EE502" s="520" t="str">
        <f t="shared" si="639"/>
        <v/>
      </c>
      <c r="EF502" s="520" t="str">
        <f t="shared" si="640"/>
        <v/>
      </c>
      <c r="EG502" s="520" t="str">
        <f t="shared" si="641"/>
        <v/>
      </c>
      <c r="EH502" s="518" t="str">
        <f t="shared" si="642"/>
        <v/>
      </c>
      <c r="EI502" s="474" t="str">
        <f t="shared" si="643"/>
        <v/>
      </c>
      <c r="EJ502" s="475" t="str">
        <f t="shared" si="644"/>
        <v/>
      </c>
      <c r="EK502" s="475" t="str">
        <f t="shared" si="645"/>
        <v/>
      </c>
      <c r="EL502" s="475" t="str">
        <f t="shared" si="646"/>
        <v/>
      </c>
      <c r="EM502" s="476" t="str">
        <f t="shared" si="647"/>
        <v/>
      </c>
      <c r="EN502" s="498" t="str">
        <f t="shared" si="648"/>
        <v/>
      </c>
      <c r="EO502" s="499" t="str">
        <f t="shared" si="649"/>
        <v/>
      </c>
      <c r="EP502" s="499" t="str">
        <f t="shared" si="650"/>
        <v/>
      </c>
      <c r="EQ502" s="499" t="str">
        <f t="shared" si="651"/>
        <v/>
      </c>
      <c r="ER502" s="500" t="str">
        <f t="shared" si="652"/>
        <v/>
      </c>
    </row>
    <row r="503" spans="1:148" ht="34.5" x14ac:dyDescent="0.2">
      <c r="A503" s="27" t="str">
        <f>IF(O503="","",COUNTA(O$9:$O503))</f>
        <v/>
      </c>
      <c r="B503" s="28"/>
      <c r="C503" s="29" t="e">
        <f t="shared" si="572"/>
        <v>#VALUE!</v>
      </c>
      <c r="D503" s="30" t="e">
        <f t="shared" si="573"/>
        <v>#VALUE!</v>
      </c>
      <c r="E503" s="31" t="e">
        <f t="shared" si="574"/>
        <v>#VALUE!</v>
      </c>
      <c r="F503" s="29" t="str">
        <f t="shared" si="575"/>
        <v/>
      </c>
      <c r="G503" s="30" t="str">
        <f t="shared" si="576"/>
        <v/>
      </c>
      <c r="H503" s="31" t="str">
        <f t="shared" si="577"/>
        <v/>
      </c>
      <c r="I503" s="32" t="e">
        <f t="shared" si="578"/>
        <v>#VALUE!</v>
      </c>
      <c r="J503" s="33"/>
      <c r="K503" s="34"/>
      <c r="L503" s="35" t="str">
        <f t="shared" si="579"/>
        <v/>
      </c>
      <c r="M503" s="35" t="str">
        <f t="shared" si="580"/>
        <v/>
      </c>
      <c r="N503" s="34"/>
      <c r="O503" s="545"/>
      <c r="P503" s="36"/>
      <c r="Q503" s="37"/>
      <c r="R503" s="38"/>
      <c r="S503" s="38"/>
      <c r="T503" s="39">
        <f t="shared" si="581"/>
        <v>0</v>
      </c>
      <c r="U503" s="40" t="str">
        <f t="shared" si="582"/>
        <v>راسب</v>
      </c>
      <c r="V503" s="37"/>
      <c r="W503" s="38"/>
      <c r="X503" s="38"/>
      <c r="Y503" s="39">
        <f t="shared" si="583"/>
        <v>0</v>
      </c>
      <c r="Z503" s="40" t="str">
        <f t="shared" si="584"/>
        <v>راسب</v>
      </c>
      <c r="AA503" s="37"/>
      <c r="AB503" s="38"/>
      <c r="AC503" s="38"/>
      <c r="AD503" s="39">
        <f t="shared" si="585"/>
        <v>0</v>
      </c>
      <c r="AE503" s="40" t="str">
        <f t="shared" si="586"/>
        <v>راسب</v>
      </c>
      <c r="AF503" s="37"/>
      <c r="AG503" s="38"/>
      <c r="AH503" s="38"/>
      <c r="AI503" s="39">
        <f t="shared" si="587"/>
        <v>0</v>
      </c>
      <c r="AJ503" s="40" t="str">
        <f t="shared" si="588"/>
        <v>راسب</v>
      </c>
      <c r="AK503" s="37"/>
      <c r="AL503" s="38"/>
      <c r="AM503" s="38"/>
      <c r="AN503" s="39">
        <f t="shared" si="589"/>
        <v>0</v>
      </c>
      <c r="AO503" s="40" t="str">
        <f t="shared" si="590"/>
        <v>راسب</v>
      </c>
      <c r="AP503" s="27">
        <f t="shared" si="591"/>
        <v>0</v>
      </c>
      <c r="AQ503" s="37">
        <f t="shared" si="592"/>
        <v>5</v>
      </c>
      <c r="AR503" s="39" t="str">
        <f t="shared" si="593"/>
        <v>ومجموع</v>
      </c>
      <c r="AS503" s="27" t="str">
        <f t="shared" si="594"/>
        <v>راسب</v>
      </c>
      <c r="AT503" s="41">
        <f t="shared" si="595"/>
        <v>9</v>
      </c>
      <c r="AU503" s="42" t="str">
        <f t="shared" si="596"/>
        <v>راسب</v>
      </c>
      <c r="AV503" s="37"/>
      <c r="AW503" s="38"/>
      <c r="AX503" s="38"/>
      <c r="AY503" s="39">
        <f t="shared" si="597"/>
        <v>0</v>
      </c>
      <c r="AZ503" s="40" t="str">
        <f t="shared" si="598"/>
        <v>راسب</v>
      </c>
      <c r="BA503" s="37"/>
      <c r="BB503" s="38"/>
      <c r="BC503" s="38"/>
      <c r="BD503" s="39">
        <f t="shared" si="599"/>
        <v>0</v>
      </c>
      <c r="BE503" s="86" t="str">
        <f t="shared" si="600"/>
        <v>غيرجدير</v>
      </c>
      <c r="BF503" s="37"/>
      <c r="BG503" s="38"/>
      <c r="BH503" s="38"/>
      <c r="BI503" s="39">
        <f t="shared" si="601"/>
        <v>0</v>
      </c>
      <c r="BJ503" s="86" t="str">
        <f t="shared" si="602"/>
        <v>غيرجدير</v>
      </c>
      <c r="BK503" s="37"/>
      <c r="BL503" s="38"/>
      <c r="BM503" s="38"/>
      <c r="BN503" s="38"/>
      <c r="BO503" s="39"/>
      <c r="BP503" s="41">
        <f t="shared" si="603"/>
        <v>0</v>
      </c>
      <c r="BQ503" s="86" t="str">
        <f t="shared" si="604"/>
        <v>غيرجدير</v>
      </c>
      <c r="BR503" s="37"/>
      <c r="BS503" s="38"/>
      <c r="BT503" s="38"/>
      <c r="BU503" s="38"/>
      <c r="BV503" s="39">
        <f t="shared" si="605"/>
        <v>0</v>
      </c>
      <c r="BW503" s="86" t="str">
        <f t="shared" si="606"/>
        <v>غيرجدير</v>
      </c>
      <c r="BX503" s="37"/>
      <c r="BY503" s="38"/>
      <c r="BZ503" s="38"/>
      <c r="CA503" s="38"/>
      <c r="CB503" s="38"/>
      <c r="CC503" s="39">
        <f t="shared" si="607"/>
        <v>0</v>
      </c>
      <c r="CD503" s="86" t="str">
        <f t="shared" si="608"/>
        <v>غيرجدير</v>
      </c>
      <c r="CE503" s="37">
        <f t="shared" si="609"/>
        <v>5</v>
      </c>
      <c r="CF503" s="39" t="str">
        <f t="shared" si="610"/>
        <v>راسب</v>
      </c>
      <c r="CG503" s="37"/>
      <c r="CH503" s="38"/>
      <c r="CI503" s="38"/>
      <c r="CJ503" s="38"/>
      <c r="CK503" s="38"/>
      <c r="CL503" s="39">
        <f t="shared" si="611"/>
        <v>0</v>
      </c>
      <c r="CM503" s="86" t="str">
        <f t="shared" si="612"/>
        <v>غيرجدير</v>
      </c>
      <c r="CN503" s="37"/>
      <c r="CO503" s="38"/>
      <c r="CP503" s="38"/>
      <c r="CQ503" s="38"/>
      <c r="CR503" s="39">
        <f t="shared" si="613"/>
        <v>0</v>
      </c>
      <c r="CS503" s="86" t="str">
        <f t="shared" si="614"/>
        <v>غيرجدير</v>
      </c>
      <c r="CT503" s="37"/>
      <c r="CU503" s="38"/>
      <c r="CV503" s="39">
        <f t="shared" si="615"/>
        <v>0</v>
      </c>
      <c r="CW503" s="86" t="str">
        <f t="shared" si="616"/>
        <v>غيرجدير</v>
      </c>
      <c r="CX503" s="37"/>
      <c r="CY503" s="38"/>
      <c r="CZ503" s="38"/>
      <c r="DA503" s="38"/>
      <c r="DB503" s="38"/>
      <c r="DC503" s="39">
        <f t="shared" si="617"/>
        <v>0</v>
      </c>
      <c r="DD503" s="86" t="str">
        <f t="shared" si="618"/>
        <v>غيرجدير</v>
      </c>
      <c r="DE503" s="37"/>
      <c r="DF503" s="38"/>
      <c r="DG503" s="38"/>
      <c r="DH503" s="38"/>
      <c r="DI503" s="38"/>
      <c r="DJ503" s="39">
        <f t="shared" si="619"/>
        <v>0</v>
      </c>
      <c r="DK503" s="86" t="str">
        <f t="shared" si="620"/>
        <v>غيرجدير</v>
      </c>
      <c r="DL503" s="37">
        <f t="shared" si="621"/>
        <v>4</v>
      </c>
      <c r="DM503" s="39" t="str">
        <f t="shared" si="622"/>
        <v>راسب</v>
      </c>
      <c r="DN503" s="27">
        <f t="shared" si="623"/>
        <v>0</v>
      </c>
      <c r="DO503" s="37">
        <f t="shared" si="624"/>
        <v>5</v>
      </c>
      <c r="DP503" s="39" t="str">
        <f t="shared" si="625"/>
        <v>ومجموع</v>
      </c>
      <c r="DQ503" s="27" t="str">
        <f t="shared" si="626"/>
        <v>راسب</v>
      </c>
      <c r="DR503" s="37">
        <f t="shared" si="627"/>
        <v>10</v>
      </c>
      <c r="DS503" s="39" t="str">
        <f t="shared" si="628"/>
        <v>راسب</v>
      </c>
      <c r="DT503" s="40" t="str">
        <f t="shared" si="629"/>
        <v>راسب</v>
      </c>
      <c r="DU503" s="27"/>
      <c r="DV503" s="37">
        <f t="shared" si="630"/>
        <v>15</v>
      </c>
      <c r="DW503" s="38" t="str">
        <f t="shared" si="631"/>
        <v>راسب</v>
      </c>
      <c r="DX503" s="39" t="str">
        <f t="shared" si="632"/>
        <v>ودين</v>
      </c>
      <c r="DY503" s="537" t="str">
        <f t="shared" si="633"/>
        <v/>
      </c>
      <c r="DZ503" s="532" t="str">
        <f t="shared" si="634"/>
        <v/>
      </c>
      <c r="EA503" s="527" t="str">
        <f t="shared" si="635"/>
        <v/>
      </c>
      <c r="EB503" s="519" t="str">
        <f t="shared" si="636"/>
        <v/>
      </c>
      <c r="EC503" s="520" t="str">
        <f t="shared" si="637"/>
        <v/>
      </c>
      <c r="ED503" s="520" t="str">
        <f t="shared" si="638"/>
        <v/>
      </c>
      <c r="EE503" s="520" t="str">
        <f t="shared" si="639"/>
        <v/>
      </c>
      <c r="EF503" s="520" t="str">
        <f t="shared" si="640"/>
        <v/>
      </c>
      <c r="EG503" s="520" t="str">
        <f t="shared" si="641"/>
        <v/>
      </c>
      <c r="EH503" s="518" t="str">
        <f t="shared" si="642"/>
        <v/>
      </c>
      <c r="EI503" s="474" t="str">
        <f t="shared" si="643"/>
        <v/>
      </c>
      <c r="EJ503" s="475" t="str">
        <f t="shared" si="644"/>
        <v/>
      </c>
      <c r="EK503" s="475" t="str">
        <f t="shared" si="645"/>
        <v/>
      </c>
      <c r="EL503" s="475" t="str">
        <f t="shared" si="646"/>
        <v/>
      </c>
      <c r="EM503" s="476" t="str">
        <f t="shared" si="647"/>
        <v/>
      </c>
      <c r="EN503" s="498" t="str">
        <f t="shared" si="648"/>
        <v/>
      </c>
      <c r="EO503" s="499" t="str">
        <f t="shared" si="649"/>
        <v/>
      </c>
      <c r="EP503" s="499" t="str">
        <f t="shared" si="650"/>
        <v/>
      </c>
      <c r="EQ503" s="499" t="str">
        <f t="shared" si="651"/>
        <v/>
      </c>
      <c r="ER503" s="500" t="str">
        <f t="shared" si="652"/>
        <v/>
      </c>
    </row>
    <row r="504" spans="1:148" ht="34.5" x14ac:dyDescent="0.2">
      <c r="A504" s="27" t="str">
        <f>IF(O504="","",COUNTA(O$9:$O504))</f>
        <v/>
      </c>
      <c r="B504" s="28"/>
      <c r="C504" s="29" t="e">
        <f t="shared" si="572"/>
        <v>#VALUE!</v>
      </c>
      <c r="D504" s="30" t="e">
        <f t="shared" si="573"/>
        <v>#VALUE!</v>
      </c>
      <c r="E504" s="31" t="e">
        <f t="shared" si="574"/>
        <v>#VALUE!</v>
      </c>
      <c r="F504" s="29" t="str">
        <f t="shared" si="575"/>
        <v/>
      </c>
      <c r="G504" s="30" t="str">
        <f t="shared" si="576"/>
        <v/>
      </c>
      <c r="H504" s="31" t="str">
        <f t="shared" si="577"/>
        <v/>
      </c>
      <c r="I504" s="32" t="e">
        <f t="shared" si="578"/>
        <v>#VALUE!</v>
      </c>
      <c r="J504" s="33"/>
      <c r="K504" s="34"/>
      <c r="L504" s="35" t="str">
        <f t="shared" si="579"/>
        <v/>
      </c>
      <c r="M504" s="35" t="str">
        <f t="shared" si="580"/>
        <v/>
      </c>
      <c r="N504" s="34"/>
      <c r="O504" s="545"/>
      <c r="P504" s="36"/>
      <c r="Q504" s="37"/>
      <c r="R504" s="38"/>
      <c r="S504" s="38"/>
      <c r="T504" s="39">
        <f t="shared" si="581"/>
        <v>0</v>
      </c>
      <c r="U504" s="40" t="str">
        <f t="shared" si="582"/>
        <v>راسب</v>
      </c>
      <c r="V504" s="37"/>
      <c r="W504" s="38"/>
      <c r="X504" s="38"/>
      <c r="Y504" s="39">
        <f t="shared" si="583"/>
        <v>0</v>
      </c>
      <c r="Z504" s="40" t="str">
        <f t="shared" si="584"/>
        <v>راسب</v>
      </c>
      <c r="AA504" s="37"/>
      <c r="AB504" s="38"/>
      <c r="AC504" s="38"/>
      <c r="AD504" s="39">
        <f t="shared" si="585"/>
        <v>0</v>
      </c>
      <c r="AE504" s="40" t="str">
        <f t="shared" si="586"/>
        <v>راسب</v>
      </c>
      <c r="AF504" s="37"/>
      <c r="AG504" s="38"/>
      <c r="AH504" s="38"/>
      <c r="AI504" s="39">
        <f t="shared" si="587"/>
        <v>0</v>
      </c>
      <c r="AJ504" s="40" t="str">
        <f t="shared" si="588"/>
        <v>راسب</v>
      </c>
      <c r="AK504" s="37"/>
      <c r="AL504" s="38"/>
      <c r="AM504" s="38"/>
      <c r="AN504" s="39">
        <f t="shared" si="589"/>
        <v>0</v>
      </c>
      <c r="AO504" s="40" t="str">
        <f t="shared" si="590"/>
        <v>راسب</v>
      </c>
      <c r="AP504" s="27">
        <f t="shared" si="591"/>
        <v>0</v>
      </c>
      <c r="AQ504" s="37">
        <f t="shared" si="592"/>
        <v>5</v>
      </c>
      <c r="AR504" s="39" t="str">
        <f t="shared" si="593"/>
        <v>ومجموع</v>
      </c>
      <c r="AS504" s="27" t="str">
        <f t="shared" si="594"/>
        <v>راسب</v>
      </c>
      <c r="AT504" s="41">
        <f t="shared" si="595"/>
        <v>9</v>
      </c>
      <c r="AU504" s="42" t="str">
        <f t="shared" si="596"/>
        <v>راسب</v>
      </c>
      <c r="AV504" s="37"/>
      <c r="AW504" s="38"/>
      <c r="AX504" s="38"/>
      <c r="AY504" s="39">
        <f t="shared" si="597"/>
        <v>0</v>
      </c>
      <c r="AZ504" s="40" t="str">
        <f t="shared" si="598"/>
        <v>راسب</v>
      </c>
      <c r="BA504" s="37"/>
      <c r="BB504" s="38"/>
      <c r="BC504" s="38"/>
      <c r="BD504" s="39">
        <f t="shared" si="599"/>
        <v>0</v>
      </c>
      <c r="BE504" s="86" t="str">
        <f t="shared" si="600"/>
        <v>غيرجدير</v>
      </c>
      <c r="BF504" s="37"/>
      <c r="BG504" s="38"/>
      <c r="BH504" s="38"/>
      <c r="BI504" s="39">
        <f t="shared" si="601"/>
        <v>0</v>
      </c>
      <c r="BJ504" s="86" t="str">
        <f t="shared" si="602"/>
        <v>غيرجدير</v>
      </c>
      <c r="BK504" s="37"/>
      <c r="BL504" s="38"/>
      <c r="BM504" s="38"/>
      <c r="BN504" s="38"/>
      <c r="BO504" s="39"/>
      <c r="BP504" s="41">
        <f t="shared" si="603"/>
        <v>0</v>
      </c>
      <c r="BQ504" s="86" t="str">
        <f t="shared" si="604"/>
        <v>غيرجدير</v>
      </c>
      <c r="BR504" s="37"/>
      <c r="BS504" s="38"/>
      <c r="BT504" s="38"/>
      <c r="BU504" s="38"/>
      <c r="BV504" s="39">
        <f t="shared" si="605"/>
        <v>0</v>
      </c>
      <c r="BW504" s="86" t="str">
        <f t="shared" si="606"/>
        <v>غيرجدير</v>
      </c>
      <c r="BX504" s="37"/>
      <c r="BY504" s="38"/>
      <c r="BZ504" s="38"/>
      <c r="CA504" s="38"/>
      <c r="CB504" s="38"/>
      <c r="CC504" s="39">
        <f t="shared" si="607"/>
        <v>0</v>
      </c>
      <c r="CD504" s="86" t="str">
        <f t="shared" si="608"/>
        <v>غيرجدير</v>
      </c>
      <c r="CE504" s="37">
        <f t="shared" si="609"/>
        <v>5</v>
      </c>
      <c r="CF504" s="39" t="str">
        <f t="shared" si="610"/>
        <v>راسب</v>
      </c>
      <c r="CG504" s="37"/>
      <c r="CH504" s="38"/>
      <c r="CI504" s="38"/>
      <c r="CJ504" s="38"/>
      <c r="CK504" s="38"/>
      <c r="CL504" s="39">
        <f t="shared" si="611"/>
        <v>0</v>
      </c>
      <c r="CM504" s="86" t="str">
        <f t="shared" si="612"/>
        <v>غيرجدير</v>
      </c>
      <c r="CN504" s="37"/>
      <c r="CO504" s="38"/>
      <c r="CP504" s="38"/>
      <c r="CQ504" s="38"/>
      <c r="CR504" s="39">
        <f t="shared" si="613"/>
        <v>0</v>
      </c>
      <c r="CS504" s="86" t="str">
        <f t="shared" si="614"/>
        <v>غيرجدير</v>
      </c>
      <c r="CT504" s="37"/>
      <c r="CU504" s="38"/>
      <c r="CV504" s="39">
        <f t="shared" si="615"/>
        <v>0</v>
      </c>
      <c r="CW504" s="86" t="str">
        <f t="shared" si="616"/>
        <v>غيرجدير</v>
      </c>
      <c r="CX504" s="37"/>
      <c r="CY504" s="38"/>
      <c r="CZ504" s="38"/>
      <c r="DA504" s="38"/>
      <c r="DB504" s="38"/>
      <c r="DC504" s="39">
        <f t="shared" si="617"/>
        <v>0</v>
      </c>
      <c r="DD504" s="86" t="str">
        <f t="shared" si="618"/>
        <v>غيرجدير</v>
      </c>
      <c r="DE504" s="37"/>
      <c r="DF504" s="38"/>
      <c r="DG504" s="38"/>
      <c r="DH504" s="38"/>
      <c r="DI504" s="38"/>
      <c r="DJ504" s="39">
        <f t="shared" si="619"/>
        <v>0</v>
      </c>
      <c r="DK504" s="86" t="str">
        <f t="shared" si="620"/>
        <v>غيرجدير</v>
      </c>
      <c r="DL504" s="37">
        <f t="shared" si="621"/>
        <v>4</v>
      </c>
      <c r="DM504" s="39" t="str">
        <f t="shared" si="622"/>
        <v>راسب</v>
      </c>
      <c r="DN504" s="27">
        <f t="shared" si="623"/>
        <v>0</v>
      </c>
      <c r="DO504" s="37">
        <f t="shared" si="624"/>
        <v>5</v>
      </c>
      <c r="DP504" s="39" t="str">
        <f t="shared" si="625"/>
        <v>ومجموع</v>
      </c>
      <c r="DQ504" s="27" t="str">
        <f t="shared" si="626"/>
        <v>راسب</v>
      </c>
      <c r="DR504" s="37">
        <f t="shared" si="627"/>
        <v>10</v>
      </c>
      <c r="DS504" s="39" t="str">
        <f t="shared" si="628"/>
        <v>راسب</v>
      </c>
      <c r="DT504" s="40" t="str">
        <f t="shared" si="629"/>
        <v>راسب</v>
      </c>
      <c r="DU504" s="27"/>
      <c r="DV504" s="37">
        <f t="shared" si="630"/>
        <v>15</v>
      </c>
      <c r="DW504" s="38" t="str">
        <f t="shared" si="631"/>
        <v>راسب</v>
      </c>
      <c r="DX504" s="39" t="str">
        <f t="shared" si="632"/>
        <v>ودين</v>
      </c>
      <c r="DY504" s="537" t="str">
        <f t="shared" si="633"/>
        <v/>
      </c>
      <c r="DZ504" s="532" t="str">
        <f t="shared" si="634"/>
        <v/>
      </c>
      <c r="EA504" s="527" t="str">
        <f t="shared" si="635"/>
        <v/>
      </c>
      <c r="EB504" s="519" t="str">
        <f t="shared" si="636"/>
        <v/>
      </c>
      <c r="EC504" s="520" t="str">
        <f t="shared" si="637"/>
        <v/>
      </c>
      <c r="ED504" s="520" t="str">
        <f t="shared" si="638"/>
        <v/>
      </c>
      <c r="EE504" s="520" t="str">
        <f t="shared" si="639"/>
        <v/>
      </c>
      <c r="EF504" s="520" t="str">
        <f t="shared" si="640"/>
        <v/>
      </c>
      <c r="EG504" s="520" t="str">
        <f t="shared" si="641"/>
        <v/>
      </c>
      <c r="EH504" s="518" t="str">
        <f t="shared" si="642"/>
        <v/>
      </c>
      <c r="EI504" s="474" t="str">
        <f t="shared" si="643"/>
        <v/>
      </c>
      <c r="EJ504" s="475" t="str">
        <f t="shared" si="644"/>
        <v/>
      </c>
      <c r="EK504" s="475" t="str">
        <f t="shared" si="645"/>
        <v/>
      </c>
      <c r="EL504" s="475" t="str">
        <f t="shared" si="646"/>
        <v/>
      </c>
      <c r="EM504" s="476" t="str">
        <f t="shared" si="647"/>
        <v/>
      </c>
      <c r="EN504" s="498" t="str">
        <f t="shared" si="648"/>
        <v/>
      </c>
      <c r="EO504" s="499" t="str">
        <f t="shared" si="649"/>
        <v/>
      </c>
      <c r="EP504" s="499" t="str">
        <f t="shared" si="650"/>
        <v/>
      </c>
      <c r="EQ504" s="499" t="str">
        <f t="shared" si="651"/>
        <v/>
      </c>
      <c r="ER504" s="500" t="str">
        <f t="shared" si="652"/>
        <v/>
      </c>
    </row>
    <row r="505" spans="1:148" ht="34.5" x14ac:dyDescent="0.2">
      <c r="A505" s="27" t="str">
        <f>IF(O505="","",COUNTA(O$9:$O505))</f>
        <v/>
      </c>
      <c r="B505" s="28"/>
      <c r="C505" s="29" t="e">
        <f t="shared" si="572"/>
        <v>#VALUE!</v>
      </c>
      <c r="D505" s="30" t="e">
        <f t="shared" si="573"/>
        <v>#VALUE!</v>
      </c>
      <c r="E505" s="31" t="e">
        <f t="shared" si="574"/>
        <v>#VALUE!</v>
      </c>
      <c r="F505" s="29" t="str">
        <f t="shared" si="575"/>
        <v/>
      </c>
      <c r="G505" s="30" t="str">
        <f t="shared" si="576"/>
        <v/>
      </c>
      <c r="H505" s="31" t="str">
        <f t="shared" si="577"/>
        <v/>
      </c>
      <c r="I505" s="32" t="e">
        <f t="shared" si="578"/>
        <v>#VALUE!</v>
      </c>
      <c r="J505" s="33"/>
      <c r="K505" s="34"/>
      <c r="L505" s="35" t="str">
        <f t="shared" si="579"/>
        <v/>
      </c>
      <c r="M505" s="35" t="str">
        <f t="shared" si="580"/>
        <v/>
      </c>
      <c r="N505" s="34"/>
      <c r="O505" s="545"/>
      <c r="P505" s="36"/>
      <c r="Q505" s="37"/>
      <c r="R505" s="38"/>
      <c r="S505" s="38"/>
      <c r="T505" s="39">
        <f t="shared" si="581"/>
        <v>0</v>
      </c>
      <c r="U505" s="40" t="str">
        <f t="shared" si="582"/>
        <v>راسب</v>
      </c>
      <c r="V505" s="37"/>
      <c r="W505" s="38"/>
      <c r="X505" s="38"/>
      <c r="Y505" s="39">
        <f t="shared" si="583"/>
        <v>0</v>
      </c>
      <c r="Z505" s="40" t="str">
        <f t="shared" si="584"/>
        <v>راسب</v>
      </c>
      <c r="AA505" s="37"/>
      <c r="AB505" s="38"/>
      <c r="AC505" s="38"/>
      <c r="AD505" s="39">
        <f t="shared" si="585"/>
        <v>0</v>
      </c>
      <c r="AE505" s="40" t="str">
        <f t="shared" si="586"/>
        <v>راسب</v>
      </c>
      <c r="AF505" s="37"/>
      <c r="AG505" s="38"/>
      <c r="AH505" s="38"/>
      <c r="AI505" s="39">
        <f t="shared" si="587"/>
        <v>0</v>
      </c>
      <c r="AJ505" s="40" t="str">
        <f t="shared" si="588"/>
        <v>راسب</v>
      </c>
      <c r="AK505" s="37"/>
      <c r="AL505" s="38"/>
      <c r="AM505" s="38"/>
      <c r="AN505" s="39">
        <f t="shared" si="589"/>
        <v>0</v>
      </c>
      <c r="AO505" s="40" t="str">
        <f t="shared" si="590"/>
        <v>راسب</v>
      </c>
      <c r="AP505" s="27">
        <f t="shared" si="591"/>
        <v>0</v>
      </c>
      <c r="AQ505" s="37">
        <f t="shared" si="592"/>
        <v>5</v>
      </c>
      <c r="AR505" s="39" t="str">
        <f t="shared" si="593"/>
        <v>ومجموع</v>
      </c>
      <c r="AS505" s="27" t="str">
        <f t="shared" si="594"/>
        <v>راسب</v>
      </c>
      <c r="AT505" s="41">
        <f t="shared" si="595"/>
        <v>9</v>
      </c>
      <c r="AU505" s="42" t="str">
        <f t="shared" si="596"/>
        <v>راسب</v>
      </c>
      <c r="AV505" s="37"/>
      <c r="AW505" s="38"/>
      <c r="AX505" s="38"/>
      <c r="AY505" s="39">
        <f t="shared" si="597"/>
        <v>0</v>
      </c>
      <c r="AZ505" s="40" t="str">
        <f t="shared" si="598"/>
        <v>راسب</v>
      </c>
      <c r="BA505" s="37"/>
      <c r="BB505" s="38"/>
      <c r="BC505" s="38"/>
      <c r="BD505" s="39">
        <f t="shared" si="599"/>
        <v>0</v>
      </c>
      <c r="BE505" s="86" t="str">
        <f t="shared" si="600"/>
        <v>غيرجدير</v>
      </c>
      <c r="BF505" s="37"/>
      <c r="BG505" s="38"/>
      <c r="BH505" s="38"/>
      <c r="BI505" s="39">
        <f t="shared" si="601"/>
        <v>0</v>
      </c>
      <c r="BJ505" s="86" t="str">
        <f t="shared" si="602"/>
        <v>غيرجدير</v>
      </c>
      <c r="BK505" s="37"/>
      <c r="BL505" s="38"/>
      <c r="BM505" s="38"/>
      <c r="BN505" s="38"/>
      <c r="BO505" s="39"/>
      <c r="BP505" s="41">
        <f t="shared" si="603"/>
        <v>0</v>
      </c>
      <c r="BQ505" s="86" t="str">
        <f t="shared" si="604"/>
        <v>غيرجدير</v>
      </c>
      <c r="BR505" s="37"/>
      <c r="BS505" s="38"/>
      <c r="BT505" s="38"/>
      <c r="BU505" s="38"/>
      <c r="BV505" s="39">
        <f t="shared" si="605"/>
        <v>0</v>
      </c>
      <c r="BW505" s="86" t="str">
        <f t="shared" si="606"/>
        <v>غيرجدير</v>
      </c>
      <c r="BX505" s="37"/>
      <c r="BY505" s="38"/>
      <c r="BZ505" s="38"/>
      <c r="CA505" s="38"/>
      <c r="CB505" s="38"/>
      <c r="CC505" s="39">
        <f t="shared" si="607"/>
        <v>0</v>
      </c>
      <c r="CD505" s="86" t="str">
        <f t="shared" si="608"/>
        <v>غيرجدير</v>
      </c>
      <c r="CE505" s="37">
        <f t="shared" si="609"/>
        <v>5</v>
      </c>
      <c r="CF505" s="39" t="str">
        <f t="shared" si="610"/>
        <v>راسب</v>
      </c>
      <c r="CG505" s="37"/>
      <c r="CH505" s="38"/>
      <c r="CI505" s="38"/>
      <c r="CJ505" s="38"/>
      <c r="CK505" s="38"/>
      <c r="CL505" s="39">
        <f t="shared" si="611"/>
        <v>0</v>
      </c>
      <c r="CM505" s="86" t="str">
        <f t="shared" si="612"/>
        <v>غيرجدير</v>
      </c>
      <c r="CN505" s="37"/>
      <c r="CO505" s="38"/>
      <c r="CP505" s="38"/>
      <c r="CQ505" s="38"/>
      <c r="CR505" s="39">
        <f t="shared" si="613"/>
        <v>0</v>
      </c>
      <c r="CS505" s="86" t="str">
        <f t="shared" si="614"/>
        <v>غيرجدير</v>
      </c>
      <c r="CT505" s="37"/>
      <c r="CU505" s="38"/>
      <c r="CV505" s="39">
        <f t="shared" si="615"/>
        <v>0</v>
      </c>
      <c r="CW505" s="86" t="str">
        <f t="shared" si="616"/>
        <v>غيرجدير</v>
      </c>
      <c r="CX505" s="37"/>
      <c r="CY505" s="38"/>
      <c r="CZ505" s="38"/>
      <c r="DA505" s="38"/>
      <c r="DB505" s="38"/>
      <c r="DC505" s="39">
        <f t="shared" si="617"/>
        <v>0</v>
      </c>
      <c r="DD505" s="86" t="str">
        <f t="shared" si="618"/>
        <v>غيرجدير</v>
      </c>
      <c r="DE505" s="37"/>
      <c r="DF505" s="38"/>
      <c r="DG505" s="38"/>
      <c r="DH505" s="38"/>
      <c r="DI505" s="38"/>
      <c r="DJ505" s="39">
        <f t="shared" si="619"/>
        <v>0</v>
      </c>
      <c r="DK505" s="86" t="str">
        <f t="shared" si="620"/>
        <v>غيرجدير</v>
      </c>
      <c r="DL505" s="37">
        <f t="shared" si="621"/>
        <v>4</v>
      </c>
      <c r="DM505" s="39" t="str">
        <f t="shared" si="622"/>
        <v>راسب</v>
      </c>
      <c r="DN505" s="27">
        <f t="shared" si="623"/>
        <v>0</v>
      </c>
      <c r="DO505" s="37">
        <f t="shared" si="624"/>
        <v>5</v>
      </c>
      <c r="DP505" s="39" t="str">
        <f t="shared" si="625"/>
        <v>ومجموع</v>
      </c>
      <c r="DQ505" s="27" t="str">
        <f t="shared" si="626"/>
        <v>راسب</v>
      </c>
      <c r="DR505" s="37">
        <f t="shared" si="627"/>
        <v>10</v>
      </c>
      <c r="DS505" s="39" t="str">
        <f t="shared" si="628"/>
        <v>راسب</v>
      </c>
      <c r="DT505" s="40" t="str">
        <f t="shared" si="629"/>
        <v>راسب</v>
      </c>
      <c r="DU505" s="27"/>
      <c r="DV505" s="37">
        <f t="shared" si="630"/>
        <v>15</v>
      </c>
      <c r="DW505" s="38" t="str">
        <f t="shared" si="631"/>
        <v>راسب</v>
      </c>
      <c r="DX505" s="39" t="str">
        <f t="shared" si="632"/>
        <v>ودين</v>
      </c>
      <c r="DY505" s="537" t="str">
        <f t="shared" si="633"/>
        <v/>
      </c>
      <c r="DZ505" s="532" t="str">
        <f t="shared" si="634"/>
        <v/>
      </c>
      <c r="EA505" s="527" t="str">
        <f t="shared" si="635"/>
        <v/>
      </c>
      <c r="EB505" s="519" t="str">
        <f t="shared" si="636"/>
        <v/>
      </c>
      <c r="EC505" s="520" t="str">
        <f t="shared" si="637"/>
        <v/>
      </c>
      <c r="ED505" s="520" t="str">
        <f t="shared" si="638"/>
        <v/>
      </c>
      <c r="EE505" s="520" t="str">
        <f t="shared" si="639"/>
        <v/>
      </c>
      <c r="EF505" s="520" t="str">
        <f t="shared" si="640"/>
        <v/>
      </c>
      <c r="EG505" s="520" t="str">
        <f t="shared" si="641"/>
        <v/>
      </c>
      <c r="EH505" s="518" t="str">
        <f t="shared" si="642"/>
        <v/>
      </c>
      <c r="EI505" s="474" t="str">
        <f t="shared" si="643"/>
        <v/>
      </c>
      <c r="EJ505" s="475" t="str">
        <f t="shared" si="644"/>
        <v/>
      </c>
      <c r="EK505" s="475" t="str">
        <f t="shared" si="645"/>
        <v/>
      </c>
      <c r="EL505" s="475" t="str">
        <f t="shared" si="646"/>
        <v/>
      </c>
      <c r="EM505" s="476" t="str">
        <f t="shared" si="647"/>
        <v/>
      </c>
      <c r="EN505" s="498" t="str">
        <f t="shared" si="648"/>
        <v/>
      </c>
      <c r="EO505" s="499" t="str">
        <f t="shared" si="649"/>
        <v/>
      </c>
      <c r="EP505" s="499" t="str">
        <f t="shared" si="650"/>
        <v/>
      </c>
      <c r="EQ505" s="499" t="str">
        <f t="shared" si="651"/>
        <v/>
      </c>
      <c r="ER505" s="500" t="str">
        <f t="shared" si="652"/>
        <v/>
      </c>
    </row>
    <row r="506" spans="1:148" ht="34.5" x14ac:dyDescent="0.2">
      <c r="A506" s="27" t="str">
        <f>IF(O506="","",COUNTA(O$9:$O506))</f>
        <v/>
      </c>
      <c r="B506" s="28"/>
      <c r="C506" s="29" t="e">
        <f t="shared" si="572"/>
        <v>#VALUE!</v>
      </c>
      <c r="D506" s="30" t="e">
        <f t="shared" si="573"/>
        <v>#VALUE!</v>
      </c>
      <c r="E506" s="31" t="e">
        <f t="shared" si="574"/>
        <v>#VALUE!</v>
      </c>
      <c r="F506" s="29" t="str">
        <f t="shared" si="575"/>
        <v/>
      </c>
      <c r="G506" s="30" t="str">
        <f t="shared" si="576"/>
        <v/>
      </c>
      <c r="H506" s="31" t="str">
        <f t="shared" si="577"/>
        <v/>
      </c>
      <c r="I506" s="32" t="e">
        <f t="shared" si="578"/>
        <v>#VALUE!</v>
      </c>
      <c r="J506" s="33"/>
      <c r="K506" s="34"/>
      <c r="L506" s="35" t="str">
        <f t="shared" si="579"/>
        <v/>
      </c>
      <c r="M506" s="35" t="str">
        <f t="shared" si="580"/>
        <v/>
      </c>
      <c r="N506" s="34"/>
      <c r="O506" s="545"/>
      <c r="P506" s="36"/>
      <c r="Q506" s="37"/>
      <c r="R506" s="38"/>
      <c r="S506" s="38"/>
      <c r="T506" s="39">
        <f t="shared" si="581"/>
        <v>0</v>
      </c>
      <c r="U506" s="40" t="str">
        <f t="shared" si="582"/>
        <v>راسب</v>
      </c>
      <c r="V506" s="37"/>
      <c r="W506" s="38"/>
      <c r="X506" s="38"/>
      <c r="Y506" s="39">
        <f t="shared" si="583"/>
        <v>0</v>
      </c>
      <c r="Z506" s="40" t="str">
        <f t="shared" si="584"/>
        <v>راسب</v>
      </c>
      <c r="AA506" s="37"/>
      <c r="AB506" s="38"/>
      <c r="AC506" s="38"/>
      <c r="AD506" s="39">
        <f t="shared" si="585"/>
        <v>0</v>
      </c>
      <c r="AE506" s="40" t="str">
        <f t="shared" si="586"/>
        <v>راسب</v>
      </c>
      <c r="AF506" s="37"/>
      <c r="AG506" s="38"/>
      <c r="AH506" s="38"/>
      <c r="AI506" s="39">
        <f t="shared" si="587"/>
        <v>0</v>
      </c>
      <c r="AJ506" s="40" t="str">
        <f t="shared" si="588"/>
        <v>راسب</v>
      </c>
      <c r="AK506" s="37"/>
      <c r="AL506" s="38"/>
      <c r="AM506" s="38"/>
      <c r="AN506" s="39">
        <f t="shared" si="589"/>
        <v>0</v>
      </c>
      <c r="AO506" s="40" t="str">
        <f t="shared" si="590"/>
        <v>راسب</v>
      </c>
      <c r="AP506" s="27">
        <f t="shared" si="591"/>
        <v>0</v>
      </c>
      <c r="AQ506" s="37">
        <f t="shared" si="592"/>
        <v>5</v>
      </c>
      <c r="AR506" s="39" t="str">
        <f t="shared" si="593"/>
        <v>ومجموع</v>
      </c>
      <c r="AS506" s="27" t="str">
        <f t="shared" si="594"/>
        <v>راسب</v>
      </c>
      <c r="AT506" s="41">
        <f t="shared" si="595"/>
        <v>9</v>
      </c>
      <c r="AU506" s="42" t="str">
        <f t="shared" si="596"/>
        <v>راسب</v>
      </c>
      <c r="AV506" s="37"/>
      <c r="AW506" s="38"/>
      <c r="AX506" s="38"/>
      <c r="AY506" s="39">
        <f t="shared" si="597"/>
        <v>0</v>
      </c>
      <c r="AZ506" s="40" t="str">
        <f t="shared" si="598"/>
        <v>راسب</v>
      </c>
      <c r="BA506" s="37"/>
      <c r="BB506" s="38"/>
      <c r="BC506" s="38"/>
      <c r="BD506" s="39">
        <f t="shared" si="599"/>
        <v>0</v>
      </c>
      <c r="BE506" s="86" t="str">
        <f t="shared" si="600"/>
        <v>غيرجدير</v>
      </c>
      <c r="BF506" s="37"/>
      <c r="BG506" s="38"/>
      <c r="BH506" s="38"/>
      <c r="BI506" s="39">
        <f t="shared" si="601"/>
        <v>0</v>
      </c>
      <c r="BJ506" s="86" t="str">
        <f t="shared" si="602"/>
        <v>غيرجدير</v>
      </c>
      <c r="BK506" s="37"/>
      <c r="BL506" s="38"/>
      <c r="BM506" s="38"/>
      <c r="BN506" s="38"/>
      <c r="BO506" s="39"/>
      <c r="BP506" s="41">
        <f t="shared" si="603"/>
        <v>0</v>
      </c>
      <c r="BQ506" s="86" t="str">
        <f t="shared" si="604"/>
        <v>غيرجدير</v>
      </c>
      <c r="BR506" s="37"/>
      <c r="BS506" s="38"/>
      <c r="BT506" s="38"/>
      <c r="BU506" s="38"/>
      <c r="BV506" s="39">
        <f t="shared" si="605"/>
        <v>0</v>
      </c>
      <c r="BW506" s="86" t="str">
        <f t="shared" si="606"/>
        <v>غيرجدير</v>
      </c>
      <c r="BX506" s="37"/>
      <c r="BY506" s="38"/>
      <c r="BZ506" s="38"/>
      <c r="CA506" s="38"/>
      <c r="CB506" s="38"/>
      <c r="CC506" s="39">
        <f t="shared" si="607"/>
        <v>0</v>
      </c>
      <c r="CD506" s="86" t="str">
        <f t="shared" si="608"/>
        <v>غيرجدير</v>
      </c>
      <c r="CE506" s="37">
        <f t="shared" si="609"/>
        <v>5</v>
      </c>
      <c r="CF506" s="39" t="str">
        <f t="shared" si="610"/>
        <v>راسب</v>
      </c>
      <c r="CG506" s="37"/>
      <c r="CH506" s="38"/>
      <c r="CI506" s="38"/>
      <c r="CJ506" s="38"/>
      <c r="CK506" s="38"/>
      <c r="CL506" s="39">
        <f t="shared" si="611"/>
        <v>0</v>
      </c>
      <c r="CM506" s="86" t="str">
        <f t="shared" si="612"/>
        <v>غيرجدير</v>
      </c>
      <c r="CN506" s="37"/>
      <c r="CO506" s="38"/>
      <c r="CP506" s="38"/>
      <c r="CQ506" s="38"/>
      <c r="CR506" s="39">
        <f t="shared" si="613"/>
        <v>0</v>
      </c>
      <c r="CS506" s="86" t="str">
        <f t="shared" si="614"/>
        <v>غيرجدير</v>
      </c>
      <c r="CT506" s="37"/>
      <c r="CU506" s="38"/>
      <c r="CV506" s="39">
        <f t="shared" si="615"/>
        <v>0</v>
      </c>
      <c r="CW506" s="86" t="str">
        <f t="shared" si="616"/>
        <v>غيرجدير</v>
      </c>
      <c r="CX506" s="37"/>
      <c r="CY506" s="38"/>
      <c r="CZ506" s="38"/>
      <c r="DA506" s="38"/>
      <c r="DB506" s="38"/>
      <c r="DC506" s="39">
        <f t="shared" si="617"/>
        <v>0</v>
      </c>
      <c r="DD506" s="86" t="str">
        <f t="shared" si="618"/>
        <v>غيرجدير</v>
      </c>
      <c r="DE506" s="37"/>
      <c r="DF506" s="38"/>
      <c r="DG506" s="38"/>
      <c r="DH506" s="38"/>
      <c r="DI506" s="38"/>
      <c r="DJ506" s="39">
        <f t="shared" si="619"/>
        <v>0</v>
      </c>
      <c r="DK506" s="86" t="str">
        <f t="shared" si="620"/>
        <v>غيرجدير</v>
      </c>
      <c r="DL506" s="37">
        <f t="shared" si="621"/>
        <v>4</v>
      </c>
      <c r="DM506" s="39" t="str">
        <f t="shared" si="622"/>
        <v>راسب</v>
      </c>
      <c r="DN506" s="27">
        <f t="shared" si="623"/>
        <v>0</v>
      </c>
      <c r="DO506" s="37">
        <f t="shared" si="624"/>
        <v>5</v>
      </c>
      <c r="DP506" s="39" t="str">
        <f t="shared" si="625"/>
        <v>ومجموع</v>
      </c>
      <c r="DQ506" s="27" t="str">
        <f t="shared" si="626"/>
        <v>راسب</v>
      </c>
      <c r="DR506" s="37">
        <f t="shared" si="627"/>
        <v>10</v>
      </c>
      <c r="DS506" s="39" t="str">
        <f t="shared" si="628"/>
        <v>راسب</v>
      </c>
      <c r="DT506" s="40" t="str">
        <f t="shared" si="629"/>
        <v>راسب</v>
      </c>
      <c r="DU506" s="27"/>
      <c r="DV506" s="37">
        <f t="shared" si="630"/>
        <v>15</v>
      </c>
      <c r="DW506" s="38" t="str">
        <f t="shared" si="631"/>
        <v>راسب</v>
      </c>
      <c r="DX506" s="39" t="str">
        <f t="shared" si="632"/>
        <v>ودين</v>
      </c>
      <c r="DY506" s="537" t="str">
        <f t="shared" si="633"/>
        <v/>
      </c>
      <c r="DZ506" s="532" t="str">
        <f t="shared" si="634"/>
        <v/>
      </c>
      <c r="EA506" s="527" t="str">
        <f t="shared" si="635"/>
        <v/>
      </c>
      <c r="EB506" s="519" t="str">
        <f t="shared" si="636"/>
        <v/>
      </c>
      <c r="EC506" s="520" t="str">
        <f t="shared" si="637"/>
        <v/>
      </c>
      <c r="ED506" s="520" t="str">
        <f t="shared" si="638"/>
        <v/>
      </c>
      <c r="EE506" s="520" t="str">
        <f t="shared" si="639"/>
        <v/>
      </c>
      <c r="EF506" s="520" t="str">
        <f t="shared" si="640"/>
        <v/>
      </c>
      <c r="EG506" s="520" t="str">
        <f t="shared" si="641"/>
        <v/>
      </c>
      <c r="EH506" s="518" t="str">
        <f t="shared" si="642"/>
        <v/>
      </c>
      <c r="EI506" s="474" t="str">
        <f t="shared" si="643"/>
        <v/>
      </c>
      <c r="EJ506" s="475" t="str">
        <f t="shared" si="644"/>
        <v/>
      </c>
      <c r="EK506" s="475" t="str">
        <f t="shared" si="645"/>
        <v/>
      </c>
      <c r="EL506" s="475" t="str">
        <f t="shared" si="646"/>
        <v/>
      </c>
      <c r="EM506" s="476" t="str">
        <f t="shared" si="647"/>
        <v/>
      </c>
      <c r="EN506" s="498" t="str">
        <f t="shared" si="648"/>
        <v/>
      </c>
      <c r="EO506" s="499" t="str">
        <f t="shared" si="649"/>
        <v/>
      </c>
      <c r="EP506" s="499" t="str">
        <f t="shared" si="650"/>
        <v/>
      </c>
      <c r="EQ506" s="499" t="str">
        <f t="shared" si="651"/>
        <v/>
      </c>
      <c r="ER506" s="500" t="str">
        <f t="shared" si="652"/>
        <v/>
      </c>
    </row>
    <row r="507" spans="1:148" ht="34.5" x14ac:dyDescent="0.2">
      <c r="A507" s="27" t="str">
        <f>IF(O507="","",COUNTA(O$9:$O507))</f>
        <v/>
      </c>
      <c r="B507" s="28"/>
      <c r="C507" s="29" t="e">
        <f t="shared" si="572"/>
        <v>#VALUE!</v>
      </c>
      <c r="D507" s="30" t="e">
        <f t="shared" si="573"/>
        <v>#VALUE!</v>
      </c>
      <c r="E507" s="31" t="e">
        <f t="shared" si="574"/>
        <v>#VALUE!</v>
      </c>
      <c r="F507" s="29" t="str">
        <f t="shared" si="575"/>
        <v/>
      </c>
      <c r="G507" s="30" t="str">
        <f t="shared" si="576"/>
        <v/>
      </c>
      <c r="H507" s="31" t="str">
        <f t="shared" si="577"/>
        <v/>
      </c>
      <c r="I507" s="32" t="e">
        <f t="shared" si="578"/>
        <v>#VALUE!</v>
      </c>
      <c r="J507" s="33"/>
      <c r="K507" s="34"/>
      <c r="L507" s="35" t="str">
        <f t="shared" si="579"/>
        <v/>
      </c>
      <c r="M507" s="35" t="str">
        <f t="shared" si="580"/>
        <v/>
      </c>
      <c r="N507" s="34"/>
      <c r="O507" s="545"/>
      <c r="P507" s="36"/>
      <c r="Q507" s="37"/>
      <c r="R507" s="38"/>
      <c r="S507" s="38"/>
      <c r="T507" s="39">
        <f t="shared" si="581"/>
        <v>0</v>
      </c>
      <c r="U507" s="40" t="str">
        <f t="shared" si="582"/>
        <v>راسب</v>
      </c>
      <c r="V507" s="37"/>
      <c r="W507" s="38"/>
      <c r="X507" s="38"/>
      <c r="Y507" s="39">
        <f t="shared" si="583"/>
        <v>0</v>
      </c>
      <c r="Z507" s="40" t="str">
        <f t="shared" si="584"/>
        <v>راسب</v>
      </c>
      <c r="AA507" s="37"/>
      <c r="AB507" s="38"/>
      <c r="AC507" s="38"/>
      <c r="AD507" s="39">
        <f t="shared" si="585"/>
        <v>0</v>
      </c>
      <c r="AE507" s="40" t="str">
        <f t="shared" si="586"/>
        <v>راسب</v>
      </c>
      <c r="AF507" s="37"/>
      <c r="AG507" s="38"/>
      <c r="AH507" s="38"/>
      <c r="AI507" s="39">
        <f t="shared" si="587"/>
        <v>0</v>
      </c>
      <c r="AJ507" s="40" t="str">
        <f t="shared" si="588"/>
        <v>راسب</v>
      </c>
      <c r="AK507" s="37"/>
      <c r="AL507" s="38"/>
      <c r="AM507" s="38"/>
      <c r="AN507" s="39">
        <f t="shared" si="589"/>
        <v>0</v>
      </c>
      <c r="AO507" s="40" t="str">
        <f t="shared" si="590"/>
        <v>راسب</v>
      </c>
      <c r="AP507" s="27">
        <f t="shared" si="591"/>
        <v>0</v>
      </c>
      <c r="AQ507" s="37">
        <f t="shared" si="592"/>
        <v>5</v>
      </c>
      <c r="AR507" s="39" t="str">
        <f t="shared" si="593"/>
        <v>ومجموع</v>
      </c>
      <c r="AS507" s="27" t="str">
        <f t="shared" si="594"/>
        <v>راسب</v>
      </c>
      <c r="AT507" s="41">
        <f t="shared" si="595"/>
        <v>9</v>
      </c>
      <c r="AU507" s="42" t="str">
        <f t="shared" si="596"/>
        <v>راسب</v>
      </c>
      <c r="AV507" s="37"/>
      <c r="AW507" s="38"/>
      <c r="AX507" s="38"/>
      <c r="AY507" s="39">
        <f t="shared" si="597"/>
        <v>0</v>
      </c>
      <c r="AZ507" s="40" t="str">
        <f t="shared" si="598"/>
        <v>راسب</v>
      </c>
      <c r="BA507" s="37"/>
      <c r="BB507" s="38"/>
      <c r="BC507" s="38"/>
      <c r="BD507" s="39">
        <f t="shared" si="599"/>
        <v>0</v>
      </c>
      <c r="BE507" s="86" t="str">
        <f t="shared" si="600"/>
        <v>غيرجدير</v>
      </c>
      <c r="BF507" s="37"/>
      <c r="BG507" s="38"/>
      <c r="BH507" s="38"/>
      <c r="BI507" s="39">
        <f t="shared" si="601"/>
        <v>0</v>
      </c>
      <c r="BJ507" s="86" t="str">
        <f t="shared" si="602"/>
        <v>غيرجدير</v>
      </c>
      <c r="BK507" s="37"/>
      <c r="BL507" s="38"/>
      <c r="BM507" s="38"/>
      <c r="BN507" s="38"/>
      <c r="BO507" s="39"/>
      <c r="BP507" s="41">
        <f t="shared" si="603"/>
        <v>0</v>
      </c>
      <c r="BQ507" s="86" t="str">
        <f t="shared" si="604"/>
        <v>غيرجدير</v>
      </c>
      <c r="BR507" s="37"/>
      <c r="BS507" s="38"/>
      <c r="BT507" s="38"/>
      <c r="BU507" s="38"/>
      <c r="BV507" s="39">
        <f t="shared" si="605"/>
        <v>0</v>
      </c>
      <c r="BW507" s="86" t="str">
        <f t="shared" si="606"/>
        <v>غيرجدير</v>
      </c>
      <c r="BX507" s="37"/>
      <c r="BY507" s="38"/>
      <c r="BZ507" s="38"/>
      <c r="CA507" s="38"/>
      <c r="CB507" s="38"/>
      <c r="CC507" s="39">
        <f t="shared" si="607"/>
        <v>0</v>
      </c>
      <c r="CD507" s="86" t="str">
        <f t="shared" si="608"/>
        <v>غيرجدير</v>
      </c>
      <c r="CE507" s="37">
        <f t="shared" si="609"/>
        <v>5</v>
      </c>
      <c r="CF507" s="39" t="str">
        <f t="shared" si="610"/>
        <v>راسب</v>
      </c>
      <c r="CG507" s="37"/>
      <c r="CH507" s="38"/>
      <c r="CI507" s="38"/>
      <c r="CJ507" s="38"/>
      <c r="CK507" s="38"/>
      <c r="CL507" s="39">
        <f t="shared" si="611"/>
        <v>0</v>
      </c>
      <c r="CM507" s="86" t="str">
        <f t="shared" si="612"/>
        <v>غيرجدير</v>
      </c>
      <c r="CN507" s="37"/>
      <c r="CO507" s="38"/>
      <c r="CP507" s="38"/>
      <c r="CQ507" s="38"/>
      <c r="CR507" s="39">
        <f t="shared" si="613"/>
        <v>0</v>
      </c>
      <c r="CS507" s="86" t="str">
        <f t="shared" si="614"/>
        <v>غيرجدير</v>
      </c>
      <c r="CT507" s="37"/>
      <c r="CU507" s="38"/>
      <c r="CV507" s="39">
        <f t="shared" si="615"/>
        <v>0</v>
      </c>
      <c r="CW507" s="86" t="str">
        <f t="shared" si="616"/>
        <v>غيرجدير</v>
      </c>
      <c r="CX507" s="37"/>
      <c r="CY507" s="38"/>
      <c r="CZ507" s="38"/>
      <c r="DA507" s="38"/>
      <c r="DB507" s="38"/>
      <c r="DC507" s="39">
        <f t="shared" si="617"/>
        <v>0</v>
      </c>
      <c r="DD507" s="86" t="str">
        <f t="shared" si="618"/>
        <v>غيرجدير</v>
      </c>
      <c r="DE507" s="37"/>
      <c r="DF507" s="38"/>
      <c r="DG507" s="38"/>
      <c r="DH507" s="38"/>
      <c r="DI507" s="38"/>
      <c r="DJ507" s="39">
        <f t="shared" si="619"/>
        <v>0</v>
      </c>
      <c r="DK507" s="86" t="str">
        <f t="shared" si="620"/>
        <v>غيرجدير</v>
      </c>
      <c r="DL507" s="37">
        <f t="shared" si="621"/>
        <v>4</v>
      </c>
      <c r="DM507" s="39" t="str">
        <f t="shared" si="622"/>
        <v>راسب</v>
      </c>
      <c r="DN507" s="27">
        <f t="shared" si="623"/>
        <v>0</v>
      </c>
      <c r="DO507" s="37">
        <f t="shared" si="624"/>
        <v>5</v>
      </c>
      <c r="DP507" s="39" t="str">
        <f t="shared" si="625"/>
        <v>ومجموع</v>
      </c>
      <c r="DQ507" s="27" t="str">
        <f t="shared" si="626"/>
        <v>راسب</v>
      </c>
      <c r="DR507" s="37">
        <f t="shared" si="627"/>
        <v>10</v>
      </c>
      <c r="DS507" s="39" t="str">
        <f t="shared" si="628"/>
        <v>راسب</v>
      </c>
      <c r="DT507" s="40" t="str">
        <f t="shared" si="629"/>
        <v>راسب</v>
      </c>
      <c r="DU507" s="27"/>
      <c r="DV507" s="37">
        <f t="shared" si="630"/>
        <v>15</v>
      </c>
      <c r="DW507" s="38" t="str">
        <f t="shared" si="631"/>
        <v>راسب</v>
      </c>
      <c r="DX507" s="39" t="str">
        <f t="shared" si="632"/>
        <v>ودين</v>
      </c>
      <c r="DY507" s="537" t="str">
        <f t="shared" si="633"/>
        <v/>
      </c>
      <c r="DZ507" s="532" t="str">
        <f t="shared" si="634"/>
        <v/>
      </c>
      <c r="EA507" s="527" t="str">
        <f t="shared" si="635"/>
        <v/>
      </c>
      <c r="EB507" s="519" t="str">
        <f t="shared" si="636"/>
        <v/>
      </c>
      <c r="EC507" s="520" t="str">
        <f t="shared" si="637"/>
        <v/>
      </c>
      <c r="ED507" s="520" t="str">
        <f t="shared" si="638"/>
        <v/>
      </c>
      <c r="EE507" s="520" t="str">
        <f t="shared" si="639"/>
        <v/>
      </c>
      <c r="EF507" s="520" t="str">
        <f t="shared" si="640"/>
        <v/>
      </c>
      <c r="EG507" s="520" t="str">
        <f t="shared" si="641"/>
        <v/>
      </c>
      <c r="EH507" s="518" t="str">
        <f t="shared" si="642"/>
        <v/>
      </c>
      <c r="EI507" s="474" t="str">
        <f t="shared" si="643"/>
        <v/>
      </c>
      <c r="EJ507" s="475" t="str">
        <f t="shared" si="644"/>
        <v/>
      </c>
      <c r="EK507" s="475" t="str">
        <f t="shared" si="645"/>
        <v/>
      </c>
      <c r="EL507" s="475" t="str">
        <f t="shared" si="646"/>
        <v/>
      </c>
      <c r="EM507" s="476" t="str">
        <f t="shared" si="647"/>
        <v/>
      </c>
      <c r="EN507" s="498" t="str">
        <f t="shared" si="648"/>
        <v/>
      </c>
      <c r="EO507" s="499" t="str">
        <f t="shared" si="649"/>
        <v/>
      </c>
      <c r="EP507" s="499" t="str">
        <f t="shared" si="650"/>
        <v/>
      </c>
      <c r="EQ507" s="499" t="str">
        <f t="shared" si="651"/>
        <v/>
      </c>
      <c r="ER507" s="500" t="str">
        <f t="shared" si="652"/>
        <v/>
      </c>
    </row>
    <row r="508" spans="1:148" ht="34.5" x14ac:dyDescent="0.2">
      <c r="A508" s="27" t="str">
        <f>IF(O508="","",COUNTA(O$9:$O508))</f>
        <v/>
      </c>
      <c r="B508" s="28"/>
      <c r="C508" s="29" t="e">
        <f t="shared" si="572"/>
        <v>#VALUE!</v>
      </c>
      <c r="D508" s="30" t="e">
        <f t="shared" si="573"/>
        <v>#VALUE!</v>
      </c>
      <c r="E508" s="31" t="e">
        <f t="shared" si="574"/>
        <v>#VALUE!</v>
      </c>
      <c r="F508" s="29" t="str">
        <f t="shared" si="575"/>
        <v/>
      </c>
      <c r="G508" s="30" t="str">
        <f t="shared" si="576"/>
        <v/>
      </c>
      <c r="H508" s="31" t="str">
        <f t="shared" si="577"/>
        <v/>
      </c>
      <c r="I508" s="32" t="e">
        <f t="shared" si="578"/>
        <v>#VALUE!</v>
      </c>
      <c r="J508" s="33"/>
      <c r="K508" s="34"/>
      <c r="L508" s="35" t="str">
        <f t="shared" si="579"/>
        <v/>
      </c>
      <c r="M508" s="35" t="str">
        <f t="shared" si="580"/>
        <v/>
      </c>
      <c r="N508" s="34"/>
      <c r="O508" s="545"/>
      <c r="P508" s="36"/>
      <c r="Q508" s="37"/>
      <c r="R508" s="38"/>
      <c r="S508" s="38"/>
      <c r="T508" s="39">
        <f t="shared" si="581"/>
        <v>0</v>
      </c>
      <c r="U508" s="40" t="str">
        <f t="shared" si="582"/>
        <v>راسب</v>
      </c>
      <c r="V508" s="37"/>
      <c r="W508" s="38"/>
      <c r="X508" s="38"/>
      <c r="Y508" s="39">
        <f t="shared" si="583"/>
        <v>0</v>
      </c>
      <c r="Z508" s="40" t="str">
        <f t="shared" si="584"/>
        <v>راسب</v>
      </c>
      <c r="AA508" s="37"/>
      <c r="AB508" s="38"/>
      <c r="AC508" s="38"/>
      <c r="AD508" s="39">
        <f t="shared" si="585"/>
        <v>0</v>
      </c>
      <c r="AE508" s="40" t="str">
        <f t="shared" si="586"/>
        <v>راسب</v>
      </c>
      <c r="AF508" s="37"/>
      <c r="AG508" s="38"/>
      <c r="AH508" s="38"/>
      <c r="AI508" s="39">
        <f t="shared" si="587"/>
        <v>0</v>
      </c>
      <c r="AJ508" s="40" t="str">
        <f t="shared" si="588"/>
        <v>راسب</v>
      </c>
      <c r="AK508" s="37"/>
      <c r="AL508" s="38"/>
      <c r="AM508" s="38"/>
      <c r="AN508" s="39">
        <f t="shared" si="589"/>
        <v>0</v>
      </c>
      <c r="AO508" s="40" t="str">
        <f t="shared" si="590"/>
        <v>راسب</v>
      </c>
      <c r="AP508" s="27">
        <f t="shared" si="591"/>
        <v>0</v>
      </c>
      <c r="AQ508" s="37">
        <f t="shared" si="592"/>
        <v>5</v>
      </c>
      <c r="AR508" s="39" t="str">
        <f t="shared" si="593"/>
        <v>ومجموع</v>
      </c>
      <c r="AS508" s="27" t="str">
        <f t="shared" si="594"/>
        <v>راسب</v>
      </c>
      <c r="AT508" s="41">
        <f t="shared" si="595"/>
        <v>9</v>
      </c>
      <c r="AU508" s="42" t="str">
        <f t="shared" si="596"/>
        <v>راسب</v>
      </c>
      <c r="AV508" s="37"/>
      <c r="AW508" s="38"/>
      <c r="AX508" s="38"/>
      <c r="AY508" s="39">
        <f t="shared" si="597"/>
        <v>0</v>
      </c>
      <c r="AZ508" s="40" t="str">
        <f t="shared" si="598"/>
        <v>راسب</v>
      </c>
      <c r="BA508" s="37"/>
      <c r="BB508" s="38"/>
      <c r="BC508" s="38"/>
      <c r="BD508" s="39">
        <f t="shared" si="599"/>
        <v>0</v>
      </c>
      <c r="BE508" s="86" t="str">
        <f t="shared" si="600"/>
        <v>غيرجدير</v>
      </c>
      <c r="BF508" s="37"/>
      <c r="BG508" s="38"/>
      <c r="BH508" s="38"/>
      <c r="BI508" s="39">
        <f t="shared" si="601"/>
        <v>0</v>
      </c>
      <c r="BJ508" s="86" t="str">
        <f t="shared" si="602"/>
        <v>غيرجدير</v>
      </c>
      <c r="BK508" s="37"/>
      <c r="BL508" s="38"/>
      <c r="BM508" s="38"/>
      <c r="BN508" s="38"/>
      <c r="BO508" s="39"/>
      <c r="BP508" s="41">
        <f t="shared" si="603"/>
        <v>0</v>
      </c>
      <c r="BQ508" s="86" t="str">
        <f t="shared" si="604"/>
        <v>غيرجدير</v>
      </c>
      <c r="BR508" s="37"/>
      <c r="BS508" s="38"/>
      <c r="BT508" s="38"/>
      <c r="BU508" s="38"/>
      <c r="BV508" s="39">
        <f t="shared" si="605"/>
        <v>0</v>
      </c>
      <c r="BW508" s="86" t="str">
        <f t="shared" si="606"/>
        <v>غيرجدير</v>
      </c>
      <c r="BX508" s="37"/>
      <c r="BY508" s="38"/>
      <c r="BZ508" s="38"/>
      <c r="CA508" s="38"/>
      <c r="CB508" s="38"/>
      <c r="CC508" s="39">
        <f t="shared" si="607"/>
        <v>0</v>
      </c>
      <c r="CD508" s="86" t="str">
        <f t="shared" si="608"/>
        <v>غيرجدير</v>
      </c>
      <c r="CE508" s="37">
        <f t="shared" si="609"/>
        <v>5</v>
      </c>
      <c r="CF508" s="39" t="str">
        <f t="shared" si="610"/>
        <v>راسب</v>
      </c>
      <c r="CG508" s="37"/>
      <c r="CH508" s="38"/>
      <c r="CI508" s="38"/>
      <c r="CJ508" s="38"/>
      <c r="CK508" s="38"/>
      <c r="CL508" s="39">
        <f t="shared" si="611"/>
        <v>0</v>
      </c>
      <c r="CM508" s="86" t="str">
        <f t="shared" si="612"/>
        <v>غيرجدير</v>
      </c>
      <c r="CN508" s="37"/>
      <c r="CO508" s="38"/>
      <c r="CP508" s="38"/>
      <c r="CQ508" s="38"/>
      <c r="CR508" s="39">
        <f t="shared" si="613"/>
        <v>0</v>
      </c>
      <c r="CS508" s="86" t="str">
        <f t="shared" si="614"/>
        <v>غيرجدير</v>
      </c>
      <c r="CT508" s="37"/>
      <c r="CU508" s="38"/>
      <c r="CV508" s="39">
        <f t="shared" si="615"/>
        <v>0</v>
      </c>
      <c r="CW508" s="86" t="str">
        <f t="shared" si="616"/>
        <v>غيرجدير</v>
      </c>
      <c r="CX508" s="37"/>
      <c r="CY508" s="38"/>
      <c r="CZ508" s="38"/>
      <c r="DA508" s="38"/>
      <c r="DB508" s="38"/>
      <c r="DC508" s="39">
        <f t="shared" si="617"/>
        <v>0</v>
      </c>
      <c r="DD508" s="86" t="str">
        <f t="shared" si="618"/>
        <v>غيرجدير</v>
      </c>
      <c r="DE508" s="37"/>
      <c r="DF508" s="38"/>
      <c r="DG508" s="38"/>
      <c r="DH508" s="38"/>
      <c r="DI508" s="38"/>
      <c r="DJ508" s="39">
        <f t="shared" si="619"/>
        <v>0</v>
      </c>
      <c r="DK508" s="86" t="str">
        <f t="shared" si="620"/>
        <v>غيرجدير</v>
      </c>
      <c r="DL508" s="37">
        <f t="shared" si="621"/>
        <v>4</v>
      </c>
      <c r="DM508" s="39" t="str">
        <f t="shared" si="622"/>
        <v>راسب</v>
      </c>
      <c r="DN508" s="27">
        <f t="shared" si="623"/>
        <v>0</v>
      </c>
      <c r="DO508" s="37">
        <f t="shared" si="624"/>
        <v>5</v>
      </c>
      <c r="DP508" s="39" t="str">
        <f t="shared" si="625"/>
        <v>ومجموع</v>
      </c>
      <c r="DQ508" s="27" t="str">
        <f t="shared" si="626"/>
        <v>راسب</v>
      </c>
      <c r="DR508" s="37">
        <f t="shared" si="627"/>
        <v>10</v>
      </c>
      <c r="DS508" s="39" t="str">
        <f t="shared" si="628"/>
        <v>راسب</v>
      </c>
      <c r="DT508" s="40" t="str">
        <f t="shared" si="629"/>
        <v>راسب</v>
      </c>
      <c r="DU508" s="27"/>
      <c r="DV508" s="37">
        <f t="shared" si="630"/>
        <v>15</v>
      </c>
      <c r="DW508" s="38" t="str">
        <f t="shared" si="631"/>
        <v>راسب</v>
      </c>
      <c r="DX508" s="39" t="str">
        <f t="shared" si="632"/>
        <v>ودين</v>
      </c>
      <c r="DY508" s="537" t="str">
        <f t="shared" si="633"/>
        <v/>
      </c>
      <c r="DZ508" s="532" t="str">
        <f t="shared" si="634"/>
        <v/>
      </c>
      <c r="EA508" s="527" t="str">
        <f t="shared" si="635"/>
        <v/>
      </c>
      <c r="EB508" s="519" t="str">
        <f t="shared" si="636"/>
        <v/>
      </c>
      <c r="EC508" s="520" t="str">
        <f t="shared" si="637"/>
        <v/>
      </c>
      <c r="ED508" s="520" t="str">
        <f t="shared" si="638"/>
        <v/>
      </c>
      <c r="EE508" s="520" t="str">
        <f t="shared" si="639"/>
        <v/>
      </c>
      <c r="EF508" s="520" t="str">
        <f t="shared" si="640"/>
        <v/>
      </c>
      <c r="EG508" s="520" t="str">
        <f t="shared" si="641"/>
        <v/>
      </c>
      <c r="EH508" s="518" t="str">
        <f t="shared" si="642"/>
        <v/>
      </c>
      <c r="EI508" s="474" t="str">
        <f t="shared" si="643"/>
        <v/>
      </c>
      <c r="EJ508" s="475" t="str">
        <f t="shared" si="644"/>
        <v/>
      </c>
      <c r="EK508" s="475" t="str">
        <f t="shared" si="645"/>
        <v/>
      </c>
      <c r="EL508" s="475" t="str">
        <f t="shared" si="646"/>
        <v/>
      </c>
      <c r="EM508" s="476" t="str">
        <f t="shared" si="647"/>
        <v/>
      </c>
      <c r="EN508" s="498" t="str">
        <f t="shared" si="648"/>
        <v/>
      </c>
      <c r="EO508" s="499" t="str">
        <f t="shared" si="649"/>
        <v/>
      </c>
      <c r="EP508" s="499" t="str">
        <f t="shared" si="650"/>
        <v/>
      </c>
      <c r="EQ508" s="499" t="str">
        <f t="shared" si="651"/>
        <v/>
      </c>
      <c r="ER508" s="500" t="str">
        <f t="shared" si="652"/>
        <v/>
      </c>
    </row>
    <row r="509" spans="1:148" ht="34.5" x14ac:dyDescent="0.2">
      <c r="A509" s="27" t="str">
        <f>IF(O509="","",COUNTA(O$9:$O509))</f>
        <v/>
      </c>
      <c r="B509" s="28"/>
      <c r="C509" s="29" t="e">
        <f t="shared" si="572"/>
        <v>#VALUE!</v>
      </c>
      <c r="D509" s="30" t="e">
        <f t="shared" si="573"/>
        <v>#VALUE!</v>
      </c>
      <c r="E509" s="31" t="e">
        <f t="shared" si="574"/>
        <v>#VALUE!</v>
      </c>
      <c r="F509" s="29" t="str">
        <f t="shared" si="575"/>
        <v/>
      </c>
      <c r="G509" s="30" t="str">
        <f t="shared" si="576"/>
        <v/>
      </c>
      <c r="H509" s="31" t="str">
        <f t="shared" si="577"/>
        <v/>
      </c>
      <c r="I509" s="32" t="e">
        <f t="shared" si="578"/>
        <v>#VALUE!</v>
      </c>
      <c r="J509" s="33"/>
      <c r="K509" s="34"/>
      <c r="L509" s="35" t="str">
        <f t="shared" si="579"/>
        <v/>
      </c>
      <c r="M509" s="35" t="str">
        <f t="shared" si="580"/>
        <v/>
      </c>
      <c r="N509" s="34"/>
      <c r="O509" s="545"/>
      <c r="P509" s="36"/>
      <c r="Q509" s="37"/>
      <c r="R509" s="38"/>
      <c r="S509" s="38"/>
      <c r="T509" s="39">
        <f t="shared" si="581"/>
        <v>0</v>
      </c>
      <c r="U509" s="40" t="str">
        <f t="shared" si="582"/>
        <v>راسب</v>
      </c>
      <c r="V509" s="37"/>
      <c r="W509" s="38"/>
      <c r="X509" s="38"/>
      <c r="Y509" s="39">
        <f t="shared" si="583"/>
        <v>0</v>
      </c>
      <c r="Z509" s="40" t="str">
        <f t="shared" si="584"/>
        <v>راسب</v>
      </c>
      <c r="AA509" s="37"/>
      <c r="AB509" s="38"/>
      <c r="AC509" s="38"/>
      <c r="AD509" s="39">
        <f t="shared" si="585"/>
        <v>0</v>
      </c>
      <c r="AE509" s="40" t="str">
        <f t="shared" si="586"/>
        <v>راسب</v>
      </c>
      <c r="AF509" s="37"/>
      <c r="AG509" s="38"/>
      <c r="AH509" s="38"/>
      <c r="AI509" s="39">
        <f t="shared" si="587"/>
        <v>0</v>
      </c>
      <c r="AJ509" s="40" t="str">
        <f t="shared" si="588"/>
        <v>راسب</v>
      </c>
      <c r="AK509" s="37"/>
      <c r="AL509" s="38"/>
      <c r="AM509" s="38"/>
      <c r="AN509" s="39">
        <f t="shared" si="589"/>
        <v>0</v>
      </c>
      <c r="AO509" s="40" t="str">
        <f t="shared" si="590"/>
        <v>راسب</v>
      </c>
      <c r="AP509" s="27">
        <f t="shared" si="591"/>
        <v>0</v>
      </c>
      <c r="AQ509" s="37">
        <f t="shared" si="592"/>
        <v>5</v>
      </c>
      <c r="AR509" s="39" t="str">
        <f t="shared" si="593"/>
        <v>ومجموع</v>
      </c>
      <c r="AS509" s="27" t="str">
        <f t="shared" si="594"/>
        <v>راسب</v>
      </c>
      <c r="AT509" s="41">
        <f t="shared" si="595"/>
        <v>9</v>
      </c>
      <c r="AU509" s="42" t="str">
        <f t="shared" si="596"/>
        <v>راسب</v>
      </c>
      <c r="AV509" s="37"/>
      <c r="AW509" s="38"/>
      <c r="AX509" s="38"/>
      <c r="AY509" s="39">
        <f t="shared" si="597"/>
        <v>0</v>
      </c>
      <c r="AZ509" s="40" t="str">
        <f t="shared" si="598"/>
        <v>راسب</v>
      </c>
      <c r="BA509" s="37"/>
      <c r="BB509" s="38"/>
      <c r="BC509" s="38"/>
      <c r="BD509" s="39">
        <f t="shared" si="599"/>
        <v>0</v>
      </c>
      <c r="BE509" s="86" t="str">
        <f t="shared" si="600"/>
        <v>غيرجدير</v>
      </c>
      <c r="BF509" s="37"/>
      <c r="BG509" s="38"/>
      <c r="BH509" s="38"/>
      <c r="BI509" s="39">
        <f t="shared" si="601"/>
        <v>0</v>
      </c>
      <c r="BJ509" s="86" t="str">
        <f t="shared" si="602"/>
        <v>غيرجدير</v>
      </c>
      <c r="BK509" s="37"/>
      <c r="BL509" s="38"/>
      <c r="BM509" s="38"/>
      <c r="BN509" s="38"/>
      <c r="BO509" s="39"/>
      <c r="BP509" s="41">
        <f t="shared" si="603"/>
        <v>0</v>
      </c>
      <c r="BQ509" s="86" t="str">
        <f t="shared" si="604"/>
        <v>غيرجدير</v>
      </c>
      <c r="BR509" s="37"/>
      <c r="BS509" s="38"/>
      <c r="BT509" s="38"/>
      <c r="BU509" s="38"/>
      <c r="BV509" s="39">
        <f t="shared" si="605"/>
        <v>0</v>
      </c>
      <c r="BW509" s="86" t="str">
        <f t="shared" si="606"/>
        <v>غيرجدير</v>
      </c>
      <c r="BX509" s="37"/>
      <c r="BY509" s="38"/>
      <c r="BZ509" s="38"/>
      <c r="CA509" s="38"/>
      <c r="CB509" s="38"/>
      <c r="CC509" s="39">
        <f t="shared" si="607"/>
        <v>0</v>
      </c>
      <c r="CD509" s="86" t="str">
        <f t="shared" si="608"/>
        <v>غيرجدير</v>
      </c>
      <c r="CE509" s="37">
        <f t="shared" si="609"/>
        <v>5</v>
      </c>
      <c r="CF509" s="39" t="str">
        <f t="shared" si="610"/>
        <v>راسب</v>
      </c>
      <c r="CG509" s="37"/>
      <c r="CH509" s="38"/>
      <c r="CI509" s="38"/>
      <c r="CJ509" s="38"/>
      <c r="CK509" s="38"/>
      <c r="CL509" s="39">
        <f t="shared" si="611"/>
        <v>0</v>
      </c>
      <c r="CM509" s="86" t="str">
        <f t="shared" si="612"/>
        <v>غيرجدير</v>
      </c>
      <c r="CN509" s="37"/>
      <c r="CO509" s="38"/>
      <c r="CP509" s="38"/>
      <c r="CQ509" s="38"/>
      <c r="CR509" s="39">
        <f t="shared" si="613"/>
        <v>0</v>
      </c>
      <c r="CS509" s="86" t="str">
        <f t="shared" si="614"/>
        <v>غيرجدير</v>
      </c>
      <c r="CT509" s="37"/>
      <c r="CU509" s="38"/>
      <c r="CV509" s="39">
        <f t="shared" si="615"/>
        <v>0</v>
      </c>
      <c r="CW509" s="86" t="str">
        <f t="shared" si="616"/>
        <v>غيرجدير</v>
      </c>
      <c r="CX509" s="37"/>
      <c r="CY509" s="38"/>
      <c r="CZ509" s="38"/>
      <c r="DA509" s="38"/>
      <c r="DB509" s="38"/>
      <c r="DC509" s="39">
        <f t="shared" si="617"/>
        <v>0</v>
      </c>
      <c r="DD509" s="86" t="str">
        <f t="shared" si="618"/>
        <v>غيرجدير</v>
      </c>
      <c r="DE509" s="37"/>
      <c r="DF509" s="38"/>
      <c r="DG509" s="38"/>
      <c r="DH509" s="38"/>
      <c r="DI509" s="38"/>
      <c r="DJ509" s="39">
        <f t="shared" si="619"/>
        <v>0</v>
      </c>
      <c r="DK509" s="86" t="str">
        <f t="shared" si="620"/>
        <v>غيرجدير</v>
      </c>
      <c r="DL509" s="37">
        <f t="shared" si="621"/>
        <v>4</v>
      </c>
      <c r="DM509" s="39" t="str">
        <f t="shared" si="622"/>
        <v>راسب</v>
      </c>
      <c r="DN509" s="27">
        <f t="shared" si="623"/>
        <v>0</v>
      </c>
      <c r="DO509" s="37">
        <f t="shared" si="624"/>
        <v>5</v>
      </c>
      <c r="DP509" s="39" t="str">
        <f t="shared" si="625"/>
        <v>ومجموع</v>
      </c>
      <c r="DQ509" s="27" t="str">
        <f t="shared" si="626"/>
        <v>راسب</v>
      </c>
      <c r="DR509" s="37">
        <f t="shared" si="627"/>
        <v>10</v>
      </c>
      <c r="DS509" s="39" t="str">
        <f t="shared" si="628"/>
        <v>راسب</v>
      </c>
      <c r="DT509" s="40" t="str">
        <f t="shared" si="629"/>
        <v>راسب</v>
      </c>
      <c r="DU509" s="27"/>
      <c r="DV509" s="37">
        <f t="shared" si="630"/>
        <v>15</v>
      </c>
      <c r="DW509" s="38" t="str">
        <f t="shared" si="631"/>
        <v>راسب</v>
      </c>
      <c r="DX509" s="39" t="str">
        <f t="shared" si="632"/>
        <v>ودين</v>
      </c>
      <c r="DY509" s="537" t="str">
        <f t="shared" si="633"/>
        <v/>
      </c>
      <c r="DZ509" s="532" t="str">
        <f t="shared" si="634"/>
        <v/>
      </c>
      <c r="EA509" s="527" t="str">
        <f t="shared" si="635"/>
        <v/>
      </c>
      <c r="EB509" s="519" t="str">
        <f t="shared" si="636"/>
        <v/>
      </c>
      <c r="EC509" s="520" t="str">
        <f t="shared" si="637"/>
        <v/>
      </c>
      <c r="ED509" s="520" t="str">
        <f t="shared" si="638"/>
        <v/>
      </c>
      <c r="EE509" s="520" t="str">
        <f t="shared" si="639"/>
        <v/>
      </c>
      <c r="EF509" s="520" t="str">
        <f t="shared" si="640"/>
        <v/>
      </c>
      <c r="EG509" s="520" t="str">
        <f t="shared" si="641"/>
        <v/>
      </c>
      <c r="EH509" s="518" t="str">
        <f t="shared" si="642"/>
        <v/>
      </c>
      <c r="EI509" s="474" t="str">
        <f t="shared" si="643"/>
        <v/>
      </c>
      <c r="EJ509" s="475" t="str">
        <f t="shared" si="644"/>
        <v/>
      </c>
      <c r="EK509" s="475" t="str">
        <f t="shared" si="645"/>
        <v/>
      </c>
      <c r="EL509" s="475" t="str">
        <f t="shared" si="646"/>
        <v/>
      </c>
      <c r="EM509" s="476" t="str">
        <f t="shared" si="647"/>
        <v/>
      </c>
      <c r="EN509" s="498" t="str">
        <f t="shared" si="648"/>
        <v/>
      </c>
      <c r="EO509" s="499" t="str">
        <f t="shared" si="649"/>
        <v/>
      </c>
      <c r="EP509" s="499" t="str">
        <f t="shared" si="650"/>
        <v/>
      </c>
      <c r="EQ509" s="499" t="str">
        <f t="shared" si="651"/>
        <v/>
      </c>
      <c r="ER509" s="500" t="str">
        <f t="shared" si="652"/>
        <v/>
      </c>
    </row>
    <row r="510" spans="1:148" ht="34.5" x14ac:dyDescent="0.2">
      <c r="A510" s="27" t="str">
        <f>IF(O510="","",COUNTA(O$9:$O510))</f>
        <v/>
      </c>
      <c r="B510" s="28"/>
      <c r="C510" s="29" t="e">
        <f t="shared" si="572"/>
        <v>#VALUE!</v>
      </c>
      <c r="D510" s="30" t="e">
        <f t="shared" si="573"/>
        <v>#VALUE!</v>
      </c>
      <c r="E510" s="31" t="e">
        <f t="shared" si="574"/>
        <v>#VALUE!</v>
      </c>
      <c r="F510" s="29" t="str">
        <f t="shared" si="575"/>
        <v/>
      </c>
      <c r="G510" s="30" t="str">
        <f t="shared" si="576"/>
        <v/>
      </c>
      <c r="H510" s="31" t="str">
        <f t="shared" si="577"/>
        <v/>
      </c>
      <c r="I510" s="32" t="e">
        <f t="shared" si="578"/>
        <v>#VALUE!</v>
      </c>
      <c r="J510" s="33"/>
      <c r="K510" s="34"/>
      <c r="L510" s="35" t="str">
        <f t="shared" si="579"/>
        <v/>
      </c>
      <c r="M510" s="35" t="str">
        <f t="shared" si="580"/>
        <v/>
      </c>
      <c r="N510" s="34"/>
      <c r="O510" s="545"/>
      <c r="P510" s="36"/>
      <c r="Q510" s="37"/>
      <c r="R510" s="38"/>
      <c r="S510" s="38"/>
      <c r="T510" s="39">
        <f t="shared" si="581"/>
        <v>0</v>
      </c>
      <c r="U510" s="40" t="str">
        <f t="shared" si="582"/>
        <v>راسب</v>
      </c>
      <c r="V510" s="37"/>
      <c r="W510" s="38"/>
      <c r="X510" s="38"/>
      <c r="Y510" s="39">
        <f t="shared" si="583"/>
        <v>0</v>
      </c>
      <c r="Z510" s="40" t="str">
        <f t="shared" si="584"/>
        <v>راسب</v>
      </c>
      <c r="AA510" s="37"/>
      <c r="AB510" s="38"/>
      <c r="AC510" s="38"/>
      <c r="AD510" s="39">
        <f t="shared" si="585"/>
        <v>0</v>
      </c>
      <c r="AE510" s="40" t="str">
        <f t="shared" si="586"/>
        <v>راسب</v>
      </c>
      <c r="AF510" s="37"/>
      <c r="AG510" s="38"/>
      <c r="AH510" s="38"/>
      <c r="AI510" s="39">
        <f t="shared" si="587"/>
        <v>0</v>
      </c>
      <c r="AJ510" s="40" t="str">
        <f t="shared" si="588"/>
        <v>راسب</v>
      </c>
      <c r="AK510" s="37"/>
      <c r="AL510" s="38"/>
      <c r="AM510" s="38"/>
      <c r="AN510" s="39">
        <f t="shared" si="589"/>
        <v>0</v>
      </c>
      <c r="AO510" s="40" t="str">
        <f t="shared" si="590"/>
        <v>راسب</v>
      </c>
      <c r="AP510" s="27">
        <f t="shared" si="591"/>
        <v>0</v>
      </c>
      <c r="AQ510" s="37">
        <f t="shared" si="592"/>
        <v>5</v>
      </c>
      <c r="AR510" s="39" t="str">
        <f t="shared" si="593"/>
        <v>ومجموع</v>
      </c>
      <c r="AS510" s="27" t="str">
        <f t="shared" si="594"/>
        <v>راسب</v>
      </c>
      <c r="AT510" s="41">
        <f t="shared" si="595"/>
        <v>9</v>
      </c>
      <c r="AU510" s="42" t="str">
        <f t="shared" si="596"/>
        <v>راسب</v>
      </c>
      <c r="AV510" s="37"/>
      <c r="AW510" s="38"/>
      <c r="AX510" s="38"/>
      <c r="AY510" s="39">
        <f t="shared" si="597"/>
        <v>0</v>
      </c>
      <c r="AZ510" s="40" t="str">
        <f t="shared" si="598"/>
        <v>راسب</v>
      </c>
      <c r="BA510" s="37"/>
      <c r="BB510" s="38"/>
      <c r="BC510" s="38"/>
      <c r="BD510" s="39">
        <f t="shared" si="599"/>
        <v>0</v>
      </c>
      <c r="BE510" s="86" t="str">
        <f t="shared" si="600"/>
        <v>غيرجدير</v>
      </c>
      <c r="BF510" s="37"/>
      <c r="BG510" s="38"/>
      <c r="BH510" s="38"/>
      <c r="BI510" s="39">
        <f t="shared" si="601"/>
        <v>0</v>
      </c>
      <c r="BJ510" s="86" t="str">
        <f t="shared" si="602"/>
        <v>غيرجدير</v>
      </c>
      <c r="BK510" s="37"/>
      <c r="BL510" s="38"/>
      <c r="BM510" s="38"/>
      <c r="BN510" s="38"/>
      <c r="BO510" s="39"/>
      <c r="BP510" s="41">
        <f t="shared" si="603"/>
        <v>0</v>
      </c>
      <c r="BQ510" s="86" t="str">
        <f t="shared" si="604"/>
        <v>غيرجدير</v>
      </c>
      <c r="BR510" s="37"/>
      <c r="BS510" s="38"/>
      <c r="BT510" s="38"/>
      <c r="BU510" s="38"/>
      <c r="BV510" s="39">
        <f t="shared" si="605"/>
        <v>0</v>
      </c>
      <c r="BW510" s="86" t="str">
        <f t="shared" si="606"/>
        <v>غيرجدير</v>
      </c>
      <c r="BX510" s="37"/>
      <c r="BY510" s="38"/>
      <c r="BZ510" s="38"/>
      <c r="CA510" s="38"/>
      <c r="CB510" s="38"/>
      <c r="CC510" s="39">
        <f t="shared" si="607"/>
        <v>0</v>
      </c>
      <c r="CD510" s="86" t="str">
        <f t="shared" si="608"/>
        <v>غيرجدير</v>
      </c>
      <c r="CE510" s="37">
        <f t="shared" si="609"/>
        <v>5</v>
      </c>
      <c r="CF510" s="39" t="str">
        <f t="shared" si="610"/>
        <v>راسب</v>
      </c>
      <c r="CG510" s="37"/>
      <c r="CH510" s="38"/>
      <c r="CI510" s="38"/>
      <c r="CJ510" s="38"/>
      <c r="CK510" s="38"/>
      <c r="CL510" s="39">
        <f t="shared" si="611"/>
        <v>0</v>
      </c>
      <c r="CM510" s="86" t="str">
        <f t="shared" si="612"/>
        <v>غيرجدير</v>
      </c>
      <c r="CN510" s="37"/>
      <c r="CO510" s="38"/>
      <c r="CP510" s="38"/>
      <c r="CQ510" s="38"/>
      <c r="CR510" s="39">
        <f t="shared" si="613"/>
        <v>0</v>
      </c>
      <c r="CS510" s="86" t="str">
        <f t="shared" si="614"/>
        <v>غيرجدير</v>
      </c>
      <c r="CT510" s="37"/>
      <c r="CU510" s="38"/>
      <c r="CV510" s="39">
        <f t="shared" si="615"/>
        <v>0</v>
      </c>
      <c r="CW510" s="86" t="str">
        <f t="shared" si="616"/>
        <v>غيرجدير</v>
      </c>
      <c r="CX510" s="37"/>
      <c r="CY510" s="38"/>
      <c r="CZ510" s="38"/>
      <c r="DA510" s="38"/>
      <c r="DB510" s="38"/>
      <c r="DC510" s="39">
        <f t="shared" si="617"/>
        <v>0</v>
      </c>
      <c r="DD510" s="86" t="str">
        <f t="shared" si="618"/>
        <v>غيرجدير</v>
      </c>
      <c r="DE510" s="37"/>
      <c r="DF510" s="38"/>
      <c r="DG510" s="38"/>
      <c r="DH510" s="38"/>
      <c r="DI510" s="38"/>
      <c r="DJ510" s="39">
        <f t="shared" si="619"/>
        <v>0</v>
      </c>
      <c r="DK510" s="86" t="str">
        <f t="shared" si="620"/>
        <v>غيرجدير</v>
      </c>
      <c r="DL510" s="37">
        <f t="shared" si="621"/>
        <v>4</v>
      </c>
      <c r="DM510" s="39" t="str">
        <f t="shared" si="622"/>
        <v>راسب</v>
      </c>
      <c r="DN510" s="27">
        <f t="shared" si="623"/>
        <v>0</v>
      </c>
      <c r="DO510" s="37">
        <f t="shared" si="624"/>
        <v>5</v>
      </c>
      <c r="DP510" s="39" t="str">
        <f t="shared" si="625"/>
        <v>ومجموع</v>
      </c>
      <c r="DQ510" s="27" t="str">
        <f t="shared" si="626"/>
        <v>راسب</v>
      </c>
      <c r="DR510" s="37">
        <f t="shared" si="627"/>
        <v>10</v>
      </c>
      <c r="DS510" s="39" t="str">
        <f t="shared" si="628"/>
        <v>راسب</v>
      </c>
      <c r="DT510" s="40" t="str">
        <f t="shared" si="629"/>
        <v>راسب</v>
      </c>
      <c r="DU510" s="27"/>
      <c r="DV510" s="37">
        <f t="shared" si="630"/>
        <v>15</v>
      </c>
      <c r="DW510" s="38" t="str">
        <f t="shared" si="631"/>
        <v>راسب</v>
      </c>
      <c r="DX510" s="39" t="str">
        <f t="shared" si="632"/>
        <v>ودين</v>
      </c>
      <c r="DY510" s="537" t="str">
        <f t="shared" si="633"/>
        <v/>
      </c>
      <c r="DZ510" s="532" t="str">
        <f t="shared" si="634"/>
        <v/>
      </c>
      <c r="EA510" s="527" t="str">
        <f t="shared" si="635"/>
        <v/>
      </c>
      <c r="EB510" s="519" t="str">
        <f t="shared" si="636"/>
        <v/>
      </c>
      <c r="EC510" s="520" t="str">
        <f t="shared" si="637"/>
        <v/>
      </c>
      <c r="ED510" s="520" t="str">
        <f t="shared" si="638"/>
        <v/>
      </c>
      <c r="EE510" s="520" t="str">
        <f t="shared" si="639"/>
        <v/>
      </c>
      <c r="EF510" s="520" t="str">
        <f t="shared" si="640"/>
        <v/>
      </c>
      <c r="EG510" s="520" t="str">
        <f t="shared" si="641"/>
        <v/>
      </c>
      <c r="EH510" s="518" t="str">
        <f t="shared" si="642"/>
        <v/>
      </c>
      <c r="EI510" s="474" t="str">
        <f t="shared" si="643"/>
        <v/>
      </c>
      <c r="EJ510" s="475" t="str">
        <f t="shared" si="644"/>
        <v/>
      </c>
      <c r="EK510" s="475" t="str">
        <f t="shared" si="645"/>
        <v/>
      </c>
      <c r="EL510" s="475" t="str">
        <f t="shared" si="646"/>
        <v/>
      </c>
      <c r="EM510" s="476" t="str">
        <f t="shared" si="647"/>
        <v/>
      </c>
      <c r="EN510" s="498" t="str">
        <f t="shared" si="648"/>
        <v/>
      </c>
      <c r="EO510" s="499" t="str">
        <f t="shared" si="649"/>
        <v/>
      </c>
      <c r="EP510" s="499" t="str">
        <f t="shared" si="650"/>
        <v/>
      </c>
      <c r="EQ510" s="499" t="str">
        <f t="shared" si="651"/>
        <v/>
      </c>
      <c r="ER510" s="500" t="str">
        <f t="shared" si="652"/>
        <v/>
      </c>
    </row>
    <row r="511" spans="1:148" ht="34.5" x14ac:dyDescent="0.2">
      <c r="A511" s="27" t="str">
        <f>IF(O511="","",COUNTA(O$9:$O511))</f>
        <v/>
      </c>
      <c r="B511" s="28"/>
      <c r="C511" s="29" t="e">
        <f t="shared" si="572"/>
        <v>#VALUE!</v>
      </c>
      <c r="D511" s="30" t="e">
        <f t="shared" si="573"/>
        <v>#VALUE!</v>
      </c>
      <c r="E511" s="31" t="e">
        <f t="shared" si="574"/>
        <v>#VALUE!</v>
      </c>
      <c r="F511" s="29" t="str">
        <f t="shared" si="575"/>
        <v/>
      </c>
      <c r="G511" s="30" t="str">
        <f t="shared" si="576"/>
        <v/>
      </c>
      <c r="H511" s="31" t="str">
        <f t="shared" si="577"/>
        <v/>
      </c>
      <c r="I511" s="32" t="e">
        <f t="shared" si="578"/>
        <v>#VALUE!</v>
      </c>
      <c r="J511" s="33"/>
      <c r="K511" s="34"/>
      <c r="L511" s="35" t="str">
        <f t="shared" si="579"/>
        <v/>
      </c>
      <c r="M511" s="35" t="str">
        <f t="shared" si="580"/>
        <v/>
      </c>
      <c r="N511" s="34"/>
      <c r="O511" s="545"/>
      <c r="P511" s="36"/>
      <c r="Q511" s="37"/>
      <c r="R511" s="38"/>
      <c r="S511" s="38"/>
      <c r="T511" s="39">
        <f t="shared" si="581"/>
        <v>0</v>
      </c>
      <c r="U511" s="40" t="str">
        <f t="shared" si="582"/>
        <v>راسب</v>
      </c>
      <c r="V511" s="37"/>
      <c r="W511" s="38"/>
      <c r="X511" s="38"/>
      <c r="Y511" s="39">
        <f t="shared" si="583"/>
        <v>0</v>
      </c>
      <c r="Z511" s="40" t="str">
        <f t="shared" si="584"/>
        <v>راسب</v>
      </c>
      <c r="AA511" s="37"/>
      <c r="AB511" s="38"/>
      <c r="AC511" s="38"/>
      <c r="AD511" s="39">
        <f t="shared" si="585"/>
        <v>0</v>
      </c>
      <c r="AE511" s="40" t="str">
        <f t="shared" si="586"/>
        <v>راسب</v>
      </c>
      <c r="AF511" s="37"/>
      <c r="AG511" s="38"/>
      <c r="AH511" s="38"/>
      <c r="AI511" s="39">
        <f t="shared" si="587"/>
        <v>0</v>
      </c>
      <c r="AJ511" s="40" t="str">
        <f t="shared" si="588"/>
        <v>راسب</v>
      </c>
      <c r="AK511" s="37"/>
      <c r="AL511" s="38"/>
      <c r="AM511" s="38"/>
      <c r="AN511" s="39">
        <f t="shared" si="589"/>
        <v>0</v>
      </c>
      <c r="AO511" s="40" t="str">
        <f t="shared" si="590"/>
        <v>راسب</v>
      </c>
      <c r="AP511" s="27">
        <f t="shared" si="591"/>
        <v>0</v>
      </c>
      <c r="AQ511" s="37">
        <f t="shared" si="592"/>
        <v>5</v>
      </c>
      <c r="AR511" s="39" t="str">
        <f t="shared" si="593"/>
        <v>ومجموع</v>
      </c>
      <c r="AS511" s="27" t="str">
        <f t="shared" si="594"/>
        <v>راسب</v>
      </c>
      <c r="AT511" s="41">
        <f t="shared" si="595"/>
        <v>9</v>
      </c>
      <c r="AU511" s="42" t="str">
        <f t="shared" si="596"/>
        <v>راسب</v>
      </c>
      <c r="AV511" s="37"/>
      <c r="AW511" s="38"/>
      <c r="AX511" s="38"/>
      <c r="AY511" s="39">
        <f t="shared" si="597"/>
        <v>0</v>
      </c>
      <c r="AZ511" s="40" t="str">
        <f t="shared" si="598"/>
        <v>راسب</v>
      </c>
      <c r="BA511" s="37"/>
      <c r="BB511" s="38"/>
      <c r="BC511" s="38"/>
      <c r="BD511" s="39">
        <f t="shared" si="599"/>
        <v>0</v>
      </c>
      <c r="BE511" s="86" t="str">
        <f t="shared" si="600"/>
        <v>غيرجدير</v>
      </c>
      <c r="BF511" s="37"/>
      <c r="BG511" s="38"/>
      <c r="BH511" s="38"/>
      <c r="BI511" s="39">
        <f t="shared" si="601"/>
        <v>0</v>
      </c>
      <c r="BJ511" s="86" t="str">
        <f t="shared" si="602"/>
        <v>غيرجدير</v>
      </c>
      <c r="BK511" s="37"/>
      <c r="BL511" s="38"/>
      <c r="BM511" s="38"/>
      <c r="BN511" s="38"/>
      <c r="BO511" s="39"/>
      <c r="BP511" s="41">
        <f t="shared" si="603"/>
        <v>0</v>
      </c>
      <c r="BQ511" s="86" t="str">
        <f t="shared" si="604"/>
        <v>غيرجدير</v>
      </c>
      <c r="BR511" s="37"/>
      <c r="BS511" s="38"/>
      <c r="BT511" s="38"/>
      <c r="BU511" s="38"/>
      <c r="BV511" s="39">
        <f t="shared" si="605"/>
        <v>0</v>
      </c>
      <c r="BW511" s="86" t="str">
        <f t="shared" si="606"/>
        <v>غيرجدير</v>
      </c>
      <c r="BX511" s="37"/>
      <c r="BY511" s="38"/>
      <c r="BZ511" s="38"/>
      <c r="CA511" s="38"/>
      <c r="CB511" s="38"/>
      <c r="CC511" s="39">
        <f t="shared" si="607"/>
        <v>0</v>
      </c>
      <c r="CD511" s="86" t="str">
        <f t="shared" si="608"/>
        <v>غيرجدير</v>
      </c>
      <c r="CE511" s="37">
        <f t="shared" si="609"/>
        <v>5</v>
      </c>
      <c r="CF511" s="39" t="str">
        <f t="shared" si="610"/>
        <v>راسب</v>
      </c>
      <c r="CG511" s="37"/>
      <c r="CH511" s="38"/>
      <c r="CI511" s="38"/>
      <c r="CJ511" s="38"/>
      <c r="CK511" s="38"/>
      <c r="CL511" s="39">
        <f t="shared" si="611"/>
        <v>0</v>
      </c>
      <c r="CM511" s="86" t="str">
        <f t="shared" si="612"/>
        <v>غيرجدير</v>
      </c>
      <c r="CN511" s="37"/>
      <c r="CO511" s="38"/>
      <c r="CP511" s="38"/>
      <c r="CQ511" s="38"/>
      <c r="CR511" s="39">
        <f t="shared" si="613"/>
        <v>0</v>
      </c>
      <c r="CS511" s="86" t="str">
        <f t="shared" si="614"/>
        <v>غيرجدير</v>
      </c>
      <c r="CT511" s="37"/>
      <c r="CU511" s="38"/>
      <c r="CV511" s="39">
        <f t="shared" si="615"/>
        <v>0</v>
      </c>
      <c r="CW511" s="86" t="str">
        <f t="shared" si="616"/>
        <v>غيرجدير</v>
      </c>
      <c r="CX511" s="37"/>
      <c r="CY511" s="38"/>
      <c r="CZ511" s="38"/>
      <c r="DA511" s="38"/>
      <c r="DB511" s="38"/>
      <c r="DC511" s="39">
        <f t="shared" si="617"/>
        <v>0</v>
      </c>
      <c r="DD511" s="86" t="str">
        <f t="shared" si="618"/>
        <v>غيرجدير</v>
      </c>
      <c r="DE511" s="37"/>
      <c r="DF511" s="38"/>
      <c r="DG511" s="38"/>
      <c r="DH511" s="38"/>
      <c r="DI511" s="38"/>
      <c r="DJ511" s="39">
        <f t="shared" si="619"/>
        <v>0</v>
      </c>
      <c r="DK511" s="86" t="str">
        <f t="shared" si="620"/>
        <v>غيرجدير</v>
      </c>
      <c r="DL511" s="37">
        <f t="shared" si="621"/>
        <v>4</v>
      </c>
      <c r="DM511" s="39" t="str">
        <f t="shared" si="622"/>
        <v>راسب</v>
      </c>
      <c r="DN511" s="27">
        <f t="shared" si="623"/>
        <v>0</v>
      </c>
      <c r="DO511" s="37">
        <f t="shared" si="624"/>
        <v>5</v>
      </c>
      <c r="DP511" s="39" t="str">
        <f t="shared" si="625"/>
        <v>ومجموع</v>
      </c>
      <c r="DQ511" s="27" t="str">
        <f t="shared" si="626"/>
        <v>راسب</v>
      </c>
      <c r="DR511" s="37">
        <f t="shared" si="627"/>
        <v>10</v>
      </c>
      <c r="DS511" s="39" t="str">
        <f t="shared" si="628"/>
        <v>راسب</v>
      </c>
      <c r="DT511" s="40" t="str">
        <f t="shared" si="629"/>
        <v>راسب</v>
      </c>
      <c r="DU511" s="27"/>
      <c r="DV511" s="37">
        <f t="shared" si="630"/>
        <v>15</v>
      </c>
      <c r="DW511" s="38" t="str">
        <f t="shared" si="631"/>
        <v>راسب</v>
      </c>
      <c r="DX511" s="39" t="str">
        <f t="shared" si="632"/>
        <v>ودين</v>
      </c>
      <c r="DY511" s="537" t="str">
        <f t="shared" si="633"/>
        <v/>
      </c>
      <c r="DZ511" s="532" t="str">
        <f t="shared" si="634"/>
        <v/>
      </c>
      <c r="EA511" s="527" t="str">
        <f t="shared" si="635"/>
        <v/>
      </c>
      <c r="EB511" s="519" t="str">
        <f t="shared" si="636"/>
        <v/>
      </c>
      <c r="EC511" s="520" t="str">
        <f t="shared" si="637"/>
        <v/>
      </c>
      <c r="ED511" s="520" t="str">
        <f t="shared" si="638"/>
        <v/>
      </c>
      <c r="EE511" s="520" t="str">
        <f t="shared" si="639"/>
        <v/>
      </c>
      <c r="EF511" s="520" t="str">
        <f t="shared" si="640"/>
        <v/>
      </c>
      <c r="EG511" s="520" t="str">
        <f t="shared" si="641"/>
        <v/>
      </c>
      <c r="EH511" s="518" t="str">
        <f t="shared" si="642"/>
        <v/>
      </c>
      <c r="EI511" s="474" t="str">
        <f t="shared" si="643"/>
        <v/>
      </c>
      <c r="EJ511" s="475" t="str">
        <f t="shared" si="644"/>
        <v/>
      </c>
      <c r="EK511" s="475" t="str">
        <f t="shared" si="645"/>
        <v/>
      </c>
      <c r="EL511" s="475" t="str">
        <f t="shared" si="646"/>
        <v/>
      </c>
      <c r="EM511" s="476" t="str">
        <f t="shared" si="647"/>
        <v/>
      </c>
      <c r="EN511" s="498" t="str">
        <f t="shared" si="648"/>
        <v/>
      </c>
      <c r="EO511" s="499" t="str">
        <f t="shared" si="649"/>
        <v/>
      </c>
      <c r="EP511" s="499" t="str">
        <f t="shared" si="650"/>
        <v/>
      </c>
      <c r="EQ511" s="499" t="str">
        <f t="shared" si="651"/>
        <v/>
      </c>
      <c r="ER511" s="500" t="str">
        <f t="shared" si="652"/>
        <v/>
      </c>
    </row>
    <row r="512" spans="1:148" ht="34.5" x14ac:dyDescent="0.2">
      <c r="A512" s="27" t="str">
        <f>IF(O512="","",COUNTA(O$9:$O512))</f>
        <v/>
      </c>
      <c r="B512" s="28"/>
      <c r="C512" s="29" t="e">
        <f t="shared" si="572"/>
        <v>#VALUE!</v>
      </c>
      <c r="D512" s="30" t="e">
        <f t="shared" si="573"/>
        <v>#VALUE!</v>
      </c>
      <c r="E512" s="31" t="e">
        <f t="shared" si="574"/>
        <v>#VALUE!</v>
      </c>
      <c r="F512" s="29" t="str">
        <f t="shared" si="575"/>
        <v/>
      </c>
      <c r="G512" s="30" t="str">
        <f t="shared" si="576"/>
        <v/>
      </c>
      <c r="H512" s="31" t="str">
        <f t="shared" si="577"/>
        <v/>
      </c>
      <c r="I512" s="32" t="e">
        <f t="shared" si="578"/>
        <v>#VALUE!</v>
      </c>
      <c r="J512" s="33"/>
      <c r="K512" s="34"/>
      <c r="L512" s="35" t="str">
        <f t="shared" si="579"/>
        <v/>
      </c>
      <c r="M512" s="35" t="str">
        <f t="shared" si="580"/>
        <v/>
      </c>
      <c r="N512" s="34"/>
      <c r="O512" s="545"/>
      <c r="P512" s="36"/>
      <c r="Q512" s="37"/>
      <c r="R512" s="38"/>
      <c r="S512" s="38"/>
      <c r="T512" s="39">
        <f t="shared" si="581"/>
        <v>0</v>
      </c>
      <c r="U512" s="40" t="str">
        <f t="shared" si="582"/>
        <v>راسب</v>
      </c>
      <c r="V512" s="37"/>
      <c r="W512" s="38"/>
      <c r="X512" s="38"/>
      <c r="Y512" s="39">
        <f t="shared" si="583"/>
        <v>0</v>
      </c>
      <c r="Z512" s="40" t="str">
        <f t="shared" si="584"/>
        <v>راسب</v>
      </c>
      <c r="AA512" s="37"/>
      <c r="AB512" s="38"/>
      <c r="AC512" s="38"/>
      <c r="AD512" s="39">
        <f t="shared" si="585"/>
        <v>0</v>
      </c>
      <c r="AE512" s="40" t="str">
        <f t="shared" si="586"/>
        <v>راسب</v>
      </c>
      <c r="AF512" s="37"/>
      <c r="AG512" s="38"/>
      <c r="AH512" s="38"/>
      <c r="AI512" s="39">
        <f t="shared" si="587"/>
        <v>0</v>
      </c>
      <c r="AJ512" s="40" t="str">
        <f t="shared" si="588"/>
        <v>راسب</v>
      </c>
      <c r="AK512" s="37"/>
      <c r="AL512" s="38"/>
      <c r="AM512" s="38"/>
      <c r="AN512" s="39">
        <f t="shared" si="589"/>
        <v>0</v>
      </c>
      <c r="AO512" s="40" t="str">
        <f t="shared" si="590"/>
        <v>راسب</v>
      </c>
      <c r="AP512" s="27">
        <f t="shared" si="591"/>
        <v>0</v>
      </c>
      <c r="AQ512" s="37">
        <f t="shared" si="592"/>
        <v>5</v>
      </c>
      <c r="AR512" s="39" t="str">
        <f t="shared" si="593"/>
        <v>ومجموع</v>
      </c>
      <c r="AS512" s="27" t="str">
        <f t="shared" si="594"/>
        <v>راسب</v>
      </c>
      <c r="AT512" s="41">
        <f t="shared" si="595"/>
        <v>9</v>
      </c>
      <c r="AU512" s="42" t="str">
        <f t="shared" si="596"/>
        <v>راسب</v>
      </c>
      <c r="AV512" s="37"/>
      <c r="AW512" s="38"/>
      <c r="AX512" s="38"/>
      <c r="AY512" s="39">
        <f t="shared" si="597"/>
        <v>0</v>
      </c>
      <c r="AZ512" s="40" t="str">
        <f t="shared" si="598"/>
        <v>راسب</v>
      </c>
      <c r="BA512" s="37"/>
      <c r="BB512" s="38"/>
      <c r="BC512" s="38"/>
      <c r="BD512" s="39">
        <f t="shared" si="599"/>
        <v>0</v>
      </c>
      <c r="BE512" s="86" t="str">
        <f t="shared" si="600"/>
        <v>غيرجدير</v>
      </c>
      <c r="BF512" s="37"/>
      <c r="BG512" s="38"/>
      <c r="BH512" s="38"/>
      <c r="BI512" s="39">
        <f t="shared" si="601"/>
        <v>0</v>
      </c>
      <c r="BJ512" s="86" t="str">
        <f t="shared" si="602"/>
        <v>غيرجدير</v>
      </c>
      <c r="BK512" s="37"/>
      <c r="BL512" s="38"/>
      <c r="BM512" s="38"/>
      <c r="BN512" s="38"/>
      <c r="BO512" s="39"/>
      <c r="BP512" s="41">
        <f t="shared" si="603"/>
        <v>0</v>
      </c>
      <c r="BQ512" s="86" t="str">
        <f t="shared" si="604"/>
        <v>غيرجدير</v>
      </c>
      <c r="BR512" s="37"/>
      <c r="BS512" s="38"/>
      <c r="BT512" s="38"/>
      <c r="BU512" s="38"/>
      <c r="BV512" s="39">
        <f t="shared" si="605"/>
        <v>0</v>
      </c>
      <c r="BW512" s="86" t="str">
        <f t="shared" si="606"/>
        <v>غيرجدير</v>
      </c>
      <c r="BX512" s="37"/>
      <c r="BY512" s="38"/>
      <c r="BZ512" s="38"/>
      <c r="CA512" s="38"/>
      <c r="CB512" s="38"/>
      <c r="CC512" s="39">
        <f t="shared" si="607"/>
        <v>0</v>
      </c>
      <c r="CD512" s="86" t="str">
        <f t="shared" si="608"/>
        <v>غيرجدير</v>
      </c>
      <c r="CE512" s="37">
        <f t="shared" si="609"/>
        <v>5</v>
      </c>
      <c r="CF512" s="39" t="str">
        <f t="shared" si="610"/>
        <v>راسب</v>
      </c>
      <c r="CG512" s="37"/>
      <c r="CH512" s="38"/>
      <c r="CI512" s="38"/>
      <c r="CJ512" s="38"/>
      <c r="CK512" s="38"/>
      <c r="CL512" s="39">
        <f t="shared" si="611"/>
        <v>0</v>
      </c>
      <c r="CM512" s="86" t="str">
        <f t="shared" si="612"/>
        <v>غيرجدير</v>
      </c>
      <c r="CN512" s="37"/>
      <c r="CO512" s="38"/>
      <c r="CP512" s="38"/>
      <c r="CQ512" s="38"/>
      <c r="CR512" s="39">
        <f t="shared" si="613"/>
        <v>0</v>
      </c>
      <c r="CS512" s="86" t="str">
        <f t="shared" si="614"/>
        <v>غيرجدير</v>
      </c>
      <c r="CT512" s="37"/>
      <c r="CU512" s="38"/>
      <c r="CV512" s="39">
        <f t="shared" si="615"/>
        <v>0</v>
      </c>
      <c r="CW512" s="86" t="str">
        <f t="shared" si="616"/>
        <v>غيرجدير</v>
      </c>
      <c r="CX512" s="37"/>
      <c r="CY512" s="38"/>
      <c r="CZ512" s="38"/>
      <c r="DA512" s="38"/>
      <c r="DB512" s="38"/>
      <c r="DC512" s="39">
        <f t="shared" si="617"/>
        <v>0</v>
      </c>
      <c r="DD512" s="86" t="str">
        <f t="shared" si="618"/>
        <v>غيرجدير</v>
      </c>
      <c r="DE512" s="37"/>
      <c r="DF512" s="38"/>
      <c r="DG512" s="38"/>
      <c r="DH512" s="38"/>
      <c r="DI512" s="38"/>
      <c r="DJ512" s="39">
        <f t="shared" si="619"/>
        <v>0</v>
      </c>
      <c r="DK512" s="86" t="str">
        <f t="shared" si="620"/>
        <v>غيرجدير</v>
      </c>
      <c r="DL512" s="37">
        <f t="shared" si="621"/>
        <v>4</v>
      </c>
      <c r="DM512" s="39" t="str">
        <f t="shared" si="622"/>
        <v>راسب</v>
      </c>
      <c r="DN512" s="27">
        <f t="shared" si="623"/>
        <v>0</v>
      </c>
      <c r="DO512" s="37">
        <f t="shared" si="624"/>
        <v>5</v>
      </c>
      <c r="DP512" s="39" t="str">
        <f t="shared" si="625"/>
        <v>ومجموع</v>
      </c>
      <c r="DQ512" s="27" t="str">
        <f t="shared" si="626"/>
        <v>راسب</v>
      </c>
      <c r="DR512" s="37">
        <f t="shared" si="627"/>
        <v>10</v>
      </c>
      <c r="DS512" s="39" t="str">
        <f t="shared" si="628"/>
        <v>راسب</v>
      </c>
      <c r="DT512" s="40" t="str">
        <f t="shared" si="629"/>
        <v>راسب</v>
      </c>
      <c r="DU512" s="27"/>
      <c r="DV512" s="37">
        <f t="shared" si="630"/>
        <v>15</v>
      </c>
      <c r="DW512" s="38" t="str">
        <f t="shared" si="631"/>
        <v>راسب</v>
      </c>
      <c r="DX512" s="39" t="str">
        <f t="shared" si="632"/>
        <v>ودين</v>
      </c>
      <c r="DY512" s="537" t="str">
        <f t="shared" si="633"/>
        <v/>
      </c>
      <c r="DZ512" s="532" t="str">
        <f t="shared" si="634"/>
        <v/>
      </c>
      <c r="EA512" s="527" t="str">
        <f t="shared" si="635"/>
        <v/>
      </c>
      <c r="EB512" s="519" t="str">
        <f t="shared" si="636"/>
        <v/>
      </c>
      <c r="EC512" s="520" t="str">
        <f t="shared" si="637"/>
        <v/>
      </c>
      <c r="ED512" s="520" t="str">
        <f t="shared" si="638"/>
        <v/>
      </c>
      <c r="EE512" s="520" t="str">
        <f t="shared" si="639"/>
        <v/>
      </c>
      <c r="EF512" s="520" t="str">
        <f t="shared" si="640"/>
        <v/>
      </c>
      <c r="EG512" s="520" t="str">
        <f t="shared" si="641"/>
        <v/>
      </c>
      <c r="EH512" s="518" t="str">
        <f t="shared" si="642"/>
        <v/>
      </c>
      <c r="EI512" s="474" t="str">
        <f t="shared" si="643"/>
        <v/>
      </c>
      <c r="EJ512" s="475" t="str">
        <f t="shared" si="644"/>
        <v/>
      </c>
      <c r="EK512" s="475" t="str">
        <f t="shared" si="645"/>
        <v/>
      </c>
      <c r="EL512" s="475" t="str">
        <f t="shared" si="646"/>
        <v/>
      </c>
      <c r="EM512" s="476" t="str">
        <f t="shared" si="647"/>
        <v/>
      </c>
      <c r="EN512" s="498" t="str">
        <f t="shared" si="648"/>
        <v/>
      </c>
      <c r="EO512" s="499" t="str">
        <f t="shared" si="649"/>
        <v/>
      </c>
      <c r="EP512" s="499" t="str">
        <f t="shared" si="650"/>
        <v/>
      </c>
      <c r="EQ512" s="499" t="str">
        <f t="shared" si="651"/>
        <v/>
      </c>
      <c r="ER512" s="500" t="str">
        <f t="shared" si="652"/>
        <v/>
      </c>
    </row>
    <row r="513" spans="1:148" ht="34.5" x14ac:dyDescent="0.2">
      <c r="A513" s="27" t="str">
        <f>IF(O513="","",COUNTA(O$9:$O513))</f>
        <v/>
      </c>
      <c r="B513" s="28"/>
      <c r="C513" s="29" t="e">
        <f t="shared" si="572"/>
        <v>#VALUE!</v>
      </c>
      <c r="D513" s="30" t="e">
        <f t="shared" si="573"/>
        <v>#VALUE!</v>
      </c>
      <c r="E513" s="31" t="e">
        <f t="shared" si="574"/>
        <v>#VALUE!</v>
      </c>
      <c r="F513" s="29" t="str">
        <f t="shared" si="575"/>
        <v/>
      </c>
      <c r="G513" s="30" t="str">
        <f t="shared" si="576"/>
        <v/>
      </c>
      <c r="H513" s="31" t="str">
        <f t="shared" si="577"/>
        <v/>
      </c>
      <c r="I513" s="32" t="e">
        <f t="shared" si="578"/>
        <v>#VALUE!</v>
      </c>
      <c r="J513" s="33"/>
      <c r="K513" s="34"/>
      <c r="L513" s="35" t="str">
        <f t="shared" si="579"/>
        <v/>
      </c>
      <c r="M513" s="35" t="str">
        <f t="shared" si="580"/>
        <v/>
      </c>
      <c r="N513" s="34"/>
      <c r="O513" s="545"/>
      <c r="P513" s="36"/>
      <c r="Q513" s="37"/>
      <c r="R513" s="38"/>
      <c r="S513" s="38"/>
      <c r="T513" s="39">
        <f t="shared" si="581"/>
        <v>0</v>
      </c>
      <c r="U513" s="40" t="str">
        <f t="shared" si="582"/>
        <v>راسب</v>
      </c>
      <c r="V513" s="37"/>
      <c r="W513" s="38"/>
      <c r="X513" s="38"/>
      <c r="Y513" s="39">
        <f t="shared" si="583"/>
        <v>0</v>
      </c>
      <c r="Z513" s="40" t="str">
        <f t="shared" si="584"/>
        <v>راسب</v>
      </c>
      <c r="AA513" s="37"/>
      <c r="AB513" s="38"/>
      <c r="AC513" s="38"/>
      <c r="AD513" s="39">
        <f t="shared" si="585"/>
        <v>0</v>
      </c>
      <c r="AE513" s="40" t="str">
        <f t="shared" si="586"/>
        <v>راسب</v>
      </c>
      <c r="AF513" s="37"/>
      <c r="AG513" s="38"/>
      <c r="AH513" s="38"/>
      <c r="AI513" s="39">
        <f t="shared" si="587"/>
        <v>0</v>
      </c>
      <c r="AJ513" s="40" t="str">
        <f t="shared" si="588"/>
        <v>راسب</v>
      </c>
      <c r="AK513" s="37"/>
      <c r="AL513" s="38"/>
      <c r="AM513" s="38"/>
      <c r="AN513" s="39">
        <f t="shared" si="589"/>
        <v>0</v>
      </c>
      <c r="AO513" s="40" t="str">
        <f t="shared" si="590"/>
        <v>راسب</v>
      </c>
      <c r="AP513" s="27">
        <f t="shared" si="591"/>
        <v>0</v>
      </c>
      <c r="AQ513" s="37">
        <f t="shared" si="592"/>
        <v>5</v>
      </c>
      <c r="AR513" s="39" t="str">
        <f t="shared" si="593"/>
        <v>ومجموع</v>
      </c>
      <c r="AS513" s="27" t="str">
        <f t="shared" si="594"/>
        <v>راسب</v>
      </c>
      <c r="AT513" s="41">
        <f t="shared" si="595"/>
        <v>9</v>
      </c>
      <c r="AU513" s="42" t="str">
        <f t="shared" si="596"/>
        <v>راسب</v>
      </c>
      <c r="AV513" s="37"/>
      <c r="AW513" s="38"/>
      <c r="AX513" s="38"/>
      <c r="AY513" s="39">
        <f t="shared" si="597"/>
        <v>0</v>
      </c>
      <c r="AZ513" s="40" t="str">
        <f t="shared" si="598"/>
        <v>راسب</v>
      </c>
      <c r="BA513" s="37"/>
      <c r="BB513" s="38"/>
      <c r="BC513" s="38"/>
      <c r="BD513" s="39">
        <f t="shared" si="599"/>
        <v>0</v>
      </c>
      <c r="BE513" s="86" t="str">
        <f t="shared" si="600"/>
        <v>غيرجدير</v>
      </c>
      <c r="BF513" s="37"/>
      <c r="BG513" s="38"/>
      <c r="BH513" s="38"/>
      <c r="BI513" s="39">
        <f t="shared" si="601"/>
        <v>0</v>
      </c>
      <c r="BJ513" s="86" t="str">
        <f t="shared" si="602"/>
        <v>غيرجدير</v>
      </c>
      <c r="BK513" s="37"/>
      <c r="BL513" s="38"/>
      <c r="BM513" s="38"/>
      <c r="BN513" s="38"/>
      <c r="BO513" s="39"/>
      <c r="BP513" s="41">
        <f t="shared" si="603"/>
        <v>0</v>
      </c>
      <c r="BQ513" s="86" t="str">
        <f t="shared" si="604"/>
        <v>غيرجدير</v>
      </c>
      <c r="BR513" s="37"/>
      <c r="BS513" s="38"/>
      <c r="BT513" s="38"/>
      <c r="BU513" s="38"/>
      <c r="BV513" s="39">
        <f t="shared" si="605"/>
        <v>0</v>
      </c>
      <c r="BW513" s="86" t="str">
        <f t="shared" si="606"/>
        <v>غيرجدير</v>
      </c>
      <c r="BX513" s="37"/>
      <c r="BY513" s="38"/>
      <c r="BZ513" s="38"/>
      <c r="CA513" s="38"/>
      <c r="CB513" s="38"/>
      <c r="CC513" s="39">
        <f t="shared" si="607"/>
        <v>0</v>
      </c>
      <c r="CD513" s="86" t="str">
        <f t="shared" si="608"/>
        <v>غيرجدير</v>
      </c>
      <c r="CE513" s="37">
        <f t="shared" si="609"/>
        <v>5</v>
      </c>
      <c r="CF513" s="39" t="str">
        <f t="shared" si="610"/>
        <v>راسب</v>
      </c>
      <c r="CG513" s="37"/>
      <c r="CH513" s="38"/>
      <c r="CI513" s="38"/>
      <c r="CJ513" s="38"/>
      <c r="CK513" s="38"/>
      <c r="CL513" s="39">
        <f t="shared" si="611"/>
        <v>0</v>
      </c>
      <c r="CM513" s="86" t="str">
        <f t="shared" si="612"/>
        <v>غيرجدير</v>
      </c>
      <c r="CN513" s="37"/>
      <c r="CO513" s="38"/>
      <c r="CP513" s="38"/>
      <c r="CQ513" s="38"/>
      <c r="CR513" s="39">
        <f t="shared" si="613"/>
        <v>0</v>
      </c>
      <c r="CS513" s="86" t="str">
        <f t="shared" si="614"/>
        <v>غيرجدير</v>
      </c>
      <c r="CT513" s="37"/>
      <c r="CU513" s="38"/>
      <c r="CV513" s="39">
        <f t="shared" si="615"/>
        <v>0</v>
      </c>
      <c r="CW513" s="86" t="str">
        <f t="shared" si="616"/>
        <v>غيرجدير</v>
      </c>
      <c r="CX513" s="37"/>
      <c r="CY513" s="38"/>
      <c r="CZ513" s="38"/>
      <c r="DA513" s="38"/>
      <c r="DB513" s="38"/>
      <c r="DC513" s="39">
        <f t="shared" si="617"/>
        <v>0</v>
      </c>
      <c r="DD513" s="86" t="str">
        <f t="shared" si="618"/>
        <v>غيرجدير</v>
      </c>
      <c r="DE513" s="37"/>
      <c r="DF513" s="38"/>
      <c r="DG513" s="38"/>
      <c r="DH513" s="38"/>
      <c r="DI513" s="38"/>
      <c r="DJ513" s="39">
        <f t="shared" si="619"/>
        <v>0</v>
      </c>
      <c r="DK513" s="86" t="str">
        <f t="shared" si="620"/>
        <v>غيرجدير</v>
      </c>
      <c r="DL513" s="37">
        <f t="shared" si="621"/>
        <v>4</v>
      </c>
      <c r="DM513" s="39" t="str">
        <f t="shared" si="622"/>
        <v>راسب</v>
      </c>
      <c r="DN513" s="27">
        <f t="shared" si="623"/>
        <v>0</v>
      </c>
      <c r="DO513" s="37">
        <f t="shared" si="624"/>
        <v>5</v>
      </c>
      <c r="DP513" s="39" t="str">
        <f t="shared" si="625"/>
        <v>ومجموع</v>
      </c>
      <c r="DQ513" s="27" t="str">
        <f t="shared" si="626"/>
        <v>راسب</v>
      </c>
      <c r="DR513" s="37">
        <f t="shared" si="627"/>
        <v>10</v>
      </c>
      <c r="DS513" s="39" t="str">
        <f t="shared" si="628"/>
        <v>راسب</v>
      </c>
      <c r="DT513" s="40" t="str">
        <f t="shared" si="629"/>
        <v>راسب</v>
      </c>
      <c r="DU513" s="27"/>
      <c r="DV513" s="37">
        <f t="shared" si="630"/>
        <v>15</v>
      </c>
      <c r="DW513" s="38" t="str">
        <f t="shared" si="631"/>
        <v>راسب</v>
      </c>
      <c r="DX513" s="39" t="str">
        <f t="shared" si="632"/>
        <v>ودين</v>
      </c>
      <c r="DY513" s="537" t="str">
        <f t="shared" si="633"/>
        <v/>
      </c>
      <c r="DZ513" s="532" t="str">
        <f t="shared" si="634"/>
        <v/>
      </c>
      <c r="EA513" s="527" t="str">
        <f t="shared" si="635"/>
        <v/>
      </c>
      <c r="EB513" s="519" t="str">
        <f t="shared" si="636"/>
        <v/>
      </c>
      <c r="EC513" s="520" t="str">
        <f t="shared" si="637"/>
        <v/>
      </c>
      <c r="ED513" s="520" t="str">
        <f t="shared" si="638"/>
        <v/>
      </c>
      <c r="EE513" s="520" t="str">
        <f t="shared" si="639"/>
        <v/>
      </c>
      <c r="EF513" s="520" t="str">
        <f t="shared" si="640"/>
        <v/>
      </c>
      <c r="EG513" s="520" t="str">
        <f t="shared" si="641"/>
        <v/>
      </c>
      <c r="EH513" s="518" t="str">
        <f t="shared" si="642"/>
        <v/>
      </c>
      <c r="EI513" s="474" t="str">
        <f t="shared" si="643"/>
        <v/>
      </c>
      <c r="EJ513" s="475" t="str">
        <f t="shared" si="644"/>
        <v/>
      </c>
      <c r="EK513" s="475" t="str">
        <f t="shared" si="645"/>
        <v/>
      </c>
      <c r="EL513" s="475" t="str">
        <f t="shared" si="646"/>
        <v/>
      </c>
      <c r="EM513" s="476" t="str">
        <f t="shared" si="647"/>
        <v/>
      </c>
      <c r="EN513" s="498" t="str">
        <f t="shared" si="648"/>
        <v/>
      </c>
      <c r="EO513" s="499" t="str">
        <f t="shared" si="649"/>
        <v/>
      </c>
      <c r="EP513" s="499" t="str">
        <f t="shared" si="650"/>
        <v/>
      </c>
      <c r="EQ513" s="499" t="str">
        <f t="shared" si="651"/>
        <v/>
      </c>
      <c r="ER513" s="500" t="str">
        <f t="shared" si="652"/>
        <v/>
      </c>
    </row>
    <row r="514" spans="1:148" ht="34.5" x14ac:dyDescent="0.2">
      <c r="A514" s="27" t="str">
        <f>IF(O514="","",COUNTA(O$9:$O514))</f>
        <v/>
      </c>
      <c r="B514" s="28"/>
      <c r="C514" s="29" t="e">
        <f t="shared" si="572"/>
        <v>#VALUE!</v>
      </c>
      <c r="D514" s="30" t="e">
        <f t="shared" si="573"/>
        <v>#VALUE!</v>
      </c>
      <c r="E514" s="31" t="e">
        <f t="shared" si="574"/>
        <v>#VALUE!</v>
      </c>
      <c r="F514" s="29" t="str">
        <f t="shared" si="575"/>
        <v/>
      </c>
      <c r="G514" s="30" t="str">
        <f t="shared" si="576"/>
        <v/>
      </c>
      <c r="H514" s="31" t="str">
        <f t="shared" si="577"/>
        <v/>
      </c>
      <c r="I514" s="32" t="e">
        <f t="shared" si="578"/>
        <v>#VALUE!</v>
      </c>
      <c r="J514" s="33"/>
      <c r="K514" s="34"/>
      <c r="L514" s="35" t="str">
        <f t="shared" si="579"/>
        <v/>
      </c>
      <c r="M514" s="35" t="str">
        <f t="shared" si="580"/>
        <v/>
      </c>
      <c r="N514" s="34"/>
      <c r="O514" s="545"/>
      <c r="P514" s="36"/>
      <c r="Q514" s="37"/>
      <c r="R514" s="38"/>
      <c r="S514" s="38"/>
      <c r="T514" s="39">
        <f t="shared" si="581"/>
        <v>0</v>
      </c>
      <c r="U514" s="40" t="str">
        <f t="shared" si="582"/>
        <v>راسب</v>
      </c>
      <c r="V514" s="37"/>
      <c r="W514" s="38"/>
      <c r="X514" s="38"/>
      <c r="Y514" s="39">
        <f t="shared" si="583"/>
        <v>0</v>
      </c>
      <c r="Z514" s="40" t="str">
        <f t="shared" si="584"/>
        <v>راسب</v>
      </c>
      <c r="AA514" s="37"/>
      <c r="AB514" s="38"/>
      <c r="AC514" s="38"/>
      <c r="AD514" s="39">
        <f t="shared" si="585"/>
        <v>0</v>
      </c>
      <c r="AE514" s="40" t="str">
        <f t="shared" si="586"/>
        <v>راسب</v>
      </c>
      <c r="AF514" s="37"/>
      <c r="AG514" s="38"/>
      <c r="AH514" s="38"/>
      <c r="AI514" s="39">
        <f t="shared" si="587"/>
        <v>0</v>
      </c>
      <c r="AJ514" s="40" t="str">
        <f t="shared" si="588"/>
        <v>راسب</v>
      </c>
      <c r="AK514" s="37"/>
      <c r="AL514" s="38"/>
      <c r="AM514" s="38"/>
      <c r="AN514" s="39">
        <f t="shared" si="589"/>
        <v>0</v>
      </c>
      <c r="AO514" s="40" t="str">
        <f t="shared" si="590"/>
        <v>راسب</v>
      </c>
      <c r="AP514" s="27">
        <f t="shared" si="591"/>
        <v>0</v>
      </c>
      <c r="AQ514" s="37">
        <f t="shared" si="592"/>
        <v>5</v>
      </c>
      <c r="AR514" s="39" t="str">
        <f t="shared" si="593"/>
        <v>ومجموع</v>
      </c>
      <c r="AS514" s="27" t="str">
        <f t="shared" si="594"/>
        <v>راسب</v>
      </c>
      <c r="AT514" s="41">
        <f t="shared" si="595"/>
        <v>9</v>
      </c>
      <c r="AU514" s="42" t="str">
        <f t="shared" si="596"/>
        <v>راسب</v>
      </c>
      <c r="AV514" s="37"/>
      <c r="AW514" s="38"/>
      <c r="AX514" s="38"/>
      <c r="AY514" s="39">
        <f t="shared" si="597"/>
        <v>0</v>
      </c>
      <c r="AZ514" s="40" t="str">
        <f t="shared" si="598"/>
        <v>راسب</v>
      </c>
      <c r="BA514" s="37"/>
      <c r="BB514" s="38"/>
      <c r="BC514" s="38"/>
      <c r="BD514" s="39">
        <f t="shared" si="599"/>
        <v>0</v>
      </c>
      <c r="BE514" s="86" t="str">
        <f t="shared" si="600"/>
        <v>غيرجدير</v>
      </c>
      <c r="BF514" s="37"/>
      <c r="BG514" s="38"/>
      <c r="BH514" s="38"/>
      <c r="BI514" s="39">
        <f t="shared" si="601"/>
        <v>0</v>
      </c>
      <c r="BJ514" s="86" t="str">
        <f t="shared" si="602"/>
        <v>غيرجدير</v>
      </c>
      <c r="BK514" s="37"/>
      <c r="BL514" s="38"/>
      <c r="BM514" s="38"/>
      <c r="BN514" s="38"/>
      <c r="BO514" s="39"/>
      <c r="BP514" s="41">
        <f t="shared" si="603"/>
        <v>0</v>
      </c>
      <c r="BQ514" s="86" t="str">
        <f t="shared" si="604"/>
        <v>غيرجدير</v>
      </c>
      <c r="BR514" s="37"/>
      <c r="BS514" s="38"/>
      <c r="BT514" s="38"/>
      <c r="BU514" s="38"/>
      <c r="BV514" s="39">
        <f t="shared" si="605"/>
        <v>0</v>
      </c>
      <c r="BW514" s="86" t="str">
        <f t="shared" si="606"/>
        <v>غيرجدير</v>
      </c>
      <c r="BX514" s="37"/>
      <c r="BY514" s="38"/>
      <c r="BZ514" s="38"/>
      <c r="CA514" s="38"/>
      <c r="CB514" s="38"/>
      <c r="CC514" s="39">
        <f t="shared" si="607"/>
        <v>0</v>
      </c>
      <c r="CD514" s="86" t="str">
        <f t="shared" si="608"/>
        <v>غيرجدير</v>
      </c>
      <c r="CE514" s="37">
        <f t="shared" si="609"/>
        <v>5</v>
      </c>
      <c r="CF514" s="39" t="str">
        <f t="shared" si="610"/>
        <v>راسب</v>
      </c>
      <c r="CG514" s="37"/>
      <c r="CH514" s="38"/>
      <c r="CI514" s="38"/>
      <c r="CJ514" s="38"/>
      <c r="CK514" s="38"/>
      <c r="CL514" s="39">
        <f t="shared" si="611"/>
        <v>0</v>
      </c>
      <c r="CM514" s="86" t="str">
        <f t="shared" si="612"/>
        <v>غيرجدير</v>
      </c>
      <c r="CN514" s="37"/>
      <c r="CO514" s="38"/>
      <c r="CP514" s="38"/>
      <c r="CQ514" s="38"/>
      <c r="CR514" s="39">
        <f t="shared" si="613"/>
        <v>0</v>
      </c>
      <c r="CS514" s="86" t="str">
        <f t="shared" si="614"/>
        <v>غيرجدير</v>
      </c>
      <c r="CT514" s="37"/>
      <c r="CU514" s="38"/>
      <c r="CV514" s="39">
        <f t="shared" si="615"/>
        <v>0</v>
      </c>
      <c r="CW514" s="86" t="str">
        <f t="shared" si="616"/>
        <v>غيرجدير</v>
      </c>
      <c r="CX514" s="37"/>
      <c r="CY514" s="38"/>
      <c r="CZ514" s="38"/>
      <c r="DA514" s="38"/>
      <c r="DB514" s="38"/>
      <c r="DC514" s="39">
        <f t="shared" si="617"/>
        <v>0</v>
      </c>
      <c r="DD514" s="86" t="str">
        <f t="shared" si="618"/>
        <v>غيرجدير</v>
      </c>
      <c r="DE514" s="37"/>
      <c r="DF514" s="38"/>
      <c r="DG514" s="38"/>
      <c r="DH514" s="38"/>
      <c r="DI514" s="38"/>
      <c r="DJ514" s="39">
        <f t="shared" si="619"/>
        <v>0</v>
      </c>
      <c r="DK514" s="86" t="str">
        <f t="shared" si="620"/>
        <v>غيرجدير</v>
      </c>
      <c r="DL514" s="37">
        <f t="shared" si="621"/>
        <v>4</v>
      </c>
      <c r="DM514" s="39" t="str">
        <f t="shared" si="622"/>
        <v>راسب</v>
      </c>
      <c r="DN514" s="27">
        <f t="shared" si="623"/>
        <v>0</v>
      </c>
      <c r="DO514" s="37">
        <f t="shared" si="624"/>
        <v>5</v>
      </c>
      <c r="DP514" s="39" t="str">
        <f t="shared" si="625"/>
        <v>ومجموع</v>
      </c>
      <c r="DQ514" s="27" t="str">
        <f t="shared" si="626"/>
        <v>راسب</v>
      </c>
      <c r="DR514" s="37">
        <f t="shared" si="627"/>
        <v>10</v>
      </c>
      <c r="DS514" s="39" t="str">
        <f t="shared" si="628"/>
        <v>راسب</v>
      </c>
      <c r="DT514" s="40" t="str">
        <f t="shared" si="629"/>
        <v>راسب</v>
      </c>
      <c r="DU514" s="27"/>
      <c r="DV514" s="37">
        <f t="shared" si="630"/>
        <v>15</v>
      </c>
      <c r="DW514" s="38" t="str">
        <f t="shared" si="631"/>
        <v>راسب</v>
      </c>
      <c r="DX514" s="39" t="str">
        <f t="shared" si="632"/>
        <v>ودين</v>
      </c>
      <c r="DY514" s="537" t="str">
        <f t="shared" si="633"/>
        <v/>
      </c>
      <c r="DZ514" s="532" t="str">
        <f t="shared" si="634"/>
        <v/>
      </c>
      <c r="EA514" s="527" t="str">
        <f t="shared" si="635"/>
        <v/>
      </c>
      <c r="EB514" s="519" t="str">
        <f t="shared" si="636"/>
        <v/>
      </c>
      <c r="EC514" s="520" t="str">
        <f t="shared" si="637"/>
        <v/>
      </c>
      <c r="ED514" s="520" t="str">
        <f t="shared" si="638"/>
        <v/>
      </c>
      <c r="EE514" s="520" t="str">
        <f t="shared" si="639"/>
        <v/>
      </c>
      <c r="EF514" s="520" t="str">
        <f t="shared" si="640"/>
        <v/>
      </c>
      <c r="EG514" s="520" t="str">
        <f t="shared" si="641"/>
        <v/>
      </c>
      <c r="EH514" s="518" t="str">
        <f t="shared" si="642"/>
        <v/>
      </c>
      <c r="EI514" s="474" t="str">
        <f t="shared" si="643"/>
        <v/>
      </c>
      <c r="EJ514" s="475" t="str">
        <f t="shared" si="644"/>
        <v/>
      </c>
      <c r="EK514" s="475" t="str">
        <f t="shared" si="645"/>
        <v/>
      </c>
      <c r="EL514" s="475" t="str">
        <f t="shared" si="646"/>
        <v/>
      </c>
      <c r="EM514" s="476" t="str">
        <f t="shared" si="647"/>
        <v/>
      </c>
      <c r="EN514" s="498" t="str">
        <f t="shared" si="648"/>
        <v/>
      </c>
      <c r="EO514" s="499" t="str">
        <f t="shared" si="649"/>
        <v/>
      </c>
      <c r="EP514" s="499" t="str">
        <f t="shared" si="650"/>
        <v/>
      </c>
      <c r="EQ514" s="499" t="str">
        <f t="shared" si="651"/>
        <v/>
      </c>
      <c r="ER514" s="500" t="str">
        <f t="shared" si="652"/>
        <v/>
      </c>
    </row>
    <row r="515" spans="1:148" ht="34.5" x14ac:dyDescent="0.2">
      <c r="A515" s="27" t="str">
        <f>IF(O515="","",COUNTA(O$9:$O515))</f>
        <v/>
      </c>
      <c r="B515" s="28"/>
      <c r="C515" s="29" t="e">
        <f t="shared" si="572"/>
        <v>#VALUE!</v>
      </c>
      <c r="D515" s="30" t="e">
        <f t="shared" si="573"/>
        <v>#VALUE!</v>
      </c>
      <c r="E515" s="31" t="e">
        <f t="shared" si="574"/>
        <v>#VALUE!</v>
      </c>
      <c r="F515" s="29" t="str">
        <f t="shared" si="575"/>
        <v/>
      </c>
      <c r="G515" s="30" t="str">
        <f t="shared" si="576"/>
        <v/>
      </c>
      <c r="H515" s="31" t="str">
        <f t="shared" si="577"/>
        <v/>
      </c>
      <c r="I515" s="32" t="e">
        <f t="shared" si="578"/>
        <v>#VALUE!</v>
      </c>
      <c r="J515" s="33"/>
      <c r="K515" s="34"/>
      <c r="L515" s="35" t="str">
        <f t="shared" si="579"/>
        <v/>
      </c>
      <c r="M515" s="35" t="str">
        <f t="shared" si="580"/>
        <v/>
      </c>
      <c r="N515" s="34"/>
      <c r="O515" s="545"/>
      <c r="P515" s="36"/>
      <c r="Q515" s="37"/>
      <c r="R515" s="38"/>
      <c r="S515" s="38"/>
      <c r="T515" s="39">
        <f t="shared" si="581"/>
        <v>0</v>
      </c>
      <c r="U515" s="40" t="str">
        <f t="shared" si="582"/>
        <v>راسب</v>
      </c>
      <c r="V515" s="37"/>
      <c r="W515" s="38"/>
      <c r="X515" s="38"/>
      <c r="Y515" s="39">
        <f t="shared" si="583"/>
        <v>0</v>
      </c>
      <c r="Z515" s="40" t="str">
        <f t="shared" si="584"/>
        <v>راسب</v>
      </c>
      <c r="AA515" s="37"/>
      <c r="AB515" s="38"/>
      <c r="AC515" s="38"/>
      <c r="AD515" s="39">
        <f t="shared" si="585"/>
        <v>0</v>
      </c>
      <c r="AE515" s="40" t="str">
        <f t="shared" si="586"/>
        <v>راسب</v>
      </c>
      <c r="AF515" s="37"/>
      <c r="AG515" s="38"/>
      <c r="AH515" s="38"/>
      <c r="AI515" s="39">
        <f t="shared" si="587"/>
        <v>0</v>
      </c>
      <c r="AJ515" s="40" t="str">
        <f t="shared" si="588"/>
        <v>راسب</v>
      </c>
      <c r="AK515" s="37"/>
      <c r="AL515" s="38"/>
      <c r="AM515" s="38"/>
      <c r="AN515" s="39">
        <f t="shared" si="589"/>
        <v>0</v>
      </c>
      <c r="AO515" s="40" t="str">
        <f t="shared" si="590"/>
        <v>راسب</v>
      </c>
      <c r="AP515" s="27">
        <f t="shared" si="591"/>
        <v>0</v>
      </c>
      <c r="AQ515" s="37">
        <f t="shared" si="592"/>
        <v>5</v>
      </c>
      <c r="AR515" s="39" t="str">
        <f t="shared" si="593"/>
        <v>ومجموع</v>
      </c>
      <c r="AS515" s="27" t="str">
        <f t="shared" si="594"/>
        <v>راسب</v>
      </c>
      <c r="AT515" s="41">
        <f t="shared" si="595"/>
        <v>9</v>
      </c>
      <c r="AU515" s="42" t="str">
        <f t="shared" si="596"/>
        <v>راسب</v>
      </c>
      <c r="AV515" s="37"/>
      <c r="AW515" s="38"/>
      <c r="AX515" s="38"/>
      <c r="AY515" s="39">
        <f t="shared" si="597"/>
        <v>0</v>
      </c>
      <c r="AZ515" s="40" t="str">
        <f t="shared" si="598"/>
        <v>راسب</v>
      </c>
      <c r="BA515" s="37"/>
      <c r="BB515" s="38"/>
      <c r="BC515" s="38"/>
      <c r="BD515" s="39">
        <f t="shared" si="599"/>
        <v>0</v>
      </c>
      <c r="BE515" s="86" t="str">
        <f t="shared" si="600"/>
        <v>غيرجدير</v>
      </c>
      <c r="BF515" s="37"/>
      <c r="BG515" s="38"/>
      <c r="BH515" s="38"/>
      <c r="BI515" s="39">
        <f t="shared" si="601"/>
        <v>0</v>
      </c>
      <c r="BJ515" s="86" t="str">
        <f t="shared" si="602"/>
        <v>غيرجدير</v>
      </c>
      <c r="BK515" s="37"/>
      <c r="BL515" s="38"/>
      <c r="BM515" s="38"/>
      <c r="BN515" s="38"/>
      <c r="BO515" s="39"/>
      <c r="BP515" s="41">
        <f t="shared" si="603"/>
        <v>0</v>
      </c>
      <c r="BQ515" s="86" t="str">
        <f t="shared" si="604"/>
        <v>غيرجدير</v>
      </c>
      <c r="BR515" s="37"/>
      <c r="BS515" s="38"/>
      <c r="BT515" s="38"/>
      <c r="BU515" s="38"/>
      <c r="BV515" s="39">
        <f t="shared" si="605"/>
        <v>0</v>
      </c>
      <c r="BW515" s="86" t="str">
        <f t="shared" si="606"/>
        <v>غيرجدير</v>
      </c>
      <c r="BX515" s="37"/>
      <c r="BY515" s="38"/>
      <c r="BZ515" s="38"/>
      <c r="CA515" s="38"/>
      <c r="CB515" s="38"/>
      <c r="CC515" s="39">
        <f t="shared" si="607"/>
        <v>0</v>
      </c>
      <c r="CD515" s="86" t="str">
        <f t="shared" si="608"/>
        <v>غيرجدير</v>
      </c>
      <c r="CE515" s="37">
        <f t="shared" si="609"/>
        <v>5</v>
      </c>
      <c r="CF515" s="39" t="str">
        <f t="shared" si="610"/>
        <v>راسب</v>
      </c>
      <c r="CG515" s="37"/>
      <c r="CH515" s="38"/>
      <c r="CI515" s="38"/>
      <c r="CJ515" s="38"/>
      <c r="CK515" s="38"/>
      <c r="CL515" s="39">
        <f t="shared" si="611"/>
        <v>0</v>
      </c>
      <c r="CM515" s="86" t="str">
        <f t="shared" si="612"/>
        <v>غيرجدير</v>
      </c>
      <c r="CN515" s="37"/>
      <c r="CO515" s="38"/>
      <c r="CP515" s="38"/>
      <c r="CQ515" s="38"/>
      <c r="CR515" s="39">
        <f t="shared" si="613"/>
        <v>0</v>
      </c>
      <c r="CS515" s="86" t="str">
        <f t="shared" si="614"/>
        <v>غيرجدير</v>
      </c>
      <c r="CT515" s="37"/>
      <c r="CU515" s="38"/>
      <c r="CV515" s="39">
        <f t="shared" si="615"/>
        <v>0</v>
      </c>
      <c r="CW515" s="86" t="str">
        <f t="shared" si="616"/>
        <v>غيرجدير</v>
      </c>
      <c r="CX515" s="37"/>
      <c r="CY515" s="38"/>
      <c r="CZ515" s="38"/>
      <c r="DA515" s="38"/>
      <c r="DB515" s="38"/>
      <c r="DC515" s="39">
        <f t="shared" si="617"/>
        <v>0</v>
      </c>
      <c r="DD515" s="86" t="str">
        <f t="shared" si="618"/>
        <v>غيرجدير</v>
      </c>
      <c r="DE515" s="37"/>
      <c r="DF515" s="38"/>
      <c r="DG515" s="38"/>
      <c r="DH515" s="38"/>
      <c r="DI515" s="38"/>
      <c r="DJ515" s="39">
        <f t="shared" si="619"/>
        <v>0</v>
      </c>
      <c r="DK515" s="86" t="str">
        <f t="shared" si="620"/>
        <v>غيرجدير</v>
      </c>
      <c r="DL515" s="37">
        <f t="shared" si="621"/>
        <v>4</v>
      </c>
      <c r="DM515" s="39" t="str">
        <f t="shared" si="622"/>
        <v>راسب</v>
      </c>
      <c r="DN515" s="27">
        <f t="shared" si="623"/>
        <v>0</v>
      </c>
      <c r="DO515" s="37">
        <f t="shared" si="624"/>
        <v>5</v>
      </c>
      <c r="DP515" s="39" t="str">
        <f t="shared" si="625"/>
        <v>ومجموع</v>
      </c>
      <c r="DQ515" s="27" t="str">
        <f t="shared" si="626"/>
        <v>راسب</v>
      </c>
      <c r="DR515" s="37">
        <f t="shared" si="627"/>
        <v>10</v>
      </c>
      <c r="DS515" s="39" t="str">
        <f t="shared" si="628"/>
        <v>راسب</v>
      </c>
      <c r="DT515" s="40" t="str">
        <f t="shared" si="629"/>
        <v>راسب</v>
      </c>
      <c r="DU515" s="27"/>
      <c r="DV515" s="37">
        <f t="shared" si="630"/>
        <v>15</v>
      </c>
      <c r="DW515" s="38" t="str">
        <f t="shared" si="631"/>
        <v>راسب</v>
      </c>
      <c r="DX515" s="39" t="str">
        <f t="shared" si="632"/>
        <v>ودين</v>
      </c>
      <c r="DY515" s="537" t="str">
        <f t="shared" si="633"/>
        <v/>
      </c>
      <c r="DZ515" s="532" t="str">
        <f t="shared" si="634"/>
        <v/>
      </c>
      <c r="EA515" s="527" t="str">
        <f t="shared" si="635"/>
        <v/>
      </c>
      <c r="EB515" s="519" t="str">
        <f t="shared" si="636"/>
        <v/>
      </c>
      <c r="EC515" s="520" t="str">
        <f t="shared" si="637"/>
        <v/>
      </c>
      <c r="ED515" s="520" t="str">
        <f t="shared" si="638"/>
        <v/>
      </c>
      <c r="EE515" s="520" t="str">
        <f t="shared" si="639"/>
        <v/>
      </c>
      <c r="EF515" s="520" t="str">
        <f t="shared" si="640"/>
        <v/>
      </c>
      <c r="EG515" s="520" t="str">
        <f t="shared" si="641"/>
        <v/>
      </c>
      <c r="EH515" s="518" t="str">
        <f t="shared" si="642"/>
        <v/>
      </c>
      <c r="EI515" s="474" t="str">
        <f t="shared" si="643"/>
        <v/>
      </c>
      <c r="EJ515" s="475" t="str">
        <f t="shared" si="644"/>
        <v/>
      </c>
      <c r="EK515" s="475" t="str">
        <f t="shared" si="645"/>
        <v/>
      </c>
      <c r="EL515" s="475" t="str">
        <f t="shared" si="646"/>
        <v/>
      </c>
      <c r="EM515" s="476" t="str">
        <f t="shared" si="647"/>
        <v/>
      </c>
      <c r="EN515" s="498" t="str">
        <f t="shared" si="648"/>
        <v/>
      </c>
      <c r="EO515" s="499" t="str">
        <f t="shared" si="649"/>
        <v/>
      </c>
      <c r="EP515" s="499" t="str">
        <f t="shared" si="650"/>
        <v/>
      </c>
      <c r="EQ515" s="499" t="str">
        <f t="shared" si="651"/>
        <v/>
      </c>
      <c r="ER515" s="500" t="str">
        <f t="shared" si="652"/>
        <v/>
      </c>
    </row>
    <row r="516" spans="1:148" ht="34.5" x14ac:dyDescent="0.2">
      <c r="A516" s="27" t="str">
        <f>IF(O516="","",COUNTA(O$9:$O516))</f>
        <v/>
      </c>
      <c r="B516" s="28"/>
      <c r="C516" s="29" t="e">
        <f t="shared" si="572"/>
        <v>#VALUE!</v>
      </c>
      <c r="D516" s="30" t="e">
        <f t="shared" si="573"/>
        <v>#VALUE!</v>
      </c>
      <c r="E516" s="31" t="e">
        <f t="shared" si="574"/>
        <v>#VALUE!</v>
      </c>
      <c r="F516" s="29" t="str">
        <f t="shared" si="575"/>
        <v/>
      </c>
      <c r="G516" s="30" t="str">
        <f t="shared" si="576"/>
        <v/>
      </c>
      <c r="H516" s="31" t="str">
        <f t="shared" si="577"/>
        <v/>
      </c>
      <c r="I516" s="32" t="e">
        <f t="shared" si="578"/>
        <v>#VALUE!</v>
      </c>
      <c r="J516" s="33"/>
      <c r="K516" s="34"/>
      <c r="L516" s="35" t="str">
        <f t="shared" si="579"/>
        <v/>
      </c>
      <c r="M516" s="35" t="str">
        <f t="shared" si="580"/>
        <v/>
      </c>
      <c r="N516" s="34"/>
      <c r="O516" s="545"/>
      <c r="P516" s="36"/>
      <c r="Q516" s="37"/>
      <c r="R516" s="38"/>
      <c r="S516" s="38"/>
      <c r="T516" s="39">
        <f t="shared" si="581"/>
        <v>0</v>
      </c>
      <c r="U516" s="40" t="str">
        <f t="shared" si="582"/>
        <v>راسب</v>
      </c>
      <c r="V516" s="37"/>
      <c r="W516" s="38"/>
      <c r="X516" s="38"/>
      <c r="Y516" s="39">
        <f t="shared" si="583"/>
        <v>0</v>
      </c>
      <c r="Z516" s="40" t="str">
        <f t="shared" si="584"/>
        <v>راسب</v>
      </c>
      <c r="AA516" s="37"/>
      <c r="AB516" s="38"/>
      <c r="AC516" s="38"/>
      <c r="AD516" s="39">
        <f t="shared" si="585"/>
        <v>0</v>
      </c>
      <c r="AE516" s="40" t="str">
        <f t="shared" si="586"/>
        <v>راسب</v>
      </c>
      <c r="AF516" s="37"/>
      <c r="AG516" s="38"/>
      <c r="AH516" s="38"/>
      <c r="AI516" s="39">
        <f t="shared" si="587"/>
        <v>0</v>
      </c>
      <c r="AJ516" s="40" t="str">
        <f t="shared" si="588"/>
        <v>راسب</v>
      </c>
      <c r="AK516" s="37"/>
      <c r="AL516" s="38"/>
      <c r="AM516" s="38"/>
      <c r="AN516" s="39">
        <f t="shared" si="589"/>
        <v>0</v>
      </c>
      <c r="AO516" s="40" t="str">
        <f t="shared" si="590"/>
        <v>راسب</v>
      </c>
      <c r="AP516" s="27">
        <f t="shared" si="591"/>
        <v>0</v>
      </c>
      <c r="AQ516" s="37">
        <f t="shared" si="592"/>
        <v>5</v>
      </c>
      <c r="AR516" s="39" t="str">
        <f t="shared" si="593"/>
        <v>ومجموع</v>
      </c>
      <c r="AS516" s="27" t="str">
        <f t="shared" si="594"/>
        <v>راسب</v>
      </c>
      <c r="AT516" s="41">
        <f t="shared" si="595"/>
        <v>9</v>
      </c>
      <c r="AU516" s="42" t="str">
        <f t="shared" si="596"/>
        <v>راسب</v>
      </c>
      <c r="AV516" s="37"/>
      <c r="AW516" s="38"/>
      <c r="AX516" s="38"/>
      <c r="AY516" s="39">
        <f t="shared" si="597"/>
        <v>0</v>
      </c>
      <c r="AZ516" s="40" t="str">
        <f t="shared" si="598"/>
        <v>راسب</v>
      </c>
      <c r="BA516" s="37"/>
      <c r="BB516" s="38"/>
      <c r="BC516" s="38"/>
      <c r="BD516" s="39">
        <f t="shared" si="599"/>
        <v>0</v>
      </c>
      <c r="BE516" s="86" t="str">
        <f t="shared" si="600"/>
        <v>غيرجدير</v>
      </c>
      <c r="BF516" s="37"/>
      <c r="BG516" s="38"/>
      <c r="BH516" s="38"/>
      <c r="BI516" s="39">
        <f t="shared" si="601"/>
        <v>0</v>
      </c>
      <c r="BJ516" s="86" t="str">
        <f t="shared" si="602"/>
        <v>غيرجدير</v>
      </c>
      <c r="BK516" s="37"/>
      <c r="BL516" s="38"/>
      <c r="BM516" s="38"/>
      <c r="BN516" s="38"/>
      <c r="BO516" s="39"/>
      <c r="BP516" s="41">
        <f t="shared" si="603"/>
        <v>0</v>
      </c>
      <c r="BQ516" s="86" t="str">
        <f t="shared" si="604"/>
        <v>غيرجدير</v>
      </c>
      <c r="BR516" s="37"/>
      <c r="BS516" s="38"/>
      <c r="BT516" s="38"/>
      <c r="BU516" s="38"/>
      <c r="BV516" s="39">
        <f t="shared" si="605"/>
        <v>0</v>
      </c>
      <c r="BW516" s="86" t="str">
        <f t="shared" si="606"/>
        <v>غيرجدير</v>
      </c>
      <c r="BX516" s="37"/>
      <c r="BY516" s="38"/>
      <c r="BZ516" s="38"/>
      <c r="CA516" s="38"/>
      <c r="CB516" s="38"/>
      <c r="CC516" s="39">
        <f t="shared" si="607"/>
        <v>0</v>
      </c>
      <c r="CD516" s="86" t="str">
        <f t="shared" si="608"/>
        <v>غيرجدير</v>
      </c>
      <c r="CE516" s="37">
        <f t="shared" si="609"/>
        <v>5</v>
      </c>
      <c r="CF516" s="39" t="str">
        <f t="shared" si="610"/>
        <v>راسب</v>
      </c>
      <c r="CG516" s="37"/>
      <c r="CH516" s="38"/>
      <c r="CI516" s="38"/>
      <c r="CJ516" s="38"/>
      <c r="CK516" s="38"/>
      <c r="CL516" s="39">
        <f t="shared" si="611"/>
        <v>0</v>
      </c>
      <c r="CM516" s="86" t="str">
        <f t="shared" si="612"/>
        <v>غيرجدير</v>
      </c>
      <c r="CN516" s="37"/>
      <c r="CO516" s="38"/>
      <c r="CP516" s="38"/>
      <c r="CQ516" s="38"/>
      <c r="CR516" s="39">
        <f t="shared" si="613"/>
        <v>0</v>
      </c>
      <c r="CS516" s="86" t="str">
        <f t="shared" si="614"/>
        <v>غيرجدير</v>
      </c>
      <c r="CT516" s="37"/>
      <c r="CU516" s="38"/>
      <c r="CV516" s="39">
        <f t="shared" si="615"/>
        <v>0</v>
      </c>
      <c r="CW516" s="86" t="str">
        <f t="shared" si="616"/>
        <v>غيرجدير</v>
      </c>
      <c r="CX516" s="37"/>
      <c r="CY516" s="38"/>
      <c r="CZ516" s="38"/>
      <c r="DA516" s="38"/>
      <c r="DB516" s="38"/>
      <c r="DC516" s="39">
        <f t="shared" si="617"/>
        <v>0</v>
      </c>
      <c r="DD516" s="86" t="str">
        <f t="shared" si="618"/>
        <v>غيرجدير</v>
      </c>
      <c r="DE516" s="37"/>
      <c r="DF516" s="38"/>
      <c r="DG516" s="38"/>
      <c r="DH516" s="38"/>
      <c r="DI516" s="38"/>
      <c r="DJ516" s="39">
        <f t="shared" si="619"/>
        <v>0</v>
      </c>
      <c r="DK516" s="86" t="str">
        <f t="shared" si="620"/>
        <v>غيرجدير</v>
      </c>
      <c r="DL516" s="37">
        <f t="shared" si="621"/>
        <v>4</v>
      </c>
      <c r="DM516" s="39" t="str">
        <f t="shared" si="622"/>
        <v>راسب</v>
      </c>
      <c r="DN516" s="27">
        <f t="shared" si="623"/>
        <v>0</v>
      </c>
      <c r="DO516" s="37">
        <f t="shared" si="624"/>
        <v>5</v>
      </c>
      <c r="DP516" s="39" t="str">
        <f t="shared" si="625"/>
        <v>ومجموع</v>
      </c>
      <c r="DQ516" s="27" t="str">
        <f t="shared" si="626"/>
        <v>راسب</v>
      </c>
      <c r="DR516" s="37">
        <f t="shared" si="627"/>
        <v>10</v>
      </c>
      <c r="DS516" s="39" t="str">
        <f t="shared" si="628"/>
        <v>راسب</v>
      </c>
      <c r="DT516" s="40" t="str">
        <f t="shared" si="629"/>
        <v>راسب</v>
      </c>
      <c r="DU516" s="27"/>
      <c r="DV516" s="37">
        <f t="shared" si="630"/>
        <v>15</v>
      </c>
      <c r="DW516" s="38" t="str">
        <f t="shared" si="631"/>
        <v>راسب</v>
      </c>
      <c r="DX516" s="39" t="str">
        <f t="shared" si="632"/>
        <v>ودين</v>
      </c>
      <c r="DY516" s="537" t="str">
        <f t="shared" si="633"/>
        <v/>
      </c>
      <c r="DZ516" s="532" t="str">
        <f t="shared" si="634"/>
        <v/>
      </c>
      <c r="EA516" s="527" t="str">
        <f t="shared" si="635"/>
        <v/>
      </c>
      <c r="EB516" s="519" t="str">
        <f t="shared" si="636"/>
        <v/>
      </c>
      <c r="EC516" s="520" t="str">
        <f t="shared" si="637"/>
        <v/>
      </c>
      <c r="ED516" s="520" t="str">
        <f t="shared" si="638"/>
        <v/>
      </c>
      <c r="EE516" s="520" t="str">
        <f t="shared" si="639"/>
        <v/>
      </c>
      <c r="EF516" s="520" t="str">
        <f t="shared" si="640"/>
        <v/>
      </c>
      <c r="EG516" s="520" t="str">
        <f t="shared" si="641"/>
        <v/>
      </c>
      <c r="EH516" s="518" t="str">
        <f t="shared" si="642"/>
        <v/>
      </c>
      <c r="EI516" s="474" t="str">
        <f t="shared" si="643"/>
        <v/>
      </c>
      <c r="EJ516" s="475" t="str">
        <f t="shared" si="644"/>
        <v/>
      </c>
      <c r="EK516" s="475" t="str">
        <f t="shared" si="645"/>
        <v/>
      </c>
      <c r="EL516" s="475" t="str">
        <f t="shared" si="646"/>
        <v/>
      </c>
      <c r="EM516" s="476" t="str">
        <f t="shared" si="647"/>
        <v/>
      </c>
      <c r="EN516" s="498" t="str">
        <f t="shared" si="648"/>
        <v/>
      </c>
      <c r="EO516" s="499" t="str">
        <f t="shared" si="649"/>
        <v/>
      </c>
      <c r="EP516" s="499" t="str">
        <f t="shared" si="650"/>
        <v/>
      </c>
      <c r="EQ516" s="499" t="str">
        <f t="shared" si="651"/>
        <v/>
      </c>
      <c r="ER516" s="500" t="str">
        <f t="shared" si="652"/>
        <v/>
      </c>
    </row>
    <row r="517" spans="1:148" ht="34.5" x14ac:dyDescent="0.2">
      <c r="A517" s="27" t="str">
        <f>IF(O517="","",COUNTA(O$9:$O517))</f>
        <v/>
      </c>
      <c r="B517" s="28"/>
      <c r="C517" s="29" t="e">
        <f t="shared" si="572"/>
        <v>#VALUE!</v>
      </c>
      <c r="D517" s="30" t="e">
        <f t="shared" si="573"/>
        <v>#VALUE!</v>
      </c>
      <c r="E517" s="31" t="e">
        <f t="shared" si="574"/>
        <v>#VALUE!</v>
      </c>
      <c r="F517" s="29" t="str">
        <f t="shared" si="575"/>
        <v/>
      </c>
      <c r="G517" s="30" t="str">
        <f t="shared" si="576"/>
        <v/>
      </c>
      <c r="H517" s="31" t="str">
        <f t="shared" si="577"/>
        <v/>
      </c>
      <c r="I517" s="32" t="e">
        <f t="shared" si="578"/>
        <v>#VALUE!</v>
      </c>
      <c r="J517" s="33"/>
      <c r="K517" s="34"/>
      <c r="L517" s="35" t="str">
        <f t="shared" si="579"/>
        <v/>
      </c>
      <c r="M517" s="35" t="str">
        <f t="shared" si="580"/>
        <v/>
      </c>
      <c r="N517" s="34"/>
      <c r="O517" s="545"/>
      <c r="P517" s="36"/>
      <c r="Q517" s="37"/>
      <c r="R517" s="38"/>
      <c r="S517" s="38"/>
      <c r="T517" s="39">
        <f t="shared" si="581"/>
        <v>0</v>
      </c>
      <c r="U517" s="40" t="str">
        <f t="shared" si="582"/>
        <v>راسب</v>
      </c>
      <c r="V517" s="37"/>
      <c r="W517" s="38"/>
      <c r="X517" s="38"/>
      <c r="Y517" s="39">
        <f t="shared" si="583"/>
        <v>0</v>
      </c>
      <c r="Z517" s="40" t="str">
        <f t="shared" si="584"/>
        <v>راسب</v>
      </c>
      <c r="AA517" s="37"/>
      <c r="AB517" s="38"/>
      <c r="AC517" s="38"/>
      <c r="AD517" s="39">
        <f t="shared" si="585"/>
        <v>0</v>
      </c>
      <c r="AE517" s="40" t="str">
        <f t="shared" si="586"/>
        <v>راسب</v>
      </c>
      <c r="AF517" s="37"/>
      <c r="AG517" s="38"/>
      <c r="AH517" s="38"/>
      <c r="AI517" s="39">
        <f t="shared" si="587"/>
        <v>0</v>
      </c>
      <c r="AJ517" s="40" t="str">
        <f t="shared" si="588"/>
        <v>راسب</v>
      </c>
      <c r="AK517" s="37"/>
      <c r="AL517" s="38"/>
      <c r="AM517" s="38"/>
      <c r="AN517" s="39">
        <f t="shared" si="589"/>
        <v>0</v>
      </c>
      <c r="AO517" s="40" t="str">
        <f t="shared" si="590"/>
        <v>راسب</v>
      </c>
      <c r="AP517" s="27">
        <f t="shared" si="591"/>
        <v>0</v>
      </c>
      <c r="AQ517" s="37">
        <f t="shared" si="592"/>
        <v>5</v>
      </c>
      <c r="AR517" s="39" t="str">
        <f t="shared" si="593"/>
        <v>ومجموع</v>
      </c>
      <c r="AS517" s="27" t="str">
        <f t="shared" si="594"/>
        <v>راسب</v>
      </c>
      <c r="AT517" s="41">
        <f t="shared" si="595"/>
        <v>9</v>
      </c>
      <c r="AU517" s="42" t="str">
        <f t="shared" si="596"/>
        <v>راسب</v>
      </c>
      <c r="AV517" s="37"/>
      <c r="AW517" s="38"/>
      <c r="AX517" s="38"/>
      <c r="AY517" s="39">
        <f t="shared" si="597"/>
        <v>0</v>
      </c>
      <c r="AZ517" s="40" t="str">
        <f t="shared" si="598"/>
        <v>راسب</v>
      </c>
      <c r="BA517" s="37"/>
      <c r="BB517" s="38"/>
      <c r="BC517" s="38"/>
      <c r="BD517" s="39">
        <f t="shared" si="599"/>
        <v>0</v>
      </c>
      <c r="BE517" s="86" t="str">
        <f t="shared" si="600"/>
        <v>غيرجدير</v>
      </c>
      <c r="BF517" s="37"/>
      <c r="BG517" s="38"/>
      <c r="BH517" s="38"/>
      <c r="BI517" s="39">
        <f t="shared" si="601"/>
        <v>0</v>
      </c>
      <c r="BJ517" s="86" t="str">
        <f t="shared" si="602"/>
        <v>غيرجدير</v>
      </c>
      <c r="BK517" s="37"/>
      <c r="BL517" s="38"/>
      <c r="BM517" s="38"/>
      <c r="BN517" s="38"/>
      <c r="BO517" s="39"/>
      <c r="BP517" s="41">
        <f t="shared" si="603"/>
        <v>0</v>
      </c>
      <c r="BQ517" s="86" t="str">
        <f t="shared" si="604"/>
        <v>غيرجدير</v>
      </c>
      <c r="BR517" s="37"/>
      <c r="BS517" s="38"/>
      <c r="BT517" s="38"/>
      <c r="BU517" s="38"/>
      <c r="BV517" s="39">
        <f t="shared" si="605"/>
        <v>0</v>
      </c>
      <c r="BW517" s="86" t="str">
        <f t="shared" si="606"/>
        <v>غيرجدير</v>
      </c>
      <c r="BX517" s="37"/>
      <c r="BY517" s="38"/>
      <c r="BZ517" s="38"/>
      <c r="CA517" s="38"/>
      <c r="CB517" s="38"/>
      <c r="CC517" s="39">
        <f t="shared" si="607"/>
        <v>0</v>
      </c>
      <c r="CD517" s="86" t="str">
        <f t="shared" si="608"/>
        <v>غيرجدير</v>
      </c>
      <c r="CE517" s="37">
        <f t="shared" si="609"/>
        <v>5</v>
      </c>
      <c r="CF517" s="39" t="str">
        <f t="shared" si="610"/>
        <v>راسب</v>
      </c>
      <c r="CG517" s="37"/>
      <c r="CH517" s="38"/>
      <c r="CI517" s="38"/>
      <c r="CJ517" s="38"/>
      <c r="CK517" s="38"/>
      <c r="CL517" s="39">
        <f t="shared" si="611"/>
        <v>0</v>
      </c>
      <c r="CM517" s="86" t="str">
        <f t="shared" si="612"/>
        <v>غيرجدير</v>
      </c>
      <c r="CN517" s="37"/>
      <c r="CO517" s="38"/>
      <c r="CP517" s="38"/>
      <c r="CQ517" s="38"/>
      <c r="CR517" s="39">
        <f t="shared" si="613"/>
        <v>0</v>
      </c>
      <c r="CS517" s="86" t="str">
        <f t="shared" si="614"/>
        <v>غيرجدير</v>
      </c>
      <c r="CT517" s="37"/>
      <c r="CU517" s="38"/>
      <c r="CV517" s="39">
        <f t="shared" si="615"/>
        <v>0</v>
      </c>
      <c r="CW517" s="86" t="str">
        <f t="shared" si="616"/>
        <v>غيرجدير</v>
      </c>
      <c r="CX517" s="37"/>
      <c r="CY517" s="38"/>
      <c r="CZ517" s="38"/>
      <c r="DA517" s="38"/>
      <c r="DB517" s="38"/>
      <c r="DC517" s="39">
        <f t="shared" si="617"/>
        <v>0</v>
      </c>
      <c r="DD517" s="86" t="str">
        <f t="shared" si="618"/>
        <v>غيرجدير</v>
      </c>
      <c r="DE517" s="37"/>
      <c r="DF517" s="38"/>
      <c r="DG517" s="38"/>
      <c r="DH517" s="38"/>
      <c r="DI517" s="38"/>
      <c r="DJ517" s="39">
        <f t="shared" si="619"/>
        <v>0</v>
      </c>
      <c r="DK517" s="86" t="str">
        <f t="shared" si="620"/>
        <v>غيرجدير</v>
      </c>
      <c r="DL517" s="37">
        <f t="shared" si="621"/>
        <v>4</v>
      </c>
      <c r="DM517" s="39" t="str">
        <f t="shared" si="622"/>
        <v>راسب</v>
      </c>
      <c r="DN517" s="27">
        <f t="shared" si="623"/>
        <v>0</v>
      </c>
      <c r="DO517" s="37">
        <f t="shared" si="624"/>
        <v>5</v>
      </c>
      <c r="DP517" s="39" t="str">
        <f t="shared" si="625"/>
        <v>ومجموع</v>
      </c>
      <c r="DQ517" s="27" t="str">
        <f t="shared" si="626"/>
        <v>راسب</v>
      </c>
      <c r="DR517" s="37">
        <f t="shared" si="627"/>
        <v>10</v>
      </c>
      <c r="DS517" s="39" t="str">
        <f t="shared" si="628"/>
        <v>راسب</v>
      </c>
      <c r="DT517" s="40" t="str">
        <f t="shared" si="629"/>
        <v>راسب</v>
      </c>
      <c r="DU517" s="27"/>
      <c r="DV517" s="37">
        <f t="shared" si="630"/>
        <v>15</v>
      </c>
      <c r="DW517" s="38" t="str">
        <f t="shared" si="631"/>
        <v>راسب</v>
      </c>
      <c r="DX517" s="39" t="str">
        <f t="shared" si="632"/>
        <v>ودين</v>
      </c>
      <c r="DY517" s="537" t="str">
        <f t="shared" si="633"/>
        <v/>
      </c>
      <c r="DZ517" s="532" t="str">
        <f t="shared" si="634"/>
        <v/>
      </c>
      <c r="EA517" s="527" t="str">
        <f t="shared" si="635"/>
        <v/>
      </c>
      <c r="EB517" s="519" t="str">
        <f t="shared" si="636"/>
        <v/>
      </c>
      <c r="EC517" s="520" t="str">
        <f t="shared" si="637"/>
        <v/>
      </c>
      <c r="ED517" s="520" t="str">
        <f t="shared" si="638"/>
        <v/>
      </c>
      <c r="EE517" s="520" t="str">
        <f t="shared" si="639"/>
        <v/>
      </c>
      <c r="EF517" s="520" t="str">
        <f t="shared" si="640"/>
        <v/>
      </c>
      <c r="EG517" s="520" t="str">
        <f t="shared" si="641"/>
        <v/>
      </c>
      <c r="EH517" s="518" t="str">
        <f t="shared" si="642"/>
        <v/>
      </c>
      <c r="EI517" s="474" t="str">
        <f t="shared" si="643"/>
        <v/>
      </c>
      <c r="EJ517" s="475" t="str">
        <f t="shared" si="644"/>
        <v/>
      </c>
      <c r="EK517" s="475" t="str">
        <f t="shared" si="645"/>
        <v/>
      </c>
      <c r="EL517" s="475" t="str">
        <f t="shared" si="646"/>
        <v/>
      </c>
      <c r="EM517" s="476" t="str">
        <f t="shared" si="647"/>
        <v/>
      </c>
      <c r="EN517" s="498" t="str">
        <f t="shared" si="648"/>
        <v/>
      </c>
      <c r="EO517" s="499" t="str">
        <f t="shared" si="649"/>
        <v/>
      </c>
      <c r="EP517" s="499" t="str">
        <f t="shared" si="650"/>
        <v/>
      </c>
      <c r="EQ517" s="499" t="str">
        <f t="shared" si="651"/>
        <v/>
      </c>
      <c r="ER517" s="500" t="str">
        <f t="shared" si="652"/>
        <v/>
      </c>
    </row>
    <row r="518" spans="1:148" ht="34.5" x14ac:dyDescent="0.2">
      <c r="A518" s="27" t="str">
        <f>IF(O518="","",COUNTA(O$9:$O518))</f>
        <v/>
      </c>
      <c r="B518" s="28"/>
      <c r="C518" s="29" t="e">
        <f t="shared" ref="C518:C581" si="653">DAY(I518)</f>
        <v>#VALUE!</v>
      </c>
      <c r="D518" s="30" t="e">
        <f t="shared" ref="D518:D581" si="654">MONTH(I518)</f>
        <v>#VALUE!</v>
      </c>
      <c r="E518" s="31" t="e">
        <f t="shared" ref="E518:E581" si="655">YEAR(I518)</f>
        <v>#VALUE!</v>
      </c>
      <c r="F518" s="29" t="str">
        <f t="shared" ref="F518:F581" si="656">IF(ISNUMBER(C518),DATEDIF((DATE(E518,D518,C518)),(DATE("2022","10","1")),"MD"),"")</f>
        <v/>
      </c>
      <c r="G518" s="30" t="str">
        <f t="shared" ref="G518:G581" si="657">IF(ISNUMBER(D518),DATEDIF((DATE(E518,D518,C518)),(DATE("2022","10","1")),"YM"),"")</f>
        <v/>
      </c>
      <c r="H518" s="31" t="str">
        <f t="shared" ref="H518:H581" si="658">IF(ISNUMBER(E518),DATEDIF((DATE(E518,D518,C518)),(DATE("2023","10","1")),"Y"),"")</f>
        <v/>
      </c>
      <c r="I518" s="32" t="e">
        <f t="shared" ref="I518:I581" si="659">DATE(IF(LEFT($J518,1)="2",MID($J518,2,2),"20"&amp;MID($J518,2,2)),MID($J518,4,2),MID($J518,6,2))</f>
        <v>#VALUE!</v>
      </c>
      <c r="J518" s="33"/>
      <c r="K518" s="34"/>
      <c r="L518" s="35" t="str">
        <f t="shared" ref="L518:L581" si="660">IF(LEN(TRIM($J518))=0,"",IF(OR(NOT(ISNUMBER($J518)),LEN($J518)&lt;&gt;14),"Error_MyNumber",IF(MOD(MID($J518,13,1),2)=1,"مصرى","مصرية")))</f>
        <v/>
      </c>
      <c r="M518" s="35" t="str">
        <f t="shared" ref="M518:M581" si="661">IF(LEN(TRIM($J518))=0,"",IF(OR(NOT(ISNUMBER($J518)),LEN($J518)&lt;&gt;14),"Error_MyNumber",IF(MOD(MID($J518,13,1),2)=1,"مسلم","مسلمه")))</f>
        <v/>
      </c>
      <c r="N518" s="34"/>
      <c r="O518" s="545"/>
      <c r="P518" s="36"/>
      <c r="Q518" s="37"/>
      <c r="R518" s="38"/>
      <c r="S518" s="38"/>
      <c r="T518" s="39">
        <f t="shared" ref="T518:T581" si="662">SUM(Q518:S518)</f>
        <v>0</v>
      </c>
      <c r="U518" s="40" t="str">
        <f t="shared" ref="U518:U581" si="663">IF(T518&lt;25,"راسب","ناجح")</f>
        <v>راسب</v>
      </c>
      <c r="V518" s="37"/>
      <c r="W518" s="38"/>
      <c r="X518" s="38"/>
      <c r="Y518" s="39">
        <f t="shared" ref="Y518:Y581" si="664">SUM(V518:X518)</f>
        <v>0</v>
      </c>
      <c r="Z518" s="40" t="str">
        <f t="shared" ref="Z518:Z581" si="665">IF(Y518&lt;20,"راسب","ناجح")</f>
        <v>راسب</v>
      </c>
      <c r="AA518" s="37"/>
      <c r="AB518" s="38"/>
      <c r="AC518" s="38"/>
      <c r="AD518" s="39">
        <f t="shared" ref="AD518:AD581" si="666">SUM(AA518:AC518)</f>
        <v>0</v>
      </c>
      <c r="AE518" s="40" t="str">
        <f t="shared" ref="AE518:AE581" si="667">IF(AD518&lt;10,"راسب","ناجح")</f>
        <v>راسب</v>
      </c>
      <c r="AF518" s="37"/>
      <c r="AG518" s="38"/>
      <c r="AH518" s="38"/>
      <c r="AI518" s="39">
        <f t="shared" ref="AI518:AI581" si="668">SUM(AF518:AH518)</f>
        <v>0</v>
      </c>
      <c r="AJ518" s="40" t="str">
        <f t="shared" ref="AJ518:AJ581" si="669">IF(AI518&lt;10,"راسب","ناجح")</f>
        <v>راسب</v>
      </c>
      <c r="AK518" s="37"/>
      <c r="AL518" s="38"/>
      <c r="AM518" s="38"/>
      <c r="AN518" s="39">
        <f t="shared" ref="AN518:AN581" si="670">SUM(AK518:AM518)</f>
        <v>0</v>
      </c>
      <c r="AO518" s="40" t="str">
        <f t="shared" ref="AO518:AO581" si="671">IF(AN518&lt;15,"راسب","ناجح")</f>
        <v>راسب</v>
      </c>
      <c r="AP518" s="27">
        <f t="shared" ref="AP518:AP581" si="672">T518+Y518+AD518+AI518+AN518</f>
        <v>0</v>
      </c>
      <c r="AQ518" s="37">
        <f t="shared" ref="AQ518:AQ581" si="673">COUNTIF(Q518:AO518,"راسب")</f>
        <v>5</v>
      </c>
      <c r="AR518" s="39" t="str">
        <f t="shared" ref="AR518:AR581" si="674">IF(AP518&lt;80,"ومجموع",0)</f>
        <v>ومجموع</v>
      </c>
      <c r="AS518" s="27" t="str">
        <f t="shared" ref="AS518:AS581" si="675">IF(AQ518&gt;=3,"راسب",IF(AQ518&lt;1,"ناجح","ملحق"))</f>
        <v>راسب</v>
      </c>
      <c r="AT518" s="41">
        <f t="shared" ref="AT518:AT581" si="676">CE518+DL518</f>
        <v>9</v>
      </c>
      <c r="AU518" s="42" t="str">
        <f t="shared" ref="AU518:AU581" si="677">IF(AT518&gt;=3,"راسب",IF(AT518&lt;1,"جدير","ملحق"))</f>
        <v>راسب</v>
      </c>
      <c r="AV518" s="37"/>
      <c r="AW518" s="38"/>
      <c r="AX518" s="38"/>
      <c r="AY518" s="39">
        <f t="shared" ref="AY518:AY581" si="678">SUM(AV518:AX518)</f>
        <v>0</v>
      </c>
      <c r="AZ518" s="40" t="str">
        <f t="shared" ref="AZ518:AZ581" si="679">IF(AY518&lt;10,"راسب","ناجح")</f>
        <v>راسب</v>
      </c>
      <c r="BA518" s="37"/>
      <c r="BB518" s="38"/>
      <c r="BC518" s="38"/>
      <c r="BD518" s="39">
        <f t="shared" ref="BD518:BD581" si="680">COUNTIF(BA518:BC518,"اجتاز")</f>
        <v>0</v>
      </c>
      <c r="BE518" s="86" t="str">
        <f t="shared" ref="BE518:BE581" si="681">IF(BD518&gt;=3,"جدير",IF(BD518&gt;=3,"جدير","غيرجدير"))</f>
        <v>غيرجدير</v>
      </c>
      <c r="BF518" s="37"/>
      <c r="BG518" s="38"/>
      <c r="BH518" s="38"/>
      <c r="BI518" s="39">
        <f t="shared" ref="BI518:BI581" si="682">COUNTIF(BF518:BH518,"اجتاز")</f>
        <v>0</v>
      </c>
      <c r="BJ518" s="86" t="str">
        <f t="shared" ref="BJ518:BJ581" si="683">IF(BI518&gt;=3,"جدير",IF(BI518&gt;=3,"جدير","غيرجدير"))</f>
        <v>غيرجدير</v>
      </c>
      <c r="BK518" s="37"/>
      <c r="BL518" s="38"/>
      <c r="BM518" s="38"/>
      <c r="BN518" s="38"/>
      <c r="BO518" s="39"/>
      <c r="BP518" s="41">
        <f t="shared" ref="BP518:BP581" si="684">COUNTIF(BK518:BO518,"اجتاز")</f>
        <v>0</v>
      </c>
      <c r="BQ518" s="86" t="str">
        <f t="shared" ref="BQ518:BQ581" si="685">IF(BP518&gt;=5,"جدير",IF(BP518&gt;=5,"جدير","غيرجدير"))</f>
        <v>غيرجدير</v>
      </c>
      <c r="BR518" s="37"/>
      <c r="BS518" s="38"/>
      <c r="BT518" s="38"/>
      <c r="BU518" s="38"/>
      <c r="BV518" s="39">
        <f t="shared" ref="BV518:BV581" si="686">COUNTIF(BR518:BU518,"اجتاز")</f>
        <v>0</v>
      </c>
      <c r="BW518" s="86" t="str">
        <f t="shared" ref="BW518:BW581" si="687">IF(BV518&gt;=4,"جدير",IF(BV518&gt;=4,"جدير","غيرجدير"))</f>
        <v>غيرجدير</v>
      </c>
      <c r="BX518" s="37"/>
      <c r="BY518" s="38"/>
      <c r="BZ518" s="38"/>
      <c r="CA518" s="38"/>
      <c r="CB518" s="38"/>
      <c r="CC518" s="39">
        <f t="shared" ref="CC518:CC581" si="688">COUNTIF(BX518:CB518,"اجتاز")</f>
        <v>0</v>
      </c>
      <c r="CD518" s="86" t="str">
        <f t="shared" ref="CD518:CD581" si="689">IF(CC518&gt;=5,"جدير",IF(CC518&gt;=5,"جدير","غيرجدير"))</f>
        <v>غيرجدير</v>
      </c>
      <c r="CE518" s="37">
        <f t="shared" ref="CE518:CE581" si="690">COUNTIF(BA518:CD518,"غيرجدير")</f>
        <v>5</v>
      </c>
      <c r="CF518" s="39" t="str">
        <f t="shared" ref="CF518:CF581" si="691">IF(CE518&gt;=3,"راسب",IF(CE518&lt;1,"اجتاز","ملحق"))</f>
        <v>راسب</v>
      </c>
      <c r="CG518" s="37"/>
      <c r="CH518" s="38"/>
      <c r="CI518" s="38"/>
      <c r="CJ518" s="38"/>
      <c r="CK518" s="38"/>
      <c r="CL518" s="39">
        <f t="shared" ref="CL518:CL581" si="692">COUNTIF(CG518:CK518,"اجتاز")</f>
        <v>0</v>
      </c>
      <c r="CM518" s="86" t="str">
        <f t="shared" ref="CM518:CM581" si="693">IF(CL518&gt;=5,"جدير",IF(CL518&gt;=5,"جدير","غيرجدير"))</f>
        <v>غيرجدير</v>
      </c>
      <c r="CN518" s="37"/>
      <c r="CO518" s="38"/>
      <c r="CP518" s="38"/>
      <c r="CQ518" s="38"/>
      <c r="CR518" s="39">
        <f t="shared" ref="CR518:CR581" si="694">COUNTIF(CM518:CQ518,"اجتاز")</f>
        <v>0</v>
      </c>
      <c r="CS518" s="86" t="str">
        <f t="shared" ref="CS518:CS581" si="695">IF(CR518&gt;=4,"جدير",IF(CR518&gt;=4,"جدير","غيرجدير"))</f>
        <v>غيرجدير</v>
      </c>
      <c r="CT518" s="37"/>
      <c r="CU518" s="38"/>
      <c r="CV518" s="39">
        <f t="shared" ref="CV518:CV581" si="696">COUNTIF(CT518:CU518,"اجتاز")</f>
        <v>0</v>
      </c>
      <c r="CW518" s="86" t="str">
        <f t="shared" ref="CW518:CW581" si="697">IF(CV518&gt;=2,"جدير",IF(CV518&gt;=2,"جدير","غيرجدير"))</f>
        <v>غيرجدير</v>
      </c>
      <c r="CX518" s="37"/>
      <c r="CY518" s="38"/>
      <c r="CZ518" s="38"/>
      <c r="DA518" s="38"/>
      <c r="DB518" s="38"/>
      <c r="DC518" s="39">
        <f t="shared" ref="DC518:DC581" si="698">COUNTIF(CX518:DB518,"اجتاز")</f>
        <v>0</v>
      </c>
      <c r="DD518" s="86" t="str">
        <f t="shared" ref="DD518:DD581" si="699">IF(DC518&gt;=5,"جدير",IF(DC518&gt;=5,"جدير","غيرجدير"))</f>
        <v>غيرجدير</v>
      </c>
      <c r="DE518" s="37"/>
      <c r="DF518" s="38"/>
      <c r="DG518" s="38"/>
      <c r="DH518" s="38"/>
      <c r="DI518" s="38"/>
      <c r="DJ518" s="39">
        <f t="shared" ref="DJ518:DJ581" si="700">COUNTIF(DE518:DI518,"اجتاز")</f>
        <v>0</v>
      </c>
      <c r="DK518" s="86" t="str">
        <f t="shared" ref="DK518:DK581" si="701">IF(DJ518&gt;=5,"جدير",IF(DJ518&gt;=5,"جدير","غيرجدير"))</f>
        <v>غيرجدير</v>
      </c>
      <c r="DL518" s="37">
        <f t="shared" ref="DL518:DL581" si="702">COUNTIF(CN518:DK518,"غيرجدير")</f>
        <v>4</v>
      </c>
      <c r="DM518" s="39" t="str">
        <f t="shared" ref="DM518:DM581" si="703">IF(DL518&gt;=3,"راسب",IF(DL518&lt;1,"اجتاز","ملحق"))</f>
        <v>راسب</v>
      </c>
      <c r="DN518" s="27">
        <f t="shared" ref="DN518:DN581" si="704">T518+Y518+AD518+AI518+AN518</f>
        <v>0</v>
      </c>
      <c r="DO518" s="37">
        <f t="shared" ref="DO518:DO581" si="705">COUNTIF(Q518:AO518,"راسب")</f>
        <v>5</v>
      </c>
      <c r="DP518" s="39" t="str">
        <f t="shared" ref="DP518:DP581" si="706">IF(AP518&lt;80,"ومجموع",0)</f>
        <v>ومجموع</v>
      </c>
      <c r="DQ518" s="27" t="str">
        <f t="shared" ref="DQ518:DQ581" si="707">IF(AQ518&gt;=3,"راسب",IF(AQ518&lt;1,"ناجح","ملحق"))</f>
        <v>راسب</v>
      </c>
      <c r="DR518" s="37">
        <f t="shared" ref="DR518:DR581" si="708">COUNTIF(BA518:DK518,"غيرجدير")</f>
        <v>10</v>
      </c>
      <c r="DS518" s="39" t="str">
        <f t="shared" ref="DS518:DS581" si="709">IF(DR518&gt;=3,"راسب",IF(DR518&lt;1,"جدير","ملحق"))</f>
        <v>راسب</v>
      </c>
      <c r="DT518" s="40" t="str">
        <f t="shared" ref="DT518:DT581" si="710">IF(AY518&lt;10,"راسب","ناجح")</f>
        <v>راسب</v>
      </c>
      <c r="DU518" s="27"/>
      <c r="DV518" s="37">
        <f t="shared" ref="DV518:DV581" si="711">DO518+DR518</f>
        <v>15</v>
      </c>
      <c r="DW518" s="38" t="str">
        <f t="shared" ref="DW518:DW581" si="712">IF(DV518&gt;=3,"راسب",IF(DV518&lt;1,"جدير","ملحق"))</f>
        <v>راسب</v>
      </c>
      <c r="DX518" s="39" t="str">
        <f t="shared" ref="DX518:DX581" si="713">IF(AY518&lt;10,"ودين",0)</f>
        <v>ودين</v>
      </c>
      <c r="DY518" s="537" t="str">
        <f t="shared" ref="DY518:DY581" si="714">EB518&amp;EC518&amp;ED518&amp;EE518&amp;EF518&amp;EG518&amp;EH518</f>
        <v/>
      </c>
      <c r="DZ518" s="532" t="str">
        <f t="shared" ref="DZ518:DZ581" si="715">EI518&amp;EJ518&amp;EK518&amp;EL518&amp;EM518</f>
        <v/>
      </c>
      <c r="EA518" s="527" t="str">
        <f t="shared" ref="EA518:EA581" si="716">EN518&amp;EO518&amp;EP518&amp;EQ518&amp;ER518</f>
        <v/>
      </c>
      <c r="EB518" s="519" t="str">
        <f t="shared" ref="EB518:EB581" si="717">IF(T518&gt;=25,"",$EB$5)</f>
        <v/>
      </c>
      <c r="EC518" s="520" t="str">
        <f t="shared" ref="EC518:EC581" si="718">IF(Y518&gt;=20,"",$EC$5)</f>
        <v/>
      </c>
      <c r="ED518" s="520" t="str">
        <f t="shared" ref="ED518:ED581" si="719">IF(AD518&gt;=10,"",$ED$5)</f>
        <v/>
      </c>
      <c r="EE518" s="520" t="str">
        <f t="shared" ref="EE518:EE581" si="720">IF(AI518&gt;=10,"",$EE$5)</f>
        <v/>
      </c>
      <c r="EF518" s="520" t="str">
        <f t="shared" ref="EF518:EF581" si="721">IF(AN518&gt;=15,"",$EF$5)</f>
        <v/>
      </c>
      <c r="EG518" s="520" t="str">
        <f t="shared" ref="EG518:EG581" si="722">IF(AP518&gt;=80,"",$EG$5)</f>
        <v/>
      </c>
      <c r="EH518" s="518" t="str">
        <f t="shared" ref="EH518:EH581" si="723">IF(AY518&gt;=10,"",$EH$5)</f>
        <v/>
      </c>
      <c r="EI518" s="474" t="str">
        <f t="shared" ref="EI518:EI581" si="724">IF(BD518&gt;=3,"",$EI$5)</f>
        <v/>
      </c>
      <c r="EJ518" s="475" t="str">
        <f t="shared" ref="EJ518:EJ581" si="725">IF(BI518&gt;=3,"",$EJ$5)</f>
        <v/>
      </c>
      <c r="EK518" s="475" t="str">
        <f t="shared" ref="EK518:EK581" si="726">IF(BP518&gt;=5,"",$EK$5)</f>
        <v/>
      </c>
      <c r="EL518" s="475" t="str">
        <f t="shared" ref="EL518:EL581" si="727">IF(BV518&gt;=4,"",$EL$5)</f>
        <v/>
      </c>
      <c r="EM518" s="476" t="str">
        <f t="shared" ref="EM518:EM581" si="728">IF(CC518&gt;=5,"",$EM$5)</f>
        <v/>
      </c>
      <c r="EN518" s="498" t="str">
        <f t="shared" ref="EN518:EN581" si="729">IF(CL518&gt;=5,"",$EN$5)</f>
        <v/>
      </c>
      <c r="EO518" s="499" t="str">
        <f t="shared" ref="EO518:EO581" si="730">IF(CR518&gt;=4,"",$EO$5)</f>
        <v/>
      </c>
      <c r="EP518" s="499" t="str">
        <f t="shared" ref="EP518:EP581" si="731">IF(CV518&gt;=2,"",$EP$5)</f>
        <v/>
      </c>
      <c r="EQ518" s="499" t="str">
        <f t="shared" ref="EQ518:EQ581" si="732">IF(DC518&gt;=5,"",$EQ$5)</f>
        <v/>
      </c>
      <c r="ER518" s="500" t="str">
        <f t="shared" ref="ER518:ER581" si="733">IF(DJ518&gt;=5,"",$ER$5)</f>
        <v/>
      </c>
    </row>
    <row r="519" spans="1:148" ht="34.5" x14ac:dyDescent="0.2">
      <c r="A519" s="27" t="str">
        <f>IF(O519="","",COUNTA(O$9:$O519))</f>
        <v/>
      </c>
      <c r="B519" s="28"/>
      <c r="C519" s="29" t="e">
        <f t="shared" si="653"/>
        <v>#VALUE!</v>
      </c>
      <c r="D519" s="30" t="e">
        <f t="shared" si="654"/>
        <v>#VALUE!</v>
      </c>
      <c r="E519" s="31" t="e">
        <f t="shared" si="655"/>
        <v>#VALUE!</v>
      </c>
      <c r="F519" s="29" t="str">
        <f t="shared" si="656"/>
        <v/>
      </c>
      <c r="G519" s="30" t="str">
        <f t="shared" si="657"/>
        <v/>
      </c>
      <c r="H519" s="31" t="str">
        <f t="shared" si="658"/>
        <v/>
      </c>
      <c r="I519" s="32" t="e">
        <f t="shared" si="659"/>
        <v>#VALUE!</v>
      </c>
      <c r="J519" s="33"/>
      <c r="K519" s="34"/>
      <c r="L519" s="35" t="str">
        <f t="shared" si="660"/>
        <v/>
      </c>
      <c r="M519" s="35" t="str">
        <f t="shared" si="661"/>
        <v/>
      </c>
      <c r="N519" s="34"/>
      <c r="O519" s="545"/>
      <c r="P519" s="36"/>
      <c r="Q519" s="37"/>
      <c r="R519" s="38"/>
      <c r="S519" s="38"/>
      <c r="T519" s="39">
        <f t="shared" si="662"/>
        <v>0</v>
      </c>
      <c r="U519" s="40" t="str">
        <f t="shared" si="663"/>
        <v>راسب</v>
      </c>
      <c r="V519" s="37"/>
      <c r="W519" s="38"/>
      <c r="X519" s="38"/>
      <c r="Y519" s="39">
        <f t="shared" si="664"/>
        <v>0</v>
      </c>
      <c r="Z519" s="40" t="str">
        <f t="shared" si="665"/>
        <v>راسب</v>
      </c>
      <c r="AA519" s="37"/>
      <c r="AB519" s="38"/>
      <c r="AC519" s="38"/>
      <c r="AD519" s="39">
        <f t="shared" si="666"/>
        <v>0</v>
      </c>
      <c r="AE519" s="40" t="str">
        <f t="shared" si="667"/>
        <v>راسب</v>
      </c>
      <c r="AF519" s="37"/>
      <c r="AG519" s="38"/>
      <c r="AH519" s="38"/>
      <c r="AI519" s="39">
        <f t="shared" si="668"/>
        <v>0</v>
      </c>
      <c r="AJ519" s="40" t="str">
        <f t="shared" si="669"/>
        <v>راسب</v>
      </c>
      <c r="AK519" s="37"/>
      <c r="AL519" s="38"/>
      <c r="AM519" s="38"/>
      <c r="AN519" s="39">
        <f t="shared" si="670"/>
        <v>0</v>
      </c>
      <c r="AO519" s="40" t="str">
        <f t="shared" si="671"/>
        <v>راسب</v>
      </c>
      <c r="AP519" s="27">
        <f t="shared" si="672"/>
        <v>0</v>
      </c>
      <c r="AQ519" s="37">
        <f t="shared" si="673"/>
        <v>5</v>
      </c>
      <c r="AR519" s="39" t="str">
        <f t="shared" si="674"/>
        <v>ومجموع</v>
      </c>
      <c r="AS519" s="27" t="str">
        <f t="shared" si="675"/>
        <v>راسب</v>
      </c>
      <c r="AT519" s="41">
        <f t="shared" si="676"/>
        <v>9</v>
      </c>
      <c r="AU519" s="42" t="str">
        <f t="shared" si="677"/>
        <v>راسب</v>
      </c>
      <c r="AV519" s="37"/>
      <c r="AW519" s="38"/>
      <c r="AX519" s="38"/>
      <c r="AY519" s="39">
        <f t="shared" si="678"/>
        <v>0</v>
      </c>
      <c r="AZ519" s="40" t="str">
        <f t="shared" si="679"/>
        <v>راسب</v>
      </c>
      <c r="BA519" s="37"/>
      <c r="BB519" s="38"/>
      <c r="BC519" s="38"/>
      <c r="BD519" s="39">
        <f t="shared" si="680"/>
        <v>0</v>
      </c>
      <c r="BE519" s="86" t="str">
        <f t="shared" si="681"/>
        <v>غيرجدير</v>
      </c>
      <c r="BF519" s="37"/>
      <c r="BG519" s="38"/>
      <c r="BH519" s="38"/>
      <c r="BI519" s="39">
        <f t="shared" si="682"/>
        <v>0</v>
      </c>
      <c r="BJ519" s="86" t="str">
        <f t="shared" si="683"/>
        <v>غيرجدير</v>
      </c>
      <c r="BK519" s="37"/>
      <c r="BL519" s="38"/>
      <c r="BM519" s="38"/>
      <c r="BN519" s="38"/>
      <c r="BO519" s="39"/>
      <c r="BP519" s="41">
        <f t="shared" si="684"/>
        <v>0</v>
      </c>
      <c r="BQ519" s="86" t="str">
        <f t="shared" si="685"/>
        <v>غيرجدير</v>
      </c>
      <c r="BR519" s="37"/>
      <c r="BS519" s="38"/>
      <c r="BT519" s="38"/>
      <c r="BU519" s="38"/>
      <c r="BV519" s="39">
        <f t="shared" si="686"/>
        <v>0</v>
      </c>
      <c r="BW519" s="86" t="str">
        <f t="shared" si="687"/>
        <v>غيرجدير</v>
      </c>
      <c r="BX519" s="37"/>
      <c r="BY519" s="38"/>
      <c r="BZ519" s="38"/>
      <c r="CA519" s="38"/>
      <c r="CB519" s="38"/>
      <c r="CC519" s="39">
        <f t="shared" si="688"/>
        <v>0</v>
      </c>
      <c r="CD519" s="86" t="str">
        <f t="shared" si="689"/>
        <v>غيرجدير</v>
      </c>
      <c r="CE519" s="37">
        <f t="shared" si="690"/>
        <v>5</v>
      </c>
      <c r="CF519" s="39" t="str">
        <f t="shared" si="691"/>
        <v>راسب</v>
      </c>
      <c r="CG519" s="37"/>
      <c r="CH519" s="38"/>
      <c r="CI519" s="38"/>
      <c r="CJ519" s="38"/>
      <c r="CK519" s="38"/>
      <c r="CL519" s="39">
        <f t="shared" si="692"/>
        <v>0</v>
      </c>
      <c r="CM519" s="86" t="str">
        <f t="shared" si="693"/>
        <v>غيرجدير</v>
      </c>
      <c r="CN519" s="37"/>
      <c r="CO519" s="38"/>
      <c r="CP519" s="38"/>
      <c r="CQ519" s="38"/>
      <c r="CR519" s="39">
        <f t="shared" si="694"/>
        <v>0</v>
      </c>
      <c r="CS519" s="86" t="str">
        <f t="shared" si="695"/>
        <v>غيرجدير</v>
      </c>
      <c r="CT519" s="37"/>
      <c r="CU519" s="38"/>
      <c r="CV519" s="39">
        <f t="shared" si="696"/>
        <v>0</v>
      </c>
      <c r="CW519" s="86" t="str">
        <f t="shared" si="697"/>
        <v>غيرجدير</v>
      </c>
      <c r="CX519" s="37"/>
      <c r="CY519" s="38"/>
      <c r="CZ519" s="38"/>
      <c r="DA519" s="38"/>
      <c r="DB519" s="38"/>
      <c r="DC519" s="39">
        <f t="shared" si="698"/>
        <v>0</v>
      </c>
      <c r="DD519" s="86" t="str">
        <f t="shared" si="699"/>
        <v>غيرجدير</v>
      </c>
      <c r="DE519" s="37"/>
      <c r="DF519" s="38"/>
      <c r="DG519" s="38"/>
      <c r="DH519" s="38"/>
      <c r="DI519" s="38"/>
      <c r="DJ519" s="39">
        <f t="shared" si="700"/>
        <v>0</v>
      </c>
      <c r="DK519" s="86" t="str">
        <f t="shared" si="701"/>
        <v>غيرجدير</v>
      </c>
      <c r="DL519" s="37">
        <f t="shared" si="702"/>
        <v>4</v>
      </c>
      <c r="DM519" s="39" t="str">
        <f t="shared" si="703"/>
        <v>راسب</v>
      </c>
      <c r="DN519" s="27">
        <f t="shared" si="704"/>
        <v>0</v>
      </c>
      <c r="DO519" s="37">
        <f t="shared" si="705"/>
        <v>5</v>
      </c>
      <c r="DP519" s="39" t="str">
        <f t="shared" si="706"/>
        <v>ومجموع</v>
      </c>
      <c r="DQ519" s="27" t="str">
        <f t="shared" si="707"/>
        <v>راسب</v>
      </c>
      <c r="DR519" s="37">
        <f t="shared" si="708"/>
        <v>10</v>
      </c>
      <c r="DS519" s="39" t="str">
        <f t="shared" si="709"/>
        <v>راسب</v>
      </c>
      <c r="DT519" s="40" t="str">
        <f t="shared" si="710"/>
        <v>راسب</v>
      </c>
      <c r="DU519" s="27"/>
      <c r="DV519" s="37">
        <f t="shared" si="711"/>
        <v>15</v>
      </c>
      <c r="DW519" s="38" t="str">
        <f t="shared" si="712"/>
        <v>راسب</v>
      </c>
      <c r="DX519" s="39" t="str">
        <f t="shared" si="713"/>
        <v>ودين</v>
      </c>
      <c r="DY519" s="537" t="str">
        <f t="shared" si="714"/>
        <v/>
      </c>
      <c r="DZ519" s="532" t="str">
        <f t="shared" si="715"/>
        <v/>
      </c>
      <c r="EA519" s="527" t="str">
        <f t="shared" si="716"/>
        <v/>
      </c>
      <c r="EB519" s="519" t="str">
        <f t="shared" si="717"/>
        <v/>
      </c>
      <c r="EC519" s="520" t="str">
        <f t="shared" si="718"/>
        <v/>
      </c>
      <c r="ED519" s="520" t="str">
        <f t="shared" si="719"/>
        <v/>
      </c>
      <c r="EE519" s="520" t="str">
        <f t="shared" si="720"/>
        <v/>
      </c>
      <c r="EF519" s="520" t="str">
        <f t="shared" si="721"/>
        <v/>
      </c>
      <c r="EG519" s="520" t="str">
        <f t="shared" si="722"/>
        <v/>
      </c>
      <c r="EH519" s="518" t="str">
        <f t="shared" si="723"/>
        <v/>
      </c>
      <c r="EI519" s="474" t="str">
        <f t="shared" si="724"/>
        <v/>
      </c>
      <c r="EJ519" s="475" t="str">
        <f t="shared" si="725"/>
        <v/>
      </c>
      <c r="EK519" s="475" t="str">
        <f t="shared" si="726"/>
        <v/>
      </c>
      <c r="EL519" s="475" t="str">
        <f t="shared" si="727"/>
        <v/>
      </c>
      <c r="EM519" s="476" t="str">
        <f t="shared" si="728"/>
        <v/>
      </c>
      <c r="EN519" s="498" t="str">
        <f t="shared" si="729"/>
        <v/>
      </c>
      <c r="EO519" s="499" t="str">
        <f t="shared" si="730"/>
        <v/>
      </c>
      <c r="EP519" s="499" t="str">
        <f t="shared" si="731"/>
        <v/>
      </c>
      <c r="EQ519" s="499" t="str">
        <f t="shared" si="732"/>
        <v/>
      </c>
      <c r="ER519" s="500" t="str">
        <f t="shared" si="733"/>
        <v/>
      </c>
    </row>
    <row r="520" spans="1:148" ht="34.5" x14ac:dyDescent="0.2">
      <c r="A520" s="27" t="str">
        <f>IF(O520="","",COUNTA(O$9:$O520))</f>
        <v/>
      </c>
      <c r="B520" s="28"/>
      <c r="C520" s="29" t="e">
        <f t="shared" si="653"/>
        <v>#VALUE!</v>
      </c>
      <c r="D520" s="30" t="e">
        <f t="shared" si="654"/>
        <v>#VALUE!</v>
      </c>
      <c r="E520" s="31" t="e">
        <f t="shared" si="655"/>
        <v>#VALUE!</v>
      </c>
      <c r="F520" s="29" t="str">
        <f t="shared" si="656"/>
        <v/>
      </c>
      <c r="G520" s="30" t="str">
        <f t="shared" si="657"/>
        <v/>
      </c>
      <c r="H520" s="31" t="str">
        <f t="shared" si="658"/>
        <v/>
      </c>
      <c r="I520" s="32" t="e">
        <f t="shared" si="659"/>
        <v>#VALUE!</v>
      </c>
      <c r="J520" s="33"/>
      <c r="K520" s="34"/>
      <c r="L520" s="35" t="str">
        <f t="shared" si="660"/>
        <v/>
      </c>
      <c r="M520" s="35" t="str">
        <f t="shared" si="661"/>
        <v/>
      </c>
      <c r="N520" s="34"/>
      <c r="O520" s="545"/>
      <c r="P520" s="36"/>
      <c r="Q520" s="37"/>
      <c r="R520" s="38"/>
      <c r="S520" s="38"/>
      <c r="T520" s="39">
        <f t="shared" si="662"/>
        <v>0</v>
      </c>
      <c r="U520" s="40" t="str">
        <f t="shared" si="663"/>
        <v>راسب</v>
      </c>
      <c r="V520" s="37"/>
      <c r="W520" s="38"/>
      <c r="X520" s="38"/>
      <c r="Y520" s="39">
        <f t="shared" si="664"/>
        <v>0</v>
      </c>
      <c r="Z520" s="40" t="str">
        <f t="shared" si="665"/>
        <v>راسب</v>
      </c>
      <c r="AA520" s="37"/>
      <c r="AB520" s="38"/>
      <c r="AC520" s="38"/>
      <c r="AD520" s="39">
        <f t="shared" si="666"/>
        <v>0</v>
      </c>
      <c r="AE520" s="40" t="str">
        <f t="shared" si="667"/>
        <v>راسب</v>
      </c>
      <c r="AF520" s="37"/>
      <c r="AG520" s="38"/>
      <c r="AH520" s="38"/>
      <c r="AI520" s="39">
        <f t="shared" si="668"/>
        <v>0</v>
      </c>
      <c r="AJ520" s="40" t="str">
        <f t="shared" si="669"/>
        <v>راسب</v>
      </c>
      <c r="AK520" s="37"/>
      <c r="AL520" s="38"/>
      <c r="AM520" s="38"/>
      <c r="AN520" s="39">
        <f t="shared" si="670"/>
        <v>0</v>
      </c>
      <c r="AO520" s="40" t="str">
        <f t="shared" si="671"/>
        <v>راسب</v>
      </c>
      <c r="AP520" s="27">
        <f t="shared" si="672"/>
        <v>0</v>
      </c>
      <c r="AQ520" s="37">
        <f t="shared" si="673"/>
        <v>5</v>
      </c>
      <c r="AR520" s="39" t="str">
        <f t="shared" si="674"/>
        <v>ومجموع</v>
      </c>
      <c r="AS520" s="27" t="str">
        <f t="shared" si="675"/>
        <v>راسب</v>
      </c>
      <c r="AT520" s="41">
        <f t="shared" si="676"/>
        <v>9</v>
      </c>
      <c r="AU520" s="42" t="str">
        <f t="shared" si="677"/>
        <v>راسب</v>
      </c>
      <c r="AV520" s="37"/>
      <c r="AW520" s="38"/>
      <c r="AX520" s="38"/>
      <c r="AY520" s="39">
        <f t="shared" si="678"/>
        <v>0</v>
      </c>
      <c r="AZ520" s="40" t="str">
        <f t="shared" si="679"/>
        <v>راسب</v>
      </c>
      <c r="BA520" s="37"/>
      <c r="BB520" s="38"/>
      <c r="BC520" s="38"/>
      <c r="BD520" s="39">
        <f t="shared" si="680"/>
        <v>0</v>
      </c>
      <c r="BE520" s="86" t="str">
        <f t="shared" si="681"/>
        <v>غيرجدير</v>
      </c>
      <c r="BF520" s="37"/>
      <c r="BG520" s="38"/>
      <c r="BH520" s="38"/>
      <c r="BI520" s="39">
        <f t="shared" si="682"/>
        <v>0</v>
      </c>
      <c r="BJ520" s="86" t="str">
        <f t="shared" si="683"/>
        <v>غيرجدير</v>
      </c>
      <c r="BK520" s="37"/>
      <c r="BL520" s="38"/>
      <c r="BM520" s="38"/>
      <c r="BN520" s="38"/>
      <c r="BO520" s="39"/>
      <c r="BP520" s="41">
        <f t="shared" si="684"/>
        <v>0</v>
      </c>
      <c r="BQ520" s="86" t="str">
        <f t="shared" si="685"/>
        <v>غيرجدير</v>
      </c>
      <c r="BR520" s="37"/>
      <c r="BS520" s="38"/>
      <c r="BT520" s="38"/>
      <c r="BU520" s="38"/>
      <c r="BV520" s="39">
        <f t="shared" si="686"/>
        <v>0</v>
      </c>
      <c r="BW520" s="86" t="str">
        <f t="shared" si="687"/>
        <v>غيرجدير</v>
      </c>
      <c r="BX520" s="37"/>
      <c r="BY520" s="38"/>
      <c r="BZ520" s="38"/>
      <c r="CA520" s="38"/>
      <c r="CB520" s="38"/>
      <c r="CC520" s="39">
        <f t="shared" si="688"/>
        <v>0</v>
      </c>
      <c r="CD520" s="86" t="str">
        <f t="shared" si="689"/>
        <v>غيرجدير</v>
      </c>
      <c r="CE520" s="37">
        <f t="shared" si="690"/>
        <v>5</v>
      </c>
      <c r="CF520" s="39" t="str">
        <f t="shared" si="691"/>
        <v>راسب</v>
      </c>
      <c r="CG520" s="37"/>
      <c r="CH520" s="38"/>
      <c r="CI520" s="38"/>
      <c r="CJ520" s="38"/>
      <c r="CK520" s="38"/>
      <c r="CL520" s="39">
        <f t="shared" si="692"/>
        <v>0</v>
      </c>
      <c r="CM520" s="86" t="str">
        <f t="shared" si="693"/>
        <v>غيرجدير</v>
      </c>
      <c r="CN520" s="37"/>
      <c r="CO520" s="38"/>
      <c r="CP520" s="38"/>
      <c r="CQ520" s="38"/>
      <c r="CR520" s="39">
        <f t="shared" si="694"/>
        <v>0</v>
      </c>
      <c r="CS520" s="86" t="str">
        <f t="shared" si="695"/>
        <v>غيرجدير</v>
      </c>
      <c r="CT520" s="37"/>
      <c r="CU520" s="38"/>
      <c r="CV520" s="39">
        <f t="shared" si="696"/>
        <v>0</v>
      </c>
      <c r="CW520" s="86" t="str">
        <f t="shared" si="697"/>
        <v>غيرجدير</v>
      </c>
      <c r="CX520" s="37"/>
      <c r="CY520" s="38"/>
      <c r="CZ520" s="38"/>
      <c r="DA520" s="38"/>
      <c r="DB520" s="38"/>
      <c r="DC520" s="39">
        <f t="shared" si="698"/>
        <v>0</v>
      </c>
      <c r="DD520" s="86" t="str">
        <f t="shared" si="699"/>
        <v>غيرجدير</v>
      </c>
      <c r="DE520" s="37"/>
      <c r="DF520" s="38"/>
      <c r="DG520" s="38"/>
      <c r="DH520" s="38"/>
      <c r="DI520" s="38"/>
      <c r="DJ520" s="39">
        <f t="shared" si="700"/>
        <v>0</v>
      </c>
      <c r="DK520" s="86" t="str">
        <f t="shared" si="701"/>
        <v>غيرجدير</v>
      </c>
      <c r="DL520" s="37">
        <f t="shared" si="702"/>
        <v>4</v>
      </c>
      <c r="DM520" s="39" t="str">
        <f t="shared" si="703"/>
        <v>راسب</v>
      </c>
      <c r="DN520" s="27">
        <f t="shared" si="704"/>
        <v>0</v>
      </c>
      <c r="DO520" s="37">
        <f t="shared" si="705"/>
        <v>5</v>
      </c>
      <c r="DP520" s="39" t="str">
        <f t="shared" si="706"/>
        <v>ومجموع</v>
      </c>
      <c r="DQ520" s="27" t="str">
        <f t="shared" si="707"/>
        <v>راسب</v>
      </c>
      <c r="DR520" s="37">
        <f t="shared" si="708"/>
        <v>10</v>
      </c>
      <c r="DS520" s="39" t="str">
        <f t="shared" si="709"/>
        <v>راسب</v>
      </c>
      <c r="DT520" s="40" t="str">
        <f t="shared" si="710"/>
        <v>راسب</v>
      </c>
      <c r="DU520" s="27"/>
      <c r="DV520" s="37">
        <f t="shared" si="711"/>
        <v>15</v>
      </c>
      <c r="DW520" s="38" t="str">
        <f t="shared" si="712"/>
        <v>راسب</v>
      </c>
      <c r="DX520" s="39" t="str">
        <f t="shared" si="713"/>
        <v>ودين</v>
      </c>
      <c r="DY520" s="537" t="str">
        <f t="shared" si="714"/>
        <v/>
      </c>
      <c r="DZ520" s="532" t="str">
        <f t="shared" si="715"/>
        <v/>
      </c>
      <c r="EA520" s="527" t="str">
        <f t="shared" si="716"/>
        <v/>
      </c>
      <c r="EB520" s="519" t="str">
        <f t="shared" si="717"/>
        <v/>
      </c>
      <c r="EC520" s="520" t="str">
        <f t="shared" si="718"/>
        <v/>
      </c>
      <c r="ED520" s="520" t="str">
        <f t="shared" si="719"/>
        <v/>
      </c>
      <c r="EE520" s="520" t="str">
        <f t="shared" si="720"/>
        <v/>
      </c>
      <c r="EF520" s="520" t="str">
        <f t="shared" si="721"/>
        <v/>
      </c>
      <c r="EG520" s="520" t="str">
        <f t="shared" si="722"/>
        <v/>
      </c>
      <c r="EH520" s="518" t="str">
        <f t="shared" si="723"/>
        <v/>
      </c>
      <c r="EI520" s="474" t="str">
        <f t="shared" si="724"/>
        <v/>
      </c>
      <c r="EJ520" s="475" t="str">
        <f t="shared" si="725"/>
        <v/>
      </c>
      <c r="EK520" s="475" t="str">
        <f t="shared" si="726"/>
        <v/>
      </c>
      <c r="EL520" s="475" t="str">
        <f t="shared" si="727"/>
        <v/>
      </c>
      <c r="EM520" s="476" t="str">
        <f t="shared" si="728"/>
        <v/>
      </c>
      <c r="EN520" s="498" t="str">
        <f t="shared" si="729"/>
        <v/>
      </c>
      <c r="EO520" s="499" t="str">
        <f t="shared" si="730"/>
        <v/>
      </c>
      <c r="EP520" s="499" t="str">
        <f t="shared" si="731"/>
        <v/>
      </c>
      <c r="EQ520" s="499" t="str">
        <f t="shared" si="732"/>
        <v/>
      </c>
      <c r="ER520" s="500" t="str">
        <f t="shared" si="733"/>
        <v/>
      </c>
    </row>
    <row r="521" spans="1:148" ht="34.5" x14ac:dyDescent="0.2">
      <c r="A521" s="27" t="str">
        <f>IF(O521="","",COUNTA(O$9:$O521))</f>
        <v/>
      </c>
      <c r="B521" s="28"/>
      <c r="C521" s="29" t="e">
        <f t="shared" si="653"/>
        <v>#VALUE!</v>
      </c>
      <c r="D521" s="30" t="e">
        <f t="shared" si="654"/>
        <v>#VALUE!</v>
      </c>
      <c r="E521" s="31" t="e">
        <f t="shared" si="655"/>
        <v>#VALUE!</v>
      </c>
      <c r="F521" s="29" t="str">
        <f t="shared" si="656"/>
        <v/>
      </c>
      <c r="G521" s="30" t="str">
        <f t="shared" si="657"/>
        <v/>
      </c>
      <c r="H521" s="31" t="str">
        <f t="shared" si="658"/>
        <v/>
      </c>
      <c r="I521" s="32" t="e">
        <f t="shared" si="659"/>
        <v>#VALUE!</v>
      </c>
      <c r="J521" s="33"/>
      <c r="K521" s="34"/>
      <c r="L521" s="35" t="str">
        <f t="shared" si="660"/>
        <v/>
      </c>
      <c r="M521" s="35" t="str">
        <f t="shared" si="661"/>
        <v/>
      </c>
      <c r="N521" s="34"/>
      <c r="O521" s="545"/>
      <c r="P521" s="36"/>
      <c r="Q521" s="37"/>
      <c r="R521" s="38"/>
      <c r="S521" s="38"/>
      <c r="T521" s="39">
        <f t="shared" si="662"/>
        <v>0</v>
      </c>
      <c r="U521" s="40" t="str">
        <f t="shared" si="663"/>
        <v>راسب</v>
      </c>
      <c r="V521" s="37"/>
      <c r="W521" s="38"/>
      <c r="X521" s="38"/>
      <c r="Y521" s="39">
        <f t="shared" si="664"/>
        <v>0</v>
      </c>
      <c r="Z521" s="40" t="str">
        <f t="shared" si="665"/>
        <v>راسب</v>
      </c>
      <c r="AA521" s="37"/>
      <c r="AB521" s="38"/>
      <c r="AC521" s="38"/>
      <c r="AD521" s="39">
        <f t="shared" si="666"/>
        <v>0</v>
      </c>
      <c r="AE521" s="40" t="str">
        <f t="shared" si="667"/>
        <v>راسب</v>
      </c>
      <c r="AF521" s="37"/>
      <c r="AG521" s="38"/>
      <c r="AH521" s="38"/>
      <c r="AI521" s="39">
        <f t="shared" si="668"/>
        <v>0</v>
      </c>
      <c r="AJ521" s="40" t="str">
        <f t="shared" si="669"/>
        <v>راسب</v>
      </c>
      <c r="AK521" s="37"/>
      <c r="AL521" s="38"/>
      <c r="AM521" s="38"/>
      <c r="AN521" s="39">
        <f t="shared" si="670"/>
        <v>0</v>
      </c>
      <c r="AO521" s="40" t="str">
        <f t="shared" si="671"/>
        <v>راسب</v>
      </c>
      <c r="AP521" s="27">
        <f t="shared" si="672"/>
        <v>0</v>
      </c>
      <c r="AQ521" s="37">
        <f t="shared" si="673"/>
        <v>5</v>
      </c>
      <c r="AR521" s="39" t="str">
        <f t="shared" si="674"/>
        <v>ومجموع</v>
      </c>
      <c r="AS521" s="27" t="str">
        <f t="shared" si="675"/>
        <v>راسب</v>
      </c>
      <c r="AT521" s="41">
        <f t="shared" si="676"/>
        <v>9</v>
      </c>
      <c r="AU521" s="42" t="str">
        <f t="shared" si="677"/>
        <v>راسب</v>
      </c>
      <c r="AV521" s="37"/>
      <c r="AW521" s="38"/>
      <c r="AX521" s="38"/>
      <c r="AY521" s="39">
        <f t="shared" si="678"/>
        <v>0</v>
      </c>
      <c r="AZ521" s="40" t="str">
        <f t="shared" si="679"/>
        <v>راسب</v>
      </c>
      <c r="BA521" s="37"/>
      <c r="BB521" s="38"/>
      <c r="BC521" s="38"/>
      <c r="BD521" s="39">
        <f t="shared" si="680"/>
        <v>0</v>
      </c>
      <c r="BE521" s="86" t="str">
        <f t="shared" si="681"/>
        <v>غيرجدير</v>
      </c>
      <c r="BF521" s="37"/>
      <c r="BG521" s="38"/>
      <c r="BH521" s="38"/>
      <c r="BI521" s="39">
        <f t="shared" si="682"/>
        <v>0</v>
      </c>
      <c r="BJ521" s="86" t="str">
        <f t="shared" si="683"/>
        <v>غيرجدير</v>
      </c>
      <c r="BK521" s="37"/>
      <c r="BL521" s="38"/>
      <c r="BM521" s="38"/>
      <c r="BN521" s="38"/>
      <c r="BO521" s="39"/>
      <c r="BP521" s="41">
        <f t="shared" si="684"/>
        <v>0</v>
      </c>
      <c r="BQ521" s="86" t="str">
        <f t="shared" si="685"/>
        <v>غيرجدير</v>
      </c>
      <c r="BR521" s="37"/>
      <c r="BS521" s="38"/>
      <c r="BT521" s="38"/>
      <c r="BU521" s="38"/>
      <c r="BV521" s="39">
        <f t="shared" si="686"/>
        <v>0</v>
      </c>
      <c r="BW521" s="86" t="str">
        <f t="shared" si="687"/>
        <v>غيرجدير</v>
      </c>
      <c r="BX521" s="37"/>
      <c r="BY521" s="38"/>
      <c r="BZ521" s="38"/>
      <c r="CA521" s="38"/>
      <c r="CB521" s="38"/>
      <c r="CC521" s="39">
        <f t="shared" si="688"/>
        <v>0</v>
      </c>
      <c r="CD521" s="86" t="str">
        <f t="shared" si="689"/>
        <v>غيرجدير</v>
      </c>
      <c r="CE521" s="37">
        <f t="shared" si="690"/>
        <v>5</v>
      </c>
      <c r="CF521" s="39" t="str">
        <f t="shared" si="691"/>
        <v>راسب</v>
      </c>
      <c r="CG521" s="37"/>
      <c r="CH521" s="38"/>
      <c r="CI521" s="38"/>
      <c r="CJ521" s="38"/>
      <c r="CK521" s="38"/>
      <c r="CL521" s="39">
        <f t="shared" si="692"/>
        <v>0</v>
      </c>
      <c r="CM521" s="86" t="str">
        <f t="shared" si="693"/>
        <v>غيرجدير</v>
      </c>
      <c r="CN521" s="37"/>
      <c r="CO521" s="38"/>
      <c r="CP521" s="38"/>
      <c r="CQ521" s="38"/>
      <c r="CR521" s="39">
        <f t="shared" si="694"/>
        <v>0</v>
      </c>
      <c r="CS521" s="86" t="str">
        <f t="shared" si="695"/>
        <v>غيرجدير</v>
      </c>
      <c r="CT521" s="37"/>
      <c r="CU521" s="38"/>
      <c r="CV521" s="39">
        <f t="shared" si="696"/>
        <v>0</v>
      </c>
      <c r="CW521" s="86" t="str">
        <f t="shared" si="697"/>
        <v>غيرجدير</v>
      </c>
      <c r="CX521" s="37"/>
      <c r="CY521" s="38"/>
      <c r="CZ521" s="38"/>
      <c r="DA521" s="38"/>
      <c r="DB521" s="38"/>
      <c r="DC521" s="39">
        <f t="shared" si="698"/>
        <v>0</v>
      </c>
      <c r="DD521" s="86" t="str">
        <f t="shared" si="699"/>
        <v>غيرجدير</v>
      </c>
      <c r="DE521" s="37"/>
      <c r="DF521" s="38"/>
      <c r="DG521" s="38"/>
      <c r="DH521" s="38"/>
      <c r="DI521" s="38"/>
      <c r="DJ521" s="39">
        <f t="shared" si="700"/>
        <v>0</v>
      </c>
      <c r="DK521" s="86" t="str">
        <f t="shared" si="701"/>
        <v>غيرجدير</v>
      </c>
      <c r="DL521" s="37">
        <f t="shared" si="702"/>
        <v>4</v>
      </c>
      <c r="DM521" s="39" t="str">
        <f t="shared" si="703"/>
        <v>راسب</v>
      </c>
      <c r="DN521" s="27">
        <f t="shared" si="704"/>
        <v>0</v>
      </c>
      <c r="DO521" s="37">
        <f t="shared" si="705"/>
        <v>5</v>
      </c>
      <c r="DP521" s="39" t="str">
        <f t="shared" si="706"/>
        <v>ومجموع</v>
      </c>
      <c r="DQ521" s="27" t="str">
        <f t="shared" si="707"/>
        <v>راسب</v>
      </c>
      <c r="DR521" s="37">
        <f t="shared" si="708"/>
        <v>10</v>
      </c>
      <c r="DS521" s="39" t="str">
        <f t="shared" si="709"/>
        <v>راسب</v>
      </c>
      <c r="DT521" s="40" t="str">
        <f t="shared" si="710"/>
        <v>راسب</v>
      </c>
      <c r="DU521" s="27"/>
      <c r="DV521" s="37">
        <f t="shared" si="711"/>
        <v>15</v>
      </c>
      <c r="DW521" s="38" t="str">
        <f t="shared" si="712"/>
        <v>راسب</v>
      </c>
      <c r="DX521" s="39" t="str">
        <f t="shared" si="713"/>
        <v>ودين</v>
      </c>
      <c r="DY521" s="537" t="str">
        <f t="shared" si="714"/>
        <v/>
      </c>
      <c r="DZ521" s="532" t="str">
        <f t="shared" si="715"/>
        <v/>
      </c>
      <c r="EA521" s="527" t="str">
        <f t="shared" si="716"/>
        <v/>
      </c>
      <c r="EB521" s="519" t="str">
        <f t="shared" si="717"/>
        <v/>
      </c>
      <c r="EC521" s="520" t="str">
        <f t="shared" si="718"/>
        <v/>
      </c>
      <c r="ED521" s="520" t="str">
        <f t="shared" si="719"/>
        <v/>
      </c>
      <c r="EE521" s="520" t="str">
        <f t="shared" si="720"/>
        <v/>
      </c>
      <c r="EF521" s="520" t="str">
        <f t="shared" si="721"/>
        <v/>
      </c>
      <c r="EG521" s="520" t="str">
        <f t="shared" si="722"/>
        <v/>
      </c>
      <c r="EH521" s="518" t="str">
        <f t="shared" si="723"/>
        <v/>
      </c>
      <c r="EI521" s="474" t="str">
        <f t="shared" si="724"/>
        <v/>
      </c>
      <c r="EJ521" s="475" t="str">
        <f t="shared" si="725"/>
        <v/>
      </c>
      <c r="EK521" s="475" t="str">
        <f t="shared" si="726"/>
        <v/>
      </c>
      <c r="EL521" s="475" t="str">
        <f t="shared" si="727"/>
        <v/>
      </c>
      <c r="EM521" s="476" t="str">
        <f t="shared" si="728"/>
        <v/>
      </c>
      <c r="EN521" s="498" t="str">
        <f t="shared" si="729"/>
        <v/>
      </c>
      <c r="EO521" s="499" t="str">
        <f t="shared" si="730"/>
        <v/>
      </c>
      <c r="EP521" s="499" t="str">
        <f t="shared" si="731"/>
        <v/>
      </c>
      <c r="EQ521" s="499" t="str">
        <f t="shared" si="732"/>
        <v/>
      </c>
      <c r="ER521" s="500" t="str">
        <f t="shared" si="733"/>
        <v/>
      </c>
    </row>
    <row r="522" spans="1:148" ht="34.5" x14ac:dyDescent="0.2">
      <c r="A522" s="27" t="str">
        <f>IF(O522="","",COUNTA(O$9:$O522))</f>
        <v/>
      </c>
      <c r="B522" s="28"/>
      <c r="C522" s="29" t="e">
        <f t="shared" si="653"/>
        <v>#VALUE!</v>
      </c>
      <c r="D522" s="30" t="e">
        <f t="shared" si="654"/>
        <v>#VALUE!</v>
      </c>
      <c r="E522" s="31" t="e">
        <f t="shared" si="655"/>
        <v>#VALUE!</v>
      </c>
      <c r="F522" s="29" t="str">
        <f t="shared" si="656"/>
        <v/>
      </c>
      <c r="G522" s="30" t="str">
        <f t="shared" si="657"/>
        <v/>
      </c>
      <c r="H522" s="31" t="str">
        <f t="shared" si="658"/>
        <v/>
      </c>
      <c r="I522" s="32" t="e">
        <f t="shared" si="659"/>
        <v>#VALUE!</v>
      </c>
      <c r="J522" s="33"/>
      <c r="K522" s="34"/>
      <c r="L522" s="35" t="str">
        <f t="shared" si="660"/>
        <v/>
      </c>
      <c r="M522" s="35" t="str">
        <f t="shared" si="661"/>
        <v/>
      </c>
      <c r="N522" s="34"/>
      <c r="O522" s="545"/>
      <c r="P522" s="36"/>
      <c r="Q522" s="37"/>
      <c r="R522" s="38"/>
      <c r="S522" s="38"/>
      <c r="T522" s="39">
        <f t="shared" si="662"/>
        <v>0</v>
      </c>
      <c r="U522" s="40" t="str">
        <f t="shared" si="663"/>
        <v>راسب</v>
      </c>
      <c r="V522" s="37"/>
      <c r="W522" s="38"/>
      <c r="X522" s="38"/>
      <c r="Y522" s="39">
        <f t="shared" si="664"/>
        <v>0</v>
      </c>
      <c r="Z522" s="40" t="str">
        <f t="shared" si="665"/>
        <v>راسب</v>
      </c>
      <c r="AA522" s="37"/>
      <c r="AB522" s="38"/>
      <c r="AC522" s="38"/>
      <c r="AD522" s="39">
        <f t="shared" si="666"/>
        <v>0</v>
      </c>
      <c r="AE522" s="40" t="str">
        <f t="shared" si="667"/>
        <v>راسب</v>
      </c>
      <c r="AF522" s="37"/>
      <c r="AG522" s="38"/>
      <c r="AH522" s="38"/>
      <c r="AI522" s="39">
        <f t="shared" si="668"/>
        <v>0</v>
      </c>
      <c r="AJ522" s="40" t="str">
        <f t="shared" si="669"/>
        <v>راسب</v>
      </c>
      <c r="AK522" s="37"/>
      <c r="AL522" s="38"/>
      <c r="AM522" s="38"/>
      <c r="AN522" s="39">
        <f t="shared" si="670"/>
        <v>0</v>
      </c>
      <c r="AO522" s="40" t="str">
        <f t="shared" si="671"/>
        <v>راسب</v>
      </c>
      <c r="AP522" s="27">
        <f t="shared" si="672"/>
        <v>0</v>
      </c>
      <c r="AQ522" s="37">
        <f t="shared" si="673"/>
        <v>5</v>
      </c>
      <c r="AR522" s="39" t="str">
        <f t="shared" si="674"/>
        <v>ومجموع</v>
      </c>
      <c r="AS522" s="27" t="str">
        <f t="shared" si="675"/>
        <v>راسب</v>
      </c>
      <c r="AT522" s="41">
        <f t="shared" si="676"/>
        <v>9</v>
      </c>
      <c r="AU522" s="42" t="str">
        <f t="shared" si="677"/>
        <v>راسب</v>
      </c>
      <c r="AV522" s="37"/>
      <c r="AW522" s="38"/>
      <c r="AX522" s="38"/>
      <c r="AY522" s="39">
        <f t="shared" si="678"/>
        <v>0</v>
      </c>
      <c r="AZ522" s="40" t="str">
        <f t="shared" si="679"/>
        <v>راسب</v>
      </c>
      <c r="BA522" s="37"/>
      <c r="BB522" s="38"/>
      <c r="BC522" s="38"/>
      <c r="BD522" s="39">
        <f t="shared" si="680"/>
        <v>0</v>
      </c>
      <c r="BE522" s="86" t="str">
        <f t="shared" si="681"/>
        <v>غيرجدير</v>
      </c>
      <c r="BF522" s="37"/>
      <c r="BG522" s="38"/>
      <c r="BH522" s="38"/>
      <c r="BI522" s="39">
        <f t="shared" si="682"/>
        <v>0</v>
      </c>
      <c r="BJ522" s="86" t="str">
        <f t="shared" si="683"/>
        <v>غيرجدير</v>
      </c>
      <c r="BK522" s="37"/>
      <c r="BL522" s="38"/>
      <c r="BM522" s="38"/>
      <c r="BN522" s="38"/>
      <c r="BO522" s="39"/>
      <c r="BP522" s="41">
        <f t="shared" si="684"/>
        <v>0</v>
      </c>
      <c r="BQ522" s="86" t="str">
        <f t="shared" si="685"/>
        <v>غيرجدير</v>
      </c>
      <c r="BR522" s="37"/>
      <c r="BS522" s="38"/>
      <c r="BT522" s="38"/>
      <c r="BU522" s="38"/>
      <c r="BV522" s="39">
        <f t="shared" si="686"/>
        <v>0</v>
      </c>
      <c r="BW522" s="86" t="str">
        <f t="shared" si="687"/>
        <v>غيرجدير</v>
      </c>
      <c r="BX522" s="37"/>
      <c r="BY522" s="38"/>
      <c r="BZ522" s="38"/>
      <c r="CA522" s="38"/>
      <c r="CB522" s="38"/>
      <c r="CC522" s="39">
        <f t="shared" si="688"/>
        <v>0</v>
      </c>
      <c r="CD522" s="86" t="str">
        <f t="shared" si="689"/>
        <v>غيرجدير</v>
      </c>
      <c r="CE522" s="37">
        <f t="shared" si="690"/>
        <v>5</v>
      </c>
      <c r="CF522" s="39" t="str">
        <f t="shared" si="691"/>
        <v>راسب</v>
      </c>
      <c r="CG522" s="37"/>
      <c r="CH522" s="38"/>
      <c r="CI522" s="38"/>
      <c r="CJ522" s="38"/>
      <c r="CK522" s="38"/>
      <c r="CL522" s="39">
        <f t="shared" si="692"/>
        <v>0</v>
      </c>
      <c r="CM522" s="86" t="str">
        <f t="shared" si="693"/>
        <v>غيرجدير</v>
      </c>
      <c r="CN522" s="37"/>
      <c r="CO522" s="38"/>
      <c r="CP522" s="38"/>
      <c r="CQ522" s="38"/>
      <c r="CR522" s="39">
        <f t="shared" si="694"/>
        <v>0</v>
      </c>
      <c r="CS522" s="86" t="str">
        <f t="shared" si="695"/>
        <v>غيرجدير</v>
      </c>
      <c r="CT522" s="37"/>
      <c r="CU522" s="38"/>
      <c r="CV522" s="39">
        <f t="shared" si="696"/>
        <v>0</v>
      </c>
      <c r="CW522" s="86" t="str">
        <f t="shared" si="697"/>
        <v>غيرجدير</v>
      </c>
      <c r="CX522" s="37"/>
      <c r="CY522" s="38"/>
      <c r="CZ522" s="38"/>
      <c r="DA522" s="38"/>
      <c r="DB522" s="38"/>
      <c r="DC522" s="39">
        <f t="shared" si="698"/>
        <v>0</v>
      </c>
      <c r="DD522" s="86" t="str">
        <f t="shared" si="699"/>
        <v>غيرجدير</v>
      </c>
      <c r="DE522" s="37"/>
      <c r="DF522" s="38"/>
      <c r="DG522" s="38"/>
      <c r="DH522" s="38"/>
      <c r="DI522" s="38"/>
      <c r="DJ522" s="39">
        <f t="shared" si="700"/>
        <v>0</v>
      </c>
      <c r="DK522" s="86" t="str">
        <f t="shared" si="701"/>
        <v>غيرجدير</v>
      </c>
      <c r="DL522" s="37">
        <f t="shared" si="702"/>
        <v>4</v>
      </c>
      <c r="DM522" s="39" t="str">
        <f t="shared" si="703"/>
        <v>راسب</v>
      </c>
      <c r="DN522" s="27">
        <f t="shared" si="704"/>
        <v>0</v>
      </c>
      <c r="DO522" s="37">
        <f t="shared" si="705"/>
        <v>5</v>
      </c>
      <c r="DP522" s="39" t="str">
        <f t="shared" si="706"/>
        <v>ومجموع</v>
      </c>
      <c r="DQ522" s="27" t="str">
        <f t="shared" si="707"/>
        <v>راسب</v>
      </c>
      <c r="DR522" s="37">
        <f t="shared" si="708"/>
        <v>10</v>
      </c>
      <c r="DS522" s="39" t="str">
        <f t="shared" si="709"/>
        <v>راسب</v>
      </c>
      <c r="DT522" s="40" t="str">
        <f t="shared" si="710"/>
        <v>راسب</v>
      </c>
      <c r="DU522" s="27"/>
      <c r="DV522" s="37">
        <f t="shared" si="711"/>
        <v>15</v>
      </c>
      <c r="DW522" s="38" t="str">
        <f t="shared" si="712"/>
        <v>راسب</v>
      </c>
      <c r="DX522" s="39" t="str">
        <f t="shared" si="713"/>
        <v>ودين</v>
      </c>
      <c r="DY522" s="537" t="str">
        <f t="shared" si="714"/>
        <v/>
      </c>
      <c r="DZ522" s="532" t="str">
        <f t="shared" si="715"/>
        <v/>
      </c>
      <c r="EA522" s="527" t="str">
        <f t="shared" si="716"/>
        <v/>
      </c>
      <c r="EB522" s="519" t="str">
        <f t="shared" si="717"/>
        <v/>
      </c>
      <c r="EC522" s="520" t="str">
        <f t="shared" si="718"/>
        <v/>
      </c>
      <c r="ED522" s="520" t="str">
        <f t="shared" si="719"/>
        <v/>
      </c>
      <c r="EE522" s="520" t="str">
        <f t="shared" si="720"/>
        <v/>
      </c>
      <c r="EF522" s="520" t="str">
        <f t="shared" si="721"/>
        <v/>
      </c>
      <c r="EG522" s="520" t="str">
        <f t="shared" si="722"/>
        <v/>
      </c>
      <c r="EH522" s="518" t="str">
        <f t="shared" si="723"/>
        <v/>
      </c>
      <c r="EI522" s="474" t="str">
        <f t="shared" si="724"/>
        <v/>
      </c>
      <c r="EJ522" s="475" t="str">
        <f t="shared" si="725"/>
        <v/>
      </c>
      <c r="EK522" s="475" t="str">
        <f t="shared" si="726"/>
        <v/>
      </c>
      <c r="EL522" s="475" t="str">
        <f t="shared" si="727"/>
        <v/>
      </c>
      <c r="EM522" s="476" t="str">
        <f t="shared" si="728"/>
        <v/>
      </c>
      <c r="EN522" s="498" t="str">
        <f t="shared" si="729"/>
        <v/>
      </c>
      <c r="EO522" s="499" t="str">
        <f t="shared" si="730"/>
        <v/>
      </c>
      <c r="EP522" s="499" t="str">
        <f t="shared" si="731"/>
        <v/>
      </c>
      <c r="EQ522" s="499" t="str">
        <f t="shared" si="732"/>
        <v/>
      </c>
      <c r="ER522" s="500" t="str">
        <f t="shared" si="733"/>
        <v/>
      </c>
    </row>
    <row r="523" spans="1:148" ht="34.5" x14ac:dyDescent="0.2">
      <c r="A523" s="27" t="str">
        <f>IF(O523="","",COUNTA(O$9:$O523))</f>
        <v/>
      </c>
      <c r="B523" s="28"/>
      <c r="C523" s="29" t="e">
        <f t="shared" si="653"/>
        <v>#VALUE!</v>
      </c>
      <c r="D523" s="30" t="e">
        <f t="shared" si="654"/>
        <v>#VALUE!</v>
      </c>
      <c r="E523" s="31" t="e">
        <f t="shared" si="655"/>
        <v>#VALUE!</v>
      </c>
      <c r="F523" s="29" t="str">
        <f t="shared" si="656"/>
        <v/>
      </c>
      <c r="G523" s="30" t="str">
        <f t="shared" si="657"/>
        <v/>
      </c>
      <c r="H523" s="31" t="str">
        <f t="shared" si="658"/>
        <v/>
      </c>
      <c r="I523" s="32" t="e">
        <f t="shared" si="659"/>
        <v>#VALUE!</v>
      </c>
      <c r="J523" s="33"/>
      <c r="K523" s="34"/>
      <c r="L523" s="35" t="str">
        <f t="shared" si="660"/>
        <v/>
      </c>
      <c r="M523" s="35" t="str">
        <f t="shared" si="661"/>
        <v/>
      </c>
      <c r="N523" s="34"/>
      <c r="O523" s="545"/>
      <c r="P523" s="36"/>
      <c r="Q523" s="37"/>
      <c r="R523" s="38"/>
      <c r="S523" s="38"/>
      <c r="T523" s="39">
        <f t="shared" si="662"/>
        <v>0</v>
      </c>
      <c r="U523" s="40" t="str">
        <f t="shared" si="663"/>
        <v>راسب</v>
      </c>
      <c r="V523" s="37"/>
      <c r="W523" s="38"/>
      <c r="X523" s="38"/>
      <c r="Y523" s="39">
        <f t="shared" si="664"/>
        <v>0</v>
      </c>
      <c r="Z523" s="40" t="str">
        <f t="shared" si="665"/>
        <v>راسب</v>
      </c>
      <c r="AA523" s="37"/>
      <c r="AB523" s="38"/>
      <c r="AC523" s="38"/>
      <c r="AD523" s="39">
        <f t="shared" si="666"/>
        <v>0</v>
      </c>
      <c r="AE523" s="40" t="str">
        <f t="shared" si="667"/>
        <v>راسب</v>
      </c>
      <c r="AF523" s="37"/>
      <c r="AG523" s="38"/>
      <c r="AH523" s="38"/>
      <c r="AI523" s="39">
        <f t="shared" si="668"/>
        <v>0</v>
      </c>
      <c r="AJ523" s="40" t="str">
        <f t="shared" si="669"/>
        <v>راسب</v>
      </c>
      <c r="AK523" s="37"/>
      <c r="AL523" s="38"/>
      <c r="AM523" s="38"/>
      <c r="AN523" s="39">
        <f t="shared" si="670"/>
        <v>0</v>
      </c>
      <c r="AO523" s="40" t="str">
        <f t="shared" si="671"/>
        <v>راسب</v>
      </c>
      <c r="AP523" s="27">
        <f t="shared" si="672"/>
        <v>0</v>
      </c>
      <c r="AQ523" s="37">
        <f t="shared" si="673"/>
        <v>5</v>
      </c>
      <c r="AR523" s="39" t="str">
        <f t="shared" si="674"/>
        <v>ومجموع</v>
      </c>
      <c r="AS523" s="27" t="str">
        <f t="shared" si="675"/>
        <v>راسب</v>
      </c>
      <c r="AT523" s="41">
        <f t="shared" si="676"/>
        <v>9</v>
      </c>
      <c r="AU523" s="42" t="str">
        <f t="shared" si="677"/>
        <v>راسب</v>
      </c>
      <c r="AV523" s="37"/>
      <c r="AW523" s="38"/>
      <c r="AX523" s="38"/>
      <c r="AY523" s="39">
        <f t="shared" si="678"/>
        <v>0</v>
      </c>
      <c r="AZ523" s="40" t="str">
        <f t="shared" si="679"/>
        <v>راسب</v>
      </c>
      <c r="BA523" s="37"/>
      <c r="BB523" s="38"/>
      <c r="BC523" s="38"/>
      <c r="BD523" s="39">
        <f t="shared" si="680"/>
        <v>0</v>
      </c>
      <c r="BE523" s="86" t="str">
        <f t="shared" si="681"/>
        <v>غيرجدير</v>
      </c>
      <c r="BF523" s="37"/>
      <c r="BG523" s="38"/>
      <c r="BH523" s="38"/>
      <c r="BI523" s="39">
        <f t="shared" si="682"/>
        <v>0</v>
      </c>
      <c r="BJ523" s="86" t="str">
        <f t="shared" si="683"/>
        <v>غيرجدير</v>
      </c>
      <c r="BK523" s="37"/>
      <c r="BL523" s="38"/>
      <c r="BM523" s="38"/>
      <c r="BN523" s="38"/>
      <c r="BO523" s="39"/>
      <c r="BP523" s="41">
        <f t="shared" si="684"/>
        <v>0</v>
      </c>
      <c r="BQ523" s="86" t="str">
        <f t="shared" si="685"/>
        <v>غيرجدير</v>
      </c>
      <c r="BR523" s="37"/>
      <c r="BS523" s="38"/>
      <c r="BT523" s="38"/>
      <c r="BU523" s="38"/>
      <c r="BV523" s="39">
        <f t="shared" si="686"/>
        <v>0</v>
      </c>
      <c r="BW523" s="86" t="str">
        <f t="shared" si="687"/>
        <v>غيرجدير</v>
      </c>
      <c r="BX523" s="37"/>
      <c r="BY523" s="38"/>
      <c r="BZ523" s="38"/>
      <c r="CA523" s="38"/>
      <c r="CB523" s="38"/>
      <c r="CC523" s="39">
        <f t="shared" si="688"/>
        <v>0</v>
      </c>
      <c r="CD523" s="86" t="str">
        <f t="shared" si="689"/>
        <v>غيرجدير</v>
      </c>
      <c r="CE523" s="37">
        <f t="shared" si="690"/>
        <v>5</v>
      </c>
      <c r="CF523" s="39" t="str">
        <f t="shared" si="691"/>
        <v>راسب</v>
      </c>
      <c r="CG523" s="37"/>
      <c r="CH523" s="38"/>
      <c r="CI523" s="38"/>
      <c r="CJ523" s="38"/>
      <c r="CK523" s="38"/>
      <c r="CL523" s="39">
        <f t="shared" si="692"/>
        <v>0</v>
      </c>
      <c r="CM523" s="86" t="str">
        <f t="shared" si="693"/>
        <v>غيرجدير</v>
      </c>
      <c r="CN523" s="37"/>
      <c r="CO523" s="38"/>
      <c r="CP523" s="38"/>
      <c r="CQ523" s="38"/>
      <c r="CR523" s="39">
        <f t="shared" si="694"/>
        <v>0</v>
      </c>
      <c r="CS523" s="86" t="str">
        <f t="shared" si="695"/>
        <v>غيرجدير</v>
      </c>
      <c r="CT523" s="37"/>
      <c r="CU523" s="38"/>
      <c r="CV523" s="39">
        <f t="shared" si="696"/>
        <v>0</v>
      </c>
      <c r="CW523" s="86" t="str">
        <f t="shared" si="697"/>
        <v>غيرجدير</v>
      </c>
      <c r="CX523" s="37"/>
      <c r="CY523" s="38"/>
      <c r="CZ523" s="38"/>
      <c r="DA523" s="38"/>
      <c r="DB523" s="38"/>
      <c r="DC523" s="39">
        <f t="shared" si="698"/>
        <v>0</v>
      </c>
      <c r="DD523" s="86" t="str">
        <f t="shared" si="699"/>
        <v>غيرجدير</v>
      </c>
      <c r="DE523" s="37"/>
      <c r="DF523" s="38"/>
      <c r="DG523" s="38"/>
      <c r="DH523" s="38"/>
      <c r="DI523" s="38"/>
      <c r="DJ523" s="39">
        <f t="shared" si="700"/>
        <v>0</v>
      </c>
      <c r="DK523" s="86" t="str">
        <f t="shared" si="701"/>
        <v>غيرجدير</v>
      </c>
      <c r="DL523" s="37">
        <f t="shared" si="702"/>
        <v>4</v>
      </c>
      <c r="DM523" s="39" t="str">
        <f t="shared" si="703"/>
        <v>راسب</v>
      </c>
      <c r="DN523" s="27">
        <f t="shared" si="704"/>
        <v>0</v>
      </c>
      <c r="DO523" s="37">
        <f t="shared" si="705"/>
        <v>5</v>
      </c>
      <c r="DP523" s="39" t="str">
        <f t="shared" si="706"/>
        <v>ومجموع</v>
      </c>
      <c r="DQ523" s="27" t="str">
        <f t="shared" si="707"/>
        <v>راسب</v>
      </c>
      <c r="DR523" s="37">
        <f t="shared" si="708"/>
        <v>10</v>
      </c>
      <c r="DS523" s="39" t="str">
        <f t="shared" si="709"/>
        <v>راسب</v>
      </c>
      <c r="DT523" s="40" t="str">
        <f t="shared" si="710"/>
        <v>راسب</v>
      </c>
      <c r="DU523" s="27"/>
      <c r="DV523" s="37">
        <f t="shared" si="711"/>
        <v>15</v>
      </c>
      <c r="DW523" s="38" t="str">
        <f t="shared" si="712"/>
        <v>راسب</v>
      </c>
      <c r="DX523" s="39" t="str">
        <f t="shared" si="713"/>
        <v>ودين</v>
      </c>
      <c r="DY523" s="537" t="str">
        <f t="shared" si="714"/>
        <v/>
      </c>
      <c r="DZ523" s="532" t="str">
        <f t="shared" si="715"/>
        <v/>
      </c>
      <c r="EA523" s="527" t="str">
        <f t="shared" si="716"/>
        <v/>
      </c>
      <c r="EB523" s="519" t="str">
        <f t="shared" si="717"/>
        <v/>
      </c>
      <c r="EC523" s="520" t="str">
        <f t="shared" si="718"/>
        <v/>
      </c>
      <c r="ED523" s="520" t="str">
        <f t="shared" si="719"/>
        <v/>
      </c>
      <c r="EE523" s="520" t="str">
        <f t="shared" si="720"/>
        <v/>
      </c>
      <c r="EF523" s="520" t="str">
        <f t="shared" si="721"/>
        <v/>
      </c>
      <c r="EG523" s="520" t="str">
        <f t="shared" si="722"/>
        <v/>
      </c>
      <c r="EH523" s="518" t="str">
        <f t="shared" si="723"/>
        <v/>
      </c>
      <c r="EI523" s="474" t="str">
        <f t="shared" si="724"/>
        <v/>
      </c>
      <c r="EJ523" s="475" t="str">
        <f t="shared" si="725"/>
        <v/>
      </c>
      <c r="EK523" s="475" t="str">
        <f t="shared" si="726"/>
        <v/>
      </c>
      <c r="EL523" s="475" t="str">
        <f t="shared" si="727"/>
        <v/>
      </c>
      <c r="EM523" s="476" t="str">
        <f t="shared" si="728"/>
        <v/>
      </c>
      <c r="EN523" s="498" t="str">
        <f t="shared" si="729"/>
        <v/>
      </c>
      <c r="EO523" s="499" t="str">
        <f t="shared" si="730"/>
        <v/>
      </c>
      <c r="EP523" s="499" t="str">
        <f t="shared" si="731"/>
        <v/>
      </c>
      <c r="EQ523" s="499" t="str">
        <f t="shared" si="732"/>
        <v/>
      </c>
      <c r="ER523" s="500" t="str">
        <f t="shared" si="733"/>
        <v/>
      </c>
    </row>
    <row r="524" spans="1:148" ht="34.5" x14ac:dyDescent="0.2">
      <c r="A524" s="27" t="str">
        <f>IF(O524="","",COUNTA(O$9:$O524))</f>
        <v/>
      </c>
      <c r="B524" s="28"/>
      <c r="C524" s="29" t="e">
        <f t="shared" si="653"/>
        <v>#VALUE!</v>
      </c>
      <c r="D524" s="30" t="e">
        <f t="shared" si="654"/>
        <v>#VALUE!</v>
      </c>
      <c r="E524" s="31" t="e">
        <f t="shared" si="655"/>
        <v>#VALUE!</v>
      </c>
      <c r="F524" s="29" t="str">
        <f t="shared" si="656"/>
        <v/>
      </c>
      <c r="G524" s="30" t="str">
        <f t="shared" si="657"/>
        <v/>
      </c>
      <c r="H524" s="31" t="str">
        <f t="shared" si="658"/>
        <v/>
      </c>
      <c r="I524" s="32" t="e">
        <f t="shared" si="659"/>
        <v>#VALUE!</v>
      </c>
      <c r="J524" s="33"/>
      <c r="K524" s="34"/>
      <c r="L524" s="35" t="str">
        <f t="shared" si="660"/>
        <v/>
      </c>
      <c r="M524" s="35" t="str">
        <f t="shared" si="661"/>
        <v/>
      </c>
      <c r="N524" s="34"/>
      <c r="O524" s="545"/>
      <c r="P524" s="36"/>
      <c r="Q524" s="37"/>
      <c r="R524" s="38"/>
      <c r="S524" s="38"/>
      <c r="T524" s="39">
        <f t="shared" si="662"/>
        <v>0</v>
      </c>
      <c r="U524" s="40" t="str">
        <f t="shared" si="663"/>
        <v>راسب</v>
      </c>
      <c r="V524" s="37"/>
      <c r="W524" s="38"/>
      <c r="X524" s="38"/>
      <c r="Y524" s="39">
        <f t="shared" si="664"/>
        <v>0</v>
      </c>
      <c r="Z524" s="40" t="str">
        <f t="shared" si="665"/>
        <v>راسب</v>
      </c>
      <c r="AA524" s="37"/>
      <c r="AB524" s="38"/>
      <c r="AC524" s="38"/>
      <c r="AD524" s="39">
        <f t="shared" si="666"/>
        <v>0</v>
      </c>
      <c r="AE524" s="40" t="str">
        <f t="shared" si="667"/>
        <v>راسب</v>
      </c>
      <c r="AF524" s="37"/>
      <c r="AG524" s="38"/>
      <c r="AH524" s="38"/>
      <c r="AI524" s="39">
        <f t="shared" si="668"/>
        <v>0</v>
      </c>
      <c r="AJ524" s="40" t="str">
        <f t="shared" si="669"/>
        <v>راسب</v>
      </c>
      <c r="AK524" s="37"/>
      <c r="AL524" s="38"/>
      <c r="AM524" s="38"/>
      <c r="AN524" s="39">
        <f t="shared" si="670"/>
        <v>0</v>
      </c>
      <c r="AO524" s="40" t="str">
        <f t="shared" si="671"/>
        <v>راسب</v>
      </c>
      <c r="AP524" s="27">
        <f t="shared" si="672"/>
        <v>0</v>
      </c>
      <c r="AQ524" s="37">
        <f t="shared" si="673"/>
        <v>5</v>
      </c>
      <c r="AR524" s="39" t="str">
        <f t="shared" si="674"/>
        <v>ومجموع</v>
      </c>
      <c r="AS524" s="27" t="str">
        <f t="shared" si="675"/>
        <v>راسب</v>
      </c>
      <c r="AT524" s="41">
        <f t="shared" si="676"/>
        <v>9</v>
      </c>
      <c r="AU524" s="42" t="str">
        <f t="shared" si="677"/>
        <v>راسب</v>
      </c>
      <c r="AV524" s="37"/>
      <c r="AW524" s="38"/>
      <c r="AX524" s="38"/>
      <c r="AY524" s="39">
        <f t="shared" si="678"/>
        <v>0</v>
      </c>
      <c r="AZ524" s="40" t="str">
        <f t="shared" si="679"/>
        <v>راسب</v>
      </c>
      <c r="BA524" s="37"/>
      <c r="BB524" s="38"/>
      <c r="BC524" s="38"/>
      <c r="BD524" s="39">
        <f t="shared" si="680"/>
        <v>0</v>
      </c>
      <c r="BE524" s="86" t="str">
        <f t="shared" si="681"/>
        <v>غيرجدير</v>
      </c>
      <c r="BF524" s="37"/>
      <c r="BG524" s="38"/>
      <c r="BH524" s="38"/>
      <c r="BI524" s="39">
        <f t="shared" si="682"/>
        <v>0</v>
      </c>
      <c r="BJ524" s="86" t="str">
        <f t="shared" si="683"/>
        <v>غيرجدير</v>
      </c>
      <c r="BK524" s="37"/>
      <c r="BL524" s="38"/>
      <c r="BM524" s="38"/>
      <c r="BN524" s="38"/>
      <c r="BO524" s="39"/>
      <c r="BP524" s="41">
        <f t="shared" si="684"/>
        <v>0</v>
      </c>
      <c r="BQ524" s="86" t="str">
        <f t="shared" si="685"/>
        <v>غيرجدير</v>
      </c>
      <c r="BR524" s="37"/>
      <c r="BS524" s="38"/>
      <c r="BT524" s="38"/>
      <c r="BU524" s="38"/>
      <c r="BV524" s="39">
        <f t="shared" si="686"/>
        <v>0</v>
      </c>
      <c r="BW524" s="86" t="str">
        <f t="shared" si="687"/>
        <v>غيرجدير</v>
      </c>
      <c r="BX524" s="37"/>
      <c r="BY524" s="38"/>
      <c r="BZ524" s="38"/>
      <c r="CA524" s="38"/>
      <c r="CB524" s="38"/>
      <c r="CC524" s="39">
        <f t="shared" si="688"/>
        <v>0</v>
      </c>
      <c r="CD524" s="86" t="str">
        <f t="shared" si="689"/>
        <v>غيرجدير</v>
      </c>
      <c r="CE524" s="37">
        <f t="shared" si="690"/>
        <v>5</v>
      </c>
      <c r="CF524" s="39" t="str">
        <f t="shared" si="691"/>
        <v>راسب</v>
      </c>
      <c r="CG524" s="37"/>
      <c r="CH524" s="38"/>
      <c r="CI524" s="38"/>
      <c r="CJ524" s="38"/>
      <c r="CK524" s="38"/>
      <c r="CL524" s="39">
        <f t="shared" si="692"/>
        <v>0</v>
      </c>
      <c r="CM524" s="86" t="str">
        <f t="shared" si="693"/>
        <v>غيرجدير</v>
      </c>
      <c r="CN524" s="37"/>
      <c r="CO524" s="38"/>
      <c r="CP524" s="38"/>
      <c r="CQ524" s="38"/>
      <c r="CR524" s="39">
        <f t="shared" si="694"/>
        <v>0</v>
      </c>
      <c r="CS524" s="86" t="str">
        <f t="shared" si="695"/>
        <v>غيرجدير</v>
      </c>
      <c r="CT524" s="37"/>
      <c r="CU524" s="38"/>
      <c r="CV524" s="39">
        <f t="shared" si="696"/>
        <v>0</v>
      </c>
      <c r="CW524" s="86" t="str">
        <f t="shared" si="697"/>
        <v>غيرجدير</v>
      </c>
      <c r="CX524" s="37"/>
      <c r="CY524" s="38"/>
      <c r="CZ524" s="38"/>
      <c r="DA524" s="38"/>
      <c r="DB524" s="38"/>
      <c r="DC524" s="39">
        <f t="shared" si="698"/>
        <v>0</v>
      </c>
      <c r="DD524" s="86" t="str">
        <f t="shared" si="699"/>
        <v>غيرجدير</v>
      </c>
      <c r="DE524" s="37"/>
      <c r="DF524" s="38"/>
      <c r="DG524" s="38"/>
      <c r="DH524" s="38"/>
      <c r="DI524" s="38"/>
      <c r="DJ524" s="39">
        <f t="shared" si="700"/>
        <v>0</v>
      </c>
      <c r="DK524" s="86" t="str">
        <f t="shared" si="701"/>
        <v>غيرجدير</v>
      </c>
      <c r="DL524" s="37">
        <f t="shared" si="702"/>
        <v>4</v>
      </c>
      <c r="DM524" s="39" t="str">
        <f t="shared" si="703"/>
        <v>راسب</v>
      </c>
      <c r="DN524" s="27">
        <f t="shared" si="704"/>
        <v>0</v>
      </c>
      <c r="DO524" s="37">
        <f t="shared" si="705"/>
        <v>5</v>
      </c>
      <c r="DP524" s="39" t="str">
        <f t="shared" si="706"/>
        <v>ومجموع</v>
      </c>
      <c r="DQ524" s="27" t="str">
        <f t="shared" si="707"/>
        <v>راسب</v>
      </c>
      <c r="DR524" s="37">
        <f t="shared" si="708"/>
        <v>10</v>
      </c>
      <c r="DS524" s="39" t="str">
        <f t="shared" si="709"/>
        <v>راسب</v>
      </c>
      <c r="DT524" s="40" t="str">
        <f t="shared" si="710"/>
        <v>راسب</v>
      </c>
      <c r="DU524" s="27"/>
      <c r="DV524" s="37">
        <f t="shared" si="711"/>
        <v>15</v>
      </c>
      <c r="DW524" s="38" t="str">
        <f t="shared" si="712"/>
        <v>راسب</v>
      </c>
      <c r="DX524" s="39" t="str">
        <f t="shared" si="713"/>
        <v>ودين</v>
      </c>
      <c r="DY524" s="537" t="str">
        <f t="shared" si="714"/>
        <v/>
      </c>
      <c r="DZ524" s="532" t="str">
        <f t="shared" si="715"/>
        <v/>
      </c>
      <c r="EA524" s="527" t="str">
        <f t="shared" si="716"/>
        <v/>
      </c>
      <c r="EB524" s="519" t="str">
        <f t="shared" si="717"/>
        <v/>
      </c>
      <c r="EC524" s="520" t="str">
        <f t="shared" si="718"/>
        <v/>
      </c>
      <c r="ED524" s="520" t="str">
        <f t="shared" si="719"/>
        <v/>
      </c>
      <c r="EE524" s="520" t="str">
        <f t="shared" si="720"/>
        <v/>
      </c>
      <c r="EF524" s="520" t="str">
        <f t="shared" si="721"/>
        <v/>
      </c>
      <c r="EG524" s="520" t="str">
        <f t="shared" si="722"/>
        <v/>
      </c>
      <c r="EH524" s="518" t="str">
        <f t="shared" si="723"/>
        <v/>
      </c>
      <c r="EI524" s="474" t="str">
        <f t="shared" si="724"/>
        <v/>
      </c>
      <c r="EJ524" s="475" t="str">
        <f t="shared" si="725"/>
        <v/>
      </c>
      <c r="EK524" s="475" t="str">
        <f t="shared" si="726"/>
        <v/>
      </c>
      <c r="EL524" s="475" t="str">
        <f t="shared" si="727"/>
        <v/>
      </c>
      <c r="EM524" s="476" t="str">
        <f t="shared" si="728"/>
        <v/>
      </c>
      <c r="EN524" s="498" t="str">
        <f t="shared" si="729"/>
        <v/>
      </c>
      <c r="EO524" s="499" t="str">
        <f t="shared" si="730"/>
        <v/>
      </c>
      <c r="EP524" s="499" t="str">
        <f t="shared" si="731"/>
        <v/>
      </c>
      <c r="EQ524" s="499" t="str">
        <f t="shared" si="732"/>
        <v/>
      </c>
      <c r="ER524" s="500" t="str">
        <f t="shared" si="733"/>
        <v/>
      </c>
    </row>
    <row r="525" spans="1:148" ht="34.5" x14ac:dyDescent="0.2">
      <c r="A525" s="27" t="str">
        <f>IF(O525="","",COUNTA(O$9:$O525))</f>
        <v/>
      </c>
      <c r="B525" s="28"/>
      <c r="C525" s="29" t="e">
        <f t="shared" si="653"/>
        <v>#VALUE!</v>
      </c>
      <c r="D525" s="30" t="e">
        <f t="shared" si="654"/>
        <v>#VALUE!</v>
      </c>
      <c r="E525" s="31" t="e">
        <f t="shared" si="655"/>
        <v>#VALUE!</v>
      </c>
      <c r="F525" s="29" t="str">
        <f t="shared" si="656"/>
        <v/>
      </c>
      <c r="G525" s="30" t="str">
        <f t="shared" si="657"/>
        <v/>
      </c>
      <c r="H525" s="31" t="str">
        <f t="shared" si="658"/>
        <v/>
      </c>
      <c r="I525" s="32" t="e">
        <f t="shared" si="659"/>
        <v>#VALUE!</v>
      </c>
      <c r="J525" s="33"/>
      <c r="K525" s="34"/>
      <c r="L525" s="35" t="str">
        <f t="shared" si="660"/>
        <v/>
      </c>
      <c r="M525" s="35" t="str">
        <f t="shared" si="661"/>
        <v/>
      </c>
      <c r="N525" s="34"/>
      <c r="O525" s="545"/>
      <c r="P525" s="36"/>
      <c r="Q525" s="37"/>
      <c r="R525" s="38"/>
      <c r="S525" s="38"/>
      <c r="T525" s="39">
        <f t="shared" si="662"/>
        <v>0</v>
      </c>
      <c r="U525" s="40" t="str">
        <f t="shared" si="663"/>
        <v>راسب</v>
      </c>
      <c r="V525" s="37"/>
      <c r="W525" s="38"/>
      <c r="X525" s="38"/>
      <c r="Y525" s="39">
        <f t="shared" si="664"/>
        <v>0</v>
      </c>
      <c r="Z525" s="40" t="str">
        <f t="shared" si="665"/>
        <v>راسب</v>
      </c>
      <c r="AA525" s="37"/>
      <c r="AB525" s="38"/>
      <c r="AC525" s="38"/>
      <c r="AD525" s="39">
        <f t="shared" si="666"/>
        <v>0</v>
      </c>
      <c r="AE525" s="40" t="str">
        <f t="shared" si="667"/>
        <v>راسب</v>
      </c>
      <c r="AF525" s="37"/>
      <c r="AG525" s="38"/>
      <c r="AH525" s="38"/>
      <c r="AI525" s="39">
        <f t="shared" si="668"/>
        <v>0</v>
      </c>
      <c r="AJ525" s="40" t="str">
        <f t="shared" si="669"/>
        <v>راسب</v>
      </c>
      <c r="AK525" s="37"/>
      <c r="AL525" s="38"/>
      <c r="AM525" s="38"/>
      <c r="AN525" s="39">
        <f t="shared" si="670"/>
        <v>0</v>
      </c>
      <c r="AO525" s="40" t="str">
        <f t="shared" si="671"/>
        <v>راسب</v>
      </c>
      <c r="AP525" s="27">
        <f t="shared" si="672"/>
        <v>0</v>
      </c>
      <c r="AQ525" s="37">
        <f t="shared" si="673"/>
        <v>5</v>
      </c>
      <c r="AR525" s="39" t="str">
        <f t="shared" si="674"/>
        <v>ومجموع</v>
      </c>
      <c r="AS525" s="27" t="str">
        <f t="shared" si="675"/>
        <v>راسب</v>
      </c>
      <c r="AT525" s="41">
        <f t="shared" si="676"/>
        <v>9</v>
      </c>
      <c r="AU525" s="42" t="str">
        <f t="shared" si="677"/>
        <v>راسب</v>
      </c>
      <c r="AV525" s="37"/>
      <c r="AW525" s="38"/>
      <c r="AX525" s="38"/>
      <c r="AY525" s="39">
        <f t="shared" si="678"/>
        <v>0</v>
      </c>
      <c r="AZ525" s="40" t="str">
        <f t="shared" si="679"/>
        <v>راسب</v>
      </c>
      <c r="BA525" s="37"/>
      <c r="BB525" s="38"/>
      <c r="BC525" s="38"/>
      <c r="BD525" s="39">
        <f t="shared" si="680"/>
        <v>0</v>
      </c>
      <c r="BE525" s="86" t="str">
        <f t="shared" si="681"/>
        <v>غيرجدير</v>
      </c>
      <c r="BF525" s="37"/>
      <c r="BG525" s="38"/>
      <c r="BH525" s="38"/>
      <c r="BI525" s="39">
        <f t="shared" si="682"/>
        <v>0</v>
      </c>
      <c r="BJ525" s="86" t="str">
        <f t="shared" si="683"/>
        <v>غيرجدير</v>
      </c>
      <c r="BK525" s="37"/>
      <c r="BL525" s="38"/>
      <c r="BM525" s="38"/>
      <c r="BN525" s="38"/>
      <c r="BO525" s="39"/>
      <c r="BP525" s="41">
        <f t="shared" si="684"/>
        <v>0</v>
      </c>
      <c r="BQ525" s="86" t="str">
        <f t="shared" si="685"/>
        <v>غيرجدير</v>
      </c>
      <c r="BR525" s="37"/>
      <c r="BS525" s="38"/>
      <c r="BT525" s="38"/>
      <c r="BU525" s="38"/>
      <c r="BV525" s="39">
        <f t="shared" si="686"/>
        <v>0</v>
      </c>
      <c r="BW525" s="86" t="str">
        <f t="shared" si="687"/>
        <v>غيرجدير</v>
      </c>
      <c r="BX525" s="37"/>
      <c r="BY525" s="38"/>
      <c r="BZ525" s="38"/>
      <c r="CA525" s="38"/>
      <c r="CB525" s="38"/>
      <c r="CC525" s="39">
        <f t="shared" si="688"/>
        <v>0</v>
      </c>
      <c r="CD525" s="86" t="str">
        <f t="shared" si="689"/>
        <v>غيرجدير</v>
      </c>
      <c r="CE525" s="37">
        <f t="shared" si="690"/>
        <v>5</v>
      </c>
      <c r="CF525" s="39" t="str">
        <f t="shared" si="691"/>
        <v>راسب</v>
      </c>
      <c r="CG525" s="37"/>
      <c r="CH525" s="38"/>
      <c r="CI525" s="38"/>
      <c r="CJ525" s="38"/>
      <c r="CK525" s="38"/>
      <c r="CL525" s="39">
        <f t="shared" si="692"/>
        <v>0</v>
      </c>
      <c r="CM525" s="86" t="str">
        <f t="shared" si="693"/>
        <v>غيرجدير</v>
      </c>
      <c r="CN525" s="37"/>
      <c r="CO525" s="38"/>
      <c r="CP525" s="38"/>
      <c r="CQ525" s="38"/>
      <c r="CR525" s="39">
        <f t="shared" si="694"/>
        <v>0</v>
      </c>
      <c r="CS525" s="86" t="str">
        <f t="shared" si="695"/>
        <v>غيرجدير</v>
      </c>
      <c r="CT525" s="37"/>
      <c r="CU525" s="38"/>
      <c r="CV525" s="39">
        <f t="shared" si="696"/>
        <v>0</v>
      </c>
      <c r="CW525" s="86" t="str">
        <f t="shared" si="697"/>
        <v>غيرجدير</v>
      </c>
      <c r="CX525" s="37"/>
      <c r="CY525" s="38"/>
      <c r="CZ525" s="38"/>
      <c r="DA525" s="38"/>
      <c r="DB525" s="38"/>
      <c r="DC525" s="39">
        <f t="shared" si="698"/>
        <v>0</v>
      </c>
      <c r="DD525" s="86" t="str">
        <f t="shared" si="699"/>
        <v>غيرجدير</v>
      </c>
      <c r="DE525" s="37"/>
      <c r="DF525" s="38"/>
      <c r="DG525" s="38"/>
      <c r="DH525" s="38"/>
      <c r="DI525" s="38"/>
      <c r="DJ525" s="39">
        <f t="shared" si="700"/>
        <v>0</v>
      </c>
      <c r="DK525" s="86" t="str">
        <f t="shared" si="701"/>
        <v>غيرجدير</v>
      </c>
      <c r="DL525" s="37">
        <f t="shared" si="702"/>
        <v>4</v>
      </c>
      <c r="DM525" s="39" t="str">
        <f t="shared" si="703"/>
        <v>راسب</v>
      </c>
      <c r="DN525" s="27">
        <f t="shared" si="704"/>
        <v>0</v>
      </c>
      <c r="DO525" s="37">
        <f t="shared" si="705"/>
        <v>5</v>
      </c>
      <c r="DP525" s="39" t="str">
        <f t="shared" si="706"/>
        <v>ومجموع</v>
      </c>
      <c r="DQ525" s="27" t="str">
        <f t="shared" si="707"/>
        <v>راسب</v>
      </c>
      <c r="DR525" s="37">
        <f t="shared" si="708"/>
        <v>10</v>
      </c>
      <c r="DS525" s="39" t="str">
        <f t="shared" si="709"/>
        <v>راسب</v>
      </c>
      <c r="DT525" s="40" t="str">
        <f t="shared" si="710"/>
        <v>راسب</v>
      </c>
      <c r="DU525" s="27"/>
      <c r="DV525" s="37">
        <f t="shared" si="711"/>
        <v>15</v>
      </c>
      <c r="DW525" s="38" t="str">
        <f t="shared" si="712"/>
        <v>راسب</v>
      </c>
      <c r="DX525" s="39" t="str">
        <f t="shared" si="713"/>
        <v>ودين</v>
      </c>
      <c r="DY525" s="537" t="str">
        <f t="shared" si="714"/>
        <v/>
      </c>
      <c r="DZ525" s="532" t="str">
        <f t="shared" si="715"/>
        <v/>
      </c>
      <c r="EA525" s="527" t="str">
        <f t="shared" si="716"/>
        <v/>
      </c>
      <c r="EB525" s="519" t="str">
        <f t="shared" si="717"/>
        <v/>
      </c>
      <c r="EC525" s="520" t="str">
        <f t="shared" si="718"/>
        <v/>
      </c>
      <c r="ED525" s="520" t="str">
        <f t="shared" si="719"/>
        <v/>
      </c>
      <c r="EE525" s="520" t="str">
        <f t="shared" si="720"/>
        <v/>
      </c>
      <c r="EF525" s="520" t="str">
        <f t="shared" si="721"/>
        <v/>
      </c>
      <c r="EG525" s="520" t="str">
        <f t="shared" si="722"/>
        <v/>
      </c>
      <c r="EH525" s="518" t="str">
        <f t="shared" si="723"/>
        <v/>
      </c>
      <c r="EI525" s="474" t="str">
        <f t="shared" si="724"/>
        <v/>
      </c>
      <c r="EJ525" s="475" t="str">
        <f t="shared" si="725"/>
        <v/>
      </c>
      <c r="EK525" s="475" t="str">
        <f t="shared" si="726"/>
        <v/>
      </c>
      <c r="EL525" s="475" t="str">
        <f t="shared" si="727"/>
        <v/>
      </c>
      <c r="EM525" s="476" t="str">
        <f t="shared" si="728"/>
        <v/>
      </c>
      <c r="EN525" s="498" t="str">
        <f t="shared" si="729"/>
        <v/>
      </c>
      <c r="EO525" s="499" t="str">
        <f t="shared" si="730"/>
        <v/>
      </c>
      <c r="EP525" s="499" t="str">
        <f t="shared" si="731"/>
        <v/>
      </c>
      <c r="EQ525" s="499" t="str">
        <f t="shared" si="732"/>
        <v/>
      </c>
      <c r="ER525" s="500" t="str">
        <f t="shared" si="733"/>
        <v/>
      </c>
    </row>
    <row r="526" spans="1:148" ht="34.5" x14ac:dyDescent="0.2">
      <c r="A526" s="27" t="str">
        <f>IF(O526="","",COUNTA(O$9:$O526))</f>
        <v/>
      </c>
      <c r="B526" s="28"/>
      <c r="C526" s="29" t="e">
        <f t="shared" si="653"/>
        <v>#VALUE!</v>
      </c>
      <c r="D526" s="30" t="e">
        <f t="shared" si="654"/>
        <v>#VALUE!</v>
      </c>
      <c r="E526" s="31" t="e">
        <f t="shared" si="655"/>
        <v>#VALUE!</v>
      </c>
      <c r="F526" s="29" t="str">
        <f t="shared" si="656"/>
        <v/>
      </c>
      <c r="G526" s="30" t="str">
        <f t="shared" si="657"/>
        <v/>
      </c>
      <c r="H526" s="31" t="str">
        <f t="shared" si="658"/>
        <v/>
      </c>
      <c r="I526" s="32" t="e">
        <f t="shared" si="659"/>
        <v>#VALUE!</v>
      </c>
      <c r="J526" s="33"/>
      <c r="K526" s="34"/>
      <c r="L526" s="35" t="str">
        <f t="shared" si="660"/>
        <v/>
      </c>
      <c r="M526" s="35" t="str">
        <f t="shared" si="661"/>
        <v/>
      </c>
      <c r="N526" s="34"/>
      <c r="O526" s="545"/>
      <c r="P526" s="36"/>
      <c r="Q526" s="37"/>
      <c r="R526" s="38"/>
      <c r="S526" s="38"/>
      <c r="T526" s="39">
        <f t="shared" si="662"/>
        <v>0</v>
      </c>
      <c r="U526" s="40" t="str">
        <f t="shared" si="663"/>
        <v>راسب</v>
      </c>
      <c r="V526" s="37"/>
      <c r="W526" s="38"/>
      <c r="X526" s="38"/>
      <c r="Y526" s="39">
        <f t="shared" si="664"/>
        <v>0</v>
      </c>
      <c r="Z526" s="40" t="str">
        <f t="shared" si="665"/>
        <v>راسب</v>
      </c>
      <c r="AA526" s="37"/>
      <c r="AB526" s="38"/>
      <c r="AC526" s="38"/>
      <c r="AD526" s="39">
        <f t="shared" si="666"/>
        <v>0</v>
      </c>
      <c r="AE526" s="40" t="str">
        <f t="shared" si="667"/>
        <v>راسب</v>
      </c>
      <c r="AF526" s="37"/>
      <c r="AG526" s="38"/>
      <c r="AH526" s="38"/>
      <c r="AI526" s="39">
        <f t="shared" si="668"/>
        <v>0</v>
      </c>
      <c r="AJ526" s="40" t="str">
        <f t="shared" si="669"/>
        <v>راسب</v>
      </c>
      <c r="AK526" s="37"/>
      <c r="AL526" s="38"/>
      <c r="AM526" s="38"/>
      <c r="AN526" s="39">
        <f t="shared" si="670"/>
        <v>0</v>
      </c>
      <c r="AO526" s="40" t="str">
        <f t="shared" si="671"/>
        <v>راسب</v>
      </c>
      <c r="AP526" s="27">
        <f t="shared" si="672"/>
        <v>0</v>
      </c>
      <c r="AQ526" s="37">
        <f t="shared" si="673"/>
        <v>5</v>
      </c>
      <c r="AR526" s="39" t="str">
        <f t="shared" si="674"/>
        <v>ومجموع</v>
      </c>
      <c r="AS526" s="27" t="str">
        <f t="shared" si="675"/>
        <v>راسب</v>
      </c>
      <c r="AT526" s="41">
        <f t="shared" si="676"/>
        <v>9</v>
      </c>
      <c r="AU526" s="42" t="str">
        <f t="shared" si="677"/>
        <v>راسب</v>
      </c>
      <c r="AV526" s="37"/>
      <c r="AW526" s="38"/>
      <c r="AX526" s="38"/>
      <c r="AY526" s="39">
        <f t="shared" si="678"/>
        <v>0</v>
      </c>
      <c r="AZ526" s="40" t="str">
        <f t="shared" si="679"/>
        <v>راسب</v>
      </c>
      <c r="BA526" s="37"/>
      <c r="BB526" s="38"/>
      <c r="BC526" s="38"/>
      <c r="BD526" s="39">
        <f t="shared" si="680"/>
        <v>0</v>
      </c>
      <c r="BE526" s="86" t="str">
        <f t="shared" si="681"/>
        <v>غيرجدير</v>
      </c>
      <c r="BF526" s="37"/>
      <c r="BG526" s="38"/>
      <c r="BH526" s="38"/>
      <c r="BI526" s="39">
        <f t="shared" si="682"/>
        <v>0</v>
      </c>
      <c r="BJ526" s="86" t="str">
        <f t="shared" si="683"/>
        <v>غيرجدير</v>
      </c>
      <c r="BK526" s="37"/>
      <c r="BL526" s="38"/>
      <c r="BM526" s="38"/>
      <c r="BN526" s="38"/>
      <c r="BO526" s="39"/>
      <c r="BP526" s="41">
        <f t="shared" si="684"/>
        <v>0</v>
      </c>
      <c r="BQ526" s="86" t="str">
        <f t="shared" si="685"/>
        <v>غيرجدير</v>
      </c>
      <c r="BR526" s="37"/>
      <c r="BS526" s="38"/>
      <c r="BT526" s="38"/>
      <c r="BU526" s="38"/>
      <c r="BV526" s="39">
        <f t="shared" si="686"/>
        <v>0</v>
      </c>
      <c r="BW526" s="86" t="str">
        <f t="shared" si="687"/>
        <v>غيرجدير</v>
      </c>
      <c r="BX526" s="37"/>
      <c r="BY526" s="38"/>
      <c r="BZ526" s="38"/>
      <c r="CA526" s="38"/>
      <c r="CB526" s="38"/>
      <c r="CC526" s="39">
        <f t="shared" si="688"/>
        <v>0</v>
      </c>
      <c r="CD526" s="86" t="str">
        <f t="shared" si="689"/>
        <v>غيرجدير</v>
      </c>
      <c r="CE526" s="37">
        <f t="shared" si="690"/>
        <v>5</v>
      </c>
      <c r="CF526" s="39" t="str">
        <f t="shared" si="691"/>
        <v>راسب</v>
      </c>
      <c r="CG526" s="37"/>
      <c r="CH526" s="38"/>
      <c r="CI526" s="38"/>
      <c r="CJ526" s="38"/>
      <c r="CK526" s="38"/>
      <c r="CL526" s="39">
        <f t="shared" si="692"/>
        <v>0</v>
      </c>
      <c r="CM526" s="86" t="str">
        <f t="shared" si="693"/>
        <v>غيرجدير</v>
      </c>
      <c r="CN526" s="37"/>
      <c r="CO526" s="38"/>
      <c r="CP526" s="38"/>
      <c r="CQ526" s="38"/>
      <c r="CR526" s="39">
        <f t="shared" si="694"/>
        <v>0</v>
      </c>
      <c r="CS526" s="86" t="str">
        <f t="shared" si="695"/>
        <v>غيرجدير</v>
      </c>
      <c r="CT526" s="37"/>
      <c r="CU526" s="38"/>
      <c r="CV526" s="39">
        <f t="shared" si="696"/>
        <v>0</v>
      </c>
      <c r="CW526" s="86" t="str">
        <f t="shared" si="697"/>
        <v>غيرجدير</v>
      </c>
      <c r="CX526" s="37"/>
      <c r="CY526" s="38"/>
      <c r="CZ526" s="38"/>
      <c r="DA526" s="38"/>
      <c r="DB526" s="38"/>
      <c r="DC526" s="39">
        <f t="shared" si="698"/>
        <v>0</v>
      </c>
      <c r="DD526" s="86" t="str">
        <f t="shared" si="699"/>
        <v>غيرجدير</v>
      </c>
      <c r="DE526" s="37"/>
      <c r="DF526" s="38"/>
      <c r="DG526" s="38"/>
      <c r="DH526" s="38"/>
      <c r="DI526" s="38"/>
      <c r="DJ526" s="39">
        <f t="shared" si="700"/>
        <v>0</v>
      </c>
      <c r="DK526" s="86" t="str">
        <f t="shared" si="701"/>
        <v>غيرجدير</v>
      </c>
      <c r="DL526" s="37">
        <f t="shared" si="702"/>
        <v>4</v>
      </c>
      <c r="DM526" s="39" t="str">
        <f t="shared" si="703"/>
        <v>راسب</v>
      </c>
      <c r="DN526" s="27">
        <f t="shared" si="704"/>
        <v>0</v>
      </c>
      <c r="DO526" s="37">
        <f t="shared" si="705"/>
        <v>5</v>
      </c>
      <c r="DP526" s="39" t="str">
        <f t="shared" si="706"/>
        <v>ومجموع</v>
      </c>
      <c r="DQ526" s="27" t="str">
        <f t="shared" si="707"/>
        <v>راسب</v>
      </c>
      <c r="DR526" s="37">
        <f t="shared" si="708"/>
        <v>10</v>
      </c>
      <c r="DS526" s="39" t="str">
        <f t="shared" si="709"/>
        <v>راسب</v>
      </c>
      <c r="DT526" s="40" t="str">
        <f t="shared" si="710"/>
        <v>راسب</v>
      </c>
      <c r="DU526" s="27"/>
      <c r="DV526" s="37">
        <f t="shared" si="711"/>
        <v>15</v>
      </c>
      <c r="DW526" s="38" t="str">
        <f t="shared" si="712"/>
        <v>راسب</v>
      </c>
      <c r="DX526" s="39" t="str">
        <f t="shared" si="713"/>
        <v>ودين</v>
      </c>
      <c r="DY526" s="537" t="str">
        <f t="shared" si="714"/>
        <v/>
      </c>
      <c r="DZ526" s="532" t="str">
        <f t="shared" si="715"/>
        <v/>
      </c>
      <c r="EA526" s="527" t="str">
        <f t="shared" si="716"/>
        <v/>
      </c>
      <c r="EB526" s="519" t="str">
        <f t="shared" si="717"/>
        <v/>
      </c>
      <c r="EC526" s="520" t="str">
        <f t="shared" si="718"/>
        <v/>
      </c>
      <c r="ED526" s="520" t="str">
        <f t="shared" si="719"/>
        <v/>
      </c>
      <c r="EE526" s="520" t="str">
        <f t="shared" si="720"/>
        <v/>
      </c>
      <c r="EF526" s="520" t="str">
        <f t="shared" si="721"/>
        <v/>
      </c>
      <c r="EG526" s="520" t="str">
        <f t="shared" si="722"/>
        <v/>
      </c>
      <c r="EH526" s="518" t="str">
        <f t="shared" si="723"/>
        <v/>
      </c>
      <c r="EI526" s="474" t="str">
        <f t="shared" si="724"/>
        <v/>
      </c>
      <c r="EJ526" s="475" t="str">
        <f t="shared" si="725"/>
        <v/>
      </c>
      <c r="EK526" s="475" t="str">
        <f t="shared" si="726"/>
        <v/>
      </c>
      <c r="EL526" s="475" t="str">
        <f t="shared" si="727"/>
        <v/>
      </c>
      <c r="EM526" s="476" t="str">
        <f t="shared" si="728"/>
        <v/>
      </c>
      <c r="EN526" s="498" t="str">
        <f t="shared" si="729"/>
        <v/>
      </c>
      <c r="EO526" s="499" t="str">
        <f t="shared" si="730"/>
        <v/>
      </c>
      <c r="EP526" s="499" t="str">
        <f t="shared" si="731"/>
        <v/>
      </c>
      <c r="EQ526" s="499" t="str">
        <f t="shared" si="732"/>
        <v/>
      </c>
      <c r="ER526" s="500" t="str">
        <f t="shared" si="733"/>
        <v/>
      </c>
    </row>
    <row r="527" spans="1:148" ht="34.5" x14ac:dyDescent="0.2">
      <c r="A527" s="27" t="str">
        <f>IF(O527="","",COUNTA(O$9:$O527))</f>
        <v/>
      </c>
      <c r="B527" s="28"/>
      <c r="C527" s="29" t="e">
        <f t="shared" si="653"/>
        <v>#VALUE!</v>
      </c>
      <c r="D527" s="30" t="e">
        <f t="shared" si="654"/>
        <v>#VALUE!</v>
      </c>
      <c r="E527" s="31" t="e">
        <f t="shared" si="655"/>
        <v>#VALUE!</v>
      </c>
      <c r="F527" s="29" t="str">
        <f t="shared" si="656"/>
        <v/>
      </c>
      <c r="G527" s="30" t="str">
        <f t="shared" si="657"/>
        <v/>
      </c>
      <c r="H527" s="31" t="str">
        <f t="shared" si="658"/>
        <v/>
      </c>
      <c r="I527" s="32" t="e">
        <f t="shared" si="659"/>
        <v>#VALUE!</v>
      </c>
      <c r="J527" s="33"/>
      <c r="K527" s="34"/>
      <c r="L527" s="35" t="str">
        <f t="shared" si="660"/>
        <v/>
      </c>
      <c r="M527" s="35" t="str">
        <f t="shared" si="661"/>
        <v/>
      </c>
      <c r="N527" s="34"/>
      <c r="O527" s="545"/>
      <c r="P527" s="36"/>
      <c r="Q527" s="37"/>
      <c r="R527" s="38"/>
      <c r="S527" s="38"/>
      <c r="T527" s="39">
        <f t="shared" si="662"/>
        <v>0</v>
      </c>
      <c r="U527" s="40" t="str">
        <f t="shared" si="663"/>
        <v>راسب</v>
      </c>
      <c r="V527" s="37"/>
      <c r="W527" s="38"/>
      <c r="X527" s="38"/>
      <c r="Y527" s="39">
        <f t="shared" si="664"/>
        <v>0</v>
      </c>
      <c r="Z527" s="40" t="str">
        <f t="shared" si="665"/>
        <v>راسب</v>
      </c>
      <c r="AA527" s="37"/>
      <c r="AB527" s="38"/>
      <c r="AC527" s="38"/>
      <c r="AD527" s="39">
        <f t="shared" si="666"/>
        <v>0</v>
      </c>
      <c r="AE527" s="40" t="str">
        <f t="shared" si="667"/>
        <v>راسب</v>
      </c>
      <c r="AF527" s="37"/>
      <c r="AG527" s="38"/>
      <c r="AH527" s="38"/>
      <c r="AI527" s="39">
        <f t="shared" si="668"/>
        <v>0</v>
      </c>
      <c r="AJ527" s="40" t="str">
        <f t="shared" si="669"/>
        <v>راسب</v>
      </c>
      <c r="AK527" s="37"/>
      <c r="AL527" s="38"/>
      <c r="AM527" s="38"/>
      <c r="AN527" s="39">
        <f t="shared" si="670"/>
        <v>0</v>
      </c>
      <c r="AO527" s="40" t="str">
        <f t="shared" si="671"/>
        <v>راسب</v>
      </c>
      <c r="AP527" s="27">
        <f t="shared" si="672"/>
        <v>0</v>
      </c>
      <c r="AQ527" s="37">
        <f t="shared" si="673"/>
        <v>5</v>
      </c>
      <c r="AR527" s="39" t="str">
        <f t="shared" si="674"/>
        <v>ومجموع</v>
      </c>
      <c r="AS527" s="27" t="str">
        <f t="shared" si="675"/>
        <v>راسب</v>
      </c>
      <c r="AT527" s="41">
        <f t="shared" si="676"/>
        <v>9</v>
      </c>
      <c r="AU527" s="42" t="str">
        <f t="shared" si="677"/>
        <v>راسب</v>
      </c>
      <c r="AV527" s="37"/>
      <c r="AW527" s="38"/>
      <c r="AX527" s="38"/>
      <c r="AY527" s="39">
        <f t="shared" si="678"/>
        <v>0</v>
      </c>
      <c r="AZ527" s="40" t="str">
        <f t="shared" si="679"/>
        <v>راسب</v>
      </c>
      <c r="BA527" s="37"/>
      <c r="BB527" s="38"/>
      <c r="BC527" s="38"/>
      <c r="BD527" s="39">
        <f t="shared" si="680"/>
        <v>0</v>
      </c>
      <c r="BE527" s="86" t="str">
        <f t="shared" si="681"/>
        <v>غيرجدير</v>
      </c>
      <c r="BF527" s="37"/>
      <c r="BG527" s="38"/>
      <c r="BH527" s="38"/>
      <c r="BI527" s="39">
        <f t="shared" si="682"/>
        <v>0</v>
      </c>
      <c r="BJ527" s="86" t="str">
        <f t="shared" si="683"/>
        <v>غيرجدير</v>
      </c>
      <c r="BK527" s="37"/>
      <c r="BL527" s="38"/>
      <c r="BM527" s="38"/>
      <c r="BN527" s="38"/>
      <c r="BO527" s="39"/>
      <c r="BP527" s="41">
        <f t="shared" si="684"/>
        <v>0</v>
      </c>
      <c r="BQ527" s="86" t="str">
        <f t="shared" si="685"/>
        <v>غيرجدير</v>
      </c>
      <c r="BR527" s="37"/>
      <c r="BS527" s="38"/>
      <c r="BT527" s="38"/>
      <c r="BU527" s="38"/>
      <c r="BV527" s="39">
        <f t="shared" si="686"/>
        <v>0</v>
      </c>
      <c r="BW527" s="86" t="str">
        <f t="shared" si="687"/>
        <v>غيرجدير</v>
      </c>
      <c r="BX527" s="37"/>
      <c r="BY527" s="38"/>
      <c r="BZ527" s="38"/>
      <c r="CA527" s="38"/>
      <c r="CB527" s="38"/>
      <c r="CC527" s="39">
        <f t="shared" si="688"/>
        <v>0</v>
      </c>
      <c r="CD527" s="86" t="str">
        <f t="shared" si="689"/>
        <v>غيرجدير</v>
      </c>
      <c r="CE527" s="37">
        <f t="shared" si="690"/>
        <v>5</v>
      </c>
      <c r="CF527" s="39" t="str">
        <f t="shared" si="691"/>
        <v>راسب</v>
      </c>
      <c r="CG527" s="37"/>
      <c r="CH527" s="38"/>
      <c r="CI527" s="38"/>
      <c r="CJ527" s="38"/>
      <c r="CK527" s="38"/>
      <c r="CL527" s="39">
        <f t="shared" si="692"/>
        <v>0</v>
      </c>
      <c r="CM527" s="86" t="str">
        <f t="shared" si="693"/>
        <v>غيرجدير</v>
      </c>
      <c r="CN527" s="37"/>
      <c r="CO527" s="38"/>
      <c r="CP527" s="38"/>
      <c r="CQ527" s="38"/>
      <c r="CR527" s="39">
        <f t="shared" si="694"/>
        <v>0</v>
      </c>
      <c r="CS527" s="86" t="str">
        <f t="shared" si="695"/>
        <v>غيرجدير</v>
      </c>
      <c r="CT527" s="37"/>
      <c r="CU527" s="38"/>
      <c r="CV527" s="39">
        <f t="shared" si="696"/>
        <v>0</v>
      </c>
      <c r="CW527" s="86" t="str">
        <f t="shared" si="697"/>
        <v>غيرجدير</v>
      </c>
      <c r="CX527" s="37"/>
      <c r="CY527" s="38"/>
      <c r="CZ527" s="38"/>
      <c r="DA527" s="38"/>
      <c r="DB527" s="38"/>
      <c r="DC527" s="39">
        <f t="shared" si="698"/>
        <v>0</v>
      </c>
      <c r="DD527" s="86" t="str">
        <f t="shared" si="699"/>
        <v>غيرجدير</v>
      </c>
      <c r="DE527" s="37"/>
      <c r="DF527" s="38"/>
      <c r="DG527" s="38"/>
      <c r="DH527" s="38"/>
      <c r="DI527" s="38"/>
      <c r="DJ527" s="39">
        <f t="shared" si="700"/>
        <v>0</v>
      </c>
      <c r="DK527" s="86" t="str">
        <f t="shared" si="701"/>
        <v>غيرجدير</v>
      </c>
      <c r="DL527" s="37">
        <f t="shared" si="702"/>
        <v>4</v>
      </c>
      <c r="DM527" s="39" t="str">
        <f t="shared" si="703"/>
        <v>راسب</v>
      </c>
      <c r="DN527" s="27">
        <f t="shared" si="704"/>
        <v>0</v>
      </c>
      <c r="DO527" s="37">
        <f t="shared" si="705"/>
        <v>5</v>
      </c>
      <c r="DP527" s="39" t="str">
        <f t="shared" si="706"/>
        <v>ومجموع</v>
      </c>
      <c r="DQ527" s="27" t="str">
        <f t="shared" si="707"/>
        <v>راسب</v>
      </c>
      <c r="DR527" s="37">
        <f t="shared" si="708"/>
        <v>10</v>
      </c>
      <c r="DS527" s="39" t="str">
        <f t="shared" si="709"/>
        <v>راسب</v>
      </c>
      <c r="DT527" s="40" t="str">
        <f t="shared" si="710"/>
        <v>راسب</v>
      </c>
      <c r="DU527" s="27"/>
      <c r="DV527" s="37">
        <f t="shared" si="711"/>
        <v>15</v>
      </c>
      <c r="DW527" s="38" t="str">
        <f t="shared" si="712"/>
        <v>راسب</v>
      </c>
      <c r="DX527" s="39" t="str">
        <f t="shared" si="713"/>
        <v>ودين</v>
      </c>
      <c r="DY527" s="537" t="str">
        <f t="shared" si="714"/>
        <v/>
      </c>
      <c r="DZ527" s="532" t="str">
        <f t="shared" si="715"/>
        <v/>
      </c>
      <c r="EA527" s="527" t="str">
        <f t="shared" si="716"/>
        <v/>
      </c>
      <c r="EB527" s="519" t="str">
        <f t="shared" si="717"/>
        <v/>
      </c>
      <c r="EC527" s="520" t="str">
        <f t="shared" si="718"/>
        <v/>
      </c>
      <c r="ED527" s="520" t="str">
        <f t="shared" si="719"/>
        <v/>
      </c>
      <c r="EE527" s="520" t="str">
        <f t="shared" si="720"/>
        <v/>
      </c>
      <c r="EF527" s="520" t="str">
        <f t="shared" si="721"/>
        <v/>
      </c>
      <c r="EG527" s="520" t="str">
        <f t="shared" si="722"/>
        <v/>
      </c>
      <c r="EH527" s="518" t="str">
        <f t="shared" si="723"/>
        <v/>
      </c>
      <c r="EI527" s="474" t="str">
        <f t="shared" si="724"/>
        <v/>
      </c>
      <c r="EJ527" s="475" t="str">
        <f t="shared" si="725"/>
        <v/>
      </c>
      <c r="EK527" s="475" t="str">
        <f t="shared" si="726"/>
        <v/>
      </c>
      <c r="EL527" s="475" t="str">
        <f t="shared" si="727"/>
        <v/>
      </c>
      <c r="EM527" s="476" t="str">
        <f t="shared" si="728"/>
        <v/>
      </c>
      <c r="EN527" s="498" t="str">
        <f t="shared" si="729"/>
        <v/>
      </c>
      <c r="EO527" s="499" t="str">
        <f t="shared" si="730"/>
        <v/>
      </c>
      <c r="EP527" s="499" t="str">
        <f t="shared" si="731"/>
        <v/>
      </c>
      <c r="EQ527" s="499" t="str">
        <f t="shared" si="732"/>
        <v/>
      </c>
      <c r="ER527" s="500" t="str">
        <f t="shared" si="733"/>
        <v/>
      </c>
    </row>
    <row r="528" spans="1:148" ht="34.5" x14ac:dyDescent="0.2">
      <c r="A528" s="27" t="str">
        <f>IF(O528="","",COUNTA(O$9:$O528))</f>
        <v/>
      </c>
      <c r="B528" s="28"/>
      <c r="C528" s="29" t="e">
        <f t="shared" si="653"/>
        <v>#VALUE!</v>
      </c>
      <c r="D528" s="30" t="e">
        <f t="shared" si="654"/>
        <v>#VALUE!</v>
      </c>
      <c r="E528" s="31" t="e">
        <f t="shared" si="655"/>
        <v>#VALUE!</v>
      </c>
      <c r="F528" s="29" t="str">
        <f t="shared" si="656"/>
        <v/>
      </c>
      <c r="G528" s="30" t="str">
        <f t="shared" si="657"/>
        <v/>
      </c>
      <c r="H528" s="31" t="str">
        <f t="shared" si="658"/>
        <v/>
      </c>
      <c r="I528" s="32" t="e">
        <f t="shared" si="659"/>
        <v>#VALUE!</v>
      </c>
      <c r="J528" s="33"/>
      <c r="K528" s="34"/>
      <c r="L528" s="35" t="str">
        <f t="shared" si="660"/>
        <v/>
      </c>
      <c r="M528" s="35" t="str">
        <f t="shared" si="661"/>
        <v/>
      </c>
      <c r="N528" s="34"/>
      <c r="O528" s="545"/>
      <c r="P528" s="36"/>
      <c r="Q528" s="37"/>
      <c r="R528" s="38"/>
      <c r="S528" s="38"/>
      <c r="T528" s="39">
        <f t="shared" si="662"/>
        <v>0</v>
      </c>
      <c r="U528" s="40" t="str">
        <f t="shared" si="663"/>
        <v>راسب</v>
      </c>
      <c r="V528" s="37"/>
      <c r="W528" s="38"/>
      <c r="X528" s="38"/>
      <c r="Y528" s="39">
        <f t="shared" si="664"/>
        <v>0</v>
      </c>
      <c r="Z528" s="40" t="str">
        <f t="shared" si="665"/>
        <v>راسب</v>
      </c>
      <c r="AA528" s="37"/>
      <c r="AB528" s="38"/>
      <c r="AC528" s="38"/>
      <c r="AD528" s="39">
        <f t="shared" si="666"/>
        <v>0</v>
      </c>
      <c r="AE528" s="40" t="str">
        <f t="shared" si="667"/>
        <v>راسب</v>
      </c>
      <c r="AF528" s="37"/>
      <c r="AG528" s="38"/>
      <c r="AH528" s="38"/>
      <c r="AI528" s="39">
        <f t="shared" si="668"/>
        <v>0</v>
      </c>
      <c r="AJ528" s="40" t="str">
        <f t="shared" si="669"/>
        <v>راسب</v>
      </c>
      <c r="AK528" s="37"/>
      <c r="AL528" s="38"/>
      <c r="AM528" s="38"/>
      <c r="AN528" s="39">
        <f t="shared" si="670"/>
        <v>0</v>
      </c>
      <c r="AO528" s="40" t="str">
        <f t="shared" si="671"/>
        <v>راسب</v>
      </c>
      <c r="AP528" s="27">
        <f t="shared" si="672"/>
        <v>0</v>
      </c>
      <c r="AQ528" s="37">
        <f t="shared" si="673"/>
        <v>5</v>
      </c>
      <c r="AR528" s="39" t="str">
        <f t="shared" si="674"/>
        <v>ومجموع</v>
      </c>
      <c r="AS528" s="27" t="str">
        <f t="shared" si="675"/>
        <v>راسب</v>
      </c>
      <c r="AT528" s="41">
        <f t="shared" si="676"/>
        <v>9</v>
      </c>
      <c r="AU528" s="42" t="str">
        <f t="shared" si="677"/>
        <v>راسب</v>
      </c>
      <c r="AV528" s="37"/>
      <c r="AW528" s="38"/>
      <c r="AX528" s="38"/>
      <c r="AY528" s="39">
        <f t="shared" si="678"/>
        <v>0</v>
      </c>
      <c r="AZ528" s="40" t="str">
        <f t="shared" si="679"/>
        <v>راسب</v>
      </c>
      <c r="BA528" s="37"/>
      <c r="BB528" s="38"/>
      <c r="BC528" s="38"/>
      <c r="BD528" s="39">
        <f t="shared" si="680"/>
        <v>0</v>
      </c>
      <c r="BE528" s="86" t="str">
        <f t="shared" si="681"/>
        <v>غيرجدير</v>
      </c>
      <c r="BF528" s="37"/>
      <c r="BG528" s="38"/>
      <c r="BH528" s="38"/>
      <c r="BI528" s="39">
        <f t="shared" si="682"/>
        <v>0</v>
      </c>
      <c r="BJ528" s="86" t="str">
        <f t="shared" si="683"/>
        <v>غيرجدير</v>
      </c>
      <c r="BK528" s="37"/>
      <c r="BL528" s="38"/>
      <c r="BM528" s="38"/>
      <c r="BN528" s="38"/>
      <c r="BO528" s="39"/>
      <c r="BP528" s="41">
        <f t="shared" si="684"/>
        <v>0</v>
      </c>
      <c r="BQ528" s="86" t="str">
        <f t="shared" si="685"/>
        <v>غيرجدير</v>
      </c>
      <c r="BR528" s="37"/>
      <c r="BS528" s="38"/>
      <c r="BT528" s="38"/>
      <c r="BU528" s="38"/>
      <c r="BV528" s="39">
        <f t="shared" si="686"/>
        <v>0</v>
      </c>
      <c r="BW528" s="86" t="str">
        <f t="shared" si="687"/>
        <v>غيرجدير</v>
      </c>
      <c r="BX528" s="37"/>
      <c r="BY528" s="38"/>
      <c r="BZ528" s="38"/>
      <c r="CA528" s="38"/>
      <c r="CB528" s="38"/>
      <c r="CC528" s="39">
        <f t="shared" si="688"/>
        <v>0</v>
      </c>
      <c r="CD528" s="86" t="str">
        <f t="shared" si="689"/>
        <v>غيرجدير</v>
      </c>
      <c r="CE528" s="37">
        <f t="shared" si="690"/>
        <v>5</v>
      </c>
      <c r="CF528" s="39" t="str">
        <f t="shared" si="691"/>
        <v>راسب</v>
      </c>
      <c r="CG528" s="37"/>
      <c r="CH528" s="38"/>
      <c r="CI528" s="38"/>
      <c r="CJ528" s="38"/>
      <c r="CK528" s="38"/>
      <c r="CL528" s="39">
        <f t="shared" si="692"/>
        <v>0</v>
      </c>
      <c r="CM528" s="86" t="str">
        <f t="shared" si="693"/>
        <v>غيرجدير</v>
      </c>
      <c r="CN528" s="37"/>
      <c r="CO528" s="38"/>
      <c r="CP528" s="38"/>
      <c r="CQ528" s="38"/>
      <c r="CR528" s="39">
        <f t="shared" si="694"/>
        <v>0</v>
      </c>
      <c r="CS528" s="86" t="str">
        <f t="shared" si="695"/>
        <v>غيرجدير</v>
      </c>
      <c r="CT528" s="37"/>
      <c r="CU528" s="38"/>
      <c r="CV528" s="39">
        <f t="shared" si="696"/>
        <v>0</v>
      </c>
      <c r="CW528" s="86" t="str">
        <f t="shared" si="697"/>
        <v>غيرجدير</v>
      </c>
      <c r="CX528" s="37"/>
      <c r="CY528" s="38"/>
      <c r="CZ528" s="38"/>
      <c r="DA528" s="38"/>
      <c r="DB528" s="38"/>
      <c r="DC528" s="39">
        <f t="shared" si="698"/>
        <v>0</v>
      </c>
      <c r="DD528" s="86" t="str">
        <f t="shared" si="699"/>
        <v>غيرجدير</v>
      </c>
      <c r="DE528" s="37"/>
      <c r="DF528" s="38"/>
      <c r="DG528" s="38"/>
      <c r="DH528" s="38"/>
      <c r="DI528" s="38"/>
      <c r="DJ528" s="39">
        <f t="shared" si="700"/>
        <v>0</v>
      </c>
      <c r="DK528" s="86" t="str">
        <f t="shared" si="701"/>
        <v>غيرجدير</v>
      </c>
      <c r="DL528" s="37">
        <f t="shared" si="702"/>
        <v>4</v>
      </c>
      <c r="DM528" s="39" t="str">
        <f t="shared" si="703"/>
        <v>راسب</v>
      </c>
      <c r="DN528" s="27">
        <f t="shared" si="704"/>
        <v>0</v>
      </c>
      <c r="DO528" s="37">
        <f t="shared" si="705"/>
        <v>5</v>
      </c>
      <c r="DP528" s="39" t="str">
        <f t="shared" si="706"/>
        <v>ومجموع</v>
      </c>
      <c r="DQ528" s="27" t="str">
        <f t="shared" si="707"/>
        <v>راسب</v>
      </c>
      <c r="DR528" s="37">
        <f t="shared" si="708"/>
        <v>10</v>
      </c>
      <c r="DS528" s="39" t="str">
        <f t="shared" si="709"/>
        <v>راسب</v>
      </c>
      <c r="DT528" s="40" t="str">
        <f t="shared" si="710"/>
        <v>راسب</v>
      </c>
      <c r="DU528" s="27"/>
      <c r="DV528" s="37">
        <f t="shared" si="711"/>
        <v>15</v>
      </c>
      <c r="DW528" s="38" t="str">
        <f t="shared" si="712"/>
        <v>راسب</v>
      </c>
      <c r="DX528" s="39" t="str">
        <f t="shared" si="713"/>
        <v>ودين</v>
      </c>
      <c r="DY528" s="537" t="str">
        <f t="shared" si="714"/>
        <v/>
      </c>
      <c r="DZ528" s="532" t="str">
        <f t="shared" si="715"/>
        <v/>
      </c>
      <c r="EA528" s="527" t="str">
        <f t="shared" si="716"/>
        <v/>
      </c>
      <c r="EB528" s="519" t="str">
        <f t="shared" si="717"/>
        <v/>
      </c>
      <c r="EC528" s="520" t="str">
        <f t="shared" si="718"/>
        <v/>
      </c>
      <c r="ED528" s="520" t="str">
        <f t="shared" si="719"/>
        <v/>
      </c>
      <c r="EE528" s="520" t="str">
        <f t="shared" si="720"/>
        <v/>
      </c>
      <c r="EF528" s="520" t="str">
        <f t="shared" si="721"/>
        <v/>
      </c>
      <c r="EG528" s="520" t="str">
        <f t="shared" si="722"/>
        <v/>
      </c>
      <c r="EH528" s="518" t="str">
        <f t="shared" si="723"/>
        <v/>
      </c>
      <c r="EI528" s="474" t="str">
        <f t="shared" si="724"/>
        <v/>
      </c>
      <c r="EJ528" s="475" t="str">
        <f t="shared" si="725"/>
        <v/>
      </c>
      <c r="EK528" s="475" t="str">
        <f t="shared" si="726"/>
        <v/>
      </c>
      <c r="EL528" s="475" t="str">
        <f t="shared" si="727"/>
        <v/>
      </c>
      <c r="EM528" s="476" t="str">
        <f t="shared" si="728"/>
        <v/>
      </c>
      <c r="EN528" s="498" t="str">
        <f t="shared" si="729"/>
        <v/>
      </c>
      <c r="EO528" s="499" t="str">
        <f t="shared" si="730"/>
        <v/>
      </c>
      <c r="EP528" s="499" t="str">
        <f t="shared" si="731"/>
        <v/>
      </c>
      <c r="EQ528" s="499" t="str">
        <f t="shared" si="732"/>
        <v/>
      </c>
      <c r="ER528" s="500" t="str">
        <f t="shared" si="733"/>
        <v/>
      </c>
    </row>
    <row r="529" spans="1:148" ht="34.5" x14ac:dyDescent="0.2">
      <c r="A529" s="27" t="str">
        <f>IF(O529="","",COUNTA(O$9:$O529))</f>
        <v/>
      </c>
      <c r="B529" s="28"/>
      <c r="C529" s="29" t="e">
        <f t="shared" si="653"/>
        <v>#VALUE!</v>
      </c>
      <c r="D529" s="30" t="e">
        <f t="shared" si="654"/>
        <v>#VALUE!</v>
      </c>
      <c r="E529" s="31" t="e">
        <f t="shared" si="655"/>
        <v>#VALUE!</v>
      </c>
      <c r="F529" s="29" t="str">
        <f t="shared" si="656"/>
        <v/>
      </c>
      <c r="G529" s="30" t="str">
        <f t="shared" si="657"/>
        <v/>
      </c>
      <c r="H529" s="31" t="str">
        <f t="shared" si="658"/>
        <v/>
      </c>
      <c r="I529" s="32" t="e">
        <f t="shared" si="659"/>
        <v>#VALUE!</v>
      </c>
      <c r="J529" s="33"/>
      <c r="K529" s="34"/>
      <c r="L529" s="35" t="str">
        <f t="shared" si="660"/>
        <v/>
      </c>
      <c r="M529" s="35" t="str">
        <f t="shared" si="661"/>
        <v/>
      </c>
      <c r="N529" s="34"/>
      <c r="O529" s="545"/>
      <c r="P529" s="36"/>
      <c r="Q529" s="37"/>
      <c r="R529" s="38"/>
      <c r="S529" s="38"/>
      <c r="T529" s="39">
        <f t="shared" si="662"/>
        <v>0</v>
      </c>
      <c r="U529" s="40" t="str">
        <f t="shared" si="663"/>
        <v>راسب</v>
      </c>
      <c r="V529" s="37"/>
      <c r="W529" s="38"/>
      <c r="X529" s="38"/>
      <c r="Y529" s="39">
        <f t="shared" si="664"/>
        <v>0</v>
      </c>
      <c r="Z529" s="40" t="str">
        <f t="shared" si="665"/>
        <v>راسب</v>
      </c>
      <c r="AA529" s="37"/>
      <c r="AB529" s="38"/>
      <c r="AC529" s="38"/>
      <c r="AD529" s="39">
        <f t="shared" si="666"/>
        <v>0</v>
      </c>
      <c r="AE529" s="40" t="str">
        <f t="shared" si="667"/>
        <v>راسب</v>
      </c>
      <c r="AF529" s="37"/>
      <c r="AG529" s="38"/>
      <c r="AH529" s="38"/>
      <c r="AI529" s="39">
        <f t="shared" si="668"/>
        <v>0</v>
      </c>
      <c r="AJ529" s="40" t="str">
        <f t="shared" si="669"/>
        <v>راسب</v>
      </c>
      <c r="AK529" s="37"/>
      <c r="AL529" s="38"/>
      <c r="AM529" s="38"/>
      <c r="AN529" s="39">
        <f t="shared" si="670"/>
        <v>0</v>
      </c>
      <c r="AO529" s="40" t="str">
        <f t="shared" si="671"/>
        <v>راسب</v>
      </c>
      <c r="AP529" s="27">
        <f t="shared" si="672"/>
        <v>0</v>
      </c>
      <c r="AQ529" s="37">
        <f t="shared" si="673"/>
        <v>5</v>
      </c>
      <c r="AR529" s="39" t="str">
        <f t="shared" si="674"/>
        <v>ومجموع</v>
      </c>
      <c r="AS529" s="27" t="str">
        <f t="shared" si="675"/>
        <v>راسب</v>
      </c>
      <c r="AT529" s="41">
        <f t="shared" si="676"/>
        <v>9</v>
      </c>
      <c r="AU529" s="42" t="str">
        <f t="shared" si="677"/>
        <v>راسب</v>
      </c>
      <c r="AV529" s="37"/>
      <c r="AW529" s="38"/>
      <c r="AX529" s="38"/>
      <c r="AY529" s="39">
        <f t="shared" si="678"/>
        <v>0</v>
      </c>
      <c r="AZ529" s="40" t="str">
        <f t="shared" si="679"/>
        <v>راسب</v>
      </c>
      <c r="BA529" s="37"/>
      <c r="BB529" s="38"/>
      <c r="BC529" s="38"/>
      <c r="BD529" s="39">
        <f t="shared" si="680"/>
        <v>0</v>
      </c>
      <c r="BE529" s="86" t="str">
        <f t="shared" si="681"/>
        <v>غيرجدير</v>
      </c>
      <c r="BF529" s="37"/>
      <c r="BG529" s="38"/>
      <c r="BH529" s="38"/>
      <c r="BI529" s="39">
        <f t="shared" si="682"/>
        <v>0</v>
      </c>
      <c r="BJ529" s="86" t="str">
        <f t="shared" si="683"/>
        <v>غيرجدير</v>
      </c>
      <c r="BK529" s="37"/>
      <c r="BL529" s="38"/>
      <c r="BM529" s="38"/>
      <c r="BN529" s="38"/>
      <c r="BO529" s="39"/>
      <c r="BP529" s="41">
        <f t="shared" si="684"/>
        <v>0</v>
      </c>
      <c r="BQ529" s="86" t="str">
        <f t="shared" si="685"/>
        <v>غيرجدير</v>
      </c>
      <c r="BR529" s="37"/>
      <c r="BS529" s="38"/>
      <c r="BT529" s="38"/>
      <c r="BU529" s="38"/>
      <c r="BV529" s="39">
        <f t="shared" si="686"/>
        <v>0</v>
      </c>
      <c r="BW529" s="86" t="str">
        <f t="shared" si="687"/>
        <v>غيرجدير</v>
      </c>
      <c r="BX529" s="37"/>
      <c r="BY529" s="38"/>
      <c r="BZ529" s="38"/>
      <c r="CA529" s="38"/>
      <c r="CB529" s="38"/>
      <c r="CC529" s="39">
        <f t="shared" si="688"/>
        <v>0</v>
      </c>
      <c r="CD529" s="86" t="str">
        <f t="shared" si="689"/>
        <v>غيرجدير</v>
      </c>
      <c r="CE529" s="37">
        <f t="shared" si="690"/>
        <v>5</v>
      </c>
      <c r="CF529" s="39" t="str">
        <f t="shared" si="691"/>
        <v>راسب</v>
      </c>
      <c r="CG529" s="37"/>
      <c r="CH529" s="38"/>
      <c r="CI529" s="38"/>
      <c r="CJ529" s="38"/>
      <c r="CK529" s="38"/>
      <c r="CL529" s="39">
        <f t="shared" si="692"/>
        <v>0</v>
      </c>
      <c r="CM529" s="86" t="str">
        <f t="shared" si="693"/>
        <v>غيرجدير</v>
      </c>
      <c r="CN529" s="37"/>
      <c r="CO529" s="38"/>
      <c r="CP529" s="38"/>
      <c r="CQ529" s="38"/>
      <c r="CR529" s="39">
        <f t="shared" si="694"/>
        <v>0</v>
      </c>
      <c r="CS529" s="86" t="str">
        <f t="shared" si="695"/>
        <v>غيرجدير</v>
      </c>
      <c r="CT529" s="37"/>
      <c r="CU529" s="38"/>
      <c r="CV529" s="39">
        <f t="shared" si="696"/>
        <v>0</v>
      </c>
      <c r="CW529" s="86" t="str">
        <f t="shared" si="697"/>
        <v>غيرجدير</v>
      </c>
      <c r="CX529" s="37"/>
      <c r="CY529" s="38"/>
      <c r="CZ529" s="38"/>
      <c r="DA529" s="38"/>
      <c r="DB529" s="38"/>
      <c r="DC529" s="39">
        <f t="shared" si="698"/>
        <v>0</v>
      </c>
      <c r="DD529" s="86" t="str">
        <f t="shared" si="699"/>
        <v>غيرجدير</v>
      </c>
      <c r="DE529" s="37"/>
      <c r="DF529" s="38"/>
      <c r="DG529" s="38"/>
      <c r="DH529" s="38"/>
      <c r="DI529" s="38"/>
      <c r="DJ529" s="39">
        <f t="shared" si="700"/>
        <v>0</v>
      </c>
      <c r="DK529" s="86" t="str">
        <f t="shared" si="701"/>
        <v>غيرجدير</v>
      </c>
      <c r="DL529" s="37">
        <f t="shared" si="702"/>
        <v>4</v>
      </c>
      <c r="DM529" s="39" t="str">
        <f t="shared" si="703"/>
        <v>راسب</v>
      </c>
      <c r="DN529" s="27">
        <f t="shared" si="704"/>
        <v>0</v>
      </c>
      <c r="DO529" s="37">
        <f t="shared" si="705"/>
        <v>5</v>
      </c>
      <c r="DP529" s="39" t="str">
        <f t="shared" si="706"/>
        <v>ومجموع</v>
      </c>
      <c r="DQ529" s="27" t="str">
        <f t="shared" si="707"/>
        <v>راسب</v>
      </c>
      <c r="DR529" s="37">
        <f t="shared" si="708"/>
        <v>10</v>
      </c>
      <c r="DS529" s="39" t="str">
        <f t="shared" si="709"/>
        <v>راسب</v>
      </c>
      <c r="DT529" s="40" t="str">
        <f t="shared" si="710"/>
        <v>راسب</v>
      </c>
      <c r="DU529" s="27"/>
      <c r="DV529" s="37">
        <f t="shared" si="711"/>
        <v>15</v>
      </c>
      <c r="DW529" s="38" t="str">
        <f t="shared" si="712"/>
        <v>راسب</v>
      </c>
      <c r="DX529" s="39" t="str">
        <f t="shared" si="713"/>
        <v>ودين</v>
      </c>
      <c r="DY529" s="537" t="str">
        <f t="shared" si="714"/>
        <v/>
      </c>
      <c r="DZ529" s="532" t="str">
        <f t="shared" si="715"/>
        <v/>
      </c>
      <c r="EA529" s="527" t="str">
        <f t="shared" si="716"/>
        <v/>
      </c>
      <c r="EB529" s="519" t="str">
        <f t="shared" si="717"/>
        <v/>
      </c>
      <c r="EC529" s="520" t="str">
        <f t="shared" si="718"/>
        <v/>
      </c>
      <c r="ED529" s="520" t="str">
        <f t="shared" si="719"/>
        <v/>
      </c>
      <c r="EE529" s="520" t="str">
        <f t="shared" si="720"/>
        <v/>
      </c>
      <c r="EF529" s="520" t="str">
        <f t="shared" si="721"/>
        <v/>
      </c>
      <c r="EG529" s="520" t="str">
        <f t="shared" si="722"/>
        <v/>
      </c>
      <c r="EH529" s="518" t="str">
        <f t="shared" si="723"/>
        <v/>
      </c>
      <c r="EI529" s="474" t="str">
        <f t="shared" si="724"/>
        <v/>
      </c>
      <c r="EJ529" s="475" t="str">
        <f t="shared" si="725"/>
        <v/>
      </c>
      <c r="EK529" s="475" t="str">
        <f t="shared" si="726"/>
        <v/>
      </c>
      <c r="EL529" s="475" t="str">
        <f t="shared" si="727"/>
        <v/>
      </c>
      <c r="EM529" s="476" t="str">
        <f t="shared" si="728"/>
        <v/>
      </c>
      <c r="EN529" s="498" t="str">
        <f t="shared" si="729"/>
        <v/>
      </c>
      <c r="EO529" s="499" t="str">
        <f t="shared" si="730"/>
        <v/>
      </c>
      <c r="EP529" s="499" t="str">
        <f t="shared" si="731"/>
        <v/>
      </c>
      <c r="EQ529" s="499" t="str">
        <f t="shared" si="732"/>
        <v/>
      </c>
      <c r="ER529" s="500" t="str">
        <f t="shared" si="733"/>
        <v/>
      </c>
    </row>
    <row r="530" spans="1:148" ht="34.5" x14ac:dyDescent="0.2">
      <c r="A530" s="27" t="str">
        <f>IF(O530="","",COUNTA(O$9:$O530))</f>
        <v/>
      </c>
      <c r="B530" s="28"/>
      <c r="C530" s="29" t="e">
        <f t="shared" si="653"/>
        <v>#VALUE!</v>
      </c>
      <c r="D530" s="30" t="e">
        <f t="shared" si="654"/>
        <v>#VALUE!</v>
      </c>
      <c r="E530" s="31" t="e">
        <f t="shared" si="655"/>
        <v>#VALUE!</v>
      </c>
      <c r="F530" s="29" t="str">
        <f t="shared" si="656"/>
        <v/>
      </c>
      <c r="G530" s="30" t="str">
        <f t="shared" si="657"/>
        <v/>
      </c>
      <c r="H530" s="31" t="str">
        <f t="shared" si="658"/>
        <v/>
      </c>
      <c r="I530" s="32" t="e">
        <f t="shared" si="659"/>
        <v>#VALUE!</v>
      </c>
      <c r="J530" s="33"/>
      <c r="K530" s="34"/>
      <c r="L530" s="35" t="str">
        <f t="shared" si="660"/>
        <v/>
      </c>
      <c r="M530" s="35" t="str">
        <f t="shared" si="661"/>
        <v/>
      </c>
      <c r="N530" s="34"/>
      <c r="O530" s="545"/>
      <c r="P530" s="36"/>
      <c r="Q530" s="37"/>
      <c r="R530" s="38"/>
      <c r="S530" s="38"/>
      <c r="T530" s="39">
        <f t="shared" si="662"/>
        <v>0</v>
      </c>
      <c r="U530" s="40" t="str">
        <f t="shared" si="663"/>
        <v>راسب</v>
      </c>
      <c r="V530" s="37"/>
      <c r="W530" s="38"/>
      <c r="X530" s="38"/>
      <c r="Y530" s="39">
        <f t="shared" si="664"/>
        <v>0</v>
      </c>
      <c r="Z530" s="40" t="str">
        <f t="shared" si="665"/>
        <v>راسب</v>
      </c>
      <c r="AA530" s="37"/>
      <c r="AB530" s="38"/>
      <c r="AC530" s="38"/>
      <c r="AD530" s="39">
        <f t="shared" si="666"/>
        <v>0</v>
      </c>
      <c r="AE530" s="40" t="str">
        <f t="shared" si="667"/>
        <v>راسب</v>
      </c>
      <c r="AF530" s="37"/>
      <c r="AG530" s="38"/>
      <c r="AH530" s="38"/>
      <c r="AI530" s="39">
        <f t="shared" si="668"/>
        <v>0</v>
      </c>
      <c r="AJ530" s="40" t="str">
        <f t="shared" si="669"/>
        <v>راسب</v>
      </c>
      <c r="AK530" s="37"/>
      <c r="AL530" s="38"/>
      <c r="AM530" s="38"/>
      <c r="AN530" s="39">
        <f t="shared" si="670"/>
        <v>0</v>
      </c>
      <c r="AO530" s="40" t="str">
        <f t="shared" si="671"/>
        <v>راسب</v>
      </c>
      <c r="AP530" s="27">
        <f t="shared" si="672"/>
        <v>0</v>
      </c>
      <c r="AQ530" s="37">
        <f t="shared" si="673"/>
        <v>5</v>
      </c>
      <c r="AR530" s="39" t="str">
        <f t="shared" si="674"/>
        <v>ومجموع</v>
      </c>
      <c r="AS530" s="27" t="str">
        <f t="shared" si="675"/>
        <v>راسب</v>
      </c>
      <c r="AT530" s="41">
        <f t="shared" si="676"/>
        <v>9</v>
      </c>
      <c r="AU530" s="42" t="str">
        <f t="shared" si="677"/>
        <v>راسب</v>
      </c>
      <c r="AV530" s="37"/>
      <c r="AW530" s="38"/>
      <c r="AX530" s="38"/>
      <c r="AY530" s="39">
        <f t="shared" si="678"/>
        <v>0</v>
      </c>
      <c r="AZ530" s="40" t="str">
        <f t="shared" si="679"/>
        <v>راسب</v>
      </c>
      <c r="BA530" s="37"/>
      <c r="BB530" s="38"/>
      <c r="BC530" s="38"/>
      <c r="BD530" s="39">
        <f t="shared" si="680"/>
        <v>0</v>
      </c>
      <c r="BE530" s="86" t="str">
        <f t="shared" si="681"/>
        <v>غيرجدير</v>
      </c>
      <c r="BF530" s="37"/>
      <c r="BG530" s="38"/>
      <c r="BH530" s="38"/>
      <c r="BI530" s="39">
        <f t="shared" si="682"/>
        <v>0</v>
      </c>
      <c r="BJ530" s="86" t="str">
        <f t="shared" si="683"/>
        <v>غيرجدير</v>
      </c>
      <c r="BK530" s="37"/>
      <c r="BL530" s="38"/>
      <c r="BM530" s="38"/>
      <c r="BN530" s="38"/>
      <c r="BO530" s="39"/>
      <c r="BP530" s="41">
        <f t="shared" si="684"/>
        <v>0</v>
      </c>
      <c r="BQ530" s="86" t="str">
        <f t="shared" si="685"/>
        <v>غيرجدير</v>
      </c>
      <c r="BR530" s="37"/>
      <c r="BS530" s="38"/>
      <c r="BT530" s="38"/>
      <c r="BU530" s="38"/>
      <c r="BV530" s="39">
        <f t="shared" si="686"/>
        <v>0</v>
      </c>
      <c r="BW530" s="86" t="str">
        <f t="shared" si="687"/>
        <v>غيرجدير</v>
      </c>
      <c r="BX530" s="37"/>
      <c r="BY530" s="38"/>
      <c r="BZ530" s="38"/>
      <c r="CA530" s="38"/>
      <c r="CB530" s="38"/>
      <c r="CC530" s="39">
        <f t="shared" si="688"/>
        <v>0</v>
      </c>
      <c r="CD530" s="86" t="str">
        <f t="shared" si="689"/>
        <v>غيرجدير</v>
      </c>
      <c r="CE530" s="37">
        <f t="shared" si="690"/>
        <v>5</v>
      </c>
      <c r="CF530" s="39" t="str">
        <f t="shared" si="691"/>
        <v>راسب</v>
      </c>
      <c r="CG530" s="37"/>
      <c r="CH530" s="38"/>
      <c r="CI530" s="38"/>
      <c r="CJ530" s="38"/>
      <c r="CK530" s="38"/>
      <c r="CL530" s="39">
        <f t="shared" si="692"/>
        <v>0</v>
      </c>
      <c r="CM530" s="86" t="str">
        <f t="shared" si="693"/>
        <v>غيرجدير</v>
      </c>
      <c r="CN530" s="37"/>
      <c r="CO530" s="38"/>
      <c r="CP530" s="38"/>
      <c r="CQ530" s="38"/>
      <c r="CR530" s="39">
        <f t="shared" si="694"/>
        <v>0</v>
      </c>
      <c r="CS530" s="86" t="str">
        <f t="shared" si="695"/>
        <v>غيرجدير</v>
      </c>
      <c r="CT530" s="37"/>
      <c r="CU530" s="38"/>
      <c r="CV530" s="39">
        <f t="shared" si="696"/>
        <v>0</v>
      </c>
      <c r="CW530" s="86" t="str">
        <f t="shared" si="697"/>
        <v>غيرجدير</v>
      </c>
      <c r="CX530" s="37"/>
      <c r="CY530" s="38"/>
      <c r="CZ530" s="38"/>
      <c r="DA530" s="38"/>
      <c r="DB530" s="38"/>
      <c r="DC530" s="39">
        <f t="shared" si="698"/>
        <v>0</v>
      </c>
      <c r="DD530" s="86" t="str">
        <f t="shared" si="699"/>
        <v>غيرجدير</v>
      </c>
      <c r="DE530" s="37"/>
      <c r="DF530" s="38"/>
      <c r="DG530" s="38"/>
      <c r="DH530" s="38"/>
      <c r="DI530" s="38"/>
      <c r="DJ530" s="39">
        <f t="shared" si="700"/>
        <v>0</v>
      </c>
      <c r="DK530" s="86" t="str">
        <f t="shared" si="701"/>
        <v>غيرجدير</v>
      </c>
      <c r="DL530" s="37">
        <f t="shared" si="702"/>
        <v>4</v>
      </c>
      <c r="DM530" s="39" t="str">
        <f t="shared" si="703"/>
        <v>راسب</v>
      </c>
      <c r="DN530" s="27">
        <f t="shared" si="704"/>
        <v>0</v>
      </c>
      <c r="DO530" s="37">
        <f t="shared" si="705"/>
        <v>5</v>
      </c>
      <c r="DP530" s="39" t="str">
        <f t="shared" si="706"/>
        <v>ومجموع</v>
      </c>
      <c r="DQ530" s="27" t="str">
        <f t="shared" si="707"/>
        <v>راسب</v>
      </c>
      <c r="DR530" s="37">
        <f t="shared" si="708"/>
        <v>10</v>
      </c>
      <c r="DS530" s="39" t="str">
        <f t="shared" si="709"/>
        <v>راسب</v>
      </c>
      <c r="DT530" s="40" t="str">
        <f t="shared" si="710"/>
        <v>راسب</v>
      </c>
      <c r="DU530" s="27"/>
      <c r="DV530" s="37">
        <f t="shared" si="711"/>
        <v>15</v>
      </c>
      <c r="DW530" s="38" t="str">
        <f t="shared" si="712"/>
        <v>راسب</v>
      </c>
      <c r="DX530" s="39" t="str">
        <f t="shared" si="713"/>
        <v>ودين</v>
      </c>
      <c r="DY530" s="537" t="str">
        <f t="shared" si="714"/>
        <v/>
      </c>
      <c r="DZ530" s="532" t="str">
        <f t="shared" si="715"/>
        <v/>
      </c>
      <c r="EA530" s="527" t="str">
        <f t="shared" si="716"/>
        <v/>
      </c>
      <c r="EB530" s="519" t="str">
        <f t="shared" si="717"/>
        <v/>
      </c>
      <c r="EC530" s="520" t="str">
        <f t="shared" si="718"/>
        <v/>
      </c>
      <c r="ED530" s="520" t="str">
        <f t="shared" si="719"/>
        <v/>
      </c>
      <c r="EE530" s="520" t="str">
        <f t="shared" si="720"/>
        <v/>
      </c>
      <c r="EF530" s="520" t="str">
        <f t="shared" si="721"/>
        <v/>
      </c>
      <c r="EG530" s="520" t="str">
        <f t="shared" si="722"/>
        <v/>
      </c>
      <c r="EH530" s="518" t="str">
        <f t="shared" si="723"/>
        <v/>
      </c>
      <c r="EI530" s="474" t="str">
        <f t="shared" si="724"/>
        <v/>
      </c>
      <c r="EJ530" s="475" t="str">
        <f t="shared" si="725"/>
        <v/>
      </c>
      <c r="EK530" s="475" t="str">
        <f t="shared" si="726"/>
        <v/>
      </c>
      <c r="EL530" s="475" t="str">
        <f t="shared" si="727"/>
        <v/>
      </c>
      <c r="EM530" s="476" t="str">
        <f t="shared" si="728"/>
        <v/>
      </c>
      <c r="EN530" s="498" t="str">
        <f t="shared" si="729"/>
        <v/>
      </c>
      <c r="EO530" s="499" t="str">
        <f t="shared" si="730"/>
        <v/>
      </c>
      <c r="EP530" s="499" t="str">
        <f t="shared" si="731"/>
        <v/>
      </c>
      <c r="EQ530" s="499" t="str">
        <f t="shared" si="732"/>
        <v/>
      </c>
      <c r="ER530" s="500" t="str">
        <f t="shared" si="733"/>
        <v/>
      </c>
    </row>
    <row r="531" spans="1:148" ht="34.5" x14ac:dyDescent="0.2">
      <c r="A531" s="27" t="str">
        <f>IF(O531="","",COUNTA(O$9:$O531))</f>
        <v/>
      </c>
      <c r="B531" s="28"/>
      <c r="C531" s="29" t="e">
        <f t="shared" si="653"/>
        <v>#VALUE!</v>
      </c>
      <c r="D531" s="30" t="e">
        <f t="shared" si="654"/>
        <v>#VALUE!</v>
      </c>
      <c r="E531" s="31" t="e">
        <f t="shared" si="655"/>
        <v>#VALUE!</v>
      </c>
      <c r="F531" s="29" t="str">
        <f t="shared" si="656"/>
        <v/>
      </c>
      <c r="G531" s="30" t="str">
        <f t="shared" si="657"/>
        <v/>
      </c>
      <c r="H531" s="31" t="str">
        <f t="shared" si="658"/>
        <v/>
      </c>
      <c r="I531" s="32" t="e">
        <f t="shared" si="659"/>
        <v>#VALUE!</v>
      </c>
      <c r="J531" s="33"/>
      <c r="K531" s="34"/>
      <c r="L531" s="35" t="str">
        <f t="shared" si="660"/>
        <v/>
      </c>
      <c r="M531" s="35" t="str">
        <f t="shared" si="661"/>
        <v/>
      </c>
      <c r="N531" s="34"/>
      <c r="O531" s="545"/>
      <c r="P531" s="36"/>
      <c r="Q531" s="37"/>
      <c r="R531" s="38"/>
      <c r="S531" s="38"/>
      <c r="T531" s="39">
        <f t="shared" si="662"/>
        <v>0</v>
      </c>
      <c r="U531" s="40" t="str">
        <f t="shared" si="663"/>
        <v>راسب</v>
      </c>
      <c r="V531" s="37"/>
      <c r="W531" s="38"/>
      <c r="X531" s="38"/>
      <c r="Y531" s="39">
        <f t="shared" si="664"/>
        <v>0</v>
      </c>
      <c r="Z531" s="40" t="str">
        <f t="shared" si="665"/>
        <v>راسب</v>
      </c>
      <c r="AA531" s="37"/>
      <c r="AB531" s="38"/>
      <c r="AC531" s="38"/>
      <c r="AD531" s="39">
        <f t="shared" si="666"/>
        <v>0</v>
      </c>
      <c r="AE531" s="40" t="str">
        <f t="shared" si="667"/>
        <v>راسب</v>
      </c>
      <c r="AF531" s="37"/>
      <c r="AG531" s="38"/>
      <c r="AH531" s="38"/>
      <c r="AI531" s="39">
        <f t="shared" si="668"/>
        <v>0</v>
      </c>
      <c r="AJ531" s="40" t="str">
        <f t="shared" si="669"/>
        <v>راسب</v>
      </c>
      <c r="AK531" s="37"/>
      <c r="AL531" s="38"/>
      <c r="AM531" s="38"/>
      <c r="AN531" s="39">
        <f t="shared" si="670"/>
        <v>0</v>
      </c>
      <c r="AO531" s="40" t="str">
        <f t="shared" si="671"/>
        <v>راسب</v>
      </c>
      <c r="AP531" s="27">
        <f t="shared" si="672"/>
        <v>0</v>
      </c>
      <c r="AQ531" s="37">
        <f t="shared" si="673"/>
        <v>5</v>
      </c>
      <c r="AR531" s="39" t="str">
        <f t="shared" si="674"/>
        <v>ومجموع</v>
      </c>
      <c r="AS531" s="27" t="str">
        <f t="shared" si="675"/>
        <v>راسب</v>
      </c>
      <c r="AT531" s="41">
        <f t="shared" si="676"/>
        <v>9</v>
      </c>
      <c r="AU531" s="42" t="str">
        <f t="shared" si="677"/>
        <v>راسب</v>
      </c>
      <c r="AV531" s="37"/>
      <c r="AW531" s="38"/>
      <c r="AX531" s="38"/>
      <c r="AY531" s="39">
        <f t="shared" si="678"/>
        <v>0</v>
      </c>
      <c r="AZ531" s="40" t="str">
        <f t="shared" si="679"/>
        <v>راسب</v>
      </c>
      <c r="BA531" s="37"/>
      <c r="BB531" s="38"/>
      <c r="BC531" s="38"/>
      <c r="BD531" s="39">
        <f t="shared" si="680"/>
        <v>0</v>
      </c>
      <c r="BE531" s="86" t="str">
        <f t="shared" si="681"/>
        <v>غيرجدير</v>
      </c>
      <c r="BF531" s="37"/>
      <c r="BG531" s="38"/>
      <c r="BH531" s="38"/>
      <c r="BI531" s="39">
        <f t="shared" si="682"/>
        <v>0</v>
      </c>
      <c r="BJ531" s="86" t="str">
        <f t="shared" si="683"/>
        <v>غيرجدير</v>
      </c>
      <c r="BK531" s="37"/>
      <c r="BL531" s="38"/>
      <c r="BM531" s="38"/>
      <c r="BN531" s="38"/>
      <c r="BO531" s="39"/>
      <c r="BP531" s="41">
        <f t="shared" si="684"/>
        <v>0</v>
      </c>
      <c r="BQ531" s="86" t="str">
        <f t="shared" si="685"/>
        <v>غيرجدير</v>
      </c>
      <c r="BR531" s="37"/>
      <c r="BS531" s="38"/>
      <c r="BT531" s="38"/>
      <c r="BU531" s="38"/>
      <c r="BV531" s="39">
        <f t="shared" si="686"/>
        <v>0</v>
      </c>
      <c r="BW531" s="86" t="str">
        <f t="shared" si="687"/>
        <v>غيرجدير</v>
      </c>
      <c r="BX531" s="37"/>
      <c r="BY531" s="38"/>
      <c r="BZ531" s="38"/>
      <c r="CA531" s="38"/>
      <c r="CB531" s="38"/>
      <c r="CC531" s="39">
        <f t="shared" si="688"/>
        <v>0</v>
      </c>
      <c r="CD531" s="86" t="str">
        <f t="shared" si="689"/>
        <v>غيرجدير</v>
      </c>
      <c r="CE531" s="37">
        <f t="shared" si="690"/>
        <v>5</v>
      </c>
      <c r="CF531" s="39" t="str">
        <f t="shared" si="691"/>
        <v>راسب</v>
      </c>
      <c r="CG531" s="37"/>
      <c r="CH531" s="38"/>
      <c r="CI531" s="38"/>
      <c r="CJ531" s="38"/>
      <c r="CK531" s="38"/>
      <c r="CL531" s="39">
        <f t="shared" si="692"/>
        <v>0</v>
      </c>
      <c r="CM531" s="86" t="str">
        <f t="shared" si="693"/>
        <v>غيرجدير</v>
      </c>
      <c r="CN531" s="37"/>
      <c r="CO531" s="38"/>
      <c r="CP531" s="38"/>
      <c r="CQ531" s="38"/>
      <c r="CR531" s="39">
        <f t="shared" si="694"/>
        <v>0</v>
      </c>
      <c r="CS531" s="86" t="str">
        <f t="shared" si="695"/>
        <v>غيرجدير</v>
      </c>
      <c r="CT531" s="37"/>
      <c r="CU531" s="38"/>
      <c r="CV531" s="39">
        <f t="shared" si="696"/>
        <v>0</v>
      </c>
      <c r="CW531" s="86" t="str">
        <f t="shared" si="697"/>
        <v>غيرجدير</v>
      </c>
      <c r="CX531" s="37"/>
      <c r="CY531" s="38"/>
      <c r="CZ531" s="38"/>
      <c r="DA531" s="38"/>
      <c r="DB531" s="38"/>
      <c r="DC531" s="39">
        <f t="shared" si="698"/>
        <v>0</v>
      </c>
      <c r="DD531" s="86" t="str">
        <f t="shared" si="699"/>
        <v>غيرجدير</v>
      </c>
      <c r="DE531" s="37"/>
      <c r="DF531" s="38"/>
      <c r="DG531" s="38"/>
      <c r="DH531" s="38"/>
      <c r="DI531" s="38"/>
      <c r="DJ531" s="39">
        <f t="shared" si="700"/>
        <v>0</v>
      </c>
      <c r="DK531" s="86" t="str">
        <f t="shared" si="701"/>
        <v>غيرجدير</v>
      </c>
      <c r="DL531" s="37">
        <f t="shared" si="702"/>
        <v>4</v>
      </c>
      <c r="DM531" s="39" t="str">
        <f t="shared" si="703"/>
        <v>راسب</v>
      </c>
      <c r="DN531" s="27">
        <f t="shared" si="704"/>
        <v>0</v>
      </c>
      <c r="DO531" s="37">
        <f t="shared" si="705"/>
        <v>5</v>
      </c>
      <c r="DP531" s="39" t="str">
        <f t="shared" si="706"/>
        <v>ومجموع</v>
      </c>
      <c r="DQ531" s="27" t="str">
        <f t="shared" si="707"/>
        <v>راسب</v>
      </c>
      <c r="DR531" s="37">
        <f t="shared" si="708"/>
        <v>10</v>
      </c>
      <c r="DS531" s="39" t="str">
        <f t="shared" si="709"/>
        <v>راسب</v>
      </c>
      <c r="DT531" s="40" t="str">
        <f t="shared" si="710"/>
        <v>راسب</v>
      </c>
      <c r="DU531" s="27"/>
      <c r="DV531" s="37">
        <f t="shared" si="711"/>
        <v>15</v>
      </c>
      <c r="DW531" s="38" t="str">
        <f t="shared" si="712"/>
        <v>راسب</v>
      </c>
      <c r="DX531" s="39" t="str">
        <f t="shared" si="713"/>
        <v>ودين</v>
      </c>
      <c r="DY531" s="537" t="str">
        <f t="shared" si="714"/>
        <v/>
      </c>
      <c r="DZ531" s="532" t="str">
        <f t="shared" si="715"/>
        <v/>
      </c>
      <c r="EA531" s="527" t="str">
        <f t="shared" si="716"/>
        <v/>
      </c>
      <c r="EB531" s="519" t="str">
        <f t="shared" si="717"/>
        <v/>
      </c>
      <c r="EC531" s="520" t="str">
        <f t="shared" si="718"/>
        <v/>
      </c>
      <c r="ED531" s="520" t="str">
        <f t="shared" si="719"/>
        <v/>
      </c>
      <c r="EE531" s="520" t="str">
        <f t="shared" si="720"/>
        <v/>
      </c>
      <c r="EF531" s="520" t="str">
        <f t="shared" si="721"/>
        <v/>
      </c>
      <c r="EG531" s="520" t="str">
        <f t="shared" si="722"/>
        <v/>
      </c>
      <c r="EH531" s="518" t="str">
        <f t="shared" si="723"/>
        <v/>
      </c>
      <c r="EI531" s="474" t="str">
        <f t="shared" si="724"/>
        <v/>
      </c>
      <c r="EJ531" s="475" t="str">
        <f t="shared" si="725"/>
        <v/>
      </c>
      <c r="EK531" s="475" t="str">
        <f t="shared" si="726"/>
        <v/>
      </c>
      <c r="EL531" s="475" t="str">
        <f t="shared" si="727"/>
        <v/>
      </c>
      <c r="EM531" s="476" t="str">
        <f t="shared" si="728"/>
        <v/>
      </c>
      <c r="EN531" s="498" t="str">
        <f t="shared" si="729"/>
        <v/>
      </c>
      <c r="EO531" s="499" t="str">
        <f t="shared" si="730"/>
        <v/>
      </c>
      <c r="EP531" s="499" t="str">
        <f t="shared" si="731"/>
        <v/>
      </c>
      <c r="EQ531" s="499" t="str">
        <f t="shared" si="732"/>
        <v/>
      </c>
      <c r="ER531" s="500" t="str">
        <f t="shared" si="733"/>
        <v/>
      </c>
    </row>
    <row r="532" spans="1:148" ht="34.5" x14ac:dyDescent="0.2">
      <c r="A532" s="27" t="str">
        <f>IF(O532="","",COUNTA(O$9:$O532))</f>
        <v/>
      </c>
      <c r="B532" s="28"/>
      <c r="C532" s="29" t="e">
        <f t="shared" si="653"/>
        <v>#VALUE!</v>
      </c>
      <c r="D532" s="30" t="e">
        <f t="shared" si="654"/>
        <v>#VALUE!</v>
      </c>
      <c r="E532" s="31" t="e">
        <f t="shared" si="655"/>
        <v>#VALUE!</v>
      </c>
      <c r="F532" s="29" t="str">
        <f t="shared" si="656"/>
        <v/>
      </c>
      <c r="G532" s="30" t="str">
        <f t="shared" si="657"/>
        <v/>
      </c>
      <c r="H532" s="31" t="str">
        <f t="shared" si="658"/>
        <v/>
      </c>
      <c r="I532" s="32" t="e">
        <f t="shared" si="659"/>
        <v>#VALUE!</v>
      </c>
      <c r="J532" s="33"/>
      <c r="K532" s="34"/>
      <c r="L532" s="35" t="str">
        <f t="shared" si="660"/>
        <v/>
      </c>
      <c r="M532" s="35" t="str">
        <f t="shared" si="661"/>
        <v/>
      </c>
      <c r="N532" s="34"/>
      <c r="O532" s="545"/>
      <c r="P532" s="36"/>
      <c r="Q532" s="37"/>
      <c r="R532" s="38"/>
      <c r="S532" s="38"/>
      <c r="T532" s="39">
        <f t="shared" si="662"/>
        <v>0</v>
      </c>
      <c r="U532" s="40" t="str">
        <f t="shared" si="663"/>
        <v>راسب</v>
      </c>
      <c r="V532" s="37"/>
      <c r="W532" s="38"/>
      <c r="X532" s="38"/>
      <c r="Y532" s="39">
        <f t="shared" si="664"/>
        <v>0</v>
      </c>
      <c r="Z532" s="40" t="str">
        <f t="shared" si="665"/>
        <v>راسب</v>
      </c>
      <c r="AA532" s="37"/>
      <c r="AB532" s="38"/>
      <c r="AC532" s="38"/>
      <c r="AD532" s="39">
        <f t="shared" si="666"/>
        <v>0</v>
      </c>
      <c r="AE532" s="40" t="str">
        <f t="shared" si="667"/>
        <v>راسب</v>
      </c>
      <c r="AF532" s="37"/>
      <c r="AG532" s="38"/>
      <c r="AH532" s="38"/>
      <c r="AI532" s="39">
        <f t="shared" si="668"/>
        <v>0</v>
      </c>
      <c r="AJ532" s="40" t="str">
        <f t="shared" si="669"/>
        <v>راسب</v>
      </c>
      <c r="AK532" s="37"/>
      <c r="AL532" s="38"/>
      <c r="AM532" s="38"/>
      <c r="AN532" s="39">
        <f t="shared" si="670"/>
        <v>0</v>
      </c>
      <c r="AO532" s="40" t="str">
        <f t="shared" si="671"/>
        <v>راسب</v>
      </c>
      <c r="AP532" s="27">
        <f t="shared" si="672"/>
        <v>0</v>
      </c>
      <c r="AQ532" s="37">
        <f t="shared" si="673"/>
        <v>5</v>
      </c>
      <c r="AR532" s="39" t="str">
        <f t="shared" si="674"/>
        <v>ومجموع</v>
      </c>
      <c r="AS532" s="27" t="str">
        <f t="shared" si="675"/>
        <v>راسب</v>
      </c>
      <c r="AT532" s="41">
        <f t="shared" si="676"/>
        <v>9</v>
      </c>
      <c r="AU532" s="42" t="str">
        <f t="shared" si="677"/>
        <v>راسب</v>
      </c>
      <c r="AV532" s="37"/>
      <c r="AW532" s="38"/>
      <c r="AX532" s="38"/>
      <c r="AY532" s="39">
        <f t="shared" si="678"/>
        <v>0</v>
      </c>
      <c r="AZ532" s="40" t="str">
        <f t="shared" si="679"/>
        <v>راسب</v>
      </c>
      <c r="BA532" s="37"/>
      <c r="BB532" s="38"/>
      <c r="BC532" s="38"/>
      <c r="BD532" s="39">
        <f t="shared" si="680"/>
        <v>0</v>
      </c>
      <c r="BE532" s="86" t="str">
        <f t="shared" si="681"/>
        <v>غيرجدير</v>
      </c>
      <c r="BF532" s="37"/>
      <c r="BG532" s="38"/>
      <c r="BH532" s="38"/>
      <c r="BI532" s="39">
        <f t="shared" si="682"/>
        <v>0</v>
      </c>
      <c r="BJ532" s="86" t="str">
        <f t="shared" si="683"/>
        <v>غيرجدير</v>
      </c>
      <c r="BK532" s="37"/>
      <c r="BL532" s="38"/>
      <c r="BM532" s="38"/>
      <c r="BN532" s="38"/>
      <c r="BO532" s="39"/>
      <c r="BP532" s="41">
        <f t="shared" si="684"/>
        <v>0</v>
      </c>
      <c r="BQ532" s="86" t="str">
        <f t="shared" si="685"/>
        <v>غيرجدير</v>
      </c>
      <c r="BR532" s="37"/>
      <c r="BS532" s="38"/>
      <c r="BT532" s="38"/>
      <c r="BU532" s="38"/>
      <c r="BV532" s="39">
        <f t="shared" si="686"/>
        <v>0</v>
      </c>
      <c r="BW532" s="86" t="str">
        <f t="shared" si="687"/>
        <v>غيرجدير</v>
      </c>
      <c r="BX532" s="37"/>
      <c r="BY532" s="38"/>
      <c r="BZ532" s="38"/>
      <c r="CA532" s="38"/>
      <c r="CB532" s="38"/>
      <c r="CC532" s="39">
        <f t="shared" si="688"/>
        <v>0</v>
      </c>
      <c r="CD532" s="86" t="str">
        <f t="shared" si="689"/>
        <v>غيرجدير</v>
      </c>
      <c r="CE532" s="37">
        <f t="shared" si="690"/>
        <v>5</v>
      </c>
      <c r="CF532" s="39" t="str">
        <f t="shared" si="691"/>
        <v>راسب</v>
      </c>
      <c r="CG532" s="37"/>
      <c r="CH532" s="38"/>
      <c r="CI532" s="38"/>
      <c r="CJ532" s="38"/>
      <c r="CK532" s="38"/>
      <c r="CL532" s="39">
        <f t="shared" si="692"/>
        <v>0</v>
      </c>
      <c r="CM532" s="86" t="str">
        <f t="shared" si="693"/>
        <v>غيرجدير</v>
      </c>
      <c r="CN532" s="37"/>
      <c r="CO532" s="38"/>
      <c r="CP532" s="38"/>
      <c r="CQ532" s="38"/>
      <c r="CR532" s="39">
        <f t="shared" si="694"/>
        <v>0</v>
      </c>
      <c r="CS532" s="86" t="str">
        <f t="shared" si="695"/>
        <v>غيرجدير</v>
      </c>
      <c r="CT532" s="37"/>
      <c r="CU532" s="38"/>
      <c r="CV532" s="39">
        <f t="shared" si="696"/>
        <v>0</v>
      </c>
      <c r="CW532" s="86" t="str">
        <f t="shared" si="697"/>
        <v>غيرجدير</v>
      </c>
      <c r="CX532" s="37"/>
      <c r="CY532" s="38"/>
      <c r="CZ532" s="38"/>
      <c r="DA532" s="38"/>
      <c r="DB532" s="38"/>
      <c r="DC532" s="39">
        <f t="shared" si="698"/>
        <v>0</v>
      </c>
      <c r="DD532" s="86" t="str">
        <f t="shared" si="699"/>
        <v>غيرجدير</v>
      </c>
      <c r="DE532" s="37"/>
      <c r="DF532" s="38"/>
      <c r="DG532" s="38"/>
      <c r="DH532" s="38"/>
      <c r="DI532" s="38"/>
      <c r="DJ532" s="39">
        <f t="shared" si="700"/>
        <v>0</v>
      </c>
      <c r="DK532" s="86" t="str">
        <f t="shared" si="701"/>
        <v>غيرجدير</v>
      </c>
      <c r="DL532" s="37">
        <f t="shared" si="702"/>
        <v>4</v>
      </c>
      <c r="DM532" s="39" t="str">
        <f t="shared" si="703"/>
        <v>راسب</v>
      </c>
      <c r="DN532" s="27">
        <f t="shared" si="704"/>
        <v>0</v>
      </c>
      <c r="DO532" s="37">
        <f t="shared" si="705"/>
        <v>5</v>
      </c>
      <c r="DP532" s="39" t="str">
        <f t="shared" si="706"/>
        <v>ومجموع</v>
      </c>
      <c r="DQ532" s="27" t="str">
        <f t="shared" si="707"/>
        <v>راسب</v>
      </c>
      <c r="DR532" s="37">
        <f t="shared" si="708"/>
        <v>10</v>
      </c>
      <c r="DS532" s="39" t="str">
        <f t="shared" si="709"/>
        <v>راسب</v>
      </c>
      <c r="DT532" s="40" t="str">
        <f t="shared" si="710"/>
        <v>راسب</v>
      </c>
      <c r="DU532" s="27"/>
      <c r="DV532" s="37">
        <f t="shared" si="711"/>
        <v>15</v>
      </c>
      <c r="DW532" s="38" t="str">
        <f t="shared" si="712"/>
        <v>راسب</v>
      </c>
      <c r="DX532" s="39" t="str">
        <f t="shared" si="713"/>
        <v>ودين</v>
      </c>
      <c r="DY532" s="537" t="str">
        <f t="shared" si="714"/>
        <v/>
      </c>
      <c r="DZ532" s="532" t="str">
        <f t="shared" si="715"/>
        <v/>
      </c>
      <c r="EA532" s="527" t="str">
        <f t="shared" si="716"/>
        <v/>
      </c>
      <c r="EB532" s="519" t="str">
        <f t="shared" si="717"/>
        <v/>
      </c>
      <c r="EC532" s="520" t="str">
        <f t="shared" si="718"/>
        <v/>
      </c>
      <c r="ED532" s="520" t="str">
        <f t="shared" si="719"/>
        <v/>
      </c>
      <c r="EE532" s="520" t="str">
        <f t="shared" si="720"/>
        <v/>
      </c>
      <c r="EF532" s="520" t="str">
        <f t="shared" si="721"/>
        <v/>
      </c>
      <c r="EG532" s="520" t="str">
        <f t="shared" si="722"/>
        <v/>
      </c>
      <c r="EH532" s="518" t="str">
        <f t="shared" si="723"/>
        <v/>
      </c>
      <c r="EI532" s="474" t="str">
        <f t="shared" si="724"/>
        <v/>
      </c>
      <c r="EJ532" s="475" t="str">
        <f t="shared" si="725"/>
        <v/>
      </c>
      <c r="EK532" s="475" t="str">
        <f t="shared" si="726"/>
        <v/>
      </c>
      <c r="EL532" s="475" t="str">
        <f t="shared" si="727"/>
        <v/>
      </c>
      <c r="EM532" s="476" t="str">
        <f t="shared" si="728"/>
        <v/>
      </c>
      <c r="EN532" s="498" t="str">
        <f t="shared" si="729"/>
        <v/>
      </c>
      <c r="EO532" s="499" t="str">
        <f t="shared" si="730"/>
        <v/>
      </c>
      <c r="EP532" s="499" t="str">
        <f t="shared" si="731"/>
        <v/>
      </c>
      <c r="EQ532" s="499" t="str">
        <f t="shared" si="732"/>
        <v/>
      </c>
      <c r="ER532" s="500" t="str">
        <f t="shared" si="733"/>
        <v/>
      </c>
    </row>
    <row r="533" spans="1:148" ht="34.5" x14ac:dyDescent="0.2">
      <c r="A533" s="27" t="str">
        <f>IF(O533="","",COUNTA(O$9:$O533))</f>
        <v/>
      </c>
      <c r="B533" s="28"/>
      <c r="C533" s="29" t="e">
        <f t="shared" si="653"/>
        <v>#VALUE!</v>
      </c>
      <c r="D533" s="30" t="e">
        <f t="shared" si="654"/>
        <v>#VALUE!</v>
      </c>
      <c r="E533" s="31" t="e">
        <f t="shared" si="655"/>
        <v>#VALUE!</v>
      </c>
      <c r="F533" s="29" t="str">
        <f t="shared" si="656"/>
        <v/>
      </c>
      <c r="G533" s="30" t="str">
        <f t="shared" si="657"/>
        <v/>
      </c>
      <c r="H533" s="31" t="str">
        <f t="shared" si="658"/>
        <v/>
      </c>
      <c r="I533" s="32" t="e">
        <f t="shared" si="659"/>
        <v>#VALUE!</v>
      </c>
      <c r="J533" s="33"/>
      <c r="K533" s="34"/>
      <c r="L533" s="35" t="str">
        <f t="shared" si="660"/>
        <v/>
      </c>
      <c r="M533" s="35" t="str">
        <f t="shared" si="661"/>
        <v/>
      </c>
      <c r="N533" s="34"/>
      <c r="O533" s="545"/>
      <c r="P533" s="36"/>
      <c r="Q533" s="37"/>
      <c r="R533" s="38"/>
      <c r="S533" s="38"/>
      <c r="T533" s="39">
        <f t="shared" si="662"/>
        <v>0</v>
      </c>
      <c r="U533" s="40" t="str">
        <f t="shared" si="663"/>
        <v>راسب</v>
      </c>
      <c r="V533" s="37"/>
      <c r="W533" s="38"/>
      <c r="X533" s="38"/>
      <c r="Y533" s="39">
        <f t="shared" si="664"/>
        <v>0</v>
      </c>
      <c r="Z533" s="40" t="str">
        <f t="shared" si="665"/>
        <v>راسب</v>
      </c>
      <c r="AA533" s="37"/>
      <c r="AB533" s="38"/>
      <c r="AC533" s="38"/>
      <c r="AD533" s="39">
        <f t="shared" si="666"/>
        <v>0</v>
      </c>
      <c r="AE533" s="40" t="str">
        <f t="shared" si="667"/>
        <v>راسب</v>
      </c>
      <c r="AF533" s="37"/>
      <c r="AG533" s="38"/>
      <c r="AH533" s="38"/>
      <c r="AI533" s="39">
        <f t="shared" si="668"/>
        <v>0</v>
      </c>
      <c r="AJ533" s="40" t="str">
        <f t="shared" si="669"/>
        <v>راسب</v>
      </c>
      <c r="AK533" s="37"/>
      <c r="AL533" s="38"/>
      <c r="AM533" s="38"/>
      <c r="AN533" s="39">
        <f t="shared" si="670"/>
        <v>0</v>
      </c>
      <c r="AO533" s="40" t="str">
        <f t="shared" si="671"/>
        <v>راسب</v>
      </c>
      <c r="AP533" s="27">
        <f t="shared" si="672"/>
        <v>0</v>
      </c>
      <c r="AQ533" s="37">
        <f t="shared" si="673"/>
        <v>5</v>
      </c>
      <c r="AR533" s="39" t="str">
        <f t="shared" si="674"/>
        <v>ومجموع</v>
      </c>
      <c r="AS533" s="27" t="str">
        <f t="shared" si="675"/>
        <v>راسب</v>
      </c>
      <c r="AT533" s="41">
        <f t="shared" si="676"/>
        <v>9</v>
      </c>
      <c r="AU533" s="42" t="str">
        <f t="shared" si="677"/>
        <v>راسب</v>
      </c>
      <c r="AV533" s="37"/>
      <c r="AW533" s="38"/>
      <c r="AX533" s="38"/>
      <c r="AY533" s="39">
        <f t="shared" si="678"/>
        <v>0</v>
      </c>
      <c r="AZ533" s="40" t="str">
        <f t="shared" si="679"/>
        <v>راسب</v>
      </c>
      <c r="BA533" s="37"/>
      <c r="BB533" s="38"/>
      <c r="BC533" s="38"/>
      <c r="BD533" s="39">
        <f t="shared" si="680"/>
        <v>0</v>
      </c>
      <c r="BE533" s="86" t="str">
        <f t="shared" si="681"/>
        <v>غيرجدير</v>
      </c>
      <c r="BF533" s="37"/>
      <c r="BG533" s="38"/>
      <c r="BH533" s="38"/>
      <c r="BI533" s="39">
        <f t="shared" si="682"/>
        <v>0</v>
      </c>
      <c r="BJ533" s="86" t="str">
        <f t="shared" si="683"/>
        <v>غيرجدير</v>
      </c>
      <c r="BK533" s="37"/>
      <c r="BL533" s="38"/>
      <c r="BM533" s="38"/>
      <c r="BN533" s="38"/>
      <c r="BO533" s="39"/>
      <c r="BP533" s="41">
        <f t="shared" si="684"/>
        <v>0</v>
      </c>
      <c r="BQ533" s="86" t="str">
        <f t="shared" si="685"/>
        <v>غيرجدير</v>
      </c>
      <c r="BR533" s="37"/>
      <c r="BS533" s="38"/>
      <c r="BT533" s="38"/>
      <c r="BU533" s="38"/>
      <c r="BV533" s="39">
        <f t="shared" si="686"/>
        <v>0</v>
      </c>
      <c r="BW533" s="86" t="str">
        <f t="shared" si="687"/>
        <v>غيرجدير</v>
      </c>
      <c r="BX533" s="37"/>
      <c r="BY533" s="38"/>
      <c r="BZ533" s="38"/>
      <c r="CA533" s="38"/>
      <c r="CB533" s="38"/>
      <c r="CC533" s="39">
        <f t="shared" si="688"/>
        <v>0</v>
      </c>
      <c r="CD533" s="86" t="str">
        <f t="shared" si="689"/>
        <v>غيرجدير</v>
      </c>
      <c r="CE533" s="37">
        <f t="shared" si="690"/>
        <v>5</v>
      </c>
      <c r="CF533" s="39" t="str">
        <f t="shared" si="691"/>
        <v>راسب</v>
      </c>
      <c r="CG533" s="37"/>
      <c r="CH533" s="38"/>
      <c r="CI533" s="38"/>
      <c r="CJ533" s="38"/>
      <c r="CK533" s="38"/>
      <c r="CL533" s="39">
        <f t="shared" si="692"/>
        <v>0</v>
      </c>
      <c r="CM533" s="86" t="str">
        <f t="shared" si="693"/>
        <v>غيرجدير</v>
      </c>
      <c r="CN533" s="37"/>
      <c r="CO533" s="38"/>
      <c r="CP533" s="38"/>
      <c r="CQ533" s="38"/>
      <c r="CR533" s="39">
        <f t="shared" si="694"/>
        <v>0</v>
      </c>
      <c r="CS533" s="86" t="str">
        <f t="shared" si="695"/>
        <v>غيرجدير</v>
      </c>
      <c r="CT533" s="37"/>
      <c r="CU533" s="38"/>
      <c r="CV533" s="39">
        <f t="shared" si="696"/>
        <v>0</v>
      </c>
      <c r="CW533" s="86" t="str">
        <f t="shared" si="697"/>
        <v>غيرجدير</v>
      </c>
      <c r="CX533" s="37"/>
      <c r="CY533" s="38"/>
      <c r="CZ533" s="38"/>
      <c r="DA533" s="38"/>
      <c r="DB533" s="38"/>
      <c r="DC533" s="39">
        <f t="shared" si="698"/>
        <v>0</v>
      </c>
      <c r="DD533" s="86" t="str">
        <f t="shared" si="699"/>
        <v>غيرجدير</v>
      </c>
      <c r="DE533" s="37"/>
      <c r="DF533" s="38"/>
      <c r="DG533" s="38"/>
      <c r="DH533" s="38"/>
      <c r="DI533" s="38"/>
      <c r="DJ533" s="39">
        <f t="shared" si="700"/>
        <v>0</v>
      </c>
      <c r="DK533" s="86" t="str">
        <f t="shared" si="701"/>
        <v>غيرجدير</v>
      </c>
      <c r="DL533" s="37">
        <f t="shared" si="702"/>
        <v>4</v>
      </c>
      <c r="DM533" s="39" t="str">
        <f t="shared" si="703"/>
        <v>راسب</v>
      </c>
      <c r="DN533" s="27">
        <f t="shared" si="704"/>
        <v>0</v>
      </c>
      <c r="DO533" s="37">
        <f t="shared" si="705"/>
        <v>5</v>
      </c>
      <c r="DP533" s="39" t="str">
        <f t="shared" si="706"/>
        <v>ومجموع</v>
      </c>
      <c r="DQ533" s="27" t="str">
        <f t="shared" si="707"/>
        <v>راسب</v>
      </c>
      <c r="DR533" s="37">
        <f t="shared" si="708"/>
        <v>10</v>
      </c>
      <c r="DS533" s="39" t="str">
        <f t="shared" si="709"/>
        <v>راسب</v>
      </c>
      <c r="DT533" s="40" t="str">
        <f t="shared" si="710"/>
        <v>راسب</v>
      </c>
      <c r="DU533" s="27"/>
      <c r="DV533" s="37">
        <f t="shared" si="711"/>
        <v>15</v>
      </c>
      <c r="DW533" s="38" t="str">
        <f t="shared" si="712"/>
        <v>راسب</v>
      </c>
      <c r="DX533" s="39" t="str">
        <f t="shared" si="713"/>
        <v>ودين</v>
      </c>
      <c r="DY533" s="537" t="str">
        <f t="shared" si="714"/>
        <v/>
      </c>
      <c r="DZ533" s="532" t="str">
        <f t="shared" si="715"/>
        <v/>
      </c>
      <c r="EA533" s="527" t="str">
        <f t="shared" si="716"/>
        <v/>
      </c>
      <c r="EB533" s="519" t="str">
        <f t="shared" si="717"/>
        <v/>
      </c>
      <c r="EC533" s="520" t="str">
        <f t="shared" si="718"/>
        <v/>
      </c>
      <c r="ED533" s="520" t="str">
        <f t="shared" si="719"/>
        <v/>
      </c>
      <c r="EE533" s="520" t="str">
        <f t="shared" si="720"/>
        <v/>
      </c>
      <c r="EF533" s="520" t="str">
        <f t="shared" si="721"/>
        <v/>
      </c>
      <c r="EG533" s="520" t="str">
        <f t="shared" si="722"/>
        <v/>
      </c>
      <c r="EH533" s="518" t="str">
        <f t="shared" si="723"/>
        <v/>
      </c>
      <c r="EI533" s="474" t="str">
        <f t="shared" si="724"/>
        <v/>
      </c>
      <c r="EJ533" s="475" t="str">
        <f t="shared" si="725"/>
        <v/>
      </c>
      <c r="EK533" s="475" t="str">
        <f t="shared" si="726"/>
        <v/>
      </c>
      <c r="EL533" s="475" t="str">
        <f t="shared" si="727"/>
        <v/>
      </c>
      <c r="EM533" s="476" t="str">
        <f t="shared" si="728"/>
        <v/>
      </c>
      <c r="EN533" s="498" t="str">
        <f t="shared" si="729"/>
        <v/>
      </c>
      <c r="EO533" s="499" t="str">
        <f t="shared" si="730"/>
        <v/>
      </c>
      <c r="EP533" s="499" t="str">
        <f t="shared" si="731"/>
        <v/>
      </c>
      <c r="EQ533" s="499" t="str">
        <f t="shared" si="732"/>
        <v/>
      </c>
      <c r="ER533" s="500" t="str">
        <f t="shared" si="733"/>
        <v/>
      </c>
    </row>
    <row r="534" spans="1:148" ht="34.5" x14ac:dyDescent="0.2">
      <c r="A534" s="27" t="str">
        <f>IF(O534="","",COUNTA(O$9:$O534))</f>
        <v/>
      </c>
      <c r="B534" s="28"/>
      <c r="C534" s="29" t="e">
        <f t="shared" si="653"/>
        <v>#VALUE!</v>
      </c>
      <c r="D534" s="30" t="e">
        <f t="shared" si="654"/>
        <v>#VALUE!</v>
      </c>
      <c r="E534" s="31" t="e">
        <f t="shared" si="655"/>
        <v>#VALUE!</v>
      </c>
      <c r="F534" s="29" t="str">
        <f t="shared" si="656"/>
        <v/>
      </c>
      <c r="G534" s="30" t="str">
        <f t="shared" si="657"/>
        <v/>
      </c>
      <c r="H534" s="31" t="str">
        <f t="shared" si="658"/>
        <v/>
      </c>
      <c r="I534" s="32" t="e">
        <f t="shared" si="659"/>
        <v>#VALUE!</v>
      </c>
      <c r="J534" s="33"/>
      <c r="K534" s="34"/>
      <c r="L534" s="35" t="str">
        <f t="shared" si="660"/>
        <v/>
      </c>
      <c r="M534" s="35" t="str">
        <f t="shared" si="661"/>
        <v/>
      </c>
      <c r="N534" s="34"/>
      <c r="O534" s="545"/>
      <c r="P534" s="36"/>
      <c r="Q534" s="37"/>
      <c r="R534" s="38"/>
      <c r="S534" s="38"/>
      <c r="T534" s="39">
        <f t="shared" si="662"/>
        <v>0</v>
      </c>
      <c r="U534" s="40" t="str">
        <f t="shared" si="663"/>
        <v>راسب</v>
      </c>
      <c r="V534" s="37"/>
      <c r="W534" s="38"/>
      <c r="X534" s="38"/>
      <c r="Y534" s="39">
        <f t="shared" si="664"/>
        <v>0</v>
      </c>
      <c r="Z534" s="40" t="str">
        <f t="shared" si="665"/>
        <v>راسب</v>
      </c>
      <c r="AA534" s="37"/>
      <c r="AB534" s="38"/>
      <c r="AC534" s="38"/>
      <c r="AD534" s="39">
        <f t="shared" si="666"/>
        <v>0</v>
      </c>
      <c r="AE534" s="40" t="str">
        <f t="shared" si="667"/>
        <v>راسب</v>
      </c>
      <c r="AF534" s="37"/>
      <c r="AG534" s="38"/>
      <c r="AH534" s="38"/>
      <c r="AI534" s="39">
        <f t="shared" si="668"/>
        <v>0</v>
      </c>
      <c r="AJ534" s="40" t="str">
        <f t="shared" si="669"/>
        <v>راسب</v>
      </c>
      <c r="AK534" s="37"/>
      <c r="AL534" s="38"/>
      <c r="AM534" s="38"/>
      <c r="AN534" s="39">
        <f t="shared" si="670"/>
        <v>0</v>
      </c>
      <c r="AO534" s="40" t="str">
        <f t="shared" si="671"/>
        <v>راسب</v>
      </c>
      <c r="AP534" s="27">
        <f t="shared" si="672"/>
        <v>0</v>
      </c>
      <c r="AQ534" s="37">
        <f t="shared" si="673"/>
        <v>5</v>
      </c>
      <c r="AR534" s="39" t="str">
        <f t="shared" si="674"/>
        <v>ومجموع</v>
      </c>
      <c r="AS534" s="27" t="str">
        <f t="shared" si="675"/>
        <v>راسب</v>
      </c>
      <c r="AT534" s="41">
        <f t="shared" si="676"/>
        <v>9</v>
      </c>
      <c r="AU534" s="42" t="str">
        <f t="shared" si="677"/>
        <v>راسب</v>
      </c>
      <c r="AV534" s="37"/>
      <c r="AW534" s="38"/>
      <c r="AX534" s="38"/>
      <c r="AY534" s="39">
        <f t="shared" si="678"/>
        <v>0</v>
      </c>
      <c r="AZ534" s="40" t="str">
        <f t="shared" si="679"/>
        <v>راسب</v>
      </c>
      <c r="BA534" s="37"/>
      <c r="BB534" s="38"/>
      <c r="BC534" s="38"/>
      <c r="BD534" s="39">
        <f t="shared" si="680"/>
        <v>0</v>
      </c>
      <c r="BE534" s="86" t="str">
        <f t="shared" si="681"/>
        <v>غيرجدير</v>
      </c>
      <c r="BF534" s="37"/>
      <c r="BG534" s="38"/>
      <c r="BH534" s="38"/>
      <c r="BI534" s="39">
        <f t="shared" si="682"/>
        <v>0</v>
      </c>
      <c r="BJ534" s="86" t="str">
        <f t="shared" si="683"/>
        <v>غيرجدير</v>
      </c>
      <c r="BK534" s="37"/>
      <c r="BL534" s="38"/>
      <c r="BM534" s="38"/>
      <c r="BN534" s="38"/>
      <c r="BO534" s="39"/>
      <c r="BP534" s="41">
        <f t="shared" si="684"/>
        <v>0</v>
      </c>
      <c r="BQ534" s="86" t="str">
        <f t="shared" si="685"/>
        <v>غيرجدير</v>
      </c>
      <c r="BR534" s="37"/>
      <c r="BS534" s="38"/>
      <c r="BT534" s="38"/>
      <c r="BU534" s="38"/>
      <c r="BV534" s="39">
        <f t="shared" si="686"/>
        <v>0</v>
      </c>
      <c r="BW534" s="86" t="str">
        <f t="shared" si="687"/>
        <v>غيرجدير</v>
      </c>
      <c r="BX534" s="37"/>
      <c r="BY534" s="38"/>
      <c r="BZ534" s="38"/>
      <c r="CA534" s="38"/>
      <c r="CB534" s="38"/>
      <c r="CC534" s="39">
        <f t="shared" si="688"/>
        <v>0</v>
      </c>
      <c r="CD534" s="86" t="str">
        <f t="shared" si="689"/>
        <v>غيرجدير</v>
      </c>
      <c r="CE534" s="37">
        <f t="shared" si="690"/>
        <v>5</v>
      </c>
      <c r="CF534" s="39" t="str">
        <f t="shared" si="691"/>
        <v>راسب</v>
      </c>
      <c r="CG534" s="37"/>
      <c r="CH534" s="38"/>
      <c r="CI534" s="38"/>
      <c r="CJ534" s="38"/>
      <c r="CK534" s="38"/>
      <c r="CL534" s="39">
        <f t="shared" si="692"/>
        <v>0</v>
      </c>
      <c r="CM534" s="86" t="str">
        <f t="shared" si="693"/>
        <v>غيرجدير</v>
      </c>
      <c r="CN534" s="37"/>
      <c r="CO534" s="38"/>
      <c r="CP534" s="38"/>
      <c r="CQ534" s="38"/>
      <c r="CR534" s="39">
        <f t="shared" si="694"/>
        <v>0</v>
      </c>
      <c r="CS534" s="86" t="str">
        <f t="shared" si="695"/>
        <v>غيرجدير</v>
      </c>
      <c r="CT534" s="37"/>
      <c r="CU534" s="38"/>
      <c r="CV534" s="39">
        <f t="shared" si="696"/>
        <v>0</v>
      </c>
      <c r="CW534" s="86" t="str">
        <f t="shared" si="697"/>
        <v>غيرجدير</v>
      </c>
      <c r="CX534" s="37"/>
      <c r="CY534" s="38"/>
      <c r="CZ534" s="38"/>
      <c r="DA534" s="38"/>
      <c r="DB534" s="38"/>
      <c r="DC534" s="39">
        <f t="shared" si="698"/>
        <v>0</v>
      </c>
      <c r="DD534" s="86" t="str">
        <f t="shared" si="699"/>
        <v>غيرجدير</v>
      </c>
      <c r="DE534" s="37"/>
      <c r="DF534" s="38"/>
      <c r="DG534" s="38"/>
      <c r="DH534" s="38"/>
      <c r="DI534" s="38"/>
      <c r="DJ534" s="39">
        <f t="shared" si="700"/>
        <v>0</v>
      </c>
      <c r="DK534" s="86" t="str">
        <f t="shared" si="701"/>
        <v>غيرجدير</v>
      </c>
      <c r="DL534" s="37">
        <f t="shared" si="702"/>
        <v>4</v>
      </c>
      <c r="DM534" s="39" t="str">
        <f t="shared" si="703"/>
        <v>راسب</v>
      </c>
      <c r="DN534" s="27">
        <f t="shared" si="704"/>
        <v>0</v>
      </c>
      <c r="DO534" s="37">
        <f t="shared" si="705"/>
        <v>5</v>
      </c>
      <c r="DP534" s="39" t="str">
        <f t="shared" si="706"/>
        <v>ومجموع</v>
      </c>
      <c r="DQ534" s="27" t="str">
        <f t="shared" si="707"/>
        <v>راسب</v>
      </c>
      <c r="DR534" s="37">
        <f t="shared" si="708"/>
        <v>10</v>
      </c>
      <c r="DS534" s="39" t="str">
        <f t="shared" si="709"/>
        <v>راسب</v>
      </c>
      <c r="DT534" s="40" t="str">
        <f t="shared" si="710"/>
        <v>راسب</v>
      </c>
      <c r="DU534" s="27"/>
      <c r="DV534" s="37">
        <f t="shared" si="711"/>
        <v>15</v>
      </c>
      <c r="DW534" s="38" t="str">
        <f t="shared" si="712"/>
        <v>راسب</v>
      </c>
      <c r="DX534" s="39" t="str">
        <f t="shared" si="713"/>
        <v>ودين</v>
      </c>
      <c r="DY534" s="537" t="str">
        <f t="shared" si="714"/>
        <v/>
      </c>
      <c r="DZ534" s="532" t="str">
        <f t="shared" si="715"/>
        <v/>
      </c>
      <c r="EA534" s="527" t="str">
        <f t="shared" si="716"/>
        <v/>
      </c>
      <c r="EB534" s="519" t="str">
        <f t="shared" si="717"/>
        <v/>
      </c>
      <c r="EC534" s="520" t="str">
        <f t="shared" si="718"/>
        <v/>
      </c>
      <c r="ED534" s="520" t="str">
        <f t="shared" si="719"/>
        <v/>
      </c>
      <c r="EE534" s="520" t="str">
        <f t="shared" si="720"/>
        <v/>
      </c>
      <c r="EF534" s="520" t="str">
        <f t="shared" si="721"/>
        <v/>
      </c>
      <c r="EG534" s="520" t="str">
        <f t="shared" si="722"/>
        <v/>
      </c>
      <c r="EH534" s="518" t="str">
        <f t="shared" si="723"/>
        <v/>
      </c>
      <c r="EI534" s="474" t="str">
        <f t="shared" si="724"/>
        <v/>
      </c>
      <c r="EJ534" s="475" t="str">
        <f t="shared" si="725"/>
        <v/>
      </c>
      <c r="EK534" s="475" t="str">
        <f t="shared" si="726"/>
        <v/>
      </c>
      <c r="EL534" s="475" t="str">
        <f t="shared" si="727"/>
        <v/>
      </c>
      <c r="EM534" s="476" t="str">
        <f t="shared" si="728"/>
        <v/>
      </c>
      <c r="EN534" s="498" t="str">
        <f t="shared" si="729"/>
        <v/>
      </c>
      <c r="EO534" s="499" t="str">
        <f t="shared" si="730"/>
        <v/>
      </c>
      <c r="EP534" s="499" t="str">
        <f t="shared" si="731"/>
        <v/>
      </c>
      <c r="EQ534" s="499" t="str">
        <f t="shared" si="732"/>
        <v/>
      </c>
      <c r="ER534" s="500" t="str">
        <f t="shared" si="733"/>
        <v/>
      </c>
    </row>
    <row r="535" spans="1:148" ht="34.5" x14ac:dyDescent="0.2">
      <c r="A535" s="27" t="str">
        <f>IF(O535="","",COUNTA(O$9:$O535))</f>
        <v/>
      </c>
      <c r="B535" s="28"/>
      <c r="C535" s="29" t="e">
        <f t="shared" si="653"/>
        <v>#VALUE!</v>
      </c>
      <c r="D535" s="30" t="e">
        <f t="shared" si="654"/>
        <v>#VALUE!</v>
      </c>
      <c r="E535" s="31" t="e">
        <f t="shared" si="655"/>
        <v>#VALUE!</v>
      </c>
      <c r="F535" s="29" t="str">
        <f t="shared" si="656"/>
        <v/>
      </c>
      <c r="G535" s="30" t="str">
        <f t="shared" si="657"/>
        <v/>
      </c>
      <c r="H535" s="31" t="str">
        <f t="shared" si="658"/>
        <v/>
      </c>
      <c r="I535" s="32" t="e">
        <f t="shared" si="659"/>
        <v>#VALUE!</v>
      </c>
      <c r="J535" s="33"/>
      <c r="K535" s="34"/>
      <c r="L535" s="35" t="str">
        <f t="shared" si="660"/>
        <v/>
      </c>
      <c r="M535" s="35" t="str">
        <f t="shared" si="661"/>
        <v/>
      </c>
      <c r="N535" s="34"/>
      <c r="O535" s="545"/>
      <c r="P535" s="36"/>
      <c r="Q535" s="37"/>
      <c r="R535" s="38"/>
      <c r="S535" s="38"/>
      <c r="T535" s="39">
        <f t="shared" si="662"/>
        <v>0</v>
      </c>
      <c r="U535" s="40" t="str">
        <f t="shared" si="663"/>
        <v>راسب</v>
      </c>
      <c r="V535" s="37"/>
      <c r="W535" s="38"/>
      <c r="X535" s="38"/>
      <c r="Y535" s="39">
        <f t="shared" si="664"/>
        <v>0</v>
      </c>
      <c r="Z535" s="40" t="str">
        <f t="shared" si="665"/>
        <v>راسب</v>
      </c>
      <c r="AA535" s="37"/>
      <c r="AB535" s="38"/>
      <c r="AC535" s="38"/>
      <c r="AD535" s="39">
        <f t="shared" si="666"/>
        <v>0</v>
      </c>
      <c r="AE535" s="40" t="str">
        <f t="shared" si="667"/>
        <v>راسب</v>
      </c>
      <c r="AF535" s="37"/>
      <c r="AG535" s="38"/>
      <c r="AH535" s="38"/>
      <c r="AI535" s="39">
        <f t="shared" si="668"/>
        <v>0</v>
      </c>
      <c r="AJ535" s="40" t="str">
        <f t="shared" si="669"/>
        <v>راسب</v>
      </c>
      <c r="AK535" s="37"/>
      <c r="AL535" s="38"/>
      <c r="AM535" s="38"/>
      <c r="AN535" s="39">
        <f t="shared" si="670"/>
        <v>0</v>
      </c>
      <c r="AO535" s="40" t="str">
        <f t="shared" si="671"/>
        <v>راسب</v>
      </c>
      <c r="AP535" s="27">
        <f t="shared" si="672"/>
        <v>0</v>
      </c>
      <c r="AQ535" s="37">
        <f t="shared" si="673"/>
        <v>5</v>
      </c>
      <c r="AR535" s="39" t="str">
        <f t="shared" si="674"/>
        <v>ومجموع</v>
      </c>
      <c r="AS535" s="27" t="str">
        <f t="shared" si="675"/>
        <v>راسب</v>
      </c>
      <c r="AT535" s="41">
        <f t="shared" si="676"/>
        <v>9</v>
      </c>
      <c r="AU535" s="42" t="str">
        <f t="shared" si="677"/>
        <v>راسب</v>
      </c>
      <c r="AV535" s="37"/>
      <c r="AW535" s="38"/>
      <c r="AX535" s="38"/>
      <c r="AY535" s="39">
        <f t="shared" si="678"/>
        <v>0</v>
      </c>
      <c r="AZ535" s="40" t="str">
        <f t="shared" si="679"/>
        <v>راسب</v>
      </c>
      <c r="BA535" s="37"/>
      <c r="BB535" s="38"/>
      <c r="BC535" s="38"/>
      <c r="BD535" s="39">
        <f t="shared" si="680"/>
        <v>0</v>
      </c>
      <c r="BE535" s="86" t="str">
        <f t="shared" si="681"/>
        <v>غيرجدير</v>
      </c>
      <c r="BF535" s="37"/>
      <c r="BG535" s="38"/>
      <c r="BH535" s="38"/>
      <c r="BI535" s="39">
        <f t="shared" si="682"/>
        <v>0</v>
      </c>
      <c r="BJ535" s="86" t="str">
        <f t="shared" si="683"/>
        <v>غيرجدير</v>
      </c>
      <c r="BK535" s="37"/>
      <c r="BL535" s="38"/>
      <c r="BM535" s="38"/>
      <c r="BN535" s="38"/>
      <c r="BO535" s="39"/>
      <c r="BP535" s="41">
        <f t="shared" si="684"/>
        <v>0</v>
      </c>
      <c r="BQ535" s="86" t="str">
        <f t="shared" si="685"/>
        <v>غيرجدير</v>
      </c>
      <c r="BR535" s="37"/>
      <c r="BS535" s="38"/>
      <c r="BT535" s="38"/>
      <c r="BU535" s="38"/>
      <c r="BV535" s="39">
        <f t="shared" si="686"/>
        <v>0</v>
      </c>
      <c r="BW535" s="86" t="str">
        <f t="shared" si="687"/>
        <v>غيرجدير</v>
      </c>
      <c r="BX535" s="37"/>
      <c r="BY535" s="38"/>
      <c r="BZ535" s="38"/>
      <c r="CA535" s="38"/>
      <c r="CB535" s="38"/>
      <c r="CC535" s="39">
        <f t="shared" si="688"/>
        <v>0</v>
      </c>
      <c r="CD535" s="86" t="str">
        <f t="shared" si="689"/>
        <v>غيرجدير</v>
      </c>
      <c r="CE535" s="37">
        <f t="shared" si="690"/>
        <v>5</v>
      </c>
      <c r="CF535" s="39" t="str">
        <f t="shared" si="691"/>
        <v>راسب</v>
      </c>
      <c r="CG535" s="37"/>
      <c r="CH535" s="38"/>
      <c r="CI535" s="38"/>
      <c r="CJ535" s="38"/>
      <c r="CK535" s="38"/>
      <c r="CL535" s="39">
        <f t="shared" si="692"/>
        <v>0</v>
      </c>
      <c r="CM535" s="86" t="str">
        <f t="shared" si="693"/>
        <v>غيرجدير</v>
      </c>
      <c r="CN535" s="37"/>
      <c r="CO535" s="38"/>
      <c r="CP535" s="38"/>
      <c r="CQ535" s="38"/>
      <c r="CR535" s="39">
        <f t="shared" si="694"/>
        <v>0</v>
      </c>
      <c r="CS535" s="86" t="str">
        <f t="shared" si="695"/>
        <v>غيرجدير</v>
      </c>
      <c r="CT535" s="37"/>
      <c r="CU535" s="38"/>
      <c r="CV535" s="39">
        <f t="shared" si="696"/>
        <v>0</v>
      </c>
      <c r="CW535" s="86" t="str">
        <f t="shared" si="697"/>
        <v>غيرجدير</v>
      </c>
      <c r="CX535" s="37"/>
      <c r="CY535" s="38"/>
      <c r="CZ535" s="38"/>
      <c r="DA535" s="38"/>
      <c r="DB535" s="38"/>
      <c r="DC535" s="39">
        <f t="shared" si="698"/>
        <v>0</v>
      </c>
      <c r="DD535" s="86" t="str">
        <f t="shared" si="699"/>
        <v>غيرجدير</v>
      </c>
      <c r="DE535" s="37"/>
      <c r="DF535" s="38"/>
      <c r="DG535" s="38"/>
      <c r="DH535" s="38"/>
      <c r="DI535" s="38"/>
      <c r="DJ535" s="39">
        <f t="shared" si="700"/>
        <v>0</v>
      </c>
      <c r="DK535" s="86" t="str">
        <f t="shared" si="701"/>
        <v>غيرجدير</v>
      </c>
      <c r="DL535" s="37">
        <f t="shared" si="702"/>
        <v>4</v>
      </c>
      <c r="DM535" s="39" t="str">
        <f t="shared" si="703"/>
        <v>راسب</v>
      </c>
      <c r="DN535" s="27">
        <f t="shared" si="704"/>
        <v>0</v>
      </c>
      <c r="DO535" s="37">
        <f t="shared" si="705"/>
        <v>5</v>
      </c>
      <c r="DP535" s="39" t="str">
        <f t="shared" si="706"/>
        <v>ومجموع</v>
      </c>
      <c r="DQ535" s="27" t="str">
        <f t="shared" si="707"/>
        <v>راسب</v>
      </c>
      <c r="DR535" s="37">
        <f t="shared" si="708"/>
        <v>10</v>
      </c>
      <c r="DS535" s="39" t="str">
        <f t="shared" si="709"/>
        <v>راسب</v>
      </c>
      <c r="DT535" s="40" t="str">
        <f t="shared" si="710"/>
        <v>راسب</v>
      </c>
      <c r="DU535" s="27"/>
      <c r="DV535" s="37">
        <f t="shared" si="711"/>
        <v>15</v>
      </c>
      <c r="DW535" s="38" t="str">
        <f t="shared" si="712"/>
        <v>راسب</v>
      </c>
      <c r="DX535" s="39" t="str">
        <f t="shared" si="713"/>
        <v>ودين</v>
      </c>
      <c r="DY535" s="537" t="str">
        <f t="shared" si="714"/>
        <v/>
      </c>
      <c r="DZ535" s="532" t="str">
        <f t="shared" si="715"/>
        <v/>
      </c>
      <c r="EA535" s="527" t="str">
        <f t="shared" si="716"/>
        <v/>
      </c>
      <c r="EB535" s="519" t="str">
        <f t="shared" si="717"/>
        <v/>
      </c>
      <c r="EC535" s="520" t="str">
        <f t="shared" si="718"/>
        <v/>
      </c>
      <c r="ED535" s="520" t="str">
        <f t="shared" si="719"/>
        <v/>
      </c>
      <c r="EE535" s="520" t="str">
        <f t="shared" si="720"/>
        <v/>
      </c>
      <c r="EF535" s="520" t="str">
        <f t="shared" si="721"/>
        <v/>
      </c>
      <c r="EG535" s="520" t="str">
        <f t="shared" si="722"/>
        <v/>
      </c>
      <c r="EH535" s="518" t="str">
        <f t="shared" si="723"/>
        <v/>
      </c>
      <c r="EI535" s="474" t="str">
        <f t="shared" si="724"/>
        <v/>
      </c>
      <c r="EJ535" s="475" t="str">
        <f t="shared" si="725"/>
        <v/>
      </c>
      <c r="EK535" s="475" t="str">
        <f t="shared" si="726"/>
        <v/>
      </c>
      <c r="EL535" s="475" t="str">
        <f t="shared" si="727"/>
        <v/>
      </c>
      <c r="EM535" s="476" t="str">
        <f t="shared" si="728"/>
        <v/>
      </c>
      <c r="EN535" s="498" t="str">
        <f t="shared" si="729"/>
        <v/>
      </c>
      <c r="EO535" s="499" t="str">
        <f t="shared" si="730"/>
        <v/>
      </c>
      <c r="EP535" s="499" t="str">
        <f t="shared" si="731"/>
        <v/>
      </c>
      <c r="EQ535" s="499" t="str">
        <f t="shared" si="732"/>
        <v/>
      </c>
      <c r="ER535" s="500" t="str">
        <f t="shared" si="733"/>
        <v/>
      </c>
    </row>
    <row r="536" spans="1:148" ht="34.5" x14ac:dyDescent="0.2">
      <c r="A536" s="27" t="str">
        <f>IF(O536="","",COUNTA(O$9:$O536))</f>
        <v/>
      </c>
      <c r="B536" s="28"/>
      <c r="C536" s="29" t="e">
        <f t="shared" si="653"/>
        <v>#VALUE!</v>
      </c>
      <c r="D536" s="30" t="e">
        <f t="shared" si="654"/>
        <v>#VALUE!</v>
      </c>
      <c r="E536" s="31" t="e">
        <f t="shared" si="655"/>
        <v>#VALUE!</v>
      </c>
      <c r="F536" s="29" t="str">
        <f t="shared" si="656"/>
        <v/>
      </c>
      <c r="G536" s="30" t="str">
        <f t="shared" si="657"/>
        <v/>
      </c>
      <c r="H536" s="31" t="str">
        <f t="shared" si="658"/>
        <v/>
      </c>
      <c r="I536" s="32" t="e">
        <f t="shared" si="659"/>
        <v>#VALUE!</v>
      </c>
      <c r="J536" s="33"/>
      <c r="K536" s="34"/>
      <c r="L536" s="35" t="str">
        <f t="shared" si="660"/>
        <v/>
      </c>
      <c r="M536" s="35" t="str">
        <f t="shared" si="661"/>
        <v/>
      </c>
      <c r="N536" s="34"/>
      <c r="O536" s="545"/>
      <c r="P536" s="36"/>
      <c r="Q536" s="37"/>
      <c r="R536" s="38"/>
      <c r="S536" s="38"/>
      <c r="T536" s="39">
        <f t="shared" si="662"/>
        <v>0</v>
      </c>
      <c r="U536" s="40" t="str">
        <f t="shared" si="663"/>
        <v>راسب</v>
      </c>
      <c r="V536" s="37"/>
      <c r="W536" s="38"/>
      <c r="X536" s="38"/>
      <c r="Y536" s="39">
        <f t="shared" si="664"/>
        <v>0</v>
      </c>
      <c r="Z536" s="40" t="str">
        <f t="shared" si="665"/>
        <v>راسب</v>
      </c>
      <c r="AA536" s="37"/>
      <c r="AB536" s="38"/>
      <c r="AC536" s="38"/>
      <c r="AD536" s="39">
        <f t="shared" si="666"/>
        <v>0</v>
      </c>
      <c r="AE536" s="40" t="str">
        <f t="shared" si="667"/>
        <v>راسب</v>
      </c>
      <c r="AF536" s="37"/>
      <c r="AG536" s="38"/>
      <c r="AH536" s="38"/>
      <c r="AI536" s="39">
        <f t="shared" si="668"/>
        <v>0</v>
      </c>
      <c r="AJ536" s="40" t="str">
        <f t="shared" si="669"/>
        <v>راسب</v>
      </c>
      <c r="AK536" s="37"/>
      <c r="AL536" s="38"/>
      <c r="AM536" s="38"/>
      <c r="AN536" s="39">
        <f t="shared" si="670"/>
        <v>0</v>
      </c>
      <c r="AO536" s="40" t="str">
        <f t="shared" si="671"/>
        <v>راسب</v>
      </c>
      <c r="AP536" s="27">
        <f t="shared" si="672"/>
        <v>0</v>
      </c>
      <c r="AQ536" s="37">
        <f t="shared" si="673"/>
        <v>5</v>
      </c>
      <c r="AR536" s="39" t="str">
        <f t="shared" si="674"/>
        <v>ومجموع</v>
      </c>
      <c r="AS536" s="27" t="str">
        <f t="shared" si="675"/>
        <v>راسب</v>
      </c>
      <c r="AT536" s="41">
        <f t="shared" si="676"/>
        <v>9</v>
      </c>
      <c r="AU536" s="42" t="str">
        <f t="shared" si="677"/>
        <v>راسب</v>
      </c>
      <c r="AV536" s="37"/>
      <c r="AW536" s="38"/>
      <c r="AX536" s="38"/>
      <c r="AY536" s="39">
        <f t="shared" si="678"/>
        <v>0</v>
      </c>
      <c r="AZ536" s="40" t="str">
        <f t="shared" si="679"/>
        <v>راسب</v>
      </c>
      <c r="BA536" s="37"/>
      <c r="BB536" s="38"/>
      <c r="BC536" s="38"/>
      <c r="BD536" s="39">
        <f t="shared" si="680"/>
        <v>0</v>
      </c>
      <c r="BE536" s="86" t="str">
        <f t="shared" si="681"/>
        <v>غيرجدير</v>
      </c>
      <c r="BF536" s="37"/>
      <c r="BG536" s="38"/>
      <c r="BH536" s="38"/>
      <c r="BI536" s="39">
        <f t="shared" si="682"/>
        <v>0</v>
      </c>
      <c r="BJ536" s="86" t="str">
        <f t="shared" si="683"/>
        <v>غيرجدير</v>
      </c>
      <c r="BK536" s="37"/>
      <c r="BL536" s="38"/>
      <c r="BM536" s="38"/>
      <c r="BN536" s="38"/>
      <c r="BO536" s="39"/>
      <c r="BP536" s="41">
        <f t="shared" si="684"/>
        <v>0</v>
      </c>
      <c r="BQ536" s="86" t="str">
        <f t="shared" si="685"/>
        <v>غيرجدير</v>
      </c>
      <c r="BR536" s="37"/>
      <c r="BS536" s="38"/>
      <c r="BT536" s="38"/>
      <c r="BU536" s="38"/>
      <c r="BV536" s="39">
        <f t="shared" si="686"/>
        <v>0</v>
      </c>
      <c r="BW536" s="86" t="str">
        <f t="shared" si="687"/>
        <v>غيرجدير</v>
      </c>
      <c r="BX536" s="37"/>
      <c r="BY536" s="38"/>
      <c r="BZ536" s="38"/>
      <c r="CA536" s="38"/>
      <c r="CB536" s="38"/>
      <c r="CC536" s="39">
        <f t="shared" si="688"/>
        <v>0</v>
      </c>
      <c r="CD536" s="86" t="str">
        <f t="shared" si="689"/>
        <v>غيرجدير</v>
      </c>
      <c r="CE536" s="37">
        <f t="shared" si="690"/>
        <v>5</v>
      </c>
      <c r="CF536" s="39" t="str">
        <f t="shared" si="691"/>
        <v>راسب</v>
      </c>
      <c r="CG536" s="37"/>
      <c r="CH536" s="38"/>
      <c r="CI536" s="38"/>
      <c r="CJ536" s="38"/>
      <c r="CK536" s="38"/>
      <c r="CL536" s="39">
        <f t="shared" si="692"/>
        <v>0</v>
      </c>
      <c r="CM536" s="86" t="str">
        <f t="shared" si="693"/>
        <v>غيرجدير</v>
      </c>
      <c r="CN536" s="37"/>
      <c r="CO536" s="38"/>
      <c r="CP536" s="38"/>
      <c r="CQ536" s="38"/>
      <c r="CR536" s="39">
        <f t="shared" si="694"/>
        <v>0</v>
      </c>
      <c r="CS536" s="86" t="str">
        <f t="shared" si="695"/>
        <v>غيرجدير</v>
      </c>
      <c r="CT536" s="37"/>
      <c r="CU536" s="38"/>
      <c r="CV536" s="39">
        <f t="shared" si="696"/>
        <v>0</v>
      </c>
      <c r="CW536" s="86" t="str">
        <f t="shared" si="697"/>
        <v>غيرجدير</v>
      </c>
      <c r="CX536" s="37"/>
      <c r="CY536" s="38"/>
      <c r="CZ536" s="38"/>
      <c r="DA536" s="38"/>
      <c r="DB536" s="38"/>
      <c r="DC536" s="39">
        <f t="shared" si="698"/>
        <v>0</v>
      </c>
      <c r="DD536" s="86" t="str">
        <f t="shared" si="699"/>
        <v>غيرجدير</v>
      </c>
      <c r="DE536" s="37"/>
      <c r="DF536" s="38"/>
      <c r="DG536" s="38"/>
      <c r="DH536" s="38"/>
      <c r="DI536" s="38"/>
      <c r="DJ536" s="39">
        <f t="shared" si="700"/>
        <v>0</v>
      </c>
      <c r="DK536" s="86" t="str">
        <f t="shared" si="701"/>
        <v>غيرجدير</v>
      </c>
      <c r="DL536" s="37">
        <f t="shared" si="702"/>
        <v>4</v>
      </c>
      <c r="DM536" s="39" t="str">
        <f t="shared" si="703"/>
        <v>راسب</v>
      </c>
      <c r="DN536" s="27">
        <f t="shared" si="704"/>
        <v>0</v>
      </c>
      <c r="DO536" s="37">
        <f t="shared" si="705"/>
        <v>5</v>
      </c>
      <c r="DP536" s="39" t="str">
        <f t="shared" si="706"/>
        <v>ومجموع</v>
      </c>
      <c r="DQ536" s="27" t="str">
        <f t="shared" si="707"/>
        <v>راسب</v>
      </c>
      <c r="DR536" s="37">
        <f t="shared" si="708"/>
        <v>10</v>
      </c>
      <c r="DS536" s="39" t="str">
        <f t="shared" si="709"/>
        <v>راسب</v>
      </c>
      <c r="DT536" s="40" t="str">
        <f t="shared" si="710"/>
        <v>راسب</v>
      </c>
      <c r="DU536" s="27"/>
      <c r="DV536" s="37">
        <f t="shared" si="711"/>
        <v>15</v>
      </c>
      <c r="DW536" s="38" t="str">
        <f t="shared" si="712"/>
        <v>راسب</v>
      </c>
      <c r="DX536" s="39" t="str">
        <f t="shared" si="713"/>
        <v>ودين</v>
      </c>
      <c r="DY536" s="537" t="str">
        <f t="shared" si="714"/>
        <v/>
      </c>
      <c r="DZ536" s="532" t="str">
        <f t="shared" si="715"/>
        <v/>
      </c>
      <c r="EA536" s="527" t="str">
        <f t="shared" si="716"/>
        <v/>
      </c>
      <c r="EB536" s="519" t="str">
        <f t="shared" si="717"/>
        <v/>
      </c>
      <c r="EC536" s="520" t="str">
        <f t="shared" si="718"/>
        <v/>
      </c>
      <c r="ED536" s="520" t="str">
        <f t="shared" si="719"/>
        <v/>
      </c>
      <c r="EE536" s="520" t="str">
        <f t="shared" si="720"/>
        <v/>
      </c>
      <c r="EF536" s="520" t="str">
        <f t="shared" si="721"/>
        <v/>
      </c>
      <c r="EG536" s="520" t="str">
        <f t="shared" si="722"/>
        <v/>
      </c>
      <c r="EH536" s="518" t="str">
        <f t="shared" si="723"/>
        <v/>
      </c>
      <c r="EI536" s="474" t="str">
        <f t="shared" si="724"/>
        <v/>
      </c>
      <c r="EJ536" s="475" t="str">
        <f t="shared" si="725"/>
        <v/>
      </c>
      <c r="EK536" s="475" t="str">
        <f t="shared" si="726"/>
        <v/>
      </c>
      <c r="EL536" s="475" t="str">
        <f t="shared" si="727"/>
        <v/>
      </c>
      <c r="EM536" s="476" t="str">
        <f t="shared" si="728"/>
        <v/>
      </c>
      <c r="EN536" s="498" t="str">
        <f t="shared" si="729"/>
        <v/>
      </c>
      <c r="EO536" s="499" t="str">
        <f t="shared" si="730"/>
        <v/>
      </c>
      <c r="EP536" s="499" t="str">
        <f t="shared" si="731"/>
        <v/>
      </c>
      <c r="EQ536" s="499" t="str">
        <f t="shared" si="732"/>
        <v/>
      </c>
      <c r="ER536" s="500" t="str">
        <f t="shared" si="733"/>
        <v/>
      </c>
    </row>
    <row r="537" spans="1:148" ht="34.5" x14ac:dyDescent="0.2">
      <c r="A537" s="27" t="str">
        <f>IF(O537="","",COUNTA(O$9:$O537))</f>
        <v/>
      </c>
      <c r="B537" s="28"/>
      <c r="C537" s="29" t="e">
        <f t="shared" si="653"/>
        <v>#VALUE!</v>
      </c>
      <c r="D537" s="30" t="e">
        <f t="shared" si="654"/>
        <v>#VALUE!</v>
      </c>
      <c r="E537" s="31" t="e">
        <f t="shared" si="655"/>
        <v>#VALUE!</v>
      </c>
      <c r="F537" s="29" t="str">
        <f t="shared" si="656"/>
        <v/>
      </c>
      <c r="G537" s="30" t="str">
        <f t="shared" si="657"/>
        <v/>
      </c>
      <c r="H537" s="31" t="str">
        <f t="shared" si="658"/>
        <v/>
      </c>
      <c r="I537" s="32" t="e">
        <f t="shared" si="659"/>
        <v>#VALUE!</v>
      </c>
      <c r="J537" s="33"/>
      <c r="K537" s="34"/>
      <c r="L537" s="35" t="str">
        <f t="shared" si="660"/>
        <v/>
      </c>
      <c r="M537" s="35" t="str">
        <f t="shared" si="661"/>
        <v/>
      </c>
      <c r="N537" s="34"/>
      <c r="O537" s="545"/>
      <c r="P537" s="36"/>
      <c r="Q537" s="37"/>
      <c r="R537" s="38"/>
      <c r="S537" s="38"/>
      <c r="T537" s="39">
        <f t="shared" si="662"/>
        <v>0</v>
      </c>
      <c r="U537" s="40" t="str">
        <f t="shared" si="663"/>
        <v>راسب</v>
      </c>
      <c r="V537" s="37"/>
      <c r="W537" s="38"/>
      <c r="X537" s="38"/>
      <c r="Y537" s="39">
        <f t="shared" si="664"/>
        <v>0</v>
      </c>
      <c r="Z537" s="40" t="str">
        <f t="shared" si="665"/>
        <v>راسب</v>
      </c>
      <c r="AA537" s="37"/>
      <c r="AB537" s="38"/>
      <c r="AC537" s="38"/>
      <c r="AD537" s="39">
        <f t="shared" si="666"/>
        <v>0</v>
      </c>
      <c r="AE537" s="40" t="str">
        <f t="shared" si="667"/>
        <v>راسب</v>
      </c>
      <c r="AF537" s="37"/>
      <c r="AG537" s="38"/>
      <c r="AH537" s="38"/>
      <c r="AI537" s="39">
        <f t="shared" si="668"/>
        <v>0</v>
      </c>
      <c r="AJ537" s="40" t="str">
        <f t="shared" si="669"/>
        <v>راسب</v>
      </c>
      <c r="AK537" s="37"/>
      <c r="AL537" s="38"/>
      <c r="AM537" s="38"/>
      <c r="AN537" s="39">
        <f t="shared" si="670"/>
        <v>0</v>
      </c>
      <c r="AO537" s="40" t="str">
        <f t="shared" si="671"/>
        <v>راسب</v>
      </c>
      <c r="AP537" s="27">
        <f t="shared" si="672"/>
        <v>0</v>
      </c>
      <c r="AQ537" s="37">
        <f t="shared" si="673"/>
        <v>5</v>
      </c>
      <c r="AR537" s="39" t="str">
        <f t="shared" si="674"/>
        <v>ومجموع</v>
      </c>
      <c r="AS537" s="27" t="str">
        <f t="shared" si="675"/>
        <v>راسب</v>
      </c>
      <c r="AT537" s="41">
        <f t="shared" si="676"/>
        <v>9</v>
      </c>
      <c r="AU537" s="42" t="str">
        <f t="shared" si="677"/>
        <v>راسب</v>
      </c>
      <c r="AV537" s="37"/>
      <c r="AW537" s="38"/>
      <c r="AX537" s="38"/>
      <c r="AY537" s="39">
        <f t="shared" si="678"/>
        <v>0</v>
      </c>
      <c r="AZ537" s="40" t="str">
        <f t="shared" si="679"/>
        <v>راسب</v>
      </c>
      <c r="BA537" s="37"/>
      <c r="BB537" s="38"/>
      <c r="BC537" s="38"/>
      <c r="BD537" s="39">
        <f t="shared" si="680"/>
        <v>0</v>
      </c>
      <c r="BE537" s="86" t="str">
        <f t="shared" si="681"/>
        <v>غيرجدير</v>
      </c>
      <c r="BF537" s="37"/>
      <c r="BG537" s="38"/>
      <c r="BH537" s="38"/>
      <c r="BI537" s="39">
        <f t="shared" si="682"/>
        <v>0</v>
      </c>
      <c r="BJ537" s="86" t="str">
        <f t="shared" si="683"/>
        <v>غيرجدير</v>
      </c>
      <c r="BK537" s="37"/>
      <c r="BL537" s="38"/>
      <c r="BM537" s="38"/>
      <c r="BN537" s="38"/>
      <c r="BO537" s="39"/>
      <c r="BP537" s="41">
        <f t="shared" si="684"/>
        <v>0</v>
      </c>
      <c r="BQ537" s="86" t="str">
        <f t="shared" si="685"/>
        <v>غيرجدير</v>
      </c>
      <c r="BR537" s="37"/>
      <c r="BS537" s="38"/>
      <c r="BT537" s="38"/>
      <c r="BU537" s="38"/>
      <c r="BV537" s="39">
        <f t="shared" si="686"/>
        <v>0</v>
      </c>
      <c r="BW537" s="86" t="str">
        <f t="shared" si="687"/>
        <v>غيرجدير</v>
      </c>
      <c r="BX537" s="37"/>
      <c r="BY537" s="38"/>
      <c r="BZ537" s="38"/>
      <c r="CA537" s="38"/>
      <c r="CB537" s="38"/>
      <c r="CC537" s="39">
        <f t="shared" si="688"/>
        <v>0</v>
      </c>
      <c r="CD537" s="86" t="str">
        <f t="shared" si="689"/>
        <v>غيرجدير</v>
      </c>
      <c r="CE537" s="37">
        <f t="shared" si="690"/>
        <v>5</v>
      </c>
      <c r="CF537" s="39" t="str">
        <f t="shared" si="691"/>
        <v>راسب</v>
      </c>
      <c r="CG537" s="37"/>
      <c r="CH537" s="38"/>
      <c r="CI537" s="38"/>
      <c r="CJ537" s="38"/>
      <c r="CK537" s="38"/>
      <c r="CL537" s="39">
        <f t="shared" si="692"/>
        <v>0</v>
      </c>
      <c r="CM537" s="86" t="str">
        <f t="shared" si="693"/>
        <v>غيرجدير</v>
      </c>
      <c r="CN537" s="37"/>
      <c r="CO537" s="38"/>
      <c r="CP537" s="38"/>
      <c r="CQ537" s="38"/>
      <c r="CR537" s="39">
        <f t="shared" si="694"/>
        <v>0</v>
      </c>
      <c r="CS537" s="86" t="str">
        <f t="shared" si="695"/>
        <v>غيرجدير</v>
      </c>
      <c r="CT537" s="37"/>
      <c r="CU537" s="38"/>
      <c r="CV537" s="39">
        <f t="shared" si="696"/>
        <v>0</v>
      </c>
      <c r="CW537" s="86" t="str">
        <f t="shared" si="697"/>
        <v>غيرجدير</v>
      </c>
      <c r="CX537" s="37"/>
      <c r="CY537" s="38"/>
      <c r="CZ537" s="38"/>
      <c r="DA537" s="38"/>
      <c r="DB537" s="38"/>
      <c r="DC537" s="39">
        <f t="shared" si="698"/>
        <v>0</v>
      </c>
      <c r="DD537" s="86" t="str">
        <f t="shared" si="699"/>
        <v>غيرجدير</v>
      </c>
      <c r="DE537" s="37"/>
      <c r="DF537" s="38"/>
      <c r="DG537" s="38"/>
      <c r="DH537" s="38"/>
      <c r="DI537" s="38"/>
      <c r="DJ537" s="39">
        <f t="shared" si="700"/>
        <v>0</v>
      </c>
      <c r="DK537" s="86" t="str">
        <f t="shared" si="701"/>
        <v>غيرجدير</v>
      </c>
      <c r="DL537" s="37">
        <f t="shared" si="702"/>
        <v>4</v>
      </c>
      <c r="DM537" s="39" t="str">
        <f t="shared" si="703"/>
        <v>راسب</v>
      </c>
      <c r="DN537" s="27">
        <f t="shared" si="704"/>
        <v>0</v>
      </c>
      <c r="DO537" s="37">
        <f t="shared" si="705"/>
        <v>5</v>
      </c>
      <c r="DP537" s="39" t="str">
        <f t="shared" si="706"/>
        <v>ومجموع</v>
      </c>
      <c r="DQ537" s="27" t="str">
        <f t="shared" si="707"/>
        <v>راسب</v>
      </c>
      <c r="DR537" s="37">
        <f t="shared" si="708"/>
        <v>10</v>
      </c>
      <c r="DS537" s="39" t="str">
        <f t="shared" si="709"/>
        <v>راسب</v>
      </c>
      <c r="DT537" s="40" t="str">
        <f t="shared" si="710"/>
        <v>راسب</v>
      </c>
      <c r="DU537" s="27"/>
      <c r="DV537" s="37">
        <f t="shared" si="711"/>
        <v>15</v>
      </c>
      <c r="DW537" s="38" t="str">
        <f t="shared" si="712"/>
        <v>راسب</v>
      </c>
      <c r="DX537" s="39" t="str">
        <f t="shared" si="713"/>
        <v>ودين</v>
      </c>
      <c r="DY537" s="537" t="str">
        <f t="shared" si="714"/>
        <v/>
      </c>
      <c r="DZ537" s="532" t="str">
        <f t="shared" si="715"/>
        <v/>
      </c>
      <c r="EA537" s="527" t="str">
        <f t="shared" si="716"/>
        <v/>
      </c>
      <c r="EB537" s="519" t="str">
        <f t="shared" si="717"/>
        <v/>
      </c>
      <c r="EC537" s="520" t="str">
        <f t="shared" si="718"/>
        <v/>
      </c>
      <c r="ED537" s="520" t="str">
        <f t="shared" si="719"/>
        <v/>
      </c>
      <c r="EE537" s="520" t="str">
        <f t="shared" si="720"/>
        <v/>
      </c>
      <c r="EF537" s="520" t="str">
        <f t="shared" si="721"/>
        <v/>
      </c>
      <c r="EG537" s="520" t="str">
        <f t="shared" si="722"/>
        <v/>
      </c>
      <c r="EH537" s="518" t="str">
        <f t="shared" si="723"/>
        <v/>
      </c>
      <c r="EI537" s="474" t="str">
        <f t="shared" si="724"/>
        <v/>
      </c>
      <c r="EJ537" s="475" t="str">
        <f t="shared" si="725"/>
        <v/>
      </c>
      <c r="EK537" s="475" t="str">
        <f t="shared" si="726"/>
        <v/>
      </c>
      <c r="EL537" s="475" t="str">
        <f t="shared" si="727"/>
        <v/>
      </c>
      <c r="EM537" s="476" t="str">
        <f t="shared" si="728"/>
        <v/>
      </c>
      <c r="EN537" s="498" t="str">
        <f t="shared" si="729"/>
        <v/>
      </c>
      <c r="EO537" s="499" t="str">
        <f t="shared" si="730"/>
        <v/>
      </c>
      <c r="EP537" s="499" t="str">
        <f t="shared" si="731"/>
        <v/>
      </c>
      <c r="EQ537" s="499" t="str">
        <f t="shared" si="732"/>
        <v/>
      </c>
      <c r="ER537" s="500" t="str">
        <f t="shared" si="733"/>
        <v/>
      </c>
    </row>
    <row r="538" spans="1:148" ht="34.5" x14ac:dyDescent="0.2">
      <c r="A538" s="27" t="str">
        <f>IF(O538="","",COUNTA(O$9:$O538))</f>
        <v/>
      </c>
      <c r="B538" s="28"/>
      <c r="C538" s="29" t="e">
        <f t="shared" si="653"/>
        <v>#VALUE!</v>
      </c>
      <c r="D538" s="30" t="e">
        <f t="shared" si="654"/>
        <v>#VALUE!</v>
      </c>
      <c r="E538" s="31" t="e">
        <f t="shared" si="655"/>
        <v>#VALUE!</v>
      </c>
      <c r="F538" s="29" t="str">
        <f t="shared" si="656"/>
        <v/>
      </c>
      <c r="G538" s="30" t="str">
        <f t="shared" si="657"/>
        <v/>
      </c>
      <c r="H538" s="31" t="str">
        <f t="shared" si="658"/>
        <v/>
      </c>
      <c r="I538" s="32" t="e">
        <f t="shared" si="659"/>
        <v>#VALUE!</v>
      </c>
      <c r="J538" s="33"/>
      <c r="K538" s="34"/>
      <c r="L538" s="35" t="str">
        <f t="shared" si="660"/>
        <v/>
      </c>
      <c r="M538" s="35" t="str">
        <f t="shared" si="661"/>
        <v/>
      </c>
      <c r="N538" s="34"/>
      <c r="O538" s="545"/>
      <c r="P538" s="36"/>
      <c r="Q538" s="37"/>
      <c r="R538" s="38"/>
      <c r="S538" s="38"/>
      <c r="T538" s="39">
        <f t="shared" si="662"/>
        <v>0</v>
      </c>
      <c r="U538" s="40" t="str">
        <f t="shared" si="663"/>
        <v>راسب</v>
      </c>
      <c r="V538" s="37"/>
      <c r="W538" s="38"/>
      <c r="X538" s="38"/>
      <c r="Y538" s="39">
        <f t="shared" si="664"/>
        <v>0</v>
      </c>
      <c r="Z538" s="40" t="str">
        <f t="shared" si="665"/>
        <v>راسب</v>
      </c>
      <c r="AA538" s="37"/>
      <c r="AB538" s="38"/>
      <c r="AC538" s="38"/>
      <c r="AD538" s="39">
        <f t="shared" si="666"/>
        <v>0</v>
      </c>
      <c r="AE538" s="40" t="str">
        <f t="shared" si="667"/>
        <v>راسب</v>
      </c>
      <c r="AF538" s="37"/>
      <c r="AG538" s="38"/>
      <c r="AH538" s="38"/>
      <c r="AI538" s="39">
        <f t="shared" si="668"/>
        <v>0</v>
      </c>
      <c r="AJ538" s="40" t="str">
        <f t="shared" si="669"/>
        <v>راسب</v>
      </c>
      <c r="AK538" s="37"/>
      <c r="AL538" s="38"/>
      <c r="AM538" s="38"/>
      <c r="AN538" s="39">
        <f t="shared" si="670"/>
        <v>0</v>
      </c>
      <c r="AO538" s="40" t="str">
        <f t="shared" si="671"/>
        <v>راسب</v>
      </c>
      <c r="AP538" s="27">
        <f t="shared" si="672"/>
        <v>0</v>
      </c>
      <c r="AQ538" s="37">
        <f t="shared" si="673"/>
        <v>5</v>
      </c>
      <c r="AR538" s="39" t="str">
        <f t="shared" si="674"/>
        <v>ومجموع</v>
      </c>
      <c r="AS538" s="27" t="str">
        <f t="shared" si="675"/>
        <v>راسب</v>
      </c>
      <c r="AT538" s="41">
        <f t="shared" si="676"/>
        <v>9</v>
      </c>
      <c r="AU538" s="42" t="str">
        <f t="shared" si="677"/>
        <v>راسب</v>
      </c>
      <c r="AV538" s="37"/>
      <c r="AW538" s="38"/>
      <c r="AX538" s="38"/>
      <c r="AY538" s="39">
        <f t="shared" si="678"/>
        <v>0</v>
      </c>
      <c r="AZ538" s="40" t="str">
        <f t="shared" si="679"/>
        <v>راسب</v>
      </c>
      <c r="BA538" s="37"/>
      <c r="BB538" s="38"/>
      <c r="BC538" s="38"/>
      <c r="BD538" s="39">
        <f t="shared" si="680"/>
        <v>0</v>
      </c>
      <c r="BE538" s="86" t="str">
        <f t="shared" si="681"/>
        <v>غيرجدير</v>
      </c>
      <c r="BF538" s="37"/>
      <c r="BG538" s="38"/>
      <c r="BH538" s="38"/>
      <c r="BI538" s="39">
        <f t="shared" si="682"/>
        <v>0</v>
      </c>
      <c r="BJ538" s="86" t="str">
        <f t="shared" si="683"/>
        <v>غيرجدير</v>
      </c>
      <c r="BK538" s="37"/>
      <c r="BL538" s="38"/>
      <c r="BM538" s="38"/>
      <c r="BN538" s="38"/>
      <c r="BO538" s="39"/>
      <c r="BP538" s="41">
        <f t="shared" si="684"/>
        <v>0</v>
      </c>
      <c r="BQ538" s="86" t="str">
        <f t="shared" si="685"/>
        <v>غيرجدير</v>
      </c>
      <c r="BR538" s="37"/>
      <c r="BS538" s="38"/>
      <c r="BT538" s="38"/>
      <c r="BU538" s="38"/>
      <c r="BV538" s="39">
        <f t="shared" si="686"/>
        <v>0</v>
      </c>
      <c r="BW538" s="86" t="str">
        <f t="shared" si="687"/>
        <v>غيرجدير</v>
      </c>
      <c r="BX538" s="37"/>
      <c r="BY538" s="38"/>
      <c r="BZ538" s="38"/>
      <c r="CA538" s="38"/>
      <c r="CB538" s="38"/>
      <c r="CC538" s="39">
        <f t="shared" si="688"/>
        <v>0</v>
      </c>
      <c r="CD538" s="86" t="str">
        <f t="shared" si="689"/>
        <v>غيرجدير</v>
      </c>
      <c r="CE538" s="37">
        <f t="shared" si="690"/>
        <v>5</v>
      </c>
      <c r="CF538" s="39" t="str">
        <f t="shared" si="691"/>
        <v>راسب</v>
      </c>
      <c r="CG538" s="37"/>
      <c r="CH538" s="38"/>
      <c r="CI538" s="38"/>
      <c r="CJ538" s="38"/>
      <c r="CK538" s="38"/>
      <c r="CL538" s="39">
        <f t="shared" si="692"/>
        <v>0</v>
      </c>
      <c r="CM538" s="86" t="str">
        <f t="shared" si="693"/>
        <v>غيرجدير</v>
      </c>
      <c r="CN538" s="37"/>
      <c r="CO538" s="38"/>
      <c r="CP538" s="38"/>
      <c r="CQ538" s="38"/>
      <c r="CR538" s="39">
        <f t="shared" si="694"/>
        <v>0</v>
      </c>
      <c r="CS538" s="86" t="str">
        <f t="shared" si="695"/>
        <v>غيرجدير</v>
      </c>
      <c r="CT538" s="37"/>
      <c r="CU538" s="38"/>
      <c r="CV538" s="39">
        <f t="shared" si="696"/>
        <v>0</v>
      </c>
      <c r="CW538" s="86" t="str">
        <f t="shared" si="697"/>
        <v>غيرجدير</v>
      </c>
      <c r="CX538" s="37"/>
      <c r="CY538" s="38"/>
      <c r="CZ538" s="38"/>
      <c r="DA538" s="38"/>
      <c r="DB538" s="38"/>
      <c r="DC538" s="39">
        <f t="shared" si="698"/>
        <v>0</v>
      </c>
      <c r="DD538" s="86" t="str">
        <f t="shared" si="699"/>
        <v>غيرجدير</v>
      </c>
      <c r="DE538" s="37"/>
      <c r="DF538" s="38"/>
      <c r="DG538" s="38"/>
      <c r="DH538" s="38"/>
      <c r="DI538" s="38"/>
      <c r="DJ538" s="39">
        <f t="shared" si="700"/>
        <v>0</v>
      </c>
      <c r="DK538" s="86" t="str">
        <f t="shared" si="701"/>
        <v>غيرجدير</v>
      </c>
      <c r="DL538" s="37">
        <f t="shared" si="702"/>
        <v>4</v>
      </c>
      <c r="DM538" s="39" t="str">
        <f t="shared" si="703"/>
        <v>راسب</v>
      </c>
      <c r="DN538" s="27">
        <f t="shared" si="704"/>
        <v>0</v>
      </c>
      <c r="DO538" s="37">
        <f t="shared" si="705"/>
        <v>5</v>
      </c>
      <c r="DP538" s="39" t="str">
        <f t="shared" si="706"/>
        <v>ومجموع</v>
      </c>
      <c r="DQ538" s="27" t="str">
        <f t="shared" si="707"/>
        <v>راسب</v>
      </c>
      <c r="DR538" s="37">
        <f t="shared" si="708"/>
        <v>10</v>
      </c>
      <c r="DS538" s="39" t="str">
        <f t="shared" si="709"/>
        <v>راسب</v>
      </c>
      <c r="DT538" s="40" t="str">
        <f t="shared" si="710"/>
        <v>راسب</v>
      </c>
      <c r="DU538" s="27"/>
      <c r="DV538" s="37">
        <f t="shared" si="711"/>
        <v>15</v>
      </c>
      <c r="DW538" s="38" t="str">
        <f t="shared" si="712"/>
        <v>راسب</v>
      </c>
      <c r="DX538" s="39" t="str">
        <f t="shared" si="713"/>
        <v>ودين</v>
      </c>
      <c r="DY538" s="537" t="str">
        <f t="shared" si="714"/>
        <v/>
      </c>
      <c r="DZ538" s="532" t="str">
        <f t="shared" si="715"/>
        <v/>
      </c>
      <c r="EA538" s="527" t="str">
        <f t="shared" si="716"/>
        <v/>
      </c>
      <c r="EB538" s="519" t="str">
        <f t="shared" si="717"/>
        <v/>
      </c>
      <c r="EC538" s="520" t="str">
        <f t="shared" si="718"/>
        <v/>
      </c>
      <c r="ED538" s="520" t="str">
        <f t="shared" si="719"/>
        <v/>
      </c>
      <c r="EE538" s="520" t="str">
        <f t="shared" si="720"/>
        <v/>
      </c>
      <c r="EF538" s="520" t="str">
        <f t="shared" si="721"/>
        <v/>
      </c>
      <c r="EG538" s="520" t="str">
        <f t="shared" si="722"/>
        <v/>
      </c>
      <c r="EH538" s="518" t="str">
        <f t="shared" si="723"/>
        <v/>
      </c>
      <c r="EI538" s="474" t="str">
        <f t="shared" si="724"/>
        <v/>
      </c>
      <c r="EJ538" s="475" t="str">
        <f t="shared" si="725"/>
        <v/>
      </c>
      <c r="EK538" s="475" t="str">
        <f t="shared" si="726"/>
        <v/>
      </c>
      <c r="EL538" s="475" t="str">
        <f t="shared" si="727"/>
        <v/>
      </c>
      <c r="EM538" s="476" t="str">
        <f t="shared" si="728"/>
        <v/>
      </c>
      <c r="EN538" s="498" t="str">
        <f t="shared" si="729"/>
        <v/>
      </c>
      <c r="EO538" s="499" t="str">
        <f t="shared" si="730"/>
        <v/>
      </c>
      <c r="EP538" s="499" t="str">
        <f t="shared" si="731"/>
        <v/>
      </c>
      <c r="EQ538" s="499" t="str">
        <f t="shared" si="732"/>
        <v/>
      </c>
      <c r="ER538" s="500" t="str">
        <f t="shared" si="733"/>
        <v/>
      </c>
    </row>
    <row r="539" spans="1:148" ht="34.5" x14ac:dyDescent="0.2">
      <c r="A539" s="27" t="str">
        <f>IF(O539="","",COUNTA(O$9:$O539))</f>
        <v/>
      </c>
      <c r="B539" s="28"/>
      <c r="C539" s="29" t="e">
        <f t="shared" si="653"/>
        <v>#VALUE!</v>
      </c>
      <c r="D539" s="30" t="e">
        <f t="shared" si="654"/>
        <v>#VALUE!</v>
      </c>
      <c r="E539" s="31" t="e">
        <f t="shared" si="655"/>
        <v>#VALUE!</v>
      </c>
      <c r="F539" s="29" t="str">
        <f t="shared" si="656"/>
        <v/>
      </c>
      <c r="G539" s="30" t="str">
        <f t="shared" si="657"/>
        <v/>
      </c>
      <c r="H539" s="31" t="str">
        <f t="shared" si="658"/>
        <v/>
      </c>
      <c r="I539" s="32" t="e">
        <f t="shared" si="659"/>
        <v>#VALUE!</v>
      </c>
      <c r="J539" s="33"/>
      <c r="K539" s="34"/>
      <c r="L539" s="35" t="str">
        <f t="shared" si="660"/>
        <v/>
      </c>
      <c r="M539" s="35" t="str">
        <f t="shared" si="661"/>
        <v/>
      </c>
      <c r="N539" s="34"/>
      <c r="O539" s="545"/>
      <c r="P539" s="36"/>
      <c r="Q539" s="37"/>
      <c r="R539" s="38"/>
      <c r="S539" s="38"/>
      <c r="T539" s="39">
        <f t="shared" si="662"/>
        <v>0</v>
      </c>
      <c r="U539" s="40" t="str">
        <f t="shared" si="663"/>
        <v>راسب</v>
      </c>
      <c r="V539" s="37"/>
      <c r="W539" s="38"/>
      <c r="X539" s="38"/>
      <c r="Y539" s="39">
        <f t="shared" si="664"/>
        <v>0</v>
      </c>
      <c r="Z539" s="40" t="str">
        <f t="shared" si="665"/>
        <v>راسب</v>
      </c>
      <c r="AA539" s="37"/>
      <c r="AB539" s="38"/>
      <c r="AC539" s="38"/>
      <c r="AD539" s="39">
        <f t="shared" si="666"/>
        <v>0</v>
      </c>
      <c r="AE539" s="40" t="str">
        <f t="shared" si="667"/>
        <v>راسب</v>
      </c>
      <c r="AF539" s="37"/>
      <c r="AG539" s="38"/>
      <c r="AH539" s="38"/>
      <c r="AI539" s="39">
        <f t="shared" si="668"/>
        <v>0</v>
      </c>
      <c r="AJ539" s="40" t="str">
        <f t="shared" si="669"/>
        <v>راسب</v>
      </c>
      <c r="AK539" s="37"/>
      <c r="AL539" s="38"/>
      <c r="AM539" s="38"/>
      <c r="AN539" s="39">
        <f t="shared" si="670"/>
        <v>0</v>
      </c>
      <c r="AO539" s="40" t="str">
        <f t="shared" si="671"/>
        <v>راسب</v>
      </c>
      <c r="AP539" s="27">
        <f t="shared" si="672"/>
        <v>0</v>
      </c>
      <c r="AQ539" s="37">
        <f t="shared" si="673"/>
        <v>5</v>
      </c>
      <c r="AR539" s="39" t="str">
        <f t="shared" si="674"/>
        <v>ومجموع</v>
      </c>
      <c r="AS539" s="27" t="str">
        <f t="shared" si="675"/>
        <v>راسب</v>
      </c>
      <c r="AT539" s="41">
        <f t="shared" si="676"/>
        <v>9</v>
      </c>
      <c r="AU539" s="42" t="str">
        <f t="shared" si="677"/>
        <v>راسب</v>
      </c>
      <c r="AV539" s="37"/>
      <c r="AW539" s="38"/>
      <c r="AX539" s="38"/>
      <c r="AY539" s="39">
        <f t="shared" si="678"/>
        <v>0</v>
      </c>
      <c r="AZ539" s="40" t="str">
        <f t="shared" si="679"/>
        <v>راسب</v>
      </c>
      <c r="BA539" s="37"/>
      <c r="BB539" s="38"/>
      <c r="BC539" s="38"/>
      <c r="BD539" s="39">
        <f t="shared" si="680"/>
        <v>0</v>
      </c>
      <c r="BE539" s="86" t="str">
        <f t="shared" si="681"/>
        <v>غيرجدير</v>
      </c>
      <c r="BF539" s="37"/>
      <c r="BG539" s="38"/>
      <c r="BH539" s="38"/>
      <c r="BI539" s="39">
        <f t="shared" si="682"/>
        <v>0</v>
      </c>
      <c r="BJ539" s="86" t="str">
        <f t="shared" si="683"/>
        <v>غيرجدير</v>
      </c>
      <c r="BK539" s="37"/>
      <c r="BL539" s="38"/>
      <c r="BM539" s="38"/>
      <c r="BN539" s="38"/>
      <c r="BO539" s="39"/>
      <c r="BP539" s="41">
        <f t="shared" si="684"/>
        <v>0</v>
      </c>
      <c r="BQ539" s="86" t="str">
        <f t="shared" si="685"/>
        <v>غيرجدير</v>
      </c>
      <c r="BR539" s="37"/>
      <c r="BS539" s="38"/>
      <c r="BT539" s="38"/>
      <c r="BU539" s="38"/>
      <c r="BV539" s="39">
        <f t="shared" si="686"/>
        <v>0</v>
      </c>
      <c r="BW539" s="86" t="str">
        <f t="shared" si="687"/>
        <v>غيرجدير</v>
      </c>
      <c r="BX539" s="37"/>
      <c r="BY539" s="38"/>
      <c r="BZ539" s="38"/>
      <c r="CA539" s="38"/>
      <c r="CB539" s="38"/>
      <c r="CC539" s="39">
        <f t="shared" si="688"/>
        <v>0</v>
      </c>
      <c r="CD539" s="86" t="str">
        <f t="shared" si="689"/>
        <v>غيرجدير</v>
      </c>
      <c r="CE539" s="37">
        <f t="shared" si="690"/>
        <v>5</v>
      </c>
      <c r="CF539" s="39" t="str">
        <f t="shared" si="691"/>
        <v>راسب</v>
      </c>
      <c r="CG539" s="37"/>
      <c r="CH539" s="38"/>
      <c r="CI539" s="38"/>
      <c r="CJ539" s="38"/>
      <c r="CK539" s="38"/>
      <c r="CL539" s="39">
        <f t="shared" si="692"/>
        <v>0</v>
      </c>
      <c r="CM539" s="86" t="str">
        <f t="shared" si="693"/>
        <v>غيرجدير</v>
      </c>
      <c r="CN539" s="37"/>
      <c r="CO539" s="38"/>
      <c r="CP539" s="38"/>
      <c r="CQ539" s="38"/>
      <c r="CR539" s="39">
        <f t="shared" si="694"/>
        <v>0</v>
      </c>
      <c r="CS539" s="86" t="str">
        <f t="shared" si="695"/>
        <v>غيرجدير</v>
      </c>
      <c r="CT539" s="37"/>
      <c r="CU539" s="38"/>
      <c r="CV539" s="39">
        <f t="shared" si="696"/>
        <v>0</v>
      </c>
      <c r="CW539" s="86" t="str">
        <f t="shared" si="697"/>
        <v>غيرجدير</v>
      </c>
      <c r="CX539" s="37"/>
      <c r="CY539" s="38"/>
      <c r="CZ539" s="38"/>
      <c r="DA539" s="38"/>
      <c r="DB539" s="38"/>
      <c r="DC539" s="39">
        <f t="shared" si="698"/>
        <v>0</v>
      </c>
      <c r="DD539" s="86" t="str">
        <f t="shared" si="699"/>
        <v>غيرجدير</v>
      </c>
      <c r="DE539" s="37"/>
      <c r="DF539" s="38"/>
      <c r="DG539" s="38"/>
      <c r="DH539" s="38"/>
      <c r="DI539" s="38"/>
      <c r="DJ539" s="39">
        <f t="shared" si="700"/>
        <v>0</v>
      </c>
      <c r="DK539" s="86" t="str">
        <f t="shared" si="701"/>
        <v>غيرجدير</v>
      </c>
      <c r="DL539" s="37">
        <f t="shared" si="702"/>
        <v>4</v>
      </c>
      <c r="DM539" s="39" t="str">
        <f t="shared" si="703"/>
        <v>راسب</v>
      </c>
      <c r="DN539" s="27">
        <f t="shared" si="704"/>
        <v>0</v>
      </c>
      <c r="DO539" s="37">
        <f t="shared" si="705"/>
        <v>5</v>
      </c>
      <c r="DP539" s="39" t="str">
        <f t="shared" si="706"/>
        <v>ومجموع</v>
      </c>
      <c r="DQ539" s="27" t="str">
        <f t="shared" si="707"/>
        <v>راسب</v>
      </c>
      <c r="DR539" s="37">
        <f t="shared" si="708"/>
        <v>10</v>
      </c>
      <c r="DS539" s="39" t="str">
        <f t="shared" si="709"/>
        <v>راسب</v>
      </c>
      <c r="DT539" s="40" t="str">
        <f t="shared" si="710"/>
        <v>راسب</v>
      </c>
      <c r="DU539" s="27"/>
      <c r="DV539" s="37">
        <f t="shared" si="711"/>
        <v>15</v>
      </c>
      <c r="DW539" s="38" t="str">
        <f t="shared" si="712"/>
        <v>راسب</v>
      </c>
      <c r="DX539" s="39" t="str">
        <f t="shared" si="713"/>
        <v>ودين</v>
      </c>
      <c r="DY539" s="537" t="str">
        <f t="shared" si="714"/>
        <v/>
      </c>
      <c r="DZ539" s="532" t="str">
        <f t="shared" si="715"/>
        <v/>
      </c>
      <c r="EA539" s="527" t="str">
        <f t="shared" si="716"/>
        <v/>
      </c>
      <c r="EB539" s="519" t="str">
        <f t="shared" si="717"/>
        <v/>
      </c>
      <c r="EC539" s="520" t="str">
        <f t="shared" si="718"/>
        <v/>
      </c>
      <c r="ED539" s="520" t="str">
        <f t="shared" si="719"/>
        <v/>
      </c>
      <c r="EE539" s="520" t="str">
        <f t="shared" si="720"/>
        <v/>
      </c>
      <c r="EF539" s="520" t="str">
        <f t="shared" si="721"/>
        <v/>
      </c>
      <c r="EG539" s="520" t="str">
        <f t="shared" si="722"/>
        <v/>
      </c>
      <c r="EH539" s="518" t="str">
        <f t="shared" si="723"/>
        <v/>
      </c>
      <c r="EI539" s="474" t="str">
        <f t="shared" si="724"/>
        <v/>
      </c>
      <c r="EJ539" s="475" t="str">
        <f t="shared" si="725"/>
        <v/>
      </c>
      <c r="EK539" s="475" t="str">
        <f t="shared" si="726"/>
        <v/>
      </c>
      <c r="EL539" s="475" t="str">
        <f t="shared" si="727"/>
        <v/>
      </c>
      <c r="EM539" s="476" t="str">
        <f t="shared" si="728"/>
        <v/>
      </c>
      <c r="EN539" s="498" t="str">
        <f t="shared" si="729"/>
        <v/>
      </c>
      <c r="EO539" s="499" t="str">
        <f t="shared" si="730"/>
        <v/>
      </c>
      <c r="EP539" s="499" t="str">
        <f t="shared" si="731"/>
        <v/>
      </c>
      <c r="EQ539" s="499" t="str">
        <f t="shared" si="732"/>
        <v/>
      </c>
      <c r="ER539" s="500" t="str">
        <f t="shared" si="733"/>
        <v/>
      </c>
    </row>
    <row r="540" spans="1:148" ht="34.5" x14ac:dyDescent="0.2">
      <c r="A540" s="27" t="str">
        <f>IF(O540="","",COUNTA(O$9:$O540))</f>
        <v/>
      </c>
      <c r="B540" s="28"/>
      <c r="C540" s="29" t="e">
        <f t="shared" si="653"/>
        <v>#VALUE!</v>
      </c>
      <c r="D540" s="30" t="e">
        <f t="shared" si="654"/>
        <v>#VALUE!</v>
      </c>
      <c r="E540" s="31" t="e">
        <f t="shared" si="655"/>
        <v>#VALUE!</v>
      </c>
      <c r="F540" s="29" t="str">
        <f t="shared" si="656"/>
        <v/>
      </c>
      <c r="G540" s="30" t="str">
        <f t="shared" si="657"/>
        <v/>
      </c>
      <c r="H540" s="31" t="str">
        <f t="shared" si="658"/>
        <v/>
      </c>
      <c r="I540" s="32" t="e">
        <f t="shared" si="659"/>
        <v>#VALUE!</v>
      </c>
      <c r="J540" s="33"/>
      <c r="K540" s="34"/>
      <c r="L540" s="35" t="str">
        <f t="shared" si="660"/>
        <v/>
      </c>
      <c r="M540" s="35" t="str">
        <f t="shared" si="661"/>
        <v/>
      </c>
      <c r="N540" s="34"/>
      <c r="O540" s="545"/>
      <c r="P540" s="36"/>
      <c r="Q540" s="37"/>
      <c r="R540" s="38"/>
      <c r="S540" s="38"/>
      <c r="T540" s="39">
        <f t="shared" si="662"/>
        <v>0</v>
      </c>
      <c r="U540" s="40" t="str">
        <f t="shared" si="663"/>
        <v>راسب</v>
      </c>
      <c r="V540" s="37"/>
      <c r="W540" s="38"/>
      <c r="X540" s="38"/>
      <c r="Y540" s="39">
        <f t="shared" si="664"/>
        <v>0</v>
      </c>
      <c r="Z540" s="40" t="str">
        <f t="shared" si="665"/>
        <v>راسب</v>
      </c>
      <c r="AA540" s="37"/>
      <c r="AB540" s="38"/>
      <c r="AC540" s="38"/>
      <c r="AD540" s="39">
        <f t="shared" si="666"/>
        <v>0</v>
      </c>
      <c r="AE540" s="40" t="str">
        <f t="shared" si="667"/>
        <v>راسب</v>
      </c>
      <c r="AF540" s="37"/>
      <c r="AG540" s="38"/>
      <c r="AH540" s="38"/>
      <c r="AI540" s="39">
        <f t="shared" si="668"/>
        <v>0</v>
      </c>
      <c r="AJ540" s="40" t="str">
        <f t="shared" si="669"/>
        <v>راسب</v>
      </c>
      <c r="AK540" s="37"/>
      <c r="AL540" s="38"/>
      <c r="AM540" s="38"/>
      <c r="AN540" s="39">
        <f t="shared" si="670"/>
        <v>0</v>
      </c>
      <c r="AO540" s="40" t="str">
        <f t="shared" si="671"/>
        <v>راسب</v>
      </c>
      <c r="AP540" s="27">
        <f t="shared" si="672"/>
        <v>0</v>
      </c>
      <c r="AQ540" s="37">
        <f t="shared" si="673"/>
        <v>5</v>
      </c>
      <c r="AR540" s="39" t="str">
        <f t="shared" si="674"/>
        <v>ومجموع</v>
      </c>
      <c r="AS540" s="27" t="str">
        <f t="shared" si="675"/>
        <v>راسب</v>
      </c>
      <c r="AT540" s="41">
        <f t="shared" si="676"/>
        <v>9</v>
      </c>
      <c r="AU540" s="42" t="str">
        <f t="shared" si="677"/>
        <v>راسب</v>
      </c>
      <c r="AV540" s="37"/>
      <c r="AW540" s="38"/>
      <c r="AX540" s="38"/>
      <c r="AY540" s="39">
        <f t="shared" si="678"/>
        <v>0</v>
      </c>
      <c r="AZ540" s="40" t="str">
        <f t="shared" si="679"/>
        <v>راسب</v>
      </c>
      <c r="BA540" s="37"/>
      <c r="BB540" s="38"/>
      <c r="BC540" s="38"/>
      <c r="BD540" s="39">
        <f t="shared" si="680"/>
        <v>0</v>
      </c>
      <c r="BE540" s="86" t="str">
        <f t="shared" si="681"/>
        <v>غيرجدير</v>
      </c>
      <c r="BF540" s="37"/>
      <c r="BG540" s="38"/>
      <c r="BH540" s="38"/>
      <c r="BI540" s="39">
        <f t="shared" si="682"/>
        <v>0</v>
      </c>
      <c r="BJ540" s="86" t="str">
        <f t="shared" si="683"/>
        <v>غيرجدير</v>
      </c>
      <c r="BK540" s="37"/>
      <c r="BL540" s="38"/>
      <c r="BM540" s="38"/>
      <c r="BN540" s="38"/>
      <c r="BO540" s="39"/>
      <c r="BP540" s="41">
        <f t="shared" si="684"/>
        <v>0</v>
      </c>
      <c r="BQ540" s="86" t="str">
        <f t="shared" si="685"/>
        <v>غيرجدير</v>
      </c>
      <c r="BR540" s="37"/>
      <c r="BS540" s="38"/>
      <c r="BT540" s="38"/>
      <c r="BU540" s="38"/>
      <c r="BV540" s="39">
        <f t="shared" si="686"/>
        <v>0</v>
      </c>
      <c r="BW540" s="86" t="str">
        <f t="shared" si="687"/>
        <v>غيرجدير</v>
      </c>
      <c r="BX540" s="37"/>
      <c r="BY540" s="38"/>
      <c r="BZ540" s="38"/>
      <c r="CA540" s="38"/>
      <c r="CB540" s="38"/>
      <c r="CC540" s="39">
        <f t="shared" si="688"/>
        <v>0</v>
      </c>
      <c r="CD540" s="86" t="str">
        <f t="shared" si="689"/>
        <v>غيرجدير</v>
      </c>
      <c r="CE540" s="37">
        <f t="shared" si="690"/>
        <v>5</v>
      </c>
      <c r="CF540" s="39" t="str">
        <f t="shared" si="691"/>
        <v>راسب</v>
      </c>
      <c r="CG540" s="37"/>
      <c r="CH540" s="38"/>
      <c r="CI540" s="38"/>
      <c r="CJ540" s="38"/>
      <c r="CK540" s="38"/>
      <c r="CL540" s="39">
        <f t="shared" si="692"/>
        <v>0</v>
      </c>
      <c r="CM540" s="86" t="str">
        <f t="shared" si="693"/>
        <v>غيرجدير</v>
      </c>
      <c r="CN540" s="37"/>
      <c r="CO540" s="38"/>
      <c r="CP540" s="38"/>
      <c r="CQ540" s="38"/>
      <c r="CR540" s="39">
        <f t="shared" si="694"/>
        <v>0</v>
      </c>
      <c r="CS540" s="86" t="str">
        <f t="shared" si="695"/>
        <v>غيرجدير</v>
      </c>
      <c r="CT540" s="37"/>
      <c r="CU540" s="38"/>
      <c r="CV540" s="39">
        <f t="shared" si="696"/>
        <v>0</v>
      </c>
      <c r="CW540" s="86" t="str">
        <f t="shared" si="697"/>
        <v>غيرجدير</v>
      </c>
      <c r="CX540" s="37"/>
      <c r="CY540" s="38"/>
      <c r="CZ540" s="38"/>
      <c r="DA540" s="38"/>
      <c r="DB540" s="38"/>
      <c r="DC540" s="39">
        <f t="shared" si="698"/>
        <v>0</v>
      </c>
      <c r="DD540" s="86" t="str">
        <f t="shared" si="699"/>
        <v>غيرجدير</v>
      </c>
      <c r="DE540" s="37"/>
      <c r="DF540" s="38"/>
      <c r="DG540" s="38"/>
      <c r="DH540" s="38"/>
      <c r="DI540" s="38"/>
      <c r="DJ540" s="39">
        <f t="shared" si="700"/>
        <v>0</v>
      </c>
      <c r="DK540" s="86" t="str">
        <f t="shared" si="701"/>
        <v>غيرجدير</v>
      </c>
      <c r="DL540" s="37">
        <f t="shared" si="702"/>
        <v>4</v>
      </c>
      <c r="DM540" s="39" t="str">
        <f t="shared" si="703"/>
        <v>راسب</v>
      </c>
      <c r="DN540" s="27">
        <f t="shared" si="704"/>
        <v>0</v>
      </c>
      <c r="DO540" s="37">
        <f t="shared" si="705"/>
        <v>5</v>
      </c>
      <c r="DP540" s="39" t="str">
        <f t="shared" si="706"/>
        <v>ومجموع</v>
      </c>
      <c r="DQ540" s="27" t="str">
        <f t="shared" si="707"/>
        <v>راسب</v>
      </c>
      <c r="DR540" s="37">
        <f t="shared" si="708"/>
        <v>10</v>
      </c>
      <c r="DS540" s="39" t="str">
        <f t="shared" si="709"/>
        <v>راسب</v>
      </c>
      <c r="DT540" s="40" t="str">
        <f t="shared" si="710"/>
        <v>راسب</v>
      </c>
      <c r="DU540" s="27"/>
      <c r="DV540" s="37">
        <f t="shared" si="711"/>
        <v>15</v>
      </c>
      <c r="DW540" s="38" t="str">
        <f t="shared" si="712"/>
        <v>راسب</v>
      </c>
      <c r="DX540" s="39" t="str">
        <f t="shared" si="713"/>
        <v>ودين</v>
      </c>
      <c r="DY540" s="537" t="str">
        <f t="shared" si="714"/>
        <v/>
      </c>
      <c r="DZ540" s="532" t="str">
        <f t="shared" si="715"/>
        <v/>
      </c>
      <c r="EA540" s="527" t="str">
        <f t="shared" si="716"/>
        <v/>
      </c>
      <c r="EB540" s="519" t="str">
        <f t="shared" si="717"/>
        <v/>
      </c>
      <c r="EC540" s="520" t="str">
        <f t="shared" si="718"/>
        <v/>
      </c>
      <c r="ED540" s="520" t="str">
        <f t="shared" si="719"/>
        <v/>
      </c>
      <c r="EE540" s="520" t="str">
        <f t="shared" si="720"/>
        <v/>
      </c>
      <c r="EF540" s="520" t="str">
        <f t="shared" si="721"/>
        <v/>
      </c>
      <c r="EG540" s="520" t="str">
        <f t="shared" si="722"/>
        <v/>
      </c>
      <c r="EH540" s="518" t="str">
        <f t="shared" si="723"/>
        <v/>
      </c>
      <c r="EI540" s="474" t="str">
        <f t="shared" si="724"/>
        <v/>
      </c>
      <c r="EJ540" s="475" t="str">
        <f t="shared" si="725"/>
        <v/>
      </c>
      <c r="EK540" s="475" t="str">
        <f t="shared" si="726"/>
        <v/>
      </c>
      <c r="EL540" s="475" t="str">
        <f t="shared" si="727"/>
        <v/>
      </c>
      <c r="EM540" s="476" t="str">
        <f t="shared" si="728"/>
        <v/>
      </c>
      <c r="EN540" s="498" t="str">
        <f t="shared" si="729"/>
        <v/>
      </c>
      <c r="EO540" s="499" t="str">
        <f t="shared" si="730"/>
        <v/>
      </c>
      <c r="EP540" s="499" t="str">
        <f t="shared" si="731"/>
        <v/>
      </c>
      <c r="EQ540" s="499" t="str">
        <f t="shared" si="732"/>
        <v/>
      </c>
      <c r="ER540" s="500" t="str">
        <f t="shared" si="733"/>
        <v/>
      </c>
    </row>
    <row r="541" spans="1:148" ht="34.5" x14ac:dyDescent="0.2">
      <c r="A541" s="27" t="str">
        <f>IF(O541="","",COUNTA(O$9:$O541))</f>
        <v/>
      </c>
      <c r="B541" s="28"/>
      <c r="C541" s="29" t="e">
        <f t="shared" si="653"/>
        <v>#VALUE!</v>
      </c>
      <c r="D541" s="30" t="e">
        <f t="shared" si="654"/>
        <v>#VALUE!</v>
      </c>
      <c r="E541" s="31" t="e">
        <f t="shared" si="655"/>
        <v>#VALUE!</v>
      </c>
      <c r="F541" s="29" t="str">
        <f t="shared" si="656"/>
        <v/>
      </c>
      <c r="G541" s="30" t="str">
        <f t="shared" si="657"/>
        <v/>
      </c>
      <c r="H541" s="31" t="str">
        <f t="shared" si="658"/>
        <v/>
      </c>
      <c r="I541" s="32" t="e">
        <f t="shared" si="659"/>
        <v>#VALUE!</v>
      </c>
      <c r="J541" s="33"/>
      <c r="K541" s="34"/>
      <c r="L541" s="35" t="str">
        <f t="shared" si="660"/>
        <v/>
      </c>
      <c r="M541" s="35" t="str">
        <f t="shared" si="661"/>
        <v/>
      </c>
      <c r="N541" s="34"/>
      <c r="O541" s="545"/>
      <c r="P541" s="36"/>
      <c r="Q541" s="37"/>
      <c r="R541" s="38"/>
      <c r="S541" s="38"/>
      <c r="T541" s="39">
        <f t="shared" si="662"/>
        <v>0</v>
      </c>
      <c r="U541" s="40" t="str">
        <f t="shared" si="663"/>
        <v>راسب</v>
      </c>
      <c r="V541" s="37"/>
      <c r="W541" s="38"/>
      <c r="X541" s="38"/>
      <c r="Y541" s="39">
        <f t="shared" si="664"/>
        <v>0</v>
      </c>
      <c r="Z541" s="40" t="str">
        <f t="shared" si="665"/>
        <v>راسب</v>
      </c>
      <c r="AA541" s="37"/>
      <c r="AB541" s="38"/>
      <c r="AC541" s="38"/>
      <c r="AD541" s="39">
        <f t="shared" si="666"/>
        <v>0</v>
      </c>
      <c r="AE541" s="40" t="str">
        <f t="shared" si="667"/>
        <v>راسب</v>
      </c>
      <c r="AF541" s="37"/>
      <c r="AG541" s="38"/>
      <c r="AH541" s="38"/>
      <c r="AI541" s="39">
        <f t="shared" si="668"/>
        <v>0</v>
      </c>
      <c r="AJ541" s="40" t="str">
        <f t="shared" si="669"/>
        <v>راسب</v>
      </c>
      <c r="AK541" s="37"/>
      <c r="AL541" s="38"/>
      <c r="AM541" s="38"/>
      <c r="AN541" s="39">
        <f t="shared" si="670"/>
        <v>0</v>
      </c>
      <c r="AO541" s="40" t="str">
        <f t="shared" si="671"/>
        <v>راسب</v>
      </c>
      <c r="AP541" s="27">
        <f t="shared" si="672"/>
        <v>0</v>
      </c>
      <c r="AQ541" s="37">
        <f t="shared" si="673"/>
        <v>5</v>
      </c>
      <c r="AR541" s="39" t="str">
        <f t="shared" si="674"/>
        <v>ومجموع</v>
      </c>
      <c r="AS541" s="27" t="str">
        <f t="shared" si="675"/>
        <v>راسب</v>
      </c>
      <c r="AT541" s="41">
        <f t="shared" si="676"/>
        <v>9</v>
      </c>
      <c r="AU541" s="42" t="str">
        <f t="shared" si="677"/>
        <v>راسب</v>
      </c>
      <c r="AV541" s="37"/>
      <c r="AW541" s="38"/>
      <c r="AX541" s="38"/>
      <c r="AY541" s="39">
        <f t="shared" si="678"/>
        <v>0</v>
      </c>
      <c r="AZ541" s="40" t="str">
        <f t="shared" si="679"/>
        <v>راسب</v>
      </c>
      <c r="BA541" s="37"/>
      <c r="BB541" s="38"/>
      <c r="BC541" s="38"/>
      <c r="BD541" s="39">
        <f t="shared" si="680"/>
        <v>0</v>
      </c>
      <c r="BE541" s="86" t="str">
        <f t="shared" si="681"/>
        <v>غيرجدير</v>
      </c>
      <c r="BF541" s="37"/>
      <c r="BG541" s="38"/>
      <c r="BH541" s="38"/>
      <c r="BI541" s="39">
        <f t="shared" si="682"/>
        <v>0</v>
      </c>
      <c r="BJ541" s="86" t="str">
        <f t="shared" si="683"/>
        <v>غيرجدير</v>
      </c>
      <c r="BK541" s="37"/>
      <c r="BL541" s="38"/>
      <c r="BM541" s="38"/>
      <c r="BN541" s="38"/>
      <c r="BO541" s="39"/>
      <c r="BP541" s="41">
        <f t="shared" si="684"/>
        <v>0</v>
      </c>
      <c r="BQ541" s="86" t="str">
        <f t="shared" si="685"/>
        <v>غيرجدير</v>
      </c>
      <c r="BR541" s="37"/>
      <c r="BS541" s="38"/>
      <c r="BT541" s="38"/>
      <c r="BU541" s="38"/>
      <c r="BV541" s="39">
        <f t="shared" si="686"/>
        <v>0</v>
      </c>
      <c r="BW541" s="86" t="str">
        <f t="shared" si="687"/>
        <v>غيرجدير</v>
      </c>
      <c r="BX541" s="37"/>
      <c r="BY541" s="38"/>
      <c r="BZ541" s="38"/>
      <c r="CA541" s="38"/>
      <c r="CB541" s="38"/>
      <c r="CC541" s="39">
        <f t="shared" si="688"/>
        <v>0</v>
      </c>
      <c r="CD541" s="86" t="str">
        <f t="shared" si="689"/>
        <v>غيرجدير</v>
      </c>
      <c r="CE541" s="37">
        <f t="shared" si="690"/>
        <v>5</v>
      </c>
      <c r="CF541" s="39" t="str">
        <f t="shared" si="691"/>
        <v>راسب</v>
      </c>
      <c r="CG541" s="37"/>
      <c r="CH541" s="38"/>
      <c r="CI541" s="38"/>
      <c r="CJ541" s="38"/>
      <c r="CK541" s="38"/>
      <c r="CL541" s="39">
        <f t="shared" si="692"/>
        <v>0</v>
      </c>
      <c r="CM541" s="86" t="str">
        <f t="shared" si="693"/>
        <v>غيرجدير</v>
      </c>
      <c r="CN541" s="37"/>
      <c r="CO541" s="38"/>
      <c r="CP541" s="38"/>
      <c r="CQ541" s="38"/>
      <c r="CR541" s="39">
        <f t="shared" si="694"/>
        <v>0</v>
      </c>
      <c r="CS541" s="86" t="str">
        <f t="shared" si="695"/>
        <v>غيرجدير</v>
      </c>
      <c r="CT541" s="37"/>
      <c r="CU541" s="38"/>
      <c r="CV541" s="39">
        <f t="shared" si="696"/>
        <v>0</v>
      </c>
      <c r="CW541" s="86" t="str">
        <f t="shared" si="697"/>
        <v>غيرجدير</v>
      </c>
      <c r="CX541" s="37"/>
      <c r="CY541" s="38"/>
      <c r="CZ541" s="38"/>
      <c r="DA541" s="38"/>
      <c r="DB541" s="38"/>
      <c r="DC541" s="39">
        <f t="shared" si="698"/>
        <v>0</v>
      </c>
      <c r="DD541" s="86" t="str">
        <f t="shared" si="699"/>
        <v>غيرجدير</v>
      </c>
      <c r="DE541" s="37"/>
      <c r="DF541" s="38"/>
      <c r="DG541" s="38"/>
      <c r="DH541" s="38"/>
      <c r="DI541" s="38"/>
      <c r="DJ541" s="39">
        <f t="shared" si="700"/>
        <v>0</v>
      </c>
      <c r="DK541" s="86" t="str">
        <f t="shared" si="701"/>
        <v>غيرجدير</v>
      </c>
      <c r="DL541" s="37">
        <f t="shared" si="702"/>
        <v>4</v>
      </c>
      <c r="DM541" s="39" t="str">
        <f t="shared" si="703"/>
        <v>راسب</v>
      </c>
      <c r="DN541" s="27">
        <f t="shared" si="704"/>
        <v>0</v>
      </c>
      <c r="DO541" s="37">
        <f t="shared" si="705"/>
        <v>5</v>
      </c>
      <c r="DP541" s="39" t="str">
        <f t="shared" si="706"/>
        <v>ومجموع</v>
      </c>
      <c r="DQ541" s="27" t="str">
        <f t="shared" si="707"/>
        <v>راسب</v>
      </c>
      <c r="DR541" s="37">
        <f t="shared" si="708"/>
        <v>10</v>
      </c>
      <c r="DS541" s="39" t="str">
        <f t="shared" si="709"/>
        <v>راسب</v>
      </c>
      <c r="DT541" s="40" t="str">
        <f t="shared" si="710"/>
        <v>راسب</v>
      </c>
      <c r="DU541" s="27"/>
      <c r="DV541" s="37">
        <f t="shared" si="711"/>
        <v>15</v>
      </c>
      <c r="DW541" s="38" t="str">
        <f t="shared" si="712"/>
        <v>راسب</v>
      </c>
      <c r="DX541" s="39" t="str">
        <f t="shared" si="713"/>
        <v>ودين</v>
      </c>
      <c r="DY541" s="537" t="str">
        <f t="shared" si="714"/>
        <v/>
      </c>
      <c r="DZ541" s="532" t="str">
        <f t="shared" si="715"/>
        <v/>
      </c>
      <c r="EA541" s="527" t="str">
        <f t="shared" si="716"/>
        <v/>
      </c>
      <c r="EB541" s="519" t="str">
        <f t="shared" si="717"/>
        <v/>
      </c>
      <c r="EC541" s="520" t="str">
        <f t="shared" si="718"/>
        <v/>
      </c>
      <c r="ED541" s="520" t="str">
        <f t="shared" si="719"/>
        <v/>
      </c>
      <c r="EE541" s="520" t="str">
        <f t="shared" si="720"/>
        <v/>
      </c>
      <c r="EF541" s="520" t="str">
        <f t="shared" si="721"/>
        <v/>
      </c>
      <c r="EG541" s="520" t="str">
        <f t="shared" si="722"/>
        <v/>
      </c>
      <c r="EH541" s="518" t="str">
        <f t="shared" si="723"/>
        <v/>
      </c>
      <c r="EI541" s="474" t="str">
        <f t="shared" si="724"/>
        <v/>
      </c>
      <c r="EJ541" s="475" t="str">
        <f t="shared" si="725"/>
        <v/>
      </c>
      <c r="EK541" s="475" t="str">
        <f t="shared" si="726"/>
        <v/>
      </c>
      <c r="EL541" s="475" t="str">
        <f t="shared" si="727"/>
        <v/>
      </c>
      <c r="EM541" s="476" t="str">
        <f t="shared" si="728"/>
        <v/>
      </c>
      <c r="EN541" s="498" t="str">
        <f t="shared" si="729"/>
        <v/>
      </c>
      <c r="EO541" s="499" t="str">
        <f t="shared" si="730"/>
        <v/>
      </c>
      <c r="EP541" s="499" t="str">
        <f t="shared" si="731"/>
        <v/>
      </c>
      <c r="EQ541" s="499" t="str">
        <f t="shared" si="732"/>
        <v/>
      </c>
      <c r="ER541" s="500" t="str">
        <f t="shared" si="733"/>
        <v/>
      </c>
    </row>
    <row r="542" spans="1:148" ht="34.5" x14ac:dyDescent="0.2">
      <c r="A542" s="27" t="str">
        <f>IF(O542="","",COUNTA(O$9:$O542))</f>
        <v/>
      </c>
      <c r="B542" s="28"/>
      <c r="C542" s="29" t="e">
        <f t="shared" si="653"/>
        <v>#VALUE!</v>
      </c>
      <c r="D542" s="30" t="e">
        <f t="shared" si="654"/>
        <v>#VALUE!</v>
      </c>
      <c r="E542" s="31" t="e">
        <f t="shared" si="655"/>
        <v>#VALUE!</v>
      </c>
      <c r="F542" s="29" t="str">
        <f t="shared" si="656"/>
        <v/>
      </c>
      <c r="G542" s="30" t="str">
        <f t="shared" si="657"/>
        <v/>
      </c>
      <c r="H542" s="31" t="str">
        <f t="shared" si="658"/>
        <v/>
      </c>
      <c r="I542" s="32" t="e">
        <f t="shared" si="659"/>
        <v>#VALUE!</v>
      </c>
      <c r="J542" s="33"/>
      <c r="K542" s="34"/>
      <c r="L542" s="35" t="str">
        <f t="shared" si="660"/>
        <v/>
      </c>
      <c r="M542" s="35" t="str">
        <f t="shared" si="661"/>
        <v/>
      </c>
      <c r="N542" s="34"/>
      <c r="O542" s="545"/>
      <c r="P542" s="36"/>
      <c r="Q542" s="37"/>
      <c r="R542" s="38"/>
      <c r="S542" s="38"/>
      <c r="T542" s="39">
        <f t="shared" si="662"/>
        <v>0</v>
      </c>
      <c r="U542" s="40" t="str">
        <f t="shared" si="663"/>
        <v>راسب</v>
      </c>
      <c r="V542" s="37"/>
      <c r="W542" s="38"/>
      <c r="X542" s="38"/>
      <c r="Y542" s="39">
        <f t="shared" si="664"/>
        <v>0</v>
      </c>
      <c r="Z542" s="40" t="str">
        <f t="shared" si="665"/>
        <v>راسب</v>
      </c>
      <c r="AA542" s="37"/>
      <c r="AB542" s="38"/>
      <c r="AC542" s="38"/>
      <c r="AD542" s="39">
        <f t="shared" si="666"/>
        <v>0</v>
      </c>
      <c r="AE542" s="40" t="str">
        <f t="shared" si="667"/>
        <v>راسب</v>
      </c>
      <c r="AF542" s="37"/>
      <c r="AG542" s="38"/>
      <c r="AH542" s="38"/>
      <c r="AI542" s="39">
        <f t="shared" si="668"/>
        <v>0</v>
      </c>
      <c r="AJ542" s="40" t="str">
        <f t="shared" si="669"/>
        <v>راسب</v>
      </c>
      <c r="AK542" s="37"/>
      <c r="AL542" s="38"/>
      <c r="AM542" s="38"/>
      <c r="AN542" s="39">
        <f t="shared" si="670"/>
        <v>0</v>
      </c>
      <c r="AO542" s="40" t="str">
        <f t="shared" si="671"/>
        <v>راسب</v>
      </c>
      <c r="AP542" s="27">
        <f t="shared" si="672"/>
        <v>0</v>
      </c>
      <c r="AQ542" s="37">
        <f t="shared" si="673"/>
        <v>5</v>
      </c>
      <c r="AR542" s="39" t="str">
        <f t="shared" si="674"/>
        <v>ومجموع</v>
      </c>
      <c r="AS542" s="27" t="str">
        <f t="shared" si="675"/>
        <v>راسب</v>
      </c>
      <c r="AT542" s="41">
        <f t="shared" si="676"/>
        <v>9</v>
      </c>
      <c r="AU542" s="42" t="str">
        <f t="shared" si="677"/>
        <v>راسب</v>
      </c>
      <c r="AV542" s="37"/>
      <c r="AW542" s="38"/>
      <c r="AX542" s="38"/>
      <c r="AY542" s="39">
        <f t="shared" si="678"/>
        <v>0</v>
      </c>
      <c r="AZ542" s="40" t="str">
        <f t="shared" si="679"/>
        <v>راسب</v>
      </c>
      <c r="BA542" s="37"/>
      <c r="BB542" s="38"/>
      <c r="BC542" s="38"/>
      <c r="BD542" s="39">
        <f t="shared" si="680"/>
        <v>0</v>
      </c>
      <c r="BE542" s="86" t="str">
        <f t="shared" si="681"/>
        <v>غيرجدير</v>
      </c>
      <c r="BF542" s="37"/>
      <c r="BG542" s="38"/>
      <c r="BH542" s="38"/>
      <c r="BI542" s="39">
        <f t="shared" si="682"/>
        <v>0</v>
      </c>
      <c r="BJ542" s="86" t="str">
        <f t="shared" si="683"/>
        <v>غيرجدير</v>
      </c>
      <c r="BK542" s="37"/>
      <c r="BL542" s="38"/>
      <c r="BM542" s="38"/>
      <c r="BN542" s="38"/>
      <c r="BO542" s="39"/>
      <c r="BP542" s="41">
        <f t="shared" si="684"/>
        <v>0</v>
      </c>
      <c r="BQ542" s="86" t="str">
        <f t="shared" si="685"/>
        <v>غيرجدير</v>
      </c>
      <c r="BR542" s="37"/>
      <c r="BS542" s="38"/>
      <c r="BT542" s="38"/>
      <c r="BU542" s="38"/>
      <c r="BV542" s="39">
        <f t="shared" si="686"/>
        <v>0</v>
      </c>
      <c r="BW542" s="86" t="str">
        <f t="shared" si="687"/>
        <v>غيرجدير</v>
      </c>
      <c r="BX542" s="37"/>
      <c r="BY542" s="38"/>
      <c r="BZ542" s="38"/>
      <c r="CA542" s="38"/>
      <c r="CB542" s="38"/>
      <c r="CC542" s="39">
        <f t="shared" si="688"/>
        <v>0</v>
      </c>
      <c r="CD542" s="86" t="str">
        <f t="shared" si="689"/>
        <v>غيرجدير</v>
      </c>
      <c r="CE542" s="37">
        <f t="shared" si="690"/>
        <v>5</v>
      </c>
      <c r="CF542" s="39" t="str">
        <f t="shared" si="691"/>
        <v>راسب</v>
      </c>
      <c r="CG542" s="37"/>
      <c r="CH542" s="38"/>
      <c r="CI542" s="38"/>
      <c r="CJ542" s="38"/>
      <c r="CK542" s="38"/>
      <c r="CL542" s="39">
        <f t="shared" si="692"/>
        <v>0</v>
      </c>
      <c r="CM542" s="86" t="str">
        <f t="shared" si="693"/>
        <v>غيرجدير</v>
      </c>
      <c r="CN542" s="37"/>
      <c r="CO542" s="38"/>
      <c r="CP542" s="38"/>
      <c r="CQ542" s="38"/>
      <c r="CR542" s="39">
        <f t="shared" si="694"/>
        <v>0</v>
      </c>
      <c r="CS542" s="86" t="str">
        <f t="shared" si="695"/>
        <v>غيرجدير</v>
      </c>
      <c r="CT542" s="37"/>
      <c r="CU542" s="38"/>
      <c r="CV542" s="39">
        <f t="shared" si="696"/>
        <v>0</v>
      </c>
      <c r="CW542" s="86" t="str">
        <f t="shared" si="697"/>
        <v>غيرجدير</v>
      </c>
      <c r="CX542" s="37"/>
      <c r="CY542" s="38"/>
      <c r="CZ542" s="38"/>
      <c r="DA542" s="38"/>
      <c r="DB542" s="38"/>
      <c r="DC542" s="39">
        <f t="shared" si="698"/>
        <v>0</v>
      </c>
      <c r="DD542" s="86" t="str">
        <f t="shared" si="699"/>
        <v>غيرجدير</v>
      </c>
      <c r="DE542" s="37"/>
      <c r="DF542" s="38"/>
      <c r="DG542" s="38"/>
      <c r="DH542" s="38"/>
      <c r="DI542" s="38"/>
      <c r="DJ542" s="39">
        <f t="shared" si="700"/>
        <v>0</v>
      </c>
      <c r="DK542" s="86" t="str">
        <f t="shared" si="701"/>
        <v>غيرجدير</v>
      </c>
      <c r="DL542" s="37">
        <f t="shared" si="702"/>
        <v>4</v>
      </c>
      <c r="DM542" s="39" t="str">
        <f t="shared" si="703"/>
        <v>راسب</v>
      </c>
      <c r="DN542" s="27">
        <f t="shared" si="704"/>
        <v>0</v>
      </c>
      <c r="DO542" s="37">
        <f t="shared" si="705"/>
        <v>5</v>
      </c>
      <c r="DP542" s="39" t="str">
        <f t="shared" si="706"/>
        <v>ومجموع</v>
      </c>
      <c r="DQ542" s="27" t="str">
        <f t="shared" si="707"/>
        <v>راسب</v>
      </c>
      <c r="DR542" s="37">
        <f t="shared" si="708"/>
        <v>10</v>
      </c>
      <c r="DS542" s="39" t="str">
        <f t="shared" si="709"/>
        <v>راسب</v>
      </c>
      <c r="DT542" s="40" t="str">
        <f t="shared" si="710"/>
        <v>راسب</v>
      </c>
      <c r="DU542" s="27"/>
      <c r="DV542" s="37">
        <f t="shared" si="711"/>
        <v>15</v>
      </c>
      <c r="DW542" s="38" t="str">
        <f t="shared" si="712"/>
        <v>راسب</v>
      </c>
      <c r="DX542" s="39" t="str">
        <f t="shared" si="713"/>
        <v>ودين</v>
      </c>
      <c r="DY542" s="537" t="str">
        <f t="shared" si="714"/>
        <v/>
      </c>
      <c r="DZ542" s="532" t="str">
        <f t="shared" si="715"/>
        <v/>
      </c>
      <c r="EA542" s="527" t="str">
        <f t="shared" si="716"/>
        <v/>
      </c>
      <c r="EB542" s="519" t="str">
        <f t="shared" si="717"/>
        <v/>
      </c>
      <c r="EC542" s="520" t="str">
        <f t="shared" si="718"/>
        <v/>
      </c>
      <c r="ED542" s="520" t="str">
        <f t="shared" si="719"/>
        <v/>
      </c>
      <c r="EE542" s="520" t="str">
        <f t="shared" si="720"/>
        <v/>
      </c>
      <c r="EF542" s="520" t="str">
        <f t="shared" si="721"/>
        <v/>
      </c>
      <c r="EG542" s="520" t="str">
        <f t="shared" si="722"/>
        <v/>
      </c>
      <c r="EH542" s="518" t="str">
        <f t="shared" si="723"/>
        <v/>
      </c>
      <c r="EI542" s="474" t="str">
        <f t="shared" si="724"/>
        <v/>
      </c>
      <c r="EJ542" s="475" t="str">
        <f t="shared" si="725"/>
        <v/>
      </c>
      <c r="EK542" s="475" t="str">
        <f t="shared" si="726"/>
        <v/>
      </c>
      <c r="EL542" s="475" t="str">
        <f t="shared" si="727"/>
        <v/>
      </c>
      <c r="EM542" s="476" t="str">
        <f t="shared" si="728"/>
        <v/>
      </c>
      <c r="EN542" s="498" t="str">
        <f t="shared" si="729"/>
        <v/>
      </c>
      <c r="EO542" s="499" t="str">
        <f t="shared" si="730"/>
        <v/>
      </c>
      <c r="EP542" s="499" t="str">
        <f t="shared" si="731"/>
        <v/>
      </c>
      <c r="EQ542" s="499" t="str">
        <f t="shared" si="732"/>
        <v/>
      </c>
      <c r="ER542" s="500" t="str">
        <f t="shared" si="733"/>
        <v/>
      </c>
    </row>
    <row r="543" spans="1:148" ht="34.5" x14ac:dyDescent="0.2">
      <c r="A543" s="27" t="str">
        <f>IF(O543="","",COUNTA(O$9:$O543))</f>
        <v/>
      </c>
      <c r="B543" s="28"/>
      <c r="C543" s="29" t="e">
        <f t="shared" si="653"/>
        <v>#VALUE!</v>
      </c>
      <c r="D543" s="30" t="e">
        <f t="shared" si="654"/>
        <v>#VALUE!</v>
      </c>
      <c r="E543" s="31" t="e">
        <f t="shared" si="655"/>
        <v>#VALUE!</v>
      </c>
      <c r="F543" s="29" t="str">
        <f t="shared" si="656"/>
        <v/>
      </c>
      <c r="G543" s="30" t="str">
        <f t="shared" si="657"/>
        <v/>
      </c>
      <c r="H543" s="31" t="str">
        <f t="shared" si="658"/>
        <v/>
      </c>
      <c r="I543" s="32" t="e">
        <f t="shared" si="659"/>
        <v>#VALUE!</v>
      </c>
      <c r="J543" s="33"/>
      <c r="K543" s="34"/>
      <c r="L543" s="35" t="str">
        <f t="shared" si="660"/>
        <v/>
      </c>
      <c r="M543" s="35" t="str">
        <f t="shared" si="661"/>
        <v/>
      </c>
      <c r="N543" s="34"/>
      <c r="O543" s="545"/>
      <c r="P543" s="36"/>
      <c r="Q543" s="37"/>
      <c r="R543" s="38"/>
      <c r="S543" s="38"/>
      <c r="T543" s="39">
        <f t="shared" si="662"/>
        <v>0</v>
      </c>
      <c r="U543" s="40" t="str">
        <f t="shared" si="663"/>
        <v>راسب</v>
      </c>
      <c r="V543" s="37"/>
      <c r="W543" s="38"/>
      <c r="X543" s="38"/>
      <c r="Y543" s="39">
        <f t="shared" si="664"/>
        <v>0</v>
      </c>
      <c r="Z543" s="40" t="str">
        <f t="shared" si="665"/>
        <v>راسب</v>
      </c>
      <c r="AA543" s="37"/>
      <c r="AB543" s="38"/>
      <c r="AC543" s="38"/>
      <c r="AD543" s="39">
        <f t="shared" si="666"/>
        <v>0</v>
      </c>
      <c r="AE543" s="40" t="str">
        <f t="shared" si="667"/>
        <v>راسب</v>
      </c>
      <c r="AF543" s="37"/>
      <c r="AG543" s="38"/>
      <c r="AH543" s="38"/>
      <c r="AI543" s="39">
        <f t="shared" si="668"/>
        <v>0</v>
      </c>
      <c r="AJ543" s="40" t="str">
        <f t="shared" si="669"/>
        <v>راسب</v>
      </c>
      <c r="AK543" s="37"/>
      <c r="AL543" s="38"/>
      <c r="AM543" s="38"/>
      <c r="AN543" s="39">
        <f t="shared" si="670"/>
        <v>0</v>
      </c>
      <c r="AO543" s="40" t="str">
        <f t="shared" si="671"/>
        <v>راسب</v>
      </c>
      <c r="AP543" s="27">
        <f t="shared" si="672"/>
        <v>0</v>
      </c>
      <c r="AQ543" s="37">
        <f t="shared" si="673"/>
        <v>5</v>
      </c>
      <c r="AR543" s="39" t="str">
        <f t="shared" si="674"/>
        <v>ومجموع</v>
      </c>
      <c r="AS543" s="27" t="str">
        <f t="shared" si="675"/>
        <v>راسب</v>
      </c>
      <c r="AT543" s="41">
        <f t="shared" si="676"/>
        <v>9</v>
      </c>
      <c r="AU543" s="42" t="str">
        <f t="shared" si="677"/>
        <v>راسب</v>
      </c>
      <c r="AV543" s="37"/>
      <c r="AW543" s="38"/>
      <c r="AX543" s="38"/>
      <c r="AY543" s="39">
        <f t="shared" si="678"/>
        <v>0</v>
      </c>
      <c r="AZ543" s="40" t="str">
        <f t="shared" si="679"/>
        <v>راسب</v>
      </c>
      <c r="BA543" s="37"/>
      <c r="BB543" s="38"/>
      <c r="BC543" s="38"/>
      <c r="BD543" s="39">
        <f t="shared" si="680"/>
        <v>0</v>
      </c>
      <c r="BE543" s="86" t="str">
        <f t="shared" si="681"/>
        <v>غيرجدير</v>
      </c>
      <c r="BF543" s="37"/>
      <c r="BG543" s="38"/>
      <c r="BH543" s="38"/>
      <c r="BI543" s="39">
        <f t="shared" si="682"/>
        <v>0</v>
      </c>
      <c r="BJ543" s="86" t="str">
        <f t="shared" si="683"/>
        <v>غيرجدير</v>
      </c>
      <c r="BK543" s="37"/>
      <c r="BL543" s="38"/>
      <c r="BM543" s="38"/>
      <c r="BN543" s="38"/>
      <c r="BO543" s="39"/>
      <c r="BP543" s="41">
        <f t="shared" si="684"/>
        <v>0</v>
      </c>
      <c r="BQ543" s="86" t="str">
        <f t="shared" si="685"/>
        <v>غيرجدير</v>
      </c>
      <c r="BR543" s="37"/>
      <c r="BS543" s="38"/>
      <c r="BT543" s="38"/>
      <c r="BU543" s="38"/>
      <c r="BV543" s="39">
        <f t="shared" si="686"/>
        <v>0</v>
      </c>
      <c r="BW543" s="86" t="str">
        <f t="shared" si="687"/>
        <v>غيرجدير</v>
      </c>
      <c r="BX543" s="37"/>
      <c r="BY543" s="38"/>
      <c r="BZ543" s="38"/>
      <c r="CA543" s="38"/>
      <c r="CB543" s="38"/>
      <c r="CC543" s="39">
        <f t="shared" si="688"/>
        <v>0</v>
      </c>
      <c r="CD543" s="86" t="str">
        <f t="shared" si="689"/>
        <v>غيرجدير</v>
      </c>
      <c r="CE543" s="37">
        <f t="shared" si="690"/>
        <v>5</v>
      </c>
      <c r="CF543" s="39" t="str">
        <f t="shared" si="691"/>
        <v>راسب</v>
      </c>
      <c r="CG543" s="37"/>
      <c r="CH543" s="38"/>
      <c r="CI543" s="38"/>
      <c r="CJ543" s="38"/>
      <c r="CK543" s="38"/>
      <c r="CL543" s="39">
        <f t="shared" si="692"/>
        <v>0</v>
      </c>
      <c r="CM543" s="86" t="str">
        <f t="shared" si="693"/>
        <v>غيرجدير</v>
      </c>
      <c r="CN543" s="37"/>
      <c r="CO543" s="38"/>
      <c r="CP543" s="38"/>
      <c r="CQ543" s="38"/>
      <c r="CR543" s="39">
        <f t="shared" si="694"/>
        <v>0</v>
      </c>
      <c r="CS543" s="86" t="str">
        <f t="shared" si="695"/>
        <v>غيرجدير</v>
      </c>
      <c r="CT543" s="37"/>
      <c r="CU543" s="38"/>
      <c r="CV543" s="39">
        <f t="shared" si="696"/>
        <v>0</v>
      </c>
      <c r="CW543" s="86" t="str">
        <f t="shared" si="697"/>
        <v>غيرجدير</v>
      </c>
      <c r="CX543" s="37"/>
      <c r="CY543" s="38"/>
      <c r="CZ543" s="38"/>
      <c r="DA543" s="38"/>
      <c r="DB543" s="38"/>
      <c r="DC543" s="39">
        <f t="shared" si="698"/>
        <v>0</v>
      </c>
      <c r="DD543" s="86" t="str">
        <f t="shared" si="699"/>
        <v>غيرجدير</v>
      </c>
      <c r="DE543" s="37"/>
      <c r="DF543" s="38"/>
      <c r="DG543" s="38"/>
      <c r="DH543" s="38"/>
      <c r="DI543" s="38"/>
      <c r="DJ543" s="39">
        <f t="shared" si="700"/>
        <v>0</v>
      </c>
      <c r="DK543" s="86" t="str">
        <f t="shared" si="701"/>
        <v>غيرجدير</v>
      </c>
      <c r="DL543" s="37">
        <f t="shared" si="702"/>
        <v>4</v>
      </c>
      <c r="DM543" s="39" t="str">
        <f t="shared" si="703"/>
        <v>راسب</v>
      </c>
      <c r="DN543" s="27">
        <f t="shared" si="704"/>
        <v>0</v>
      </c>
      <c r="DO543" s="37">
        <f t="shared" si="705"/>
        <v>5</v>
      </c>
      <c r="DP543" s="39" t="str">
        <f t="shared" si="706"/>
        <v>ومجموع</v>
      </c>
      <c r="DQ543" s="27" t="str">
        <f t="shared" si="707"/>
        <v>راسب</v>
      </c>
      <c r="DR543" s="37">
        <f t="shared" si="708"/>
        <v>10</v>
      </c>
      <c r="DS543" s="39" t="str">
        <f t="shared" si="709"/>
        <v>راسب</v>
      </c>
      <c r="DT543" s="40" t="str">
        <f t="shared" si="710"/>
        <v>راسب</v>
      </c>
      <c r="DU543" s="27"/>
      <c r="DV543" s="37">
        <f t="shared" si="711"/>
        <v>15</v>
      </c>
      <c r="DW543" s="38" t="str">
        <f t="shared" si="712"/>
        <v>راسب</v>
      </c>
      <c r="DX543" s="39" t="str">
        <f t="shared" si="713"/>
        <v>ودين</v>
      </c>
      <c r="DY543" s="537" t="str">
        <f t="shared" si="714"/>
        <v/>
      </c>
      <c r="DZ543" s="532" t="str">
        <f t="shared" si="715"/>
        <v/>
      </c>
      <c r="EA543" s="527" t="str">
        <f t="shared" si="716"/>
        <v/>
      </c>
      <c r="EB543" s="519" t="str">
        <f t="shared" si="717"/>
        <v/>
      </c>
      <c r="EC543" s="520" t="str">
        <f t="shared" si="718"/>
        <v/>
      </c>
      <c r="ED543" s="520" t="str">
        <f t="shared" si="719"/>
        <v/>
      </c>
      <c r="EE543" s="520" t="str">
        <f t="shared" si="720"/>
        <v/>
      </c>
      <c r="EF543" s="520" t="str">
        <f t="shared" si="721"/>
        <v/>
      </c>
      <c r="EG543" s="520" t="str">
        <f t="shared" si="722"/>
        <v/>
      </c>
      <c r="EH543" s="518" t="str">
        <f t="shared" si="723"/>
        <v/>
      </c>
      <c r="EI543" s="474" t="str">
        <f t="shared" si="724"/>
        <v/>
      </c>
      <c r="EJ543" s="475" t="str">
        <f t="shared" si="725"/>
        <v/>
      </c>
      <c r="EK543" s="475" t="str">
        <f t="shared" si="726"/>
        <v/>
      </c>
      <c r="EL543" s="475" t="str">
        <f t="shared" si="727"/>
        <v/>
      </c>
      <c r="EM543" s="476" t="str">
        <f t="shared" si="728"/>
        <v/>
      </c>
      <c r="EN543" s="498" t="str">
        <f t="shared" si="729"/>
        <v/>
      </c>
      <c r="EO543" s="499" t="str">
        <f t="shared" si="730"/>
        <v/>
      </c>
      <c r="EP543" s="499" t="str">
        <f t="shared" si="731"/>
        <v/>
      </c>
      <c r="EQ543" s="499" t="str">
        <f t="shared" si="732"/>
        <v/>
      </c>
      <c r="ER543" s="500" t="str">
        <f t="shared" si="733"/>
        <v/>
      </c>
    </row>
    <row r="544" spans="1:148" ht="34.5" x14ac:dyDescent="0.2">
      <c r="A544" s="27" t="str">
        <f>IF(O544="","",COUNTA(O$9:$O544))</f>
        <v/>
      </c>
      <c r="B544" s="28"/>
      <c r="C544" s="29" t="e">
        <f t="shared" si="653"/>
        <v>#VALUE!</v>
      </c>
      <c r="D544" s="30" t="e">
        <f t="shared" si="654"/>
        <v>#VALUE!</v>
      </c>
      <c r="E544" s="31" t="e">
        <f t="shared" si="655"/>
        <v>#VALUE!</v>
      </c>
      <c r="F544" s="29" t="str">
        <f t="shared" si="656"/>
        <v/>
      </c>
      <c r="G544" s="30" t="str">
        <f t="shared" si="657"/>
        <v/>
      </c>
      <c r="H544" s="31" t="str">
        <f t="shared" si="658"/>
        <v/>
      </c>
      <c r="I544" s="32" t="e">
        <f t="shared" si="659"/>
        <v>#VALUE!</v>
      </c>
      <c r="J544" s="33"/>
      <c r="K544" s="34"/>
      <c r="L544" s="35" t="str">
        <f t="shared" si="660"/>
        <v/>
      </c>
      <c r="M544" s="35" t="str">
        <f t="shared" si="661"/>
        <v/>
      </c>
      <c r="N544" s="34"/>
      <c r="O544" s="545"/>
      <c r="P544" s="36"/>
      <c r="Q544" s="37"/>
      <c r="R544" s="38"/>
      <c r="S544" s="38"/>
      <c r="T544" s="39">
        <f t="shared" si="662"/>
        <v>0</v>
      </c>
      <c r="U544" s="40" t="str">
        <f t="shared" si="663"/>
        <v>راسب</v>
      </c>
      <c r="V544" s="37"/>
      <c r="W544" s="38"/>
      <c r="X544" s="38"/>
      <c r="Y544" s="39">
        <f t="shared" si="664"/>
        <v>0</v>
      </c>
      <c r="Z544" s="40" t="str">
        <f t="shared" si="665"/>
        <v>راسب</v>
      </c>
      <c r="AA544" s="37"/>
      <c r="AB544" s="38"/>
      <c r="AC544" s="38"/>
      <c r="AD544" s="39">
        <f t="shared" si="666"/>
        <v>0</v>
      </c>
      <c r="AE544" s="40" t="str">
        <f t="shared" si="667"/>
        <v>راسب</v>
      </c>
      <c r="AF544" s="37"/>
      <c r="AG544" s="38"/>
      <c r="AH544" s="38"/>
      <c r="AI544" s="39">
        <f t="shared" si="668"/>
        <v>0</v>
      </c>
      <c r="AJ544" s="40" t="str">
        <f t="shared" si="669"/>
        <v>راسب</v>
      </c>
      <c r="AK544" s="37"/>
      <c r="AL544" s="38"/>
      <c r="AM544" s="38"/>
      <c r="AN544" s="39">
        <f t="shared" si="670"/>
        <v>0</v>
      </c>
      <c r="AO544" s="40" t="str">
        <f t="shared" si="671"/>
        <v>راسب</v>
      </c>
      <c r="AP544" s="27">
        <f t="shared" si="672"/>
        <v>0</v>
      </c>
      <c r="AQ544" s="37">
        <f t="shared" si="673"/>
        <v>5</v>
      </c>
      <c r="AR544" s="39" t="str">
        <f t="shared" si="674"/>
        <v>ومجموع</v>
      </c>
      <c r="AS544" s="27" t="str">
        <f t="shared" si="675"/>
        <v>راسب</v>
      </c>
      <c r="AT544" s="41">
        <f t="shared" si="676"/>
        <v>9</v>
      </c>
      <c r="AU544" s="42" t="str">
        <f t="shared" si="677"/>
        <v>راسب</v>
      </c>
      <c r="AV544" s="37"/>
      <c r="AW544" s="38"/>
      <c r="AX544" s="38"/>
      <c r="AY544" s="39">
        <f t="shared" si="678"/>
        <v>0</v>
      </c>
      <c r="AZ544" s="40" t="str">
        <f t="shared" si="679"/>
        <v>راسب</v>
      </c>
      <c r="BA544" s="37"/>
      <c r="BB544" s="38"/>
      <c r="BC544" s="38"/>
      <c r="BD544" s="39">
        <f t="shared" si="680"/>
        <v>0</v>
      </c>
      <c r="BE544" s="86" t="str">
        <f t="shared" si="681"/>
        <v>غيرجدير</v>
      </c>
      <c r="BF544" s="37"/>
      <c r="BG544" s="38"/>
      <c r="BH544" s="38"/>
      <c r="BI544" s="39">
        <f t="shared" si="682"/>
        <v>0</v>
      </c>
      <c r="BJ544" s="86" t="str">
        <f t="shared" si="683"/>
        <v>غيرجدير</v>
      </c>
      <c r="BK544" s="37"/>
      <c r="BL544" s="38"/>
      <c r="BM544" s="38"/>
      <c r="BN544" s="38"/>
      <c r="BO544" s="39"/>
      <c r="BP544" s="41">
        <f t="shared" si="684"/>
        <v>0</v>
      </c>
      <c r="BQ544" s="86" t="str">
        <f t="shared" si="685"/>
        <v>غيرجدير</v>
      </c>
      <c r="BR544" s="37"/>
      <c r="BS544" s="38"/>
      <c r="BT544" s="38"/>
      <c r="BU544" s="38"/>
      <c r="BV544" s="39">
        <f t="shared" si="686"/>
        <v>0</v>
      </c>
      <c r="BW544" s="86" t="str">
        <f t="shared" si="687"/>
        <v>غيرجدير</v>
      </c>
      <c r="BX544" s="37"/>
      <c r="BY544" s="38"/>
      <c r="BZ544" s="38"/>
      <c r="CA544" s="38"/>
      <c r="CB544" s="38"/>
      <c r="CC544" s="39">
        <f t="shared" si="688"/>
        <v>0</v>
      </c>
      <c r="CD544" s="86" t="str">
        <f t="shared" si="689"/>
        <v>غيرجدير</v>
      </c>
      <c r="CE544" s="37">
        <f t="shared" si="690"/>
        <v>5</v>
      </c>
      <c r="CF544" s="39" t="str">
        <f t="shared" si="691"/>
        <v>راسب</v>
      </c>
      <c r="CG544" s="37"/>
      <c r="CH544" s="38"/>
      <c r="CI544" s="38"/>
      <c r="CJ544" s="38"/>
      <c r="CK544" s="38"/>
      <c r="CL544" s="39">
        <f t="shared" si="692"/>
        <v>0</v>
      </c>
      <c r="CM544" s="86" t="str">
        <f t="shared" si="693"/>
        <v>غيرجدير</v>
      </c>
      <c r="CN544" s="37"/>
      <c r="CO544" s="38"/>
      <c r="CP544" s="38"/>
      <c r="CQ544" s="38"/>
      <c r="CR544" s="39">
        <f t="shared" si="694"/>
        <v>0</v>
      </c>
      <c r="CS544" s="86" t="str">
        <f t="shared" si="695"/>
        <v>غيرجدير</v>
      </c>
      <c r="CT544" s="37"/>
      <c r="CU544" s="38"/>
      <c r="CV544" s="39">
        <f t="shared" si="696"/>
        <v>0</v>
      </c>
      <c r="CW544" s="86" t="str">
        <f t="shared" si="697"/>
        <v>غيرجدير</v>
      </c>
      <c r="CX544" s="37"/>
      <c r="CY544" s="38"/>
      <c r="CZ544" s="38"/>
      <c r="DA544" s="38"/>
      <c r="DB544" s="38"/>
      <c r="DC544" s="39">
        <f t="shared" si="698"/>
        <v>0</v>
      </c>
      <c r="DD544" s="86" t="str">
        <f t="shared" si="699"/>
        <v>غيرجدير</v>
      </c>
      <c r="DE544" s="37"/>
      <c r="DF544" s="38"/>
      <c r="DG544" s="38"/>
      <c r="DH544" s="38"/>
      <c r="DI544" s="38"/>
      <c r="DJ544" s="39">
        <f t="shared" si="700"/>
        <v>0</v>
      </c>
      <c r="DK544" s="86" t="str">
        <f t="shared" si="701"/>
        <v>غيرجدير</v>
      </c>
      <c r="DL544" s="37">
        <f t="shared" si="702"/>
        <v>4</v>
      </c>
      <c r="DM544" s="39" t="str">
        <f t="shared" si="703"/>
        <v>راسب</v>
      </c>
      <c r="DN544" s="27">
        <f t="shared" si="704"/>
        <v>0</v>
      </c>
      <c r="DO544" s="37">
        <f t="shared" si="705"/>
        <v>5</v>
      </c>
      <c r="DP544" s="39" t="str">
        <f t="shared" si="706"/>
        <v>ومجموع</v>
      </c>
      <c r="DQ544" s="27" t="str">
        <f t="shared" si="707"/>
        <v>راسب</v>
      </c>
      <c r="DR544" s="37">
        <f t="shared" si="708"/>
        <v>10</v>
      </c>
      <c r="DS544" s="39" t="str">
        <f t="shared" si="709"/>
        <v>راسب</v>
      </c>
      <c r="DT544" s="40" t="str">
        <f t="shared" si="710"/>
        <v>راسب</v>
      </c>
      <c r="DU544" s="27"/>
      <c r="DV544" s="37">
        <f t="shared" si="711"/>
        <v>15</v>
      </c>
      <c r="DW544" s="38" t="str">
        <f t="shared" si="712"/>
        <v>راسب</v>
      </c>
      <c r="DX544" s="39" t="str">
        <f t="shared" si="713"/>
        <v>ودين</v>
      </c>
      <c r="DY544" s="537" t="str">
        <f t="shared" si="714"/>
        <v/>
      </c>
      <c r="DZ544" s="532" t="str">
        <f t="shared" si="715"/>
        <v/>
      </c>
      <c r="EA544" s="527" t="str">
        <f t="shared" si="716"/>
        <v/>
      </c>
      <c r="EB544" s="519" t="str">
        <f t="shared" si="717"/>
        <v/>
      </c>
      <c r="EC544" s="520" t="str">
        <f t="shared" si="718"/>
        <v/>
      </c>
      <c r="ED544" s="520" t="str">
        <f t="shared" si="719"/>
        <v/>
      </c>
      <c r="EE544" s="520" t="str">
        <f t="shared" si="720"/>
        <v/>
      </c>
      <c r="EF544" s="520" t="str">
        <f t="shared" si="721"/>
        <v/>
      </c>
      <c r="EG544" s="520" t="str">
        <f t="shared" si="722"/>
        <v/>
      </c>
      <c r="EH544" s="518" t="str">
        <f t="shared" si="723"/>
        <v/>
      </c>
      <c r="EI544" s="474" t="str">
        <f t="shared" si="724"/>
        <v/>
      </c>
      <c r="EJ544" s="475" t="str">
        <f t="shared" si="725"/>
        <v/>
      </c>
      <c r="EK544" s="475" t="str">
        <f t="shared" si="726"/>
        <v/>
      </c>
      <c r="EL544" s="475" t="str">
        <f t="shared" si="727"/>
        <v/>
      </c>
      <c r="EM544" s="476" t="str">
        <f t="shared" si="728"/>
        <v/>
      </c>
      <c r="EN544" s="498" t="str">
        <f t="shared" si="729"/>
        <v/>
      </c>
      <c r="EO544" s="499" t="str">
        <f t="shared" si="730"/>
        <v/>
      </c>
      <c r="EP544" s="499" t="str">
        <f t="shared" si="731"/>
        <v/>
      </c>
      <c r="EQ544" s="499" t="str">
        <f t="shared" si="732"/>
        <v/>
      </c>
      <c r="ER544" s="500" t="str">
        <f t="shared" si="733"/>
        <v/>
      </c>
    </row>
    <row r="545" spans="1:148" ht="34.5" x14ac:dyDescent="0.2">
      <c r="A545" s="27" t="str">
        <f>IF(O545="","",COUNTA(O$9:$O545))</f>
        <v/>
      </c>
      <c r="B545" s="28"/>
      <c r="C545" s="29" t="e">
        <f t="shared" si="653"/>
        <v>#VALUE!</v>
      </c>
      <c r="D545" s="30" t="e">
        <f t="shared" si="654"/>
        <v>#VALUE!</v>
      </c>
      <c r="E545" s="31" t="e">
        <f t="shared" si="655"/>
        <v>#VALUE!</v>
      </c>
      <c r="F545" s="29" t="str">
        <f t="shared" si="656"/>
        <v/>
      </c>
      <c r="G545" s="30" t="str">
        <f t="shared" si="657"/>
        <v/>
      </c>
      <c r="H545" s="31" t="str">
        <f t="shared" si="658"/>
        <v/>
      </c>
      <c r="I545" s="32" t="e">
        <f t="shared" si="659"/>
        <v>#VALUE!</v>
      </c>
      <c r="J545" s="33"/>
      <c r="K545" s="34"/>
      <c r="L545" s="35" t="str">
        <f t="shared" si="660"/>
        <v/>
      </c>
      <c r="M545" s="35" t="str">
        <f t="shared" si="661"/>
        <v/>
      </c>
      <c r="N545" s="34"/>
      <c r="O545" s="545"/>
      <c r="P545" s="36"/>
      <c r="Q545" s="37"/>
      <c r="R545" s="38"/>
      <c r="S545" s="38"/>
      <c r="T545" s="39">
        <f t="shared" si="662"/>
        <v>0</v>
      </c>
      <c r="U545" s="40" t="str">
        <f t="shared" si="663"/>
        <v>راسب</v>
      </c>
      <c r="V545" s="37"/>
      <c r="W545" s="38"/>
      <c r="X545" s="38"/>
      <c r="Y545" s="39">
        <f t="shared" si="664"/>
        <v>0</v>
      </c>
      <c r="Z545" s="40" t="str">
        <f t="shared" si="665"/>
        <v>راسب</v>
      </c>
      <c r="AA545" s="37"/>
      <c r="AB545" s="38"/>
      <c r="AC545" s="38"/>
      <c r="AD545" s="39">
        <f t="shared" si="666"/>
        <v>0</v>
      </c>
      <c r="AE545" s="40" t="str">
        <f t="shared" si="667"/>
        <v>راسب</v>
      </c>
      <c r="AF545" s="37"/>
      <c r="AG545" s="38"/>
      <c r="AH545" s="38"/>
      <c r="AI545" s="39">
        <f t="shared" si="668"/>
        <v>0</v>
      </c>
      <c r="AJ545" s="40" t="str">
        <f t="shared" si="669"/>
        <v>راسب</v>
      </c>
      <c r="AK545" s="37"/>
      <c r="AL545" s="38"/>
      <c r="AM545" s="38"/>
      <c r="AN545" s="39">
        <f t="shared" si="670"/>
        <v>0</v>
      </c>
      <c r="AO545" s="40" t="str">
        <f t="shared" si="671"/>
        <v>راسب</v>
      </c>
      <c r="AP545" s="27">
        <f t="shared" si="672"/>
        <v>0</v>
      </c>
      <c r="AQ545" s="37">
        <f t="shared" si="673"/>
        <v>5</v>
      </c>
      <c r="AR545" s="39" t="str">
        <f t="shared" si="674"/>
        <v>ومجموع</v>
      </c>
      <c r="AS545" s="27" t="str">
        <f t="shared" si="675"/>
        <v>راسب</v>
      </c>
      <c r="AT545" s="41">
        <f t="shared" si="676"/>
        <v>9</v>
      </c>
      <c r="AU545" s="42" t="str">
        <f t="shared" si="677"/>
        <v>راسب</v>
      </c>
      <c r="AV545" s="37"/>
      <c r="AW545" s="38"/>
      <c r="AX545" s="38"/>
      <c r="AY545" s="39">
        <f t="shared" si="678"/>
        <v>0</v>
      </c>
      <c r="AZ545" s="40" t="str">
        <f t="shared" si="679"/>
        <v>راسب</v>
      </c>
      <c r="BA545" s="37"/>
      <c r="BB545" s="38"/>
      <c r="BC545" s="38"/>
      <c r="BD545" s="39">
        <f t="shared" si="680"/>
        <v>0</v>
      </c>
      <c r="BE545" s="86" t="str">
        <f t="shared" si="681"/>
        <v>غيرجدير</v>
      </c>
      <c r="BF545" s="37"/>
      <c r="BG545" s="38"/>
      <c r="BH545" s="38"/>
      <c r="BI545" s="39">
        <f t="shared" si="682"/>
        <v>0</v>
      </c>
      <c r="BJ545" s="86" t="str">
        <f t="shared" si="683"/>
        <v>غيرجدير</v>
      </c>
      <c r="BK545" s="37"/>
      <c r="BL545" s="38"/>
      <c r="BM545" s="38"/>
      <c r="BN545" s="38"/>
      <c r="BO545" s="39"/>
      <c r="BP545" s="41">
        <f t="shared" si="684"/>
        <v>0</v>
      </c>
      <c r="BQ545" s="86" t="str">
        <f t="shared" si="685"/>
        <v>غيرجدير</v>
      </c>
      <c r="BR545" s="37"/>
      <c r="BS545" s="38"/>
      <c r="BT545" s="38"/>
      <c r="BU545" s="38"/>
      <c r="BV545" s="39">
        <f t="shared" si="686"/>
        <v>0</v>
      </c>
      <c r="BW545" s="86" t="str">
        <f t="shared" si="687"/>
        <v>غيرجدير</v>
      </c>
      <c r="BX545" s="37"/>
      <c r="BY545" s="38"/>
      <c r="BZ545" s="38"/>
      <c r="CA545" s="38"/>
      <c r="CB545" s="38"/>
      <c r="CC545" s="39">
        <f t="shared" si="688"/>
        <v>0</v>
      </c>
      <c r="CD545" s="86" t="str">
        <f t="shared" si="689"/>
        <v>غيرجدير</v>
      </c>
      <c r="CE545" s="37">
        <f t="shared" si="690"/>
        <v>5</v>
      </c>
      <c r="CF545" s="39" t="str">
        <f t="shared" si="691"/>
        <v>راسب</v>
      </c>
      <c r="CG545" s="37"/>
      <c r="CH545" s="38"/>
      <c r="CI545" s="38"/>
      <c r="CJ545" s="38"/>
      <c r="CK545" s="38"/>
      <c r="CL545" s="39">
        <f t="shared" si="692"/>
        <v>0</v>
      </c>
      <c r="CM545" s="86" t="str">
        <f t="shared" si="693"/>
        <v>غيرجدير</v>
      </c>
      <c r="CN545" s="37"/>
      <c r="CO545" s="38"/>
      <c r="CP545" s="38"/>
      <c r="CQ545" s="38"/>
      <c r="CR545" s="39">
        <f t="shared" si="694"/>
        <v>0</v>
      </c>
      <c r="CS545" s="86" t="str">
        <f t="shared" si="695"/>
        <v>غيرجدير</v>
      </c>
      <c r="CT545" s="37"/>
      <c r="CU545" s="38"/>
      <c r="CV545" s="39">
        <f t="shared" si="696"/>
        <v>0</v>
      </c>
      <c r="CW545" s="86" t="str">
        <f t="shared" si="697"/>
        <v>غيرجدير</v>
      </c>
      <c r="CX545" s="37"/>
      <c r="CY545" s="38"/>
      <c r="CZ545" s="38"/>
      <c r="DA545" s="38"/>
      <c r="DB545" s="38"/>
      <c r="DC545" s="39">
        <f t="shared" si="698"/>
        <v>0</v>
      </c>
      <c r="DD545" s="86" t="str">
        <f t="shared" si="699"/>
        <v>غيرجدير</v>
      </c>
      <c r="DE545" s="37"/>
      <c r="DF545" s="38"/>
      <c r="DG545" s="38"/>
      <c r="DH545" s="38"/>
      <c r="DI545" s="38"/>
      <c r="DJ545" s="39">
        <f t="shared" si="700"/>
        <v>0</v>
      </c>
      <c r="DK545" s="86" t="str">
        <f t="shared" si="701"/>
        <v>غيرجدير</v>
      </c>
      <c r="DL545" s="37">
        <f t="shared" si="702"/>
        <v>4</v>
      </c>
      <c r="DM545" s="39" t="str">
        <f t="shared" si="703"/>
        <v>راسب</v>
      </c>
      <c r="DN545" s="27">
        <f t="shared" si="704"/>
        <v>0</v>
      </c>
      <c r="DO545" s="37">
        <f t="shared" si="705"/>
        <v>5</v>
      </c>
      <c r="DP545" s="39" t="str">
        <f t="shared" si="706"/>
        <v>ومجموع</v>
      </c>
      <c r="DQ545" s="27" t="str">
        <f t="shared" si="707"/>
        <v>راسب</v>
      </c>
      <c r="DR545" s="37">
        <f t="shared" si="708"/>
        <v>10</v>
      </c>
      <c r="DS545" s="39" t="str">
        <f t="shared" si="709"/>
        <v>راسب</v>
      </c>
      <c r="DT545" s="40" t="str">
        <f t="shared" si="710"/>
        <v>راسب</v>
      </c>
      <c r="DU545" s="27"/>
      <c r="DV545" s="37">
        <f t="shared" si="711"/>
        <v>15</v>
      </c>
      <c r="DW545" s="38" t="str">
        <f t="shared" si="712"/>
        <v>راسب</v>
      </c>
      <c r="DX545" s="39" t="str">
        <f t="shared" si="713"/>
        <v>ودين</v>
      </c>
      <c r="DY545" s="537" t="str">
        <f t="shared" si="714"/>
        <v/>
      </c>
      <c r="DZ545" s="532" t="str">
        <f t="shared" si="715"/>
        <v/>
      </c>
      <c r="EA545" s="527" t="str">
        <f t="shared" si="716"/>
        <v/>
      </c>
      <c r="EB545" s="519" t="str">
        <f t="shared" si="717"/>
        <v/>
      </c>
      <c r="EC545" s="520" t="str">
        <f t="shared" si="718"/>
        <v/>
      </c>
      <c r="ED545" s="520" t="str">
        <f t="shared" si="719"/>
        <v/>
      </c>
      <c r="EE545" s="520" t="str">
        <f t="shared" si="720"/>
        <v/>
      </c>
      <c r="EF545" s="520" t="str">
        <f t="shared" si="721"/>
        <v/>
      </c>
      <c r="EG545" s="520" t="str">
        <f t="shared" si="722"/>
        <v/>
      </c>
      <c r="EH545" s="518" t="str">
        <f t="shared" si="723"/>
        <v/>
      </c>
      <c r="EI545" s="474" t="str">
        <f t="shared" si="724"/>
        <v/>
      </c>
      <c r="EJ545" s="475" t="str">
        <f t="shared" si="725"/>
        <v/>
      </c>
      <c r="EK545" s="475" t="str">
        <f t="shared" si="726"/>
        <v/>
      </c>
      <c r="EL545" s="475" t="str">
        <f t="shared" si="727"/>
        <v/>
      </c>
      <c r="EM545" s="476" t="str">
        <f t="shared" si="728"/>
        <v/>
      </c>
      <c r="EN545" s="498" t="str">
        <f t="shared" si="729"/>
        <v/>
      </c>
      <c r="EO545" s="499" t="str">
        <f t="shared" si="730"/>
        <v/>
      </c>
      <c r="EP545" s="499" t="str">
        <f t="shared" si="731"/>
        <v/>
      </c>
      <c r="EQ545" s="499" t="str">
        <f t="shared" si="732"/>
        <v/>
      </c>
      <c r="ER545" s="500" t="str">
        <f t="shared" si="733"/>
        <v/>
      </c>
    </row>
    <row r="546" spans="1:148" ht="34.5" x14ac:dyDescent="0.2">
      <c r="A546" s="27" t="str">
        <f>IF(O546="","",COUNTA(O$9:$O546))</f>
        <v/>
      </c>
      <c r="B546" s="28"/>
      <c r="C546" s="29" t="e">
        <f t="shared" si="653"/>
        <v>#VALUE!</v>
      </c>
      <c r="D546" s="30" t="e">
        <f t="shared" si="654"/>
        <v>#VALUE!</v>
      </c>
      <c r="E546" s="31" t="e">
        <f t="shared" si="655"/>
        <v>#VALUE!</v>
      </c>
      <c r="F546" s="29" t="str">
        <f t="shared" si="656"/>
        <v/>
      </c>
      <c r="G546" s="30" t="str">
        <f t="shared" si="657"/>
        <v/>
      </c>
      <c r="H546" s="31" t="str">
        <f t="shared" si="658"/>
        <v/>
      </c>
      <c r="I546" s="32" t="e">
        <f t="shared" si="659"/>
        <v>#VALUE!</v>
      </c>
      <c r="J546" s="33"/>
      <c r="K546" s="34"/>
      <c r="L546" s="35" t="str">
        <f t="shared" si="660"/>
        <v/>
      </c>
      <c r="M546" s="35" t="str">
        <f t="shared" si="661"/>
        <v/>
      </c>
      <c r="N546" s="34"/>
      <c r="O546" s="545"/>
      <c r="P546" s="36"/>
      <c r="Q546" s="37"/>
      <c r="R546" s="38"/>
      <c r="S546" s="38"/>
      <c r="T546" s="39">
        <f t="shared" si="662"/>
        <v>0</v>
      </c>
      <c r="U546" s="40" t="str">
        <f t="shared" si="663"/>
        <v>راسب</v>
      </c>
      <c r="V546" s="37"/>
      <c r="W546" s="38"/>
      <c r="X546" s="38"/>
      <c r="Y546" s="39">
        <f t="shared" si="664"/>
        <v>0</v>
      </c>
      <c r="Z546" s="40" t="str">
        <f t="shared" si="665"/>
        <v>راسب</v>
      </c>
      <c r="AA546" s="37"/>
      <c r="AB546" s="38"/>
      <c r="AC546" s="38"/>
      <c r="AD546" s="39">
        <f t="shared" si="666"/>
        <v>0</v>
      </c>
      <c r="AE546" s="40" t="str">
        <f t="shared" si="667"/>
        <v>راسب</v>
      </c>
      <c r="AF546" s="37"/>
      <c r="AG546" s="38"/>
      <c r="AH546" s="38"/>
      <c r="AI546" s="39">
        <f t="shared" si="668"/>
        <v>0</v>
      </c>
      <c r="AJ546" s="40" t="str">
        <f t="shared" si="669"/>
        <v>راسب</v>
      </c>
      <c r="AK546" s="37"/>
      <c r="AL546" s="38"/>
      <c r="AM546" s="38"/>
      <c r="AN546" s="39">
        <f t="shared" si="670"/>
        <v>0</v>
      </c>
      <c r="AO546" s="40" t="str">
        <f t="shared" si="671"/>
        <v>راسب</v>
      </c>
      <c r="AP546" s="27">
        <f t="shared" si="672"/>
        <v>0</v>
      </c>
      <c r="AQ546" s="37">
        <f t="shared" si="673"/>
        <v>5</v>
      </c>
      <c r="AR546" s="39" t="str">
        <f t="shared" si="674"/>
        <v>ومجموع</v>
      </c>
      <c r="AS546" s="27" t="str">
        <f t="shared" si="675"/>
        <v>راسب</v>
      </c>
      <c r="AT546" s="41">
        <f t="shared" si="676"/>
        <v>9</v>
      </c>
      <c r="AU546" s="42" t="str">
        <f t="shared" si="677"/>
        <v>راسب</v>
      </c>
      <c r="AV546" s="37"/>
      <c r="AW546" s="38"/>
      <c r="AX546" s="38"/>
      <c r="AY546" s="39">
        <f t="shared" si="678"/>
        <v>0</v>
      </c>
      <c r="AZ546" s="40" t="str">
        <f t="shared" si="679"/>
        <v>راسب</v>
      </c>
      <c r="BA546" s="37"/>
      <c r="BB546" s="38"/>
      <c r="BC546" s="38"/>
      <c r="BD546" s="39">
        <f t="shared" si="680"/>
        <v>0</v>
      </c>
      <c r="BE546" s="86" t="str">
        <f t="shared" si="681"/>
        <v>غيرجدير</v>
      </c>
      <c r="BF546" s="37"/>
      <c r="BG546" s="38"/>
      <c r="BH546" s="38"/>
      <c r="BI546" s="39">
        <f t="shared" si="682"/>
        <v>0</v>
      </c>
      <c r="BJ546" s="86" t="str">
        <f t="shared" si="683"/>
        <v>غيرجدير</v>
      </c>
      <c r="BK546" s="37"/>
      <c r="BL546" s="38"/>
      <c r="BM546" s="38"/>
      <c r="BN546" s="38"/>
      <c r="BO546" s="39"/>
      <c r="BP546" s="41">
        <f t="shared" si="684"/>
        <v>0</v>
      </c>
      <c r="BQ546" s="86" t="str">
        <f t="shared" si="685"/>
        <v>غيرجدير</v>
      </c>
      <c r="BR546" s="37"/>
      <c r="BS546" s="38"/>
      <c r="BT546" s="38"/>
      <c r="BU546" s="38"/>
      <c r="BV546" s="39">
        <f t="shared" si="686"/>
        <v>0</v>
      </c>
      <c r="BW546" s="86" t="str">
        <f t="shared" si="687"/>
        <v>غيرجدير</v>
      </c>
      <c r="BX546" s="37"/>
      <c r="BY546" s="38"/>
      <c r="BZ546" s="38"/>
      <c r="CA546" s="38"/>
      <c r="CB546" s="38"/>
      <c r="CC546" s="39">
        <f t="shared" si="688"/>
        <v>0</v>
      </c>
      <c r="CD546" s="86" t="str">
        <f t="shared" si="689"/>
        <v>غيرجدير</v>
      </c>
      <c r="CE546" s="37">
        <f t="shared" si="690"/>
        <v>5</v>
      </c>
      <c r="CF546" s="39" t="str">
        <f t="shared" si="691"/>
        <v>راسب</v>
      </c>
      <c r="CG546" s="37"/>
      <c r="CH546" s="38"/>
      <c r="CI546" s="38"/>
      <c r="CJ546" s="38"/>
      <c r="CK546" s="38"/>
      <c r="CL546" s="39">
        <f t="shared" si="692"/>
        <v>0</v>
      </c>
      <c r="CM546" s="86" t="str">
        <f t="shared" si="693"/>
        <v>غيرجدير</v>
      </c>
      <c r="CN546" s="37"/>
      <c r="CO546" s="38"/>
      <c r="CP546" s="38"/>
      <c r="CQ546" s="38"/>
      <c r="CR546" s="39">
        <f t="shared" si="694"/>
        <v>0</v>
      </c>
      <c r="CS546" s="86" t="str">
        <f t="shared" si="695"/>
        <v>غيرجدير</v>
      </c>
      <c r="CT546" s="37"/>
      <c r="CU546" s="38"/>
      <c r="CV546" s="39">
        <f t="shared" si="696"/>
        <v>0</v>
      </c>
      <c r="CW546" s="86" t="str">
        <f t="shared" si="697"/>
        <v>غيرجدير</v>
      </c>
      <c r="CX546" s="37"/>
      <c r="CY546" s="38"/>
      <c r="CZ546" s="38"/>
      <c r="DA546" s="38"/>
      <c r="DB546" s="38"/>
      <c r="DC546" s="39">
        <f t="shared" si="698"/>
        <v>0</v>
      </c>
      <c r="DD546" s="86" t="str">
        <f t="shared" si="699"/>
        <v>غيرجدير</v>
      </c>
      <c r="DE546" s="37"/>
      <c r="DF546" s="38"/>
      <c r="DG546" s="38"/>
      <c r="DH546" s="38"/>
      <c r="DI546" s="38"/>
      <c r="DJ546" s="39">
        <f t="shared" si="700"/>
        <v>0</v>
      </c>
      <c r="DK546" s="86" t="str">
        <f t="shared" si="701"/>
        <v>غيرجدير</v>
      </c>
      <c r="DL546" s="37">
        <f t="shared" si="702"/>
        <v>4</v>
      </c>
      <c r="DM546" s="39" t="str">
        <f t="shared" si="703"/>
        <v>راسب</v>
      </c>
      <c r="DN546" s="27">
        <f t="shared" si="704"/>
        <v>0</v>
      </c>
      <c r="DO546" s="37">
        <f t="shared" si="705"/>
        <v>5</v>
      </c>
      <c r="DP546" s="39" t="str">
        <f t="shared" si="706"/>
        <v>ومجموع</v>
      </c>
      <c r="DQ546" s="27" t="str">
        <f t="shared" si="707"/>
        <v>راسب</v>
      </c>
      <c r="DR546" s="37">
        <f t="shared" si="708"/>
        <v>10</v>
      </c>
      <c r="DS546" s="39" t="str">
        <f t="shared" si="709"/>
        <v>راسب</v>
      </c>
      <c r="DT546" s="40" t="str">
        <f t="shared" si="710"/>
        <v>راسب</v>
      </c>
      <c r="DU546" s="27"/>
      <c r="DV546" s="37">
        <f t="shared" si="711"/>
        <v>15</v>
      </c>
      <c r="DW546" s="38" t="str">
        <f t="shared" si="712"/>
        <v>راسب</v>
      </c>
      <c r="DX546" s="39" t="str">
        <f t="shared" si="713"/>
        <v>ودين</v>
      </c>
      <c r="DY546" s="537" t="str">
        <f t="shared" si="714"/>
        <v/>
      </c>
      <c r="DZ546" s="532" t="str">
        <f t="shared" si="715"/>
        <v/>
      </c>
      <c r="EA546" s="527" t="str">
        <f t="shared" si="716"/>
        <v/>
      </c>
      <c r="EB546" s="519" t="str">
        <f t="shared" si="717"/>
        <v/>
      </c>
      <c r="EC546" s="520" t="str">
        <f t="shared" si="718"/>
        <v/>
      </c>
      <c r="ED546" s="520" t="str">
        <f t="shared" si="719"/>
        <v/>
      </c>
      <c r="EE546" s="520" t="str">
        <f t="shared" si="720"/>
        <v/>
      </c>
      <c r="EF546" s="520" t="str">
        <f t="shared" si="721"/>
        <v/>
      </c>
      <c r="EG546" s="520" t="str">
        <f t="shared" si="722"/>
        <v/>
      </c>
      <c r="EH546" s="518" t="str">
        <f t="shared" si="723"/>
        <v/>
      </c>
      <c r="EI546" s="474" t="str">
        <f t="shared" si="724"/>
        <v/>
      </c>
      <c r="EJ546" s="475" t="str">
        <f t="shared" si="725"/>
        <v/>
      </c>
      <c r="EK546" s="475" t="str">
        <f t="shared" si="726"/>
        <v/>
      </c>
      <c r="EL546" s="475" t="str">
        <f t="shared" si="727"/>
        <v/>
      </c>
      <c r="EM546" s="476" t="str">
        <f t="shared" si="728"/>
        <v/>
      </c>
      <c r="EN546" s="498" t="str">
        <f t="shared" si="729"/>
        <v/>
      </c>
      <c r="EO546" s="499" t="str">
        <f t="shared" si="730"/>
        <v/>
      </c>
      <c r="EP546" s="499" t="str">
        <f t="shared" si="731"/>
        <v/>
      </c>
      <c r="EQ546" s="499" t="str">
        <f t="shared" si="732"/>
        <v/>
      </c>
      <c r="ER546" s="500" t="str">
        <f t="shared" si="733"/>
        <v/>
      </c>
    </row>
    <row r="547" spans="1:148" ht="34.5" x14ac:dyDescent="0.2">
      <c r="A547" s="27" t="str">
        <f>IF(O547="","",COUNTA(O$9:$O547))</f>
        <v/>
      </c>
      <c r="B547" s="28"/>
      <c r="C547" s="29" t="e">
        <f t="shared" si="653"/>
        <v>#VALUE!</v>
      </c>
      <c r="D547" s="30" t="e">
        <f t="shared" si="654"/>
        <v>#VALUE!</v>
      </c>
      <c r="E547" s="31" t="e">
        <f t="shared" si="655"/>
        <v>#VALUE!</v>
      </c>
      <c r="F547" s="29" t="str">
        <f t="shared" si="656"/>
        <v/>
      </c>
      <c r="G547" s="30" t="str">
        <f t="shared" si="657"/>
        <v/>
      </c>
      <c r="H547" s="31" t="str">
        <f t="shared" si="658"/>
        <v/>
      </c>
      <c r="I547" s="32" t="e">
        <f t="shared" si="659"/>
        <v>#VALUE!</v>
      </c>
      <c r="J547" s="33"/>
      <c r="K547" s="34"/>
      <c r="L547" s="35" t="str">
        <f t="shared" si="660"/>
        <v/>
      </c>
      <c r="M547" s="35" t="str">
        <f t="shared" si="661"/>
        <v/>
      </c>
      <c r="N547" s="34"/>
      <c r="O547" s="545"/>
      <c r="P547" s="36"/>
      <c r="Q547" s="37"/>
      <c r="R547" s="38"/>
      <c r="S547" s="38"/>
      <c r="T547" s="39">
        <f t="shared" si="662"/>
        <v>0</v>
      </c>
      <c r="U547" s="40" t="str">
        <f t="shared" si="663"/>
        <v>راسب</v>
      </c>
      <c r="V547" s="37"/>
      <c r="W547" s="38"/>
      <c r="X547" s="38"/>
      <c r="Y547" s="39">
        <f t="shared" si="664"/>
        <v>0</v>
      </c>
      <c r="Z547" s="40" t="str">
        <f t="shared" si="665"/>
        <v>راسب</v>
      </c>
      <c r="AA547" s="37"/>
      <c r="AB547" s="38"/>
      <c r="AC547" s="38"/>
      <c r="AD547" s="39">
        <f t="shared" si="666"/>
        <v>0</v>
      </c>
      <c r="AE547" s="40" t="str">
        <f t="shared" si="667"/>
        <v>راسب</v>
      </c>
      <c r="AF547" s="37"/>
      <c r="AG547" s="38"/>
      <c r="AH547" s="38"/>
      <c r="AI547" s="39">
        <f t="shared" si="668"/>
        <v>0</v>
      </c>
      <c r="AJ547" s="40" t="str">
        <f t="shared" si="669"/>
        <v>راسب</v>
      </c>
      <c r="AK547" s="37"/>
      <c r="AL547" s="38"/>
      <c r="AM547" s="38"/>
      <c r="AN547" s="39">
        <f t="shared" si="670"/>
        <v>0</v>
      </c>
      <c r="AO547" s="40" t="str">
        <f t="shared" si="671"/>
        <v>راسب</v>
      </c>
      <c r="AP547" s="27">
        <f t="shared" si="672"/>
        <v>0</v>
      </c>
      <c r="AQ547" s="37">
        <f t="shared" si="673"/>
        <v>5</v>
      </c>
      <c r="AR547" s="39" t="str">
        <f t="shared" si="674"/>
        <v>ومجموع</v>
      </c>
      <c r="AS547" s="27" t="str">
        <f t="shared" si="675"/>
        <v>راسب</v>
      </c>
      <c r="AT547" s="41">
        <f t="shared" si="676"/>
        <v>9</v>
      </c>
      <c r="AU547" s="42" t="str">
        <f t="shared" si="677"/>
        <v>راسب</v>
      </c>
      <c r="AV547" s="37"/>
      <c r="AW547" s="38"/>
      <c r="AX547" s="38"/>
      <c r="AY547" s="39">
        <f t="shared" si="678"/>
        <v>0</v>
      </c>
      <c r="AZ547" s="40" t="str">
        <f t="shared" si="679"/>
        <v>راسب</v>
      </c>
      <c r="BA547" s="37"/>
      <c r="BB547" s="38"/>
      <c r="BC547" s="38"/>
      <c r="BD547" s="39">
        <f t="shared" si="680"/>
        <v>0</v>
      </c>
      <c r="BE547" s="86" t="str">
        <f t="shared" si="681"/>
        <v>غيرجدير</v>
      </c>
      <c r="BF547" s="37"/>
      <c r="BG547" s="38"/>
      <c r="BH547" s="38"/>
      <c r="BI547" s="39">
        <f t="shared" si="682"/>
        <v>0</v>
      </c>
      <c r="BJ547" s="86" t="str">
        <f t="shared" si="683"/>
        <v>غيرجدير</v>
      </c>
      <c r="BK547" s="37"/>
      <c r="BL547" s="38"/>
      <c r="BM547" s="38"/>
      <c r="BN547" s="38"/>
      <c r="BO547" s="39"/>
      <c r="BP547" s="41">
        <f t="shared" si="684"/>
        <v>0</v>
      </c>
      <c r="BQ547" s="86" t="str">
        <f t="shared" si="685"/>
        <v>غيرجدير</v>
      </c>
      <c r="BR547" s="37"/>
      <c r="BS547" s="38"/>
      <c r="BT547" s="38"/>
      <c r="BU547" s="38"/>
      <c r="BV547" s="39">
        <f t="shared" si="686"/>
        <v>0</v>
      </c>
      <c r="BW547" s="86" t="str">
        <f t="shared" si="687"/>
        <v>غيرجدير</v>
      </c>
      <c r="BX547" s="37"/>
      <c r="BY547" s="38"/>
      <c r="BZ547" s="38"/>
      <c r="CA547" s="38"/>
      <c r="CB547" s="38"/>
      <c r="CC547" s="39">
        <f t="shared" si="688"/>
        <v>0</v>
      </c>
      <c r="CD547" s="86" t="str">
        <f t="shared" si="689"/>
        <v>غيرجدير</v>
      </c>
      <c r="CE547" s="37">
        <f t="shared" si="690"/>
        <v>5</v>
      </c>
      <c r="CF547" s="39" t="str">
        <f t="shared" si="691"/>
        <v>راسب</v>
      </c>
      <c r="CG547" s="37"/>
      <c r="CH547" s="38"/>
      <c r="CI547" s="38"/>
      <c r="CJ547" s="38"/>
      <c r="CK547" s="38"/>
      <c r="CL547" s="39">
        <f t="shared" si="692"/>
        <v>0</v>
      </c>
      <c r="CM547" s="86" t="str">
        <f t="shared" si="693"/>
        <v>غيرجدير</v>
      </c>
      <c r="CN547" s="37"/>
      <c r="CO547" s="38"/>
      <c r="CP547" s="38"/>
      <c r="CQ547" s="38"/>
      <c r="CR547" s="39">
        <f t="shared" si="694"/>
        <v>0</v>
      </c>
      <c r="CS547" s="86" t="str">
        <f t="shared" si="695"/>
        <v>غيرجدير</v>
      </c>
      <c r="CT547" s="37"/>
      <c r="CU547" s="38"/>
      <c r="CV547" s="39">
        <f t="shared" si="696"/>
        <v>0</v>
      </c>
      <c r="CW547" s="86" t="str">
        <f t="shared" si="697"/>
        <v>غيرجدير</v>
      </c>
      <c r="CX547" s="37"/>
      <c r="CY547" s="38"/>
      <c r="CZ547" s="38"/>
      <c r="DA547" s="38"/>
      <c r="DB547" s="38"/>
      <c r="DC547" s="39">
        <f t="shared" si="698"/>
        <v>0</v>
      </c>
      <c r="DD547" s="86" t="str">
        <f t="shared" si="699"/>
        <v>غيرجدير</v>
      </c>
      <c r="DE547" s="37"/>
      <c r="DF547" s="38"/>
      <c r="DG547" s="38"/>
      <c r="DH547" s="38"/>
      <c r="DI547" s="38"/>
      <c r="DJ547" s="39">
        <f t="shared" si="700"/>
        <v>0</v>
      </c>
      <c r="DK547" s="86" t="str">
        <f t="shared" si="701"/>
        <v>غيرجدير</v>
      </c>
      <c r="DL547" s="37">
        <f t="shared" si="702"/>
        <v>4</v>
      </c>
      <c r="DM547" s="39" t="str">
        <f t="shared" si="703"/>
        <v>راسب</v>
      </c>
      <c r="DN547" s="27">
        <f t="shared" si="704"/>
        <v>0</v>
      </c>
      <c r="DO547" s="37">
        <f t="shared" si="705"/>
        <v>5</v>
      </c>
      <c r="DP547" s="39" t="str">
        <f t="shared" si="706"/>
        <v>ومجموع</v>
      </c>
      <c r="DQ547" s="27" t="str">
        <f t="shared" si="707"/>
        <v>راسب</v>
      </c>
      <c r="DR547" s="37">
        <f t="shared" si="708"/>
        <v>10</v>
      </c>
      <c r="DS547" s="39" t="str">
        <f t="shared" si="709"/>
        <v>راسب</v>
      </c>
      <c r="DT547" s="40" t="str">
        <f t="shared" si="710"/>
        <v>راسب</v>
      </c>
      <c r="DU547" s="27"/>
      <c r="DV547" s="37">
        <f t="shared" si="711"/>
        <v>15</v>
      </c>
      <c r="DW547" s="38" t="str">
        <f t="shared" si="712"/>
        <v>راسب</v>
      </c>
      <c r="DX547" s="39" t="str">
        <f t="shared" si="713"/>
        <v>ودين</v>
      </c>
      <c r="DY547" s="537" t="str">
        <f t="shared" si="714"/>
        <v/>
      </c>
      <c r="DZ547" s="532" t="str">
        <f t="shared" si="715"/>
        <v/>
      </c>
      <c r="EA547" s="527" t="str">
        <f t="shared" si="716"/>
        <v/>
      </c>
      <c r="EB547" s="519" t="str">
        <f t="shared" si="717"/>
        <v/>
      </c>
      <c r="EC547" s="520" t="str">
        <f t="shared" si="718"/>
        <v/>
      </c>
      <c r="ED547" s="520" t="str">
        <f t="shared" si="719"/>
        <v/>
      </c>
      <c r="EE547" s="520" t="str">
        <f t="shared" si="720"/>
        <v/>
      </c>
      <c r="EF547" s="520" t="str">
        <f t="shared" si="721"/>
        <v/>
      </c>
      <c r="EG547" s="520" t="str">
        <f t="shared" si="722"/>
        <v/>
      </c>
      <c r="EH547" s="518" t="str">
        <f t="shared" si="723"/>
        <v/>
      </c>
      <c r="EI547" s="474" t="str">
        <f t="shared" si="724"/>
        <v/>
      </c>
      <c r="EJ547" s="475" t="str">
        <f t="shared" si="725"/>
        <v/>
      </c>
      <c r="EK547" s="475" t="str">
        <f t="shared" si="726"/>
        <v/>
      </c>
      <c r="EL547" s="475" t="str">
        <f t="shared" si="727"/>
        <v/>
      </c>
      <c r="EM547" s="476" t="str">
        <f t="shared" si="728"/>
        <v/>
      </c>
      <c r="EN547" s="498" t="str">
        <f t="shared" si="729"/>
        <v/>
      </c>
      <c r="EO547" s="499" t="str">
        <f t="shared" si="730"/>
        <v/>
      </c>
      <c r="EP547" s="499" t="str">
        <f t="shared" si="731"/>
        <v/>
      </c>
      <c r="EQ547" s="499" t="str">
        <f t="shared" si="732"/>
        <v/>
      </c>
      <c r="ER547" s="500" t="str">
        <f t="shared" si="733"/>
        <v/>
      </c>
    </row>
    <row r="548" spans="1:148" ht="34.5" x14ac:dyDescent="0.2">
      <c r="A548" s="27" t="str">
        <f>IF(O548="","",COUNTA(O$9:$O548))</f>
        <v/>
      </c>
      <c r="B548" s="28"/>
      <c r="C548" s="29" t="e">
        <f t="shared" si="653"/>
        <v>#VALUE!</v>
      </c>
      <c r="D548" s="30" t="e">
        <f t="shared" si="654"/>
        <v>#VALUE!</v>
      </c>
      <c r="E548" s="31" t="e">
        <f t="shared" si="655"/>
        <v>#VALUE!</v>
      </c>
      <c r="F548" s="29" t="str">
        <f t="shared" si="656"/>
        <v/>
      </c>
      <c r="G548" s="30" t="str">
        <f t="shared" si="657"/>
        <v/>
      </c>
      <c r="H548" s="31" t="str">
        <f t="shared" si="658"/>
        <v/>
      </c>
      <c r="I548" s="32" t="e">
        <f t="shared" si="659"/>
        <v>#VALUE!</v>
      </c>
      <c r="J548" s="33"/>
      <c r="K548" s="34"/>
      <c r="L548" s="35" t="str">
        <f t="shared" si="660"/>
        <v/>
      </c>
      <c r="M548" s="35" t="str">
        <f t="shared" si="661"/>
        <v/>
      </c>
      <c r="N548" s="34"/>
      <c r="O548" s="545"/>
      <c r="P548" s="36"/>
      <c r="Q548" s="37"/>
      <c r="R548" s="38"/>
      <c r="S548" s="38"/>
      <c r="T548" s="39">
        <f t="shared" si="662"/>
        <v>0</v>
      </c>
      <c r="U548" s="40" t="str">
        <f t="shared" si="663"/>
        <v>راسب</v>
      </c>
      <c r="V548" s="37"/>
      <c r="W548" s="38"/>
      <c r="X548" s="38"/>
      <c r="Y548" s="39">
        <f t="shared" si="664"/>
        <v>0</v>
      </c>
      <c r="Z548" s="40" t="str">
        <f t="shared" si="665"/>
        <v>راسب</v>
      </c>
      <c r="AA548" s="37"/>
      <c r="AB548" s="38"/>
      <c r="AC548" s="38"/>
      <c r="AD548" s="39">
        <f t="shared" si="666"/>
        <v>0</v>
      </c>
      <c r="AE548" s="40" t="str">
        <f t="shared" si="667"/>
        <v>راسب</v>
      </c>
      <c r="AF548" s="37"/>
      <c r="AG548" s="38"/>
      <c r="AH548" s="38"/>
      <c r="AI548" s="39">
        <f t="shared" si="668"/>
        <v>0</v>
      </c>
      <c r="AJ548" s="40" t="str">
        <f t="shared" si="669"/>
        <v>راسب</v>
      </c>
      <c r="AK548" s="37"/>
      <c r="AL548" s="38"/>
      <c r="AM548" s="38"/>
      <c r="AN548" s="39">
        <f t="shared" si="670"/>
        <v>0</v>
      </c>
      <c r="AO548" s="40" t="str">
        <f t="shared" si="671"/>
        <v>راسب</v>
      </c>
      <c r="AP548" s="27">
        <f t="shared" si="672"/>
        <v>0</v>
      </c>
      <c r="AQ548" s="37">
        <f t="shared" si="673"/>
        <v>5</v>
      </c>
      <c r="AR548" s="39" t="str">
        <f t="shared" si="674"/>
        <v>ومجموع</v>
      </c>
      <c r="AS548" s="27" t="str">
        <f t="shared" si="675"/>
        <v>راسب</v>
      </c>
      <c r="AT548" s="41">
        <f t="shared" si="676"/>
        <v>9</v>
      </c>
      <c r="AU548" s="42" t="str">
        <f t="shared" si="677"/>
        <v>راسب</v>
      </c>
      <c r="AV548" s="37"/>
      <c r="AW548" s="38"/>
      <c r="AX548" s="38"/>
      <c r="AY548" s="39">
        <f t="shared" si="678"/>
        <v>0</v>
      </c>
      <c r="AZ548" s="40" t="str">
        <f t="shared" si="679"/>
        <v>راسب</v>
      </c>
      <c r="BA548" s="37"/>
      <c r="BB548" s="38"/>
      <c r="BC548" s="38"/>
      <c r="BD548" s="39">
        <f t="shared" si="680"/>
        <v>0</v>
      </c>
      <c r="BE548" s="86" t="str">
        <f t="shared" si="681"/>
        <v>غيرجدير</v>
      </c>
      <c r="BF548" s="37"/>
      <c r="BG548" s="38"/>
      <c r="BH548" s="38"/>
      <c r="BI548" s="39">
        <f t="shared" si="682"/>
        <v>0</v>
      </c>
      <c r="BJ548" s="86" t="str">
        <f t="shared" si="683"/>
        <v>غيرجدير</v>
      </c>
      <c r="BK548" s="37"/>
      <c r="BL548" s="38"/>
      <c r="BM548" s="38"/>
      <c r="BN548" s="38"/>
      <c r="BO548" s="39"/>
      <c r="BP548" s="41">
        <f t="shared" si="684"/>
        <v>0</v>
      </c>
      <c r="BQ548" s="86" t="str">
        <f t="shared" si="685"/>
        <v>غيرجدير</v>
      </c>
      <c r="BR548" s="37"/>
      <c r="BS548" s="38"/>
      <c r="BT548" s="38"/>
      <c r="BU548" s="38"/>
      <c r="BV548" s="39">
        <f t="shared" si="686"/>
        <v>0</v>
      </c>
      <c r="BW548" s="86" t="str">
        <f t="shared" si="687"/>
        <v>غيرجدير</v>
      </c>
      <c r="BX548" s="37"/>
      <c r="BY548" s="38"/>
      <c r="BZ548" s="38"/>
      <c r="CA548" s="38"/>
      <c r="CB548" s="38"/>
      <c r="CC548" s="39">
        <f t="shared" si="688"/>
        <v>0</v>
      </c>
      <c r="CD548" s="86" t="str">
        <f t="shared" si="689"/>
        <v>غيرجدير</v>
      </c>
      <c r="CE548" s="37">
        <f t="shared" si="690"/>
        <v>5</v>
      </c>
      <c r="CF548" s="39" t="str">
        <f t="shared" si="691"/>
        <v>راسب</v>
      </c>
      <c r="CG548" s="37"/>
      <c r="CH548" s="38"/>
      <c r="CI548" s="38"/>
      <c r="CJ548" s="38"/>
      <c r="CK548" s="38"/>
      <c r="CL548" s="39">
        <f t="shared" si="692"/>
        <v>0</v>
      </c>
      <c r="CM548" s="86" t="str">
        <f t="shared" si="693"/>
        <v>غيرجدير</v>
      </c>
      <c r="CN548" s="37"/>
      <c r="CO548" s="38"/>
      <c r="CP548" s="38"/>
      <c r="CQ548" s="38"/>
      <c r="CR548" s="39">
        <f t="shared" si="694"/>
        <v>0</v>
      </c>
      <c r="CS548" s="86" t="str">
        <f t="shared" si="695"/>
        <v>غيرجدير</v>
      </c>
      <c r="CT548" s="37"/>
      <c r="CU548" s="38"/>
      <c r="CV548" s="39">
        <f t="shared" si="696"/>
        <v>0</v>
      </c>
      <c r="CW548" s="86" t="str">
        <f t="shared" si="697"/>
        <v>غيرجدير</v>
      </c>
      <c r="CX548" s="37"/>
      <c r="CY548" s="38"/>
      <c r="CZ548" s="38"/>
      <c r="DA548" s="38"/>
      <c r="DB548" s="38"/>
      <c r="DC548" s="39">
        <f t="shared" si="698"/>
        <v>0</v>
      </c>
      <c r="DD548" s="86" t="str">
        <f t="shared" si="699"/>
        <v>غيرجدير</v>
      </c>
      <c r="DE548" s="37"/>
      <c r="DF548" s="38"/>
      <c r="DG548" s="38"/>
      <c r="DH548" s="38"/>
      <c r="DI548" s="38"/>
      <c r="DJ548" s="39">
        <f t="shared" si="700"/>
        <v>0</v>
      </c>
      <c r="DK548" s="86" t="str">
        <f t="shared" si="701"/>
        <v>غيرجدير</v>
      </c>
      <c r="DL548" s="37">
        <f t="shared" si="702"/>
        <v>4</v>
      </c>
      <c r="DM548" s="39" t="str">
        <f t="shared" si="703"/>
        <v>راسب</v>
      </c>
      <c r="DN548" s="27">
        <f t="shared" si="704"/>
        <v>0</v>
      </c>
      <c r="DO548" s="37">
        <f t="shared" si="705"/>
        <v>5</v>
      </c>
      <c r="DP548" s="39" t="str">
        <f t="shared" si="706"/>
        <v>ومجموع</v>
      </c>
      <c r="DQ548" s="27" t="str">
        <f t="shared" si="707"/>
        <v>راسب</v>
      </c>
      <c r="DR548" s="37">
        <f t="shared" si="708"/>
        <v>10</v>
      </c>
      <c r="DS548" s="39" t="str">
        <f t="shared" si="709"/>
        <v>راسب</v>
      </c>
      <c r="DT548" s="40" t="str">
        <f t="shared" si="710"/>
        <v>راسب</v>
      </c>
      <c r="DU548" s="27"/>
      <c r="DV548" s="37">
        <f t="shared" si="711"/>
        <v>15</v>
      </c>
      <c r="DW548" s="38" t="str">
        <f t="shared" si="712"/>
        <v>راسب</v>
      </c>
      <c r="DX548" s="39" t="str">
        <f t="shared" si="713"/>
        <v>ودين</v>
      </c>
      <c r="DY548" s="537" t="str">
        <f t="shared" si="714"/>
        <v/>
      </c>
      <c r="DZ548" s="532" t="str">
        <f t="shared" si="715"/>
        <v/>
      </c>
      <c r="EA548" s="527" t="str">
        <f t="shared" si="716"/>
        <v/>
      </c>
      <c r="EB548" s="519" t="str">
        <f t="shared" si="717"/>
        <v/>
      </c>
      <c r="EC548" s="520" t="str">
        <f t="shared" si="718"/>
        <v/>
      </c>
      <c r="ED548" s="520" t="str">
        <f t="shared" si="719"/>
        <v/>
      </c>
      <c r="EE548" s="520" t="str">
        <f t="shared" si="720"/>
        <v/>
      </c>
      <c r="EF548" s="520" t="str">
        <f t="shared" si="721"/>
        <v/>
      </c>
      <c r="EG548" s="520" t="str">
        <f t="shared" si="722"/>
        <v/>
      </c>
      <c r="EH548" s="518" t="str">
        <f t="shared" si="723"/>
        <v/>
      </c>
      <c r="EI548" s="474" t="str">
        <f t="shared" si="724"/>
        <v/>
      </c>
      <c r="EJ548" s="475" t="str">
        <f t="shared" si="725"/>
        <v/>
      </c>
      <c r="EK548" s="475" t="str">
        <f t="shared" si="726"/>
        <v/>
      </c>
      <c r="EL548" s="475" t="str">
        <f t="shared" si="727"/>
        <v/>
      </c>
      <c r="EM548" s="476" t="str">
        <f t="shared" si="728"/>
        <v/>
      </c>
      <c r="EN548" s="498" t="str">
        <f t="shared" si="729"/>
        <v/>
      </c>
      <c r="EO548" s="499" t="str">
        <f t="shared" si="730"/>
        <v/>
      </c>
      <c r="EP548" s="499" t="str">
        <f t="shared" si="731"/>
        <v/>
      </c>
      <c r="EQ548" s="499" t="str">
        <f t="shared" si="732"/>
        <v/>
      </c>
      <c r="ER548" s="500" t="str">
        <f t="shared" si="733"/>
        <v/>
      </c>
    </row>
    <row r="549" spans="1:148" ht="34.5" x14ac:dyDescent="0.2">
      <c r="A549" s="27" t="str">
        <f>IF(O549="","",COUNTA(O$9:$O549))</f>
        <v/>
      </c>
      <c r="B549" s="28"/>
      <c r="C549" s="29" t="e">
        <f t="shared" si="653"/>
        <v>#VALUE!</v>
      </c>
      <c r="D549" s="30" t="e">
        <f t="shared" si="654"/>
        <v>#VALUE!</v>
      </c>
      <c r="E549" s="31" t="e">
        <f t="shared" si="655"/>
        <v>#VALUE!</v>
      </c>
      <c r="F549" s="29" t="str">
        <f t="shared" si="656"/>
        <v/>
      </c>
      <c r="G549" s="30" t="str">
        <f t="shared" si="657"/>
        <v/>
      </c>
      <c r="H549" s="31" t="str">
        <f t="shared" si="658"/>
        <v/>
      </c>
      <c r="I549" s="32" t="e">
        <f t="shared" si="659"/>
        <v>#VALUE!</v>
      </c>
      <c r="J549" s="33"/>
      <c r="K549" s="34"/>
      <c r="L549" s="35" t="str">
        <f t="shared" si="660"/>
        <v/>
      </c>
      <c r="M549" s="35" t="str">
        <f t="shared" si="661"/>
        <v/>
      </c>
      <c r="N549" s="34"/>
      <c r="O549" s="545"/>
      <c r="P549" s="36"/>
      <c r="Q549" s="37"/>
      <c r="R549" s="38"/>
      <c r="S549" s="38"/>
      <c r="T549" s="39">
        <f t="shared" si="662"/>
        <v>0</v>
      </c>
      <c r="U549" s="40" t="str">
        <f t="shared" si="663"/>
        <v>راسب</v>
      </c>
      <c r="V549" s="37"/>
      <c r="W549" s="38"/>
      <c r="X549" s="38"/>
      <c r="Y549" s="39">
        <f t="shared" si="664"/>
        <v>0</v>
      </c>
      <c r="Z549" s="40" t="str">
        <f t="shared" si="665"/>
        <v>راسب</v>
      </c>
      <c r="AA549" s="37"/>
      <c r="AB549" s="38"/>
      <c r="AC549" s="38"/>
      <c r="AD549" s="39">
        <f t="shared" si="666"/>
        <v>0</v>
      </c>
      <c r="AE549" s="40" t="str">
        <f t="shared" si="667"/>
        <v>راسب</v>
      </c>
      <c r="AF549" s="37"/>
      <c r="AG549" s="38"/>
      <c r="AH549" s="38"/>
      <c r="AI549" s="39">
        <f t="shared" si="668"/>
        <v>0</v>
      </c>
      <c r="AJ549" s="40" t="str">
        <f t="shared" si="669"/>
        <v>راسب</v>
      </c>
      <c r="AK549" s="37"/>
      <c r="AL549" s="38"/>
      <c r="AM549" s="38"/>
      <c r="AN549" s="39">
        <f t="shared" si="670"/>
        <v>0</v>
      </c>
      <c r="AO549" s="40" t="str">
        <f t="shared" si="671"/>
        <v>راسب</v>
      </c>
      <c r="AP549" s="27">
        <f t="shared" si="672"/>
        <v>0</v>
      </c>
      <c r="AQ549" s="37">
        <f t="shared" si="673"/>
        <v>5</v>
      </c>
      <c r="AR549" s="39" t="str">
        <f t="shared" si="674"/>
        <v>ومجموع</v>
      </c>
      <c r="AS549" s="27" t="str">
        <f t="shared" si="675"/>
        <v>راسب</v>
      </c>
      <c r="AT549" s="41">
        <f t="shared" si="676"/>
        <v>9</v>
      </c>
      <c r="AU549" s="42" t="str">
        <f t="shared" si="677"/>
        <v>راسب</v>
      </c>
      <c r="AV549" s="37"/>
      <c r="AW549" s="38"/>
      <c r="AX549" s="38"/>
      <c r="AY549" s="39">
        <f t="shared" si="678"/>
        <v>0</v>
      </c>
      <c r="AZ549" s="40" t="str">
        <f t="shared" si="679"/>
        <v>راسب</v>
      </c>
      <c r="BA549" s="37"/>
      <c r="BB549" s="38"/>
      <c r="BC549" s="38"/>
      <c r="BD549" s="39">
        <f t="shared" si="680"/>
        <v>0</v>
      </c>
      <c r="BE549" s="86" t="str">
        <f t="shared" si="681"/>
        <v>غيرجدير</v>
      </c>
      <c r="BF549" s="37"/>
      <c r="BG549" s="38"/>
      <c r="BH549" s="38"/>
      <c r="BI549" s="39">
        <f t="shared" si="682"/>
        <v>0</v>
      </c>
      <c r="BJ549" s="86" t="str">
        <f t="shared" si="683"/>
        <v>غيرجدير</v>
      </c>
      <c r="BK549" s="37"/>
      <c r="BL549" s="38"/>
      <c r="BM549" s="38"/>
      <c r="BN549" s="38"/>
      <c r="BO549" s="39"/>
      <c r="BP549" s="41">
        <f t="shared" si="684"/>
        <v>0</v>
      </c>
      <c r="BQ549" s="86" t="str">
        <f t="shared" si="685"/>
        <v>غيرجدير</v>
      </c>
      <c r="BR549" s="37"/>
      <c r="BS549" s="38"/>
      <c r="BT549" s="38"/>
      <c r="BU549" s="38"/>
      <c r="BV549" s="39">
        <f t="shared" si="686"/>
        <v>0</v>
      </c>
      <c r="BW549" s="86" t="str">
        <f t="shared" si="687"/>
        <v>غيرجدير</v>
      </c>
      <c r="BX549" s="37"/>
      <c r="BY549" s="38"/>
      <c r="BZ549" s="38"/>
      <c r="CA549" s="38"/>
      <c r="CB549" s="38"/>
      <c r="CC549" s="39">
        <f t="shared" si="688"/>
        <v>0</v>
      </c>
      <c r="CD549" s="86" t="str">
        <f t="shared" si="689"/>
        <v>غيرجدير</v>
      </c>
      <c r="CE549" s="37">
        <f t="shared" si="690"/>
        <v>5</v>
      </c>
      <c r="CF549" s="39" t="str">
        <f t="shared" si="691"/>
        <v>راسب</v>
      </c>
      <c r="CG549" s="37"/>
      <c r="CH549" s="38"/>
      <c r="CI549" s="38"/>
      <c r="CJ549" s="38"/>
      <c r="CK549" s="38"/>
      <c r="CL549" s="39">
        <f t="shared" si="692"/>
        <v>0</v>
      </c>
      <c r="CM549" s="86" t="str">
        <f t="shared" si="693"/>
        <v>غيرجدير</v>
      </c>
      <c r="CN549" s="37"/>
      <c r="CO549" s="38"/>
      <c r="CP549" s="38"/>
      <c r="CQ549" s="38"/>
      <c r="CR549" s="39">
        <f t="shared" si="694"/>
        <v>0</v>
      </c>
      <c r="CS549" s="86" t="str">
        <f t="shared" si="695"/>
        <v>غيرجدير</v>
      </c>
      <c r="CT549" s="37"/>
      <c r="CU549" s="38"/>
      <c r="CV549" s="39">
        <f t="shared" si="696"/>
        <v>0</v>
      </c>
      <c r="CW549" s="86" t="str">
        <f t="shared" si="697"/>
        <v>غيرجدير</v>
      </c>
      <c r="CX549" s="37"/>
      <c r="CY549" s="38"/>
      <c r="CZ549" s="38"/>
      <c r="DA549" s="38"/>
      <c r="DB549" s="38"/>
      <c r="DC549" s="39">
        <f t="shared" si="698"/>
        <v>0</v>
      </c>
      <c r="DD549" s="86" t="str">
        <f t="shared" si="699"/>
        <v>غيرجدير</v>
      </c>
      <c r="DE549" s="37"/>
      <c r="DF549" s="38"/>
      <c r="DG549" s="38"/>
      <c r="DH549" s="38"/>
      <c r="DI549" s="38"/>
      <c r="DJ549" s="39">
        <f t="shared" si="700"/>
        <v>0</v>
      </c>
      <c r="DK549" s="86" t="str">
        <f t="shared" si="701"/>
        <v>غيرجدير</v>
      </c>
      <c r="DL549" s="37">
        <f t="shared" si="702"/>
        <v>4</v>
      </c>
      <c r="DM549" s="39" t="str">
        <f t="shared" si="703"/>
        <v>راسب</v>
      </c>
      <c r="DN549" s="27">
        <f t="shared" si="704"/>
        <v>0</v>
      </c>
      <c r="DO549" s="37">
        <f t="shared" si="705"/>
        <v>5</v>
      </c>
      <c r="DP549" s="39" t="str">
        <f t="shared" si="706"/>
        <v>ومجموع</v>
      </c>
      <c r="DQ549" s="27" t="str">
        <f t="shared" si="707"/>
        <v>راسب</v>
      </c>
      <c r="DR549" s="37">
        <f t="shared" si="708"/>
        <v>10</v>
      </c>
      <c r="DS549" s="39" t="str">
        <f t="shared" si="709"/>
        <v>راسب</v>
      </c>
      <c r="DT549" s="40" t="str">
        <f t="shared" si="710"/>
        <v>راسب</v>
      </c>
      <c r="DU549" s="27"/>
      <c r="DV549" s="37">
        <f t="shared" si="711"/>
        <v>15</v>
      </c>
      <c r="DW549" s="38" t="str">
        <f t="shared" si="712"/>
        <v>راسب</v>
      </c>
      <c r="DX549" s="39" t="str">
        <f t="shared" si="713"/>
        <v>ودين</v>
      </c>
      <c r="DY549" s="537" t="str">
        <f t="shared" si="714"/>
        <v/>
      </c>
      <c r="DZ549" s="532" t="str">
        <f t="shared" si="715"/>
        <v/>
      </c>
      <c r="EA549" s="527" t="str">
        <f t="shared" si="716"/>
        <v/>
      </c>
      <c r="EB549" s="519" t="str">
        <f t="shared" si="717"/>
        <v/>
      </c>
      <c r="EC549" s="520" t="str">
        <f t="shared" si="718"/>
        <v/>
      </c>
      <c r="ED549" s="520" t="str">
        <f t="shared" si="719"/>
        <v/>
      </c>
      <c r="EE549" s="520" t="str">
        <f t="shared" si="720"/>
        <v/>
      </c>
      <c r="EF549" s="520" t="str">
        <f t="shared" si="721"/>
        <v/>
      </c>
      <c r="EG549" s="520" t="str">
        <f t="shared" si="722"/>
        <v/>
      </c>
      <c r="EH549" s="518" t="str">
        <f t="shared" si="723"/>
        <v/>
      </c>
      <c r="EI549" s="474" t="str">
        <f t="shared" si="724"/>
        <v/>
      </c>
      <c r="EJ549" s="475" t="str">
        <f t="shared" si="725"/>
        <v/>
      </c>
      <c r="EK549" s="475" t="str">
        <f t="shared" si="726"/>
        <v/>
      </c>
      <c r="EL549" s="475" t="str">
        <f t="shared" si="727"/>
        <v/>
      </c>
      <c r="EM549" s="476" t="str">
        <f t="shared" si="728"/>
        <v/>
      </c>
      <c r="EN549" s="498" t="str">
        <f t="shared" si="729"/>
        <v/>
      </c>
      <c r="EO549" s="499" t="str">
        <f t="shared" si="730"/>
        <v/>
      </c>
      <c r="EP549" s="499" t="str">
        <f t="shared" si="731"/>
        <v/>
      </c>
      <c r="EQ549" s="499" t="str">
        <f t="shared" si="732"/>
        <v/>
      </c>
      <c r="ER549" s="500" t="str">
        <f t="shared" si="733"/>
        <v/>
      </c>
    </row>
    <row r="550" spans="1:148" ht="34.5" x14ac:dyDescent="0.2">
      <c r="A550" s="27" t="str">
        <f>IF(O550="","",COUNTA(O$9:$O550))</f>
        <v/>
      </c>
      <c r="B550" s="28"/>
      <c r="C550" s="29" t="e">
        <f t="shared" si="653"/>
        <v>#VALUE!</v>
      </c>
      <c r="D550" s="30" t="e">
        <f t="shared" si="654"/>
        <v>#VALUE!</v>
      </c>
      <c r="E550" s="31" t="e">
        <f t="shared" si="655"/>
        <v>#VALUE!</v>
      </c>
      <c r="F550" s="29" t="str">
        <f t="shared" si="656"/>
        <v/>
      </c>
      <c r="G550" s="30" t="str">
        <f t="shared" si="657"/>
        <v/>
      </c>
      <c r="H550" s="31" t="str">
        <f t="shared" si="658"/>
        <v/>
      </c>
      <c r="I550" s="32" t="e">
        <f t="shared" si="659"/>
        <v>#VALUE!</v>
      </c>
      <c r="J550" s="33"/>
      <c r="K550" s="34"/>
      <c r="L550" s="35" t="str">
        <f t="shared" si="660"/>
        <v/>
      </c>
      <c r="M550" s="35" t="str">
        <f t="shared" si="661"/>
        <v/>
      </c>
      <c r="N550" s="34"/>
      <c r="O550" s="545"/>
      <c r="P550" s="36"/>
      <c r="Q550" s="37"/>
      <c r="R550" s="38"/>
      <c r="S550" s="38"/>
      <c r="T550" s="39">
        <f t="shared" si="662"/>
        <v>0</v>
      </c>
      <c r="U550" s="40" t="str">
        <f t="shared" si="663"/>
        <v>راسب</v>
      </c>
      <c r="V550" s="37"/>
      <c r="W550" s="38"/>
      <c r="X550" s="38"/>
      <c r="Y550" s="39">
        <f t="shared" si="664"/>
        <v>0</v>
      </c>
      <c r="Z550" s="40" t="str">
        <f t="shared" si="665"/>
        <v>راسب</v>
      </c>
      <c r="AA550" s="37"/>
      <c r="AB550" s="38"/>
      <c r="AC550" s="38"/>
      <c r="AD550" s="39">
        <f t="shared" si="666"/>
        <v>0</v>
      </c>
      <c r="AE550" s="40" t="str">
        <f t="shared" si="667"/>
        <v>راسب</v>
      </c>
      <c r="AF550" s="37"/>
      <c r="AG550" s="38"/>
      <c r="AH550" s="38"/>
      <c r="AI550" s="39">
        <f t="shared" si="668"/>
        <v>0</v>
      </c>
      <c r="AJ550" s="40" t="str">
        <f t="shared" si="669"/>
        <v>راسب</v>
      </c>
      <c r="AK550" s="37"/>
      <c r="AL550" s="38"/>
      <c r="AM550" s="38"/>
      <c r="AN550" s="39">
        <f t="shared" si="670"/>
        <v>0</v>
      </c>
      <c r="AO550" s="40" t="str">
        <f t="shared" si="671"/>
        <v>راسب</v>
      </c>
      <c r="AP550" s="27">
        <f t="shared" si="672"/>
        <v>0</v>
      </c>
      <c r="AQ550" s="37">
        <f t="shared" si="673"/>
        <v>5</v>
      </c>
      <c r="AR550" s="39" t="str">
        <f t="shared" si="674"/>
        <v>ومجموع</v>
      </c>
      <c r="AS550" s="27" t="str">
        <f t="shared" si="675"/>
        <v>راسب</v>
      </c>
      <c r="AT550" s="41">
        <f t="shared" si="676"/>
        <v>9</v>
      </c>
      <c r="AU550" s="42" t="str">
        <f t="shared" si="677"/>
        <v>راسب</v>
      </c>
      <c r="AV550" s="37"/>
      <c r="AW550" s="38"/>
      <c r="AX550" s="38"/>
      <c r="AY550" s="39">
        <f t="shared" si="678"/>
        <v>0</v>
      </c>
      <c r="AZ550" s="40" t="str">
        <f t="shared" si="679"/>
        <v>راسب</v>
      </c>
      <c r="BA550" s="37"/>
      <c r="BB550" s="38"/>
      <c r="BC550" s="38"/>
      <c r="BD550" s="39">
        <f t="shared" si="680"/>
        <v>0</v>
      </c>
      <c r="BE550" s="86" t="str">
        <f t="shared" si="681"/>
        <v>غيرجدير</v>
      </c>
      <c r="BF550" s="37"/>
      <c r="BG550" s="38"/>
      <c r="BH550" s="38"/>
      <c r="BI550" s="39">
        <f t="shared" si="682"/>
        <v>0</v>
      </c>
      <c r="BJ550" s="86" t="str">
        <f t="shared" si="683"/>
        <v>غيرجدير</v>
      </c>
      <c r="BK550" s="37"/>
      <c r="BL550" s="38"/>
      <c r="BM550" s="38"/>
      <c r="BN550" s="38"/>
      <c r="BO550" s="39"/>
      <c r="BP550" s="41">
        <f t="shared" si="684"/>
        <v>0</v>
      </c>
      <c r="BQ550" s="86" t="str">
        <f t="shared" si="685"/>
        <v>غيرجدير</v>
      </c>
      <c r="BR550" s="37"/>
      <c r="BS550" s="38"/>
      <c r="BT550" s="38"/>
      <c r="BU550" s="38"/>
      <c r="BV550" s="39">
        <f t="shared" si="686"/>
        <v>0</v>
      </c>
      <c r="BW550" s="86" t="str">
        <f t="shared" si="687"/>
        <v>غيرجدير</v>
      </c>
      <c r="BX550" s="37"/>
      <c r="BY550" s="38"/>
      <c r="BZ550" s="38"/>
      <c r="CA550" s="38"/>
      <c r="CB550" s="38"/>
      <c r="CC550" s="39">
        <f t="shared" si="688"/>
        <v>0</v>
      </c>
      <c r="CD550" s="86" t="str">
        <f t="shared" si="689"/>
        <v>غيرجدير</v>
      </c>
      <c r="CE550" s="37">
        <f t="shared" si="690"/>
        <v>5</v>
      </c>
      <c r="CF550" s="39" t="str">
        <f t="shared" si="691"/>
        <v>راسب</v>
      </c>
      <c r="CG550" s="37"/>
      <c r="CH550" s="38"/>
      <c r="CI550" s="38"/>
      <c r="CJ550" s="38"/>
      <c r="CK550" s="38"/>
      <c r="CL550" s="39">
        <f t="shared" si="692"/>
        <v>0</v>
      </c>
      <c r="CM550" s="86" t="str">
        <f t="shared" si="693"/>
        <v>غيرجدير</v>
      </c>
      <c r="CN550" s="37"/>
      <c r="CO550" s="38"/>
      <c r="CP550" s="38"/>
      <c r="CQ550" s="38"/>
      <c r="CR550" s="39">
        <f t="shared" si="694"/>
        <v>0</v>
      </c>
      <c r="CS550" s="86" t="str">
        <f t="shared" si="695"/>
        <v>غيرجدير</v>
      </c>
      <c r="CT550" s="37"/>
      <c r="CU550" s="38"/>
      <c r="CV550" s="39">
        <f t="shared" si="696"/>
        <v>0</v>
      </c>
      <c r="CW550" s="86" t="str">
        <f t="shared" si="697"/>
        <v>غيرجدير</v>
      </c>
      <c r="CX550" s="37"/>
      <c r="CY550" s="38"/>
      <c r="CZ550" s="38"/>
      <c r="DA550" s="38"/>
      <c r="DB550" s="38"/>
      <c r="DC550" s="39">
        <f t="shared" si="698"/>
        <v>0</v>
      </c>
      <c r="DD550" s="86" t="str">
        <f t="shared" si="699"/>
        <v>غيرجدير</v>
      </c>
      <c r="DE550" s="37"/>
      <c r="DF550" s="38"/>
      <c r="DG550" s="38"/>
      <c r="DH550" s="38"/>
      <c r="DI550" s="38"/>
      <c r="DJ550" s="39">
        <f t="shared" si="700"/>
        <v>0</v>
      </c>
      <c r="DK550" s="86" t="str">
        <f t="shared" si="701"/>
        <v>غيرجدير</v>
      </c>
      <c r="DL550" s="37">
        <f t="shared" si="702"/>
        <v>4</v>
      </c>
      <c r="DM550" s="39" t="str">
        <f t="shared" si="703"/>
        <v>راسب</v>
      </c>
      <c r="DN550" s="27">
        <f t="shared" si="704"/>
        <v>0</v>
      </c>
      <c r="DO550" s="37">
        <f t="shared" si="705"/>
        <v>5</v>
      </c>
      <c r="DP550" s="39" t="str">
        <f t="shared" si="706"/>
        <v>ومجموع</v>
      </c>
      <c r="DQ550" s="27" t="str">
        <f t="shared" si="707"/>
        <v>راسب</v>
      </c>
      <c r="DR550" s="37">
        <f t="shared" si="708"/>
        <v>10</v>
      </c>
      <c r="DS550" s="39" t="str">
        <f t="shared" si="709"/>
        <v>راسب</v>
      </c>
      <c r="DT550" s="40" t="str">
        <f t="shared" si="710"/>
        <v>راسب</v>
      </c>
      <c r="DU550" s="27"/>
      <c r="DV550" s="37">
        <f t="shared" si="711"/>
        <v>15</v>
      </c>
      <c r="DW550" s="38" t="str">
        <f t="shared" si="712"/>
        <v>راسب</v>
      </c>
      <c r="DX550" s="39" t="str">
        <f t="shared" si="713"/>
        <v>ودين</v>
      </c>
      <c r="DY550" s="537" t="str">
        <f t="shared" si="714"/>
        <v/>
      </c>
      <c r="DZ550" s="532" t="str">
        <f t="shared" si="715"/>
        <v/>
      </c>
      <c r="EA550" s="527" t="str">
        <f t="shared" si="716"/>
        <v/>
      </c>
      <c r="EB550" s="519" t="str">
        <f t="shared" si="717"/>
        <v/>
      </c>
      <c r="EC550" s="520" t="str">
        <f t="shared" si="718"/>
        <v/>
      </c>
      <c r="ED550" s="520" t="str">
        <f t="shared" si="719"/>
        <v/>
      </c>
      <c r="EE550" s="520" t="str">
        <f t="shared" si="720"/>
        <v/>
      </c>
      <c r="EF550" s="520" t="str">
        <f t="shared" si="721"/>
        <v/>
      </c>
      <c r="EG550" s="520" t="str">
        <f t="shared" si="722"/>
        <v/>
      </c>
      <c r="EH550" s="518" t="str">
        <f t="shared" si="723"/>
        <v/>
      </c>
      <c r="EI550" s="474" t="str">
        <f t="shared" si="724"/>
        <v/>
      </c>
      <c r="EJ550" s="475" t="str">
        <f t="shared" si="725"/>
        <v/>
      </c>
      <c r="EK550" s="475" t="str">
        <f t="shared" si="726"/>
        <v/>
      </c>
      <c r="EL550" s="475" t="str">
        <f t="shared" si="727"/>
        <v/>
      </c>
      <c r="EM550" s="476" t="str">
        <f t="shared" si="728"/>
        <v/>
      </c>
      <c r="EN550" s="498" t="str">
        <f t="shared" si="729"/>
        <v/>
      </c>
      <c r="EO550" s="499" t="str">
        <f t="shared" si="730"/>
        <v/>
      </c>
      <c r="EP550" s="499" t="str">
        <f t="shared" si="731"/>
        <v/>
      </c>
      <c r="EQ550" s="499" t="str">
        <f t="shared" si="732"/>
        <v/>
      </c>
      <c r="ER550" s="500" t="str">
        <f t="shared" si="733"/>
        <v/>
      </c>
    </row>
    <row r="551" spans="1:148" ht="34.5" x14ac:dyDescent="0.2">
      <c r="A551" s="27" t="str">
        <f>IF(O551="","",COUNTA(O$9:$O551))</f>
        <v/>
      </c>
      <c r="B551" s="28"/>
      <c r="C551" s="29" t="e">
        <f t="shared" si="653"/>
        <v>#VALUE!</v>
      </c>
      <c r="D551" s="30" t="e">
        <f t="shared" si="654"/>
        <v>#VALUE!</v>
      </c>
      <c r="E551" s="31" t="e">
        <f t="shared" si="655"/>
        <v>#VALUE!</v>
      </c>
      <c r="F551" s="29" t="str">
        <f t="shared" si="656"/>
        <v/>
      </c>
      <c r="G551" s="30" t="str">
        <f t="shared" si="657"/>
        <v/>
      </c>
      <c r="H551" s="31" t="str">
        <f t="shared" si="658"/>
        <v/>
      </c>
      <c r="I551" s="32" t="e">
        <f t="shared" si="659"/>
        <v>#VALUE!</v>
      </c>
      <c r="J551" s="33"/>
      <c r="K551" s="34"/>
      <c r="L551" s="35" t="str">
        <f t="shared" si="660"/>
        <v/>
      </c>
      <c r="M551" s="35" t="str">
        <f t="shared" si="661"/>
        <v/>
      </c>
      <c r="N551" s="34"/>
      <c r="O551" s="545"/>
      <c r="P551" s="36"/>
      <c r="Q551" s="37"/>
      <c r="R551" s="38"/>
      <c r="S551" s="38"/>
      <c r="T551" s="39">
        <f t="shared" si="662"/>
        <v>0</v>
      </c>
      <c r="U551" s="40" t="str">
        <f t="shared" si="663"/>
        <v>راسب</v>
      </c>
      <c r="V551" s="37"/>
      <c r="W551" s="38"/>
      <c r="X551" s="38"/>
      <c r="Y551" s="39">
        <f t="shared" si="664"/>
        <v>0</v>
      </c>
      <c r="Z551" s="40" t="str">
        <f t="shared" si="665"/>
        <v>راسب</v>
      </c>
      <c r="AA551" s="37"/>
      <c r="AB551" s="38"/>
      <c r="AC551" s="38"/>
      <c r="AD551" s="39">
        <f t="shared" si="666"/>
        <v>0</v>
      </c>
      <c r="AE551" s="40" t="str">
        <f t="shared" si="667"/>
        <v>راسب</v>
      </c>
      <c r="AF551" s="37"/>
      <c r="AG551" s="38"/>
      <c r="AH551" s="38"/>
      <c r="AI551" s="39">
        <f t="shared" si="668"/>
        <v>0</v>
      </c>
      <c r="AJ551" s="40" t="str">
        <f t="shared" si="669"/>
        <v>راسب</v>
      </c>
      <c r="AK551" s="37"/>
      <c r="AL551" s="38"/>
      <c r="AM551" s="38"/>
      <c r="AN551" s="39">
        <f t="shared" si="670"/>
        <v>0</v>
      </c>
      <c r="AO551" s="40" t="str">
        <f t="shared" si="671"/>
        <v>راسب</v>
      </c>
      <c r="AP551" s="27">
        <f t="shared" si="672"/>
        <v>0</v>
      </c>
      <c r="AQ551" s="37">
        <f t="shared" si="673"/>
        <v>5</v>
      </c>
      <c r="AR551" s="39" t="str">
        <f t="shared" si="674"/>
        <v>ومجموع</v>
      </c>
      <c r="AS551" s="27" t="str">
        <f t="shared" si="675"/>
        <v>راسب</v>
      </c>
      <c r="AT551" s="41">
        <f t="shared" si="676"/>
        <v>9</v>
      </c>
      <c r="AU551" s="42" t="str">
        <f t="shared" si="677"/>
        <v>راسب</v>
      </c>
      <c r="AV551" s="37"/>
      <c r="AW551" s="38"/>
      <c r="AX551" s="38"/>
      <c r="AY551" s="39">
        <f t="shared" si="678"/>
        <v>0</v>
      </c>
      <c r="AZ551" s="40" t="str">
        <f t="shared" si="679"/>
        <v>راسب</v>
      </c>
      <c r="BA551" s="37"/>
      <c r="BB551" s="38"/>
      <c r="BC551" s="38"/>
      <c r="BD551" s="39">
        <f t="shared" si="680"/>
        <v>0</v>
      </c>
      <c r="BE551" s="86" t="str">
        <f t="shared" si="681"/>
        <v>غيرجدير</v>
      </c>
      <c r="BF551" s="37"/>
      <c r="BG551" s="38"/>
      <c r="BH551" s="38"/>
      <c r="BI551" s="39">
        <f t="shared" si="682"/>
        <v>0</v>
      </c>
      <c r="BJ551" s="86" t="str">
        <f t="shared" si="683"/>
        <v>غيرجدير</v>
      </c>
      <c r="BK551" s="37"/>
      <c r="BL551" s="38"/>
      <c r="BM551" s="38"/>
      <c r="BN551" s="38"/>
      <c r="BO551" s="39"/>
      <c r="BP551" s="41">
        <f t="shared" si="684"/>
        <v>0</v>
      </c>
      <c r="BQ551" s="86" t="str">
        <f t="shared" si="685"/>
        <v>غيرجدير</v>
      </c>
      <c r="BR551" s="37"/>
      <c r="BS551" s="38"/>
      <c r="BT551" s="38"/>
      <c r="BU551" s="38"/>
      <c r="BV551" s="39">
        <f t="shared" si="686"/>
        <v>0</v>
      </c>
      <c r="BW551" s="86" t="str">
        <f t="shared" si="687"/>
        <v>غيرجدير</v>
      </c>
      <c r="BX551" s="37"/>
      <c r="BY551" s="38"/>
      <c r="BZ551" s="38"/>
      <c r="CA551" s="38"/>
      <c r="CB551" s="38"/>
      <c r="CC551" s="39">
        <f t="shared" si="688"/>
        <v>0</v>
      </c>
      <c r="CD551" s="86" t="str">
        <f t="shared" si="689"/>
        <v>غيرجدير</v>
      </c>
      <c r="CE551" s="37">
        <f t="shared" si="690"/>
        <v>5</v>
      </c>
      <c r="CF551" s="39" t="str">
        <f t="shared" si="691"/>
        <v>راسب</v>
      </c>
      <c r="CG551" s="37"/>
      <c r="CH551" s="38"/>
      <c r="CI551" s="38"/>
      <c r="CJ551" s="38"/>
      <c r="CK551" s="38"/>
      <c r="CL551" s="39">
        <f t="shared" si="692"/>
        <v>0</v>
      </c>
      <c r="CM551" s="86" t="str">
        <f t="shared" si="693"/>
        <v>غيرجدير</v>
      </c>
      <c r="CN551" s="37"/>
      <c r="CO551" s="38"/>
      <c r="CP551" s="38"/>
      <c r="CQ551" s="38"/>
      <c r="CR551" s="39">
        <f t="shared" si="694"/>
        <v>0</v>
      </c>
      <c r="CS551" s="86" t="str">
        <f t="shared" si="695"/>
        <v>غيرجدير</v>
      </c>
      <c r="CT551" s="37"/>
      <c r="CU551" s="38"/>
      <c r="CV551" s="39">
        <f t="shared" si="696"/>
        <v>0</v>
      </c>
      <c r="CW551" s="86" t="str">
        <f t="shared" si="697"/>
        <v>غيرجدير</v>
      </c>
      <c r="CX551" s="37"/>
      <c r="CY551" s="38"/>
      <c r="CZ551" s="38"/>
      <c r="DA551" s="38"/>
      <c r="DB551" s="38"/>
      <c r="DC551" s="39">
        <f t="shared" si="698"/>
        <v>0</v>
      </c>
      <c r="DD551" s="86" t="str">
        <f t="shared" si="699"/>
        <v>غيرجدير</v>
      </c>
      <c r="DE551" s="37"/>
      <c r="DF551" s="38"/>
      <c r="DG551" s="38"/>
      <c r="DH551" s="38"/>
      <c r="DI551" s="38"/>
      <c r="DJ551" s="39">
        <f t="shared" si="700"/>
        <v>0</v>
      </c>
      <c r="DK551" s="86" t="str">
        <f t="shared" si="701"/>
        <v>غيرجدير</v>
      </c>
      <c r="DL551" s="37">
        <f t="shared" si="702"/>
        <v>4</v>
      </c>
      <c r="DM551" s="39" t="str">
        <f t="shared" si="703"/>
        <v>راسب</v>
      </c>
      <c r="DN551" s="27">
        <f t="shared" si="704"/>
        <v>0</v>
      </c>
      <c r="DO551" s="37">
        <f t="shared" si="705"/>
        <v>5</v>
      </c>
      <c r="DP551" s="39" t="str">
        <f t="shared" si="706"/>
        <v>ومجموع</v>
      </c>
      <c r="DQ551" s="27" t="str">
        <f t="shared" si="707"/>
        <v>راسب</v>
      </c>
      <c r="DR551" s="37">
        <f t="shared" si="708"/>
        <v>10</v>
      </c>
      <c r="DS551" s="39" t="str">
        <f t="shared" si="709"/>
        <v>راسب</v>
      </c>
      <c r="DT551" s="40" t="str">
        <f t="shared" si="710"/>
        <v>راسب</v>
      </c>
      <c r="DU551" s="27"/>
      <c r="DV551" s="37">
        <f t="shared" si="711"/>
        <v>15</v>
      </c>
      <c r="DW551" s="38" t="str">
        <f t="shared" si="712"/>
        <v>راسب</v>
      </c>
      <c r="DX551" s="39" t="str">
        <f t="shared" si="713"/>
        <v>ودين</v>
      </c>
      <c r="DY551" s="537" t="str">
        <f t="shared" si="714"/>
        <v/>
      </c>
      <c r="DZ551" s="532" t="str">
        <f t="shared" si="715"/>
        <v/>
      </c>
      <c r="EA551" s="527" t="str">
        <f t="shared" si="716"/>
        <v/>
      </c>
      <c r="EB551" s="519" t="str">
        <f t="shared" si="717"/>
        <v/>
      </c>
      <c r="EC551" s="520" t="str">
        <f t="shared" si="718"/>
        <v/>
      </c>
      <c r="ED551" s="520" t="str">
        <f t="shared" si="719"/>
        <v/>
      </c>
      <c r="EE551" s="520" t="str">
        <f t="shared" si="720"/>
        <v/>
      </c>
      <c r="EF551" s="520" t="str">
        <f t="shared" si="721"/>
        <v/>
      </c>
      <c r="EG551" s="520" t="str">
        <f t="shared" si="722"/>
        <v/>
      </c>
      <c r="EH551" s="518" t="str">
        <f t="shared" si="723"/>
        <v/>
      </c>
      <c r="EI551" s="474" t="str">
        <f t="shared" si="724"/>
        <v/>
      </c>
      <c r="EJ551" s="475" t="str">
        <f t="shared" si="725"/>
        <v/>
      </c>
      <c r="EK551" s="475" t="str">
        <f t="shared" si="726"/>
        <v/>
      </c>
      <c r="EL551" s="475" t="str">
        <f t="shared" si="727"/>
        <v/>
      </c>
      <c r="EM551" s="476" t="str">
        <f t="shared" si="728"/>
        <v/>
      </c>
      <c r="EN551" s="498" t="str">
        <f t="shared" si="729"/>
        <v/>
      </c>
      <c r="EO551" s="499" t="str">
        <f t="shared" si="730"/>
        <v/>
      </c>
      <c r="EP551" s="499" t="str">
        <f t="shared" si="731"/>
        <v/>
      </c>
      <c r="EQ551" s="499" t="str">
        <f t="shared" si="732"/>
        <v/>
      </c>
      <c r="ER551" s="500" t="str">
        <f t="shared" si="733"/>
        <v/>
      </c>
    </row>
    <row r="552" spans="1:148" ht="34.5" x14ac:dyDescent="0.2">
      <c r="A552" s="27" t="str">
        <f>IF(O552="","",COUNTA(O$9:$O552))</f>
        <v/>
      </c>
      <c r="B552" s="28"/>
      <c r="C552" s="29" t="e">
        <f t="shared" si="653"/>
        <v>#VALUE!</v>
      </c>
      <c r="D552" s="30" t="e">
        <f t="shared" si="654"/>
        <v>#VALUE!</v>
      </c>
      <c r="E552" s="31" t="e">
        <f t="shared" si="655"/>
        <v>#VALUE!</v>
      </c>
      <c r="F552" s="29" t="str">
        <f t="shared" si="656"/>
        <v/>
      </c>
      <c r="G552" s="30" t="str">
        <f t="shared" si="657"/>
        <v/>
      </c>
      <c r="H552" s="31" t="str">
        <f t="shared" si="658"/>
        <v/>
      </c>
      <c r="I552" s="32" t="e">
        <f t="shared" si="659"/>
        <v>#VALUE!</v>
      </c>
      <c r="J552" s="33"/>
      <c r="K552" s="34"/>
      <c r="L552" s="35" t="str">
        <f t="shared" si="660"/>
        <v/>
      </c>
      <c r="M552" s="35" t="str">
        <f t="shared" si="661"/>
        <v/>
      </c>
      <c r="N552" s="34"/>
      <c r="O552" s="545"/>
      <c r="P552" s="36"/>
      <c r="Q552" s="37"/>
      <c r="R552" s="38"/>
      <c r="S552" s="38"/>
      <c r="T552" s="39">
        <f t="shared" si="662"/>
        <v>0</v>
      </c>
      <c r="U552" s="40" t="str">
        <f t="shared" si="663"/>
        <v>راسب</v>
      </c>
      <c r="V552" s="37"/>
      <c r="W552" s="38"/>
      <c r="X552" s="38"/>
      <c r="Y552" s="39">
        <f t="shared" si="664"/>
        <v>0</v>
      </c>
      <c r="Z552" s="40" t="str">
        <f t="shared" si="665"/>
        <v>راسب</v>
      </c>
      <c r="AA552" s="37"/>
      <c r="AB552" s="38"/>
      <c r="AC552" s="38"/>
      <c r="AD552" s="39">
        <f t="shared" si="666"/>
        <v>0</v>
      </c>
      <c r="AE552" s="40" t="str">
        <f t="shared" si="667"/>
        <v>راسب</v>
      </c>
      <c r="AF552" s="37"/>
      <c r="AG552" s="38"/>
      <c r="AH552" s="38"/>
      <c r="AI552" s="39">
        <f t="shared" si="668"/>
        <v>0</v>
      </c>
      <c r="AJ552" s="40" t="str">
        <f t="shared" si="669"/>
        <v>راسب</v>
      </c>
      <c r="AK552" s="37"/>
      <c r="AL552" s="38"/>
      <c r="AM552" s="38"/>
      <c r="AN552" s="39">
        <f t="shared" si="670"/>
        <v>0</v>
      </c>
      <c r="AO552" s="40" t="str">
        <f t="shared" si="671"/>
        <v>راسب</v>
      </c>
      <c r="AP552" s="27">
        <f t="shared" si="672"/>
        <v>0</v>
      </c>
      <c r="AQ552" s="37">
        <f t="shared" si="673"/>
        <v>5</v>
      </c>
      <c r="AR552" s="39" t="str">
        <f t="shared" si="674"/>
        <v>ومجموع</v>
      </c>
      <c r="AS552" s="27" t="str">
        <f t="shared" si="675"/>
        <v>راسب</v>
      </c>
      <c r="AT552" s="41">
        <f t="shared" si="676"/>
        <v>9</v>
      </c>
      <c r="AU552" s="42" t="str">
        <f t="shared" si="677"/>
        <v>راسب</v>
      </c>
      <c r="AV552" s="37"/>
      <c r="AW552" s="38"/>
      <c r="AX552" s="38"/>
      <c r="AY552" s="39">
        <f t="shared" si="678"/>
        <v>0</v>
      </c>
      <c r="AZ552" s="40" t="str">
        <f t="shared" si="679"/>
        <v>راسب</v>
      </c>
      <c r="BA552" s="37"/>
      <c r="BB552" s="38"/>
      <c r="BC552" s="38"/>
      <c r="BD552" s="39">
        <f t="shared" si="680"/>
        <v>0</v>
      </c>
      <c r="BE552" s="86" t="str">
        <f t="shared" si="681"/>
        <v>غيرجدير</v>
      </c>
      <c r="BF552" s="37"/>
      <c r="BG552" s="38"/>
      <c r="BH552" s="38"/>
      <c r="BI552" s="39">
        <f t="shared" si="682"/>
        <v>0</v>
      </c>
      <c r="BJ552" s="86" t="str">
        <f t="shared" si="683"/>
        <v>غيرجدير</v>
      </c>
      <c r="BK552" s="37"/>
      <c r="BL552" s="38"/>
      <c r="BM552" s="38"/>
      <c r="BN552" s="38"/>
      <c r="BO552" s="39"/>
      <c r="BP552" s="41">
        <f t="shared" si="684"/>
        <v>0</v>
      </c>
      <c r="BQ552" s="86" t="str">
        <f t="shared" si="685"/>
        <v>غيرجدير</v>
      </c>
      <c r="BR552" s="37"/>
      <c r="BS552" s="38"/>
      <c r="BT552" s="38"/>
      <c r="BU552" s="38"/>
      <c r="BV552" s="39">
        <f t="shared" si="686"/>
        <v>0</v>
      </c>
      <c r="BW552" s="86" t="str">
        <f t="shared" si="687"/>
        <v>غيرجدير</v>
      </c>
      <c r="BX552" s="37"/>
      <c r="BY552" s="38"/>
      <c r="BZ552" s="38"/>
      <c r="CA552" s="38"/>
      <c r="CB552" s="38"/>
      <c r="CC552" s="39">
        <f t="shared" si="688"/>
        <v>0</v>
      </c>
      <c r="CD552" s="86" t="str">
        <f t="shared" si="689"/>
        <v>غيرجدير</v>
      </c>
      <c r="CE552" s="37">
        <f t="shared" si="690"/>
        <v>5</v>
      </c>
      <c r="CF552" s="39" t="str">
        <f t="shared" si="691"/>
        <v>راسب</v>
      </c>
      <c r="CG552" s="37"/>
      <c r="CH552" s="38"/>
      <c r="CI552" s="38"/>
      <c r="CJ552" s="38"/>
      <c r="CK552" s="38"/>
      <c r="CL552" s="39">
        <f t="shared" si="692"/>
        <v>0</v>
      </c>
      <c r="CM552" s="86" t="str">
        <f t="shared" si="693"/>
        <v>غيرجدير</v>
      </c>
      <c r="CN552" s="37"/>
      <c r="CO552" s="38"/>
      <c r="CP552" s="38"/>
      <c r="CQ552" s="38"/>
      <c r="CR552" s="39">
        <f t="shared" si="694"/>
        <v>0</v>
      </c>
      <c r="CS552" s="86" t="str">
        <f t="shared" si="695"/>
        <v>غيرجدير</v>
      </c>
      <c r="CT552" s="37"/>
      <c r="CU552" s="38"/>
      <c r="CV552" s="39">
        <f t="shared" si="696"/>
        <v>0</v>
      </c>
      <c r="CW552" s="86" t="str">
        <f t="shared" si="697"/>
        <v>غيرجدير</v>
      </c>
      <c r="CX552" s="37"/>
      <c r="CY552" s="38"/>
      <c r="CZ552" s="38"/>
      <c r="DA552" s="38"/>
      <c r="DB552" s="38"/>
      <c r="DC552" s="39">
        <f t="shared" si="698"/>
        <v>0</v>
      </c>
      <c r="DD552" s="86" t="str">
        <f t="shared" si="699"/>
        <v>غيرجدير</v>
      </c>
      <c r="DE552" s="37"/>
      <c r="DF552" s="38"/>
      <c r="DG552" s="38"/>
      <c r="DH552" s="38"/>
      <c r="DI552" s="38"/>
      <c r="DJ552" s="39">
        <f t="shared" si="700"/>
        <v>0</v>
      </c>
      <c r="DK552" s="86" t="str">
        <f t="shared" si="701"/>
        <v>غيرجدير</v>
      </c>
      <c r="DL552" s="37">
        <f t="shared" si="702"/>
        <v>4</v>
      </c>
      <c r="DM552" s="39" t="str">
        <f t="shared" si="703"/>
        <v>راسب</v>
      </c>
      <c r="DN552" s="27">
        <f t="shared" si="704"/>
        <v>0</v>
      </c>
      <c r="DO552" s="37">
        <f t="shared" si="705"/>
        <v>5</v>
      </c>
      <c r="DP552" s="39" t="str">
        <f t="shared" si="706"/>
        <v>ومجموع</v>
      </c>
      <c r="DQ552" s="27" t="str">
        <f t="shared" si="707"/>
        <v>راسب</v>
      </c>
      <c r="DR552" s="37">
        <f t="shared" si="708"/>
        <v>10</v>
      </c>
      <c r="DS552" s="39" t="str">
        <f t="shared" si="709"/>
        <v>راسب</v>
      </c>
      <c r="DT552" s="40" t="str">
        <f t="shared" si="710"/>
        <v>راسب</v>
      </c>
      <c r="DU552" s="27"/>
      <c r="DV552" s="37">
        <f t="shared" si="711"/>
        <v>15</v>
      </c>
      <c r="DW552" s="38" t="str">
        <f t="shared" si="712"/>
        <v>راسب</v>
      </c>
      <c r="DX552" s="39" t="str">
        <f t="shared" si="713"/>
        <v>ودين</v>
      </c>
      <c r="DY552" s="537" t="str">
        <f t="shared" si="714"/>
        <v/>
      </c>
      <c r="DZ552" s="532" t="str">
        <f t="shared" si="715"/>
        <v/>
      </c>
      <c r="EA552" s="527" t="str">
        <f t="shared" si="716"/>
        <v/>
      </c>
      <c r="EB552" s="519" t="str">
        <f t="shared" si="717"/>
        <v/>
      </c>
      <c r="EC552" s="520" t="str">
        <f t="shared" si="718"/>
        <v/>
      </c>
      <c r="ED552" s="520" t="str">
        <f t="shared" si="719"/>
        <v/>
      </c>
      <c r="EE552" s="520" t="str">
        <f t="shared" si="720"/>
        <v/>
      </c>
      <c r="EF552" s="520" t="str">
        <f t="shared" si="721"/>
        <v/>
      </c>
      <c r="EG552" s="520" t="str">
        <f t="shared" si="722"/>
        <v/>
      </c>
      <c r="EH552" s="518" t="str">
        <f t="shared" si="723"/>
        <v/>
      </c>
      <c r="EI552" s="474" t="str">
        <f t="shared" si="724"/>
        <v/>
      </c>
      <c r="EJ552" s="475" t="str">
        <f t="shared" si="725"/>
        <v/>
      </c>
      <c r="EK552" s="475" t="str">
        <f t="shared" si="726"/>
        <v/>
      </c>
      <c r="EL552" s="475" t="str">
        <f t="shared" si="727"/>
        <v/>
      </c>
      <c r="EM552" s="476" t="str">
        <f t="shared" si="728"/>
        <v/>
      </c>
      <c r="EN552" s="498" t="str">
        <f t="shared" si="729"/>
        <v/>
      </c>
      <c r="EO552" s="499" t="str">
        <f t="shared" si="730"/>
        <v/>
      </c>
      <c r="EP552" s="499" t="str">
        <f t="shared" si="731"/>
        <v/>
      </c>
      <c r="EQ552" s="499" t="str">
        <f t="shared" si="732"/>
        <v/>
      </c>
      <c r="ER552" s="500" t="str">
        <f t="shared" si="733"/>
        <v/>
      </c>
    </row>
    <row r="553" spans="1:148" ht="34.5" x14ac:dyDescent="0.2">
      <c r="A553" s="27" t="str">
        <f>IF(O553="","",COUNTA(O$9:$O553))</f>
        <v/>
      </c>
      <c r="B553" s="28"/>
      <c r="C553" s="29" t="e">
        <f t="shared" si="653"/>
        <v>#VALUE!</v>
      </c>
      <c r="D553" s="30" t="e">
        <f t="shared" si="654"/>
        <v>#VALUE!</v>
      </c>
      <c r="E553" s="31" t="e">
        <f t="shared" si="655"/>
        <v>#VALUE!</v>
      </c>
      <c r="F553" s="29" t="str">
        <f t="shared" si="656"/>
        <v/>
      </c>
      <c r="G553" s="30" t="str">
        <f t="shared" si="657"/>
        <v/>
      </c>
      <c r="H553" s="31" t="str">
        <f t="shared" si="658"/>
        <v/>
      </c>
      <c r="I553" s="32" t="e">
        <f t="shared" si="659"/>
        <v>#VALUE!</v>
      </c>
      <c r="J553" s="33"/>
      <c r="K553" s="34"/>
      <c r="L553" s="35" t="str">
        <f t="shared" si="660"/>
        <v/>
      </c>
      <c r="M553" s="35" t="str">
        <f t="shared" si="661"/>
        <v/>
      </c>
      <c r="N553" s="34"/>
      <c r="O553" s="545"/>
      <c r="P553" s="36"/>
      <c r="Q553" s="37"/>
      <c r="R553" s="38"/>
      <c r="S553" s="38"/>
      <c r="T553" s="39">
        <f t="shared" si="662"/>
        <v>0</v>
      </c>
      <c r="U553" s="40" t="str">
        <f t="shared" si="663"/>
        <v>راسب</v>
      </c>
      <c r="V553" s="37"/>
      <c r="W553" s="38"/>
      <c r="X553" s="38"/>
      <c r="Y553" s="39">
        <f t="shared" si="664"/>
        <v>0</v>
      </c>
      <c r="Z553" s="40" t="str">
        <f t="shared" si="665"/>
        <v>راسب</v>
      </c>
      <c r="AA553" s="37"/>
      <c r="AB553" s="38"/>
      <c r="AC553" s="38"/>
      <c r="AD553" s="39">
        <f t="shared" si="666"/>
        <v>0</v>
      </c>
      <c r="AE553" s="40" t="str">
        <f t="shared" si="667"/>
        <v>راسب</v>
      </c>
      <c r="AF553" s="37"/>
      <c r="AG553" s="38"/>
      <c r="AH553" s="38"/>
      <c r="AI553" s="39">
        <f t="shared" si="668"/>
        <v>0</v>
      </c>
      <c r="AJ553" s="40" t="str">
        <f t="shared" si="669"/>
        <v>راسب</v>
      </c>
      <c r="AK553" s="37"/>
      <c r="AL553" s="38"/>
      <c r="AM553" s="38"/>
      <c r="AN553" s="39">
        <f t="shared" si="670"/>
        <v>0</v>
      </c>
      <c r="AO553" s="40" t="str">
        <f t="shared" si="671"/>
        <v>راسب</v>
      </c>
      <c r="AP553" s="27">
        <f t="shared" si="672"/>
        <v>0</v>
      </c>
      <c r="AQ553" s="37">
        <f t="shared" si="673"/>
        <v>5</v>
      </c>
      <c r="AR553" s="39" t="str">
        <f t="shared" si="674"/>
        <v>ومجموع</v>
      </c>
      <c r="AS553" s="27" t="str">
        <f t="shared" si="675"/>
        <v>راسب</v>
      </c>
      <c r="AT553" s="41">
        <f t="shared" si="676"/>
        <v>9</v>
      </c>
      <c r="AU553" s="42" t="str">
        <f t="shared" si="677"/>
        <v>راسب</v>
      </c>
      <c r="AV553" s="37"/>
      <c r="AW553" s="38"/>
      <c r="AX553" s="38"/>
      <c r="AY553" s="39">
        <f t="shared" si="678"/>
        <v>0</v>
      </c>
      <c r="AZ553" s="40" t="str">
        <f t="shared" si="679"/>
        <v>راسب</v>
      </c>
      <c r="BA553" s="37"/>
      <c r="BB553" s="38"/>
      <c r="BC553" s="38"/>
      <c r="BD553" s="39">
        <f t="shared" si="680"/>
        <v>0</v>
      </c>
      <c r="BE553" s="86" t="str">
        <f t="shared" si="681"/>
        <v>غيرجدير</v>
      </c>
      <c r="BF553" s="37"/>
      <c r="BG553" s="38"/>
      <c r="BH553" s="38"/>
      <c r="BI553" s="39">
        <f t="shared" si="682"/>
        <v>0</v>
      </c>
      <c r="BJ553" s="86" t="str">
        <f t="shared" si="683"/>
        <v>غيرجدير</v>
      </c>
      <c r="BK553" s="37"/>
      <c r="BL553" s="38"/>
      <c r="BM553" s="38"/>
      <c r="BN553" s="38"/>
      <c r="BO553" s="39"/>
      <c r="BP553" s="41">
        <f t="shared" si="684"/>
        <v>0</v>
      </c>
      <c r="BQ553" s="86" t="str">
        <f t="shared" si="685"/>
        <v>غيرجدير</v>
      </c>
      <c r="BR553" s="37"/>
      <c r="BS553" s="38"/>
      <c r="BT553" s="38"/>
      <c r="BU553" s="38"/>
      <c r="BV553" s="39">
        <f t="shared" si="686"/>
        <v>0</v>
      </c>
      <c r="BW553" s="86" t="str">
        <f t="shared" si="687"/>
        <v>غيرجدير</v>
      </c>
      <c r="BX553" s="37"/>
      <c r="BY553" s="38"/>
      <c r="BZ553" s="38"/>
      <c r="CA553" s="38"/>
      <c r="CB553" s="38"/>
      <c r="CC553" s="39">
        <f t="shared" si="688"/>
        <v>0</v>
      </c>
      <c r="CD553" s="86" t="str">
        <f t="shared" si="689"/>
        <v>غيرجدير</v>
      </c>
      <c r="CE553" s="37">
        <f t="shared" si="690"/>
        <v>5</v>
      </c>
      <c r="CF553" s="39" t="str">
        <f t="shared" si="691"/>
        <v>راسب</v>
      </c>
      <c r="CG553" s="37"/>
      <c r="CH553" s="38"/>
      <c r="CI553" s="38"/>
      <c r="CJ553" s="38"/>
      <c r="CK553" s="38"/>
      <c r="CL553" s="39">
        <f t="shared" si="692"/>
        <v>0</v>
      </c>
      <c r="CM553" s="86" t="str">
        <f t="shared" si="693"/>
        <v>غيرجدير</v>
      </c>
      <c r="CN553" s="37"/>
      <c r="CO553" s="38"/>
      <c r="CP553" s="38"/>
      <c r="CQ553" s="38"/>
      <c r="CR553" s="39">
        <f t="shared" si="694"/>
        <v>0</v>
      </c>
      <c r="CS553" s="86" t="str">
        <f t="shared" si="695"/>
        <v>غيرجدير</v>
      </c>
      <c r="CT553" s="37"/>
      <c r="CU553" s="38"/>
      <c r="CV553" s="39">
        <f t="shared" si="696"/>
        <v>0</v>
      </c>
      <c r="CW553" s="86" t="str">
        <f t="shared" si="697"/>
        <v>غيرجدير</v>
      </c>
      <c r="CX553" s="37"/>
      <c r="CY553" s="38"/>
      <c r="CZ553" s="38"/>
      <c r="DA553" s="38"/>
      <c r="DB553" s="38"/>
      <c r="DC553" s="39">
        <f t="shared" si="698"/>
        <v>0</v>
      </c>
      <c r="DD553" s="86" t="str">
        <f t="shared" si="699"/>
        <v>غيرجدير</v>
      </c>
      <c r="DE553" s="37"/>
      <c r="DF553" s="38"/>
      <c r="DG553" s="38"/>
      <c r="DH553" s="38"/>
      <c r="DI553" s="38"/>
      <c r="DJ553" s="39">
        <f t="shared" si="700"/>
        <v>0</v>
      </c>
      <c r="DK553" s="86" t="str">
        <f t="shared" si="701"/>
        <v>غيرجدير</v>
      </c>
      <c r="DL553" s="37">
        <f t="shared" si="702"/>
        <v>4</v>
      </c>
      <c r="DM553" s="39" t="str">
        <f t="shared" si="703"/>
        <v>راسب</v>
      </c>
      <c r="DN553" s="27">
        <f t="shared" si="704"/>
        <v>0</v>
      </c>
      <c r="DO553" s="37">
        <f t="shared" si="705"/>
        <v>5</v>
      </c>
      <c r="DP553" s="39" t="str">
        <f t="shared" si="706"/>
        <v>ومجموع</v>
      </c>
      <c r="DQ553" s="27" t="str">
        <f t="shared" si="707"/>
        <v>راسب</v>
      </c>
      <c r="DR553" s="37">
        <f t="shared" si="708"/>
        <v>10</v>
      </c>
      <c r="DS553" s="39" t="str">
        <f t="shared" si="709"/>
        <v>راسب</v>
      </c>
      <c r="DT553" s="40" t="str">
        <f t="shared" si="710"/>
        <v>راسب</v>
      </c>
      <c r="DU553" s="27"/>
      <c r="DV553" s="37">
        <f t="shared" si="711"/>
        <v>15</v>
      </c>
      <c r="DW553" s="38" t="str">
        <f t="shared" si="712"/>
        <v>راسب</v>
      </c>
      <c r="DX553" s="39" t="str">
        <f t="shared" si="713"/>
        <v>ودين</v>
      </c>
      <c r="DY553" s="537" t="str">
        <f t="shared" si="714"/>
        <v/>
      </c>
      <c r="DZ553" s="532" t="str">
        <f t="shared" si="715"/>
        <v/>
      </c>
      <c r="EA553" s="527" t="str">
        <f t="shared" si="716"/>
        <v/>
      </c>
      <c r="EB553" s="519" t="str">
        <f t="shared" si="717"/>
        <v/>
      </c>
      <c r="EC553" s="520" t="str">
        <f t="shared" si="718"/>
        <v/>
      </c>
      <c r="ED553" s="520" t="str">
        <f t="shared" si="719"/>
        <v/>
      </c>
      <c r="EE553" s="520" t="str">
        <f t="shared" si="720"/>
        <v/>
      </c>
      <c r="EF553" s="520" t="str">
        <f t="shared" si="721"/>
        <v/>
      </c>
      <c r="EG553" s="520" t="str">
        <f t="shared" si="722"/>
        <v/>
      </c>
      <c r="EH553" s="518" t="str">
        <f t="shared" si="723"/>
        <v/>
      </c>
      <c r="EI553" s="474" t="str">
        <f t="shared" si="724"/>
        <v/>
      </c>
      <c r="EJ553" s="475" t="str">
        <f t="shared" si="725"/>
        <v/>
      </c>
      <c r="EK553" s="475" t="str">
        <f t="shared" si="726"/>
        <v/>
      </c>
      <c r="EL553" s="475" t="str">
        <f t="shared" si="727"/>
        <v/>
      </c>
      <c r="EM553" s="476" t="str">
        <f t="shared" si="728"/>
        <v/>
      </c>
      <c r="EN553" s="498" t="str">
        <f t="shared" si="729"/>
        <v/>
      </c>
      <c r="EO553" s="499" t="str">
        <f t="shared" si="730"/>
        <v/>
      </c>
      <c r="EP553" s="499" t="str">
        <f t="shared" si="731"/>
        <v/>
      </c>
      <c r="EQ553" s="499" t="str">
        <f t="shared" si="732"/>
        <v/>
      </c>
      <c r="ER553" s="500" t="str">
        <f t="shared" si="733"/>
        <v/>
      </c>
    </row>
    <row r="554" spans="1:148" ht="34.5" x14ac:dyDescent="0.2">
      <c r="A554" s="27" t="str">
        <f>IF(O554="","",COUNTA(O$9:$O554))</f>
        <v/>
      </c>
      <c r="B554" s="28"/>
      <c r="C554" s="29" t="e">
        <f t="shared" si="653"/>
        <v>#VALUE!</v>
      </c>
      <c r="D554" s="30" t="e">
        <f t="shared" si="654"/>
        <v>#VALUE!</v>
      </c>
      <c r="E554" s="31" t="e">
        <f t="shared" si="655"/>
        <v>#VALUE!</v>
      </c>
      <c r="F554" s="29" t="str">
        <f t="shared" si="656"/>
        <v/>
      </c>
      <c r="G554" s="30" t="str">
        <f t="shared" si="657"/>
        <v/>
      </c>
      <c r="H554" s="31" t="str">
        <f t="shared" si="658"/>
        <v/>
      </c>
      <c r="I554" s="32" t="e">
        <f t="shared" si="659"/>
        <v>#VALUE!</v>
      </c>
      <c r="J554" s="33"/>
      <c r="K554" s="34"/>
      <c r="L554" s="35" t="str">
        <f t="shared" si="660"/>
        <v/>
      </c>
      <c r="M554" s="35" t="str">
        <f t="shared" si="661"/>
        <v/>
      </c>
      <c r="N554" s="34"/>
      <c r="O554" s="545"/>
      <c r="P554" s="36"/>
      <c r="Q554" s="37"/>
      <c r="R554" s="38"/>
      <c r="S554" s="38"/>
      <c r="T554" s="39">
        <f t="shared" si="662"/>
        <v>0</v>
      </c>
      <c r="U554" s="40" t="str">
        <f t="shared" si="663"/>
        <v>راسب</v>
      </c>
      <c r="V554" s="37"/>
      <c r="W554" s="38"/>
      <c r="X554" s="38"/>
      <c r="Y554" s="39">
        <f t="shared" si="664"/>
        <v>0</v>
      </c>
      <c r="Z554" s="40" t="str">
        <f t="shared" si="665"/>
        <v>راسب</v>
      </c>
      <c r="AA554" s="37"/>
      <c r="AB554" s="38"/>
      <c r="AC554" s="38"/>
      <c r="AD554" s="39">
        <f t="shared" si="666"/>
        <v>0</v>
      </c>
      <c r="AE554" s="40" t="str">
        <f t="shared" si="667"/>
        <v>راسب</v>
      </c>
      <c r="AF554" s="37"/>
      <c r="AG554" s="38"/>
      <c r="AH554" s="38"/>
      <c r="AI554" s="39">
        <f t="shared" si="668"/>
        <v>0</v>
      </c>
      <c r="AJ554" s="40" t="str">
        <f t="shared" si="669"/>
        <v>راسب</v>
      </c>
      <c r="AK554" s="37"/>
      <c r="AL554" s="38"/>
      <c r="AM554" s="38"/>
      <c r="AN554" s="39">
        <f t="shared" si="670"/>
        <v>0</v>
      </c>
      <c r="AO554" s="40" t="str">
        <f t="shared" si="671"/>
        <v>راسب</v>
      </c>
      <c r="AP554" s="27">
        <f t="shared" si="672"/>
        <v>0</v>
      </c>
      <c r="AQ554" s="37">
        <f t="shared" si="673"/>
        <v>5</v>
      </c>
      <c r="AR554" s="39" t="str">
        <f t="shared" si="674"/>
        <v>ومجموع</v>
      </c>
      <c r="AS554" s="27" t="str">
        <f t="shared" si="675"/>
        <v>راسب</v>
      </c>
      <c r="AT554" s="41">
        <f t="shared" si="676"/>
        <v>9</v>
      </c>
      <c r="AU554" s="42" t="str">
        <f t="shared" si="677"/>
        <v>راسب</v>
      </c>
      <c r="AV554" s="37"/>
      <c r="AW554" s="38"/>
      <c r="AX554" s="38"/>
      <c r="AY554" s="39">
        <f t="shared" si="678"/>
        <v>0</v>
      </c>
      <c r="AZ554" s="40" t="str">
        <f t="shared" si="679"/>
        <v>راسب</v>
      </c>
      <c r="BA554" s="37"/>
      <c r="BB554" s="38"/>
      <c r="BC554" s="38"/>
      <c r="BD554" s="39">
        <f t="shared" si="680"/>
        <v>0</v>
      </c>
      <c r="BE554" s="86" t="str">
        <f t="shared" si="681"/>
        <v>غيرجدير</v>
      </c>
      <c r="BF554" s="37"/>
      <c r="BG554" s="38"/>
      <c r="BH554" s="38"/>
      <c r="BI554" s="39">
        <f t="shared" si="682"/>
        <v>0</v>
      </c>
      <c r="BJ554" s="86" t="str">
        <f t="shared" si="683"/>
        <v>غيرجدير</v>
      </c>
      <c r="BK554" s="37"/>
      <c r="BL554" s="38"/>
      <c r="BM554" s="38"/>
      <c r="BN554" s="38"/>
      <c r="BO554" s="39"/>
      <c r="BP554" s="41">
        <f t="shared" si="684"/>
        <v>0</v>
      </c>
      <c r="BQ554" s="86" t="str">
        <f t="shared" si="685"/>
        <v>غيرجدير</v>
      </c>
      <c r="BR554" s="37"/>
      <c r="BS554" s="38"/>
      <c r="BT554" s="38"/>
      <c r="BU554" s="38"/>
      <c r="BV554" s="39">
        <f t="shared" si="686"/>
        <v>0</v>
      </c>
      <c r="BW554" s="86" t="str">
        <f t="shared" si="687"/>
        <v>غيرجدير</v>
      </c>
      <c r="BX554" s="37"/>
      <c r="BY554" s="38"/>
      <c r="BZ554" s="38"/>
      <c r="CA554" s="38"/>
      <c r="CB554" s="38"/>
      <c r="CC554" s="39">
        <f t="shared" si="688"/>
        <v>0</v>
      </c>
      <c r="CD554" s="86" t="str">
        <f t="shared" si="689"/>
        <v>غيرجدير</v>
      </c>
      <c r="CE554" s="37">
        <f t="shared" si="690"/>
        <v>5</v>
      </c>
      <c r="CF554" s="39" t="str">
        <f t="shared" si="691"/>
        <v>راسب</v>
      </c>
      <c r="CG554" s="37"/>
      <c r="CH554" s="38"/>
      <c r="CI554" s="38"/>
      <c r="CJ554" s="38"/>
      <c r="CK554" s="38"/>
      <c r="CL554" s="39">
        <f t="shared" si="692"/>
        <v>0</v>
      </c>
      <c r="CM554" s="86" t="str">
        <f t="shared" si="693"/>
        <v>غيرجدير</v>
      </c>
      <c r="CN554" s="37"/>
      <c r="CO554" s="38"/>
      <c r="CP554" s="38"/>
      <c r="CQ554" s="38"/>
      <c r="CR554" s="39">
        <f t="shared" si="694"/>
        <v>0</v>
      </c>
      <c r="CS554" s="86" t="str">
        <f t="shared" si="695"/>
        <v>غيرجدير</v>
      </c>
      <c r="CT554" s="37"/>
      <c r="CU554" s="38"/>
      <c r="CV554" s="39">
        <f t="shared" si="696"/>
        <v>0</v>
      </c>
      <c r="CW554" s="86" t="str">
        <f t="shared" si="697"/>
        <v>غيرجدير</v>
      </c>
      <c r="CX554" s="37"/>
      <c r="CY554" s="38"/>
      <c r="CZ554" s="38"/>
      <c r="DA554" s="38"/>
      <c r="DB554" s="38"/>
      <c r="DC554" s="39">
        <f t="shared" si="698"/>
        <v>0</v>
      </c>
      <c r="DD554" s="86" t="str">
        <f t="shared" si="699"/>
        <v>غيرجدير</v>
      </c>
      <c r="DE554" s="37"/>
      <c r="DF554" s="38"/>
      <c r="DG554" s="38"/>
      <c r="DH554" s="38"/>
      <c r="DI554" s="38"/>
      <c r="DJ554" s="39">
        <f t="shared" si="700"/>
        <v>0</v>
      </c>
      <c r="DK554" s="86" t="str">
        <f t="shared" si="701"/>
        <v>غيرجدير</v>
      </c>
      <c r="DL554" s="37">
        <f t="shared" si="702"/>
        <v>4</v>
      </c>
      <c r="DM554" s="39" t="str">
        <f t="shared" si="703"/>
        <v>راسب</v>
      </c>
      <c r="DN554" s="27">
        <f t="shared" si="704"/>
        <v>0</v>
      </c>
      <c r="DO554" s="37">
        <f t="shared" si="705"/>
        <v>5</v>
      </c>
      <c r="DP554" s="39" t="str">
        <f t="shared" si="706"/>
        <v>ومجموع</v>
      </c>
      <c r="DQ554" s="27" t="str">
        <f t="shared" si="707"/>
        <v>راسب</v>
      </c>
      <c r="DR554" s="37">
        <f t="shared" si="708"/>
        <v>10</v>
      </c>
      <c r="DS554" s="39" t="str">
        <f t="shared" si="709"/>
        <v>راسب</v>
      </c>
      <c r="DT554" s="40" t="str">
        <f t="shared" si="710"/>
        <v>راسب</v>
      </c>
      <c r="DU554" s="27"/>
      <c r="DV554" s="37">
        <f t="shared" si="711"/>
        <v>15</v>
      </c>
      <c r="DW554" s="38" t="str">
        <f t="shared" si="712"/>
        <v>راسب</v>
      </c>
      <c r="DX554" s="39" t="str">
        <f t="shared" si="713"/>
        <v>ودين</v>
      </c>
      <c r="DY554" s="537" t="str">
        <f t="shared" si="714"/>
        <v/>
      </c>
      <c r="DZ554" s="532" t="str">
        <f t="shared" si="715"/>
        <v/>
      </c>
      <c r="EA554" s="527" t="str">
        <f t="shared" si="716"/>
        <v/>
      </c>
      <c r="EB554" s="519" t="str">
        <f t="shared" si="717"/>
        <v/>
      </c>
      <c r="EC554" s="520" t="str">
        <f t="shared" si="718"/>
        <v/>
      </c>
      <c r="ED554" s="520" t="str">
        <f t="shared" si="719"/>
        <v/>
      </c>
      <c r="EE554" s="520" t="str">
        <f t="shared" si="720"/>
        <v/>
      </c>
      <c r="EF554" s="520" t="str">
        <f t="shared" si="721"/>
        <v/>
      </c>
      <c r="EG554" s="520" t="str">
        <f t="shared" si="722"/>
        <v/>
      </c>
      <c r="EH554" s="518" t="str">
        <f t="shared" si="723"/>
        <v/>
      </c>
      <c r="EI554" s="474" t="str">
        <f t="shared" si="724"/>
        <v/>
      </c>
      <c r="EJ554" s="475" t="str">
        <f t="shared" si="725"/>
        <v/>
      </c>
      <c r="EK554" s="475" t="str">
        <f t="shared" si="726"/>
        <v/>
      </c>
      <c r="EL554" s="475" t="str">
        <f t="shared" si="727"/>
        <v/>
      </c>
      <c r="EM554" s="476" t="str">
        <f t="shared" si="728"/>
        <v/>
      </c>
      <c r="EN554" s="498" t="str">
        <f t="shared" si="729"/>
        <v/>
      </c>
      <c r="EO554" s="499" t="str">
        <f t="shared" si="730"/>
        <v/>
      </c>
      <c r="EP554" s="499" t="str">
        <f t="shared" si="731"/>
        <v/>
      </c>
      <c r="EQ554" s="499" t="str">
        <f t="shared" si="732"/>
        <v/>
      </c>
      <c r="ER554" s="500" t="str">
        <f t="shared" si="733"/>
        <v/>
      </c>
    </row>
    <row r="555" spans="1:148" ht="34.5" x14ac:dyDescent="0.2">
      <c r="A555" s="27" t="str">
        <f>IF(O555="","",COUNTA(O$9:$O555))</f>
        <v/>
      </c>
      <c r="B555" s="28"/>
      <c r="C555" s="29" t="e">
        <f t="shared" si="653"/>
        <v>#VALUE!</v>
      </c>
      <c r="D555" s="30" t="e">
        <f t="shared" si="654"/>
        <v>#VALUE!</v>
      </c>
      <c r="E555" s="31" t="e">
        <f t="shared" si="655"/>
        <v>#VALUE!</v>
      </c>
      <c r="F555" s="29" t="str">
        <f t="shared" si="656"/>
        <v/>
      </c>
      <c r="G555" s="30" t="str">
        <f t="shared" si="657"/>
        <v/>
      </c>
      <c r="H555" s="31" t="str">
        <f t="shared" si="658"/>
        <v/>
      </c>
      <c r="I555" s="32" t="e">
        <f t="shared" si="659"/>
        <v>#VALUE!</v>
      </c>
      <c r="J555" s="33"/>
      <c r="K555" s="34"/>
      <c r="L555" s="35" t="str">
        <f t="shared" si="660"/>
        <v/>
      </c>
      <c r="M555" s="35" t="str">
        <f t="shared" si="661"/>
        <v/>
      </c>
      <c r="N555" s="34"/>
      <c r="O555" s="545"/>
      <c r="P555" s="36"/>
      <c r="Q555" s="37"/>
      <c r="R555" s="38"/>
      <c r="S555" s="38"/>
      <c r="T555" s="39">
        <f t="shared" si="662"/>
        <v>0</v>
      </c>
      <c r="U555" s="40" t="str">
        <f t="shared" si="663"/>
        <v>راسب</v>
      </c>
      <c r="V555" s="37"/>
      <c r="W555" s="38"/>
      <c r="X555" s="38"/>
      <c r="Y555" s="39">
        <f t="shared" si="664"/>
        <v>0</v>
      </c>
      <c r="Z555" s="40" t="str">
        <f t="shared" si="665"/>
        <v>راسب</v>
      </c>
      <c r="AA555" s="37"/>
      <c r="AB555" s="38"/>
      <c r="AC555" s="38"/>
      <c r="AD555" s="39">
        <f t="shared" si="666"/>
        <v>0</v>
      </c>
      <c r="AE555" s="40" t="str">
        <f t="shared" si="667"/>
        <v>راسب</v>
      </c>
      <c r="AF555" s="37"/>
      <c r="AG555" s="38"/>
      <c r="AH555" s="38"/>
      <c r="AI555" s="39">
        <f t="shared" si="668"/>
        <v>0</v>
      </c>
      <c r="AJ555" s="40" t="str">
        <f t="shared" si="669"/>
        <v>راسب</v>
      </c>
      <c r="AK555" s="37"/>
      <c r="AL555" s="38"/>
      <c r="AM555" s="38"/>
      <c r="AN555" s="39">
        <f t="shared" si="670"/>
        <v>0</v>
      </c>
      <c r="AO555" s="40" t="str">
        <f t="shared" si="671"/>
        <v>راسب</v>
      </c>
      <c r="AP555" s="27">
        <f t="shared" si="672"/>
        <v>0</v>
      </c>
      <c r="AQ555" s="37">
        <f t="shared" si="673"/>
        <v>5</v>
      </c>
      <c r="AR555" s="39" t="str">
        <f t="shared" si="674"/>
        <v>ومجموع</v>
      </c>
      <c r="AS555" s="27" t="str">
        <f t="shared" si="675"/>
        <v>راسب</v>
      </c>
      <c r="AT555" s="41">
        <f t="shared" si="676"/>
        <v>9</v>
      </c>
      <c r="AU555" s="42" t="str">
        <f t="shared" si="677"/>
        <v>راسب</v>
      </c>
      <c r="AV555" s="37"/>
      <c r="AW555" s="38"/>
      <c r="AX555" s="38"/>
      <c r="AY555" s="39">
        <f t="shared" si="678"/>
        <v>0</v>
      </c>
      <c r="AZ555" s="40" t="str">
        <f t="shared" si="679"/>
        <v>راسب</v>
      </c>
      <c r="BA555" s="37"/>
      <c r="BB555" s="38"/>
      <c r="BC555" s="38"/>
      <c r="BD555" s="39">
        <f t="shared" si="680"/>
        <v>0</v>
      </c>
      <c r="BE555" s="86" t="str">
        <f t="shared" si="681"/>
        <v>غيرجدير</v>
      </c>
      <c r="BF555" s="37"/>
      <c r="BG555" s="38"/>
      <c r="BH555" s="38"/>
      <c r="BI555" s="39">
        <f t="shared" si="682"/>
        <v>0</v>
      </c>
      <c r="BJ555" s="86" t="str">
        <f t="shared" si="683"/>
        <v>غيرجدير</v>
      </c>
      <c r="BK555" s="37"/>
      <c r="BL555" s="38"/>
      <c r="BM555" s="38"/>
      <c r="BN555" s="38"/>
      <c r="BO555" s="39"/>
      <c r="BP555" s="41">
        <f t="shared" si="684"/>
        <v>0</v>
      </c>
      <c r="BQ555" s="86" t="str">
        <f t="shared" si="685"/>
        <v>غيرجدير</v>
      </c>
      <c r="BR555" s="37"/>
      <c r="BS555" s="38"/>
      <c r="BT555" s="38"/>
      <c r="BU555" s="38"/>
      <c r="BV555" s="39">
        <f t="shared" si="686"/>
        <v>0</v>
      </c>
      <c r="BW555" s="86" t="str">
        <f t="shared" si="687"/>
        <v>غيرجدير</v>
      </c>
      <c r="BX555" s="37"/>
      <c r="BY555" s="38"/>
      <c r="BZ555" s="38"/>
      <c r="CA555" s="38"/>
      <c r="CB555" s="38"/>
      <c r="CC555" s="39">
        <f t="shared" si="688"/>
        <v>0</v>
      </c>
      <c r="CD555" s="86" t="str">
        <f t="shared" si="689"/>
        <v>غيرجدير</v>
      </c>
      <c r="CE555" s="37">
        <f t="shared" si="690"/>
        <v>5</v>
      </c>
      <c r="CF555" s="39" t="str">
        <f t="shared" si="691"/>
        <v>راسب</v>
      </c>
      <c r="CG555" s="37"/>
      <c r="CH555" s="38"/>
      <c r="CI555" s="38"/>
      <c r="CJ555" s="38"/>
      <c r="CK555" s="38"/>
      <c r="CL555" s="39">
        <f t="shared" si="692"/>
        <v>0</v>
      </c>
      <c r="CM555" s="86" t="str">
        <f t="shared" si="693"/>
        <v>غيرجدير</v>
      </c>
      <c r="CN555" s="37"/>
      <c r="CO555" s="38"/>
      <c r="CP555" s="38"/>
      <c r="CQ555" s="38"/>
      <c r="CR555" s="39">
        <f t="shared" si="694"/>
        <v>0</v>
      </c>
      <c r="CS555" s="86" t="str">
        <f t="shared" si="695"/>
        <v>غيرجدير</v>
      </c>
      <c r="CT555" s="37"/>
      <c r="CU555" s="38"/>
      <c r="CV555" s="39">
        <f t="shared" si="696"/>
        <v>0</v>
      </c>
      <c r="CW555" s="86" t="str">
        <f t="shared" si="697"/>
        <v>غيرجدير</v>
      </c>
      <c r="CX555" s="37"/>
      <c r="CY555" s="38"/>
      <c r="CZ555" s="38"/>
      <c r="DA555" s="38"/>
      <c r="DB555" s="38"/>
      <c r="DC555" s="39">
        <f t="shared" si="698"/>
        <v>0</v>
      </c>
      <c r="DD555" s="86" t="str">
        <f t="shared" si="699"/>
        <v>غيرجدير</v>
      </c>
      <c r="DE555" s="37"/>
      <c r="DF555" s="38"/>
      <c r="DG555" s="38"/>
      <c r="DH555" s="38"/>
      <c r="DI555" s="38"/>
      <c r="DJ555" s="39">
        <f t="shared" si="700"/>
        <v>0</v>
      </c>
      <c r="DK555" s="86" t="str">
        <f t="shared" si="701"/>
        <v>غيرجدير</v>
      </c>
      <c r="DL555" s="37">
        <f t="shared" si="702"/>
        <v>4</v>
      </c>
      <c r="DM555" s="39" t="str">
        <f t="shared" si="703"/>
        <v>راسب</v>
      </c>
      <c r="DN555" s="27">
        <f t="shared" si="704"/>
        <v>0</v>
      </c>
      <c r="DO555" s="37">
        <f t="shared" si="705"/>
        <v>5</v>
      </c>
      <c r="DP555" s="39" t="str">
        <f t="shared" si="706"/>
        <v>ومجموع</v>
      </c>
      <c r="DQ555" s="27" t="str">
        <f t="shared" si="707"/>
        <v>راسب</v>
      </c>
      <c r="DR555" s="37">
        <f t="shared" si="708"/>
        <v>10</v>
      </c>
      <c r="DS555" s="39" t="str">
        <f t="shared" si="709"/>
        <v>راسب</v>
      </c>
      <c r="DT555" s="40" t="str">
        <f t="shared" si="710"/>
        <v>راسب</v>
      </c>
      <c r="DU555" s="27"/>
      <c r="DV555" s="37">
        <f t="shared" si="711"/>
        <v>15</v>
      </c>
      <c r="DW555" s="38" t="str">
        <f t="shared" si="712"/>
        <v>راسب</v>
      </c>
      <c r="DX555" s="39" t="str">
        <f t="shared" si="713"/>
        <v>ودين</v>
      </c>
      <c r="DY555" s="537" t="str">
        <f t="shared" si="714"/>
        <v/>
      </c>
      <c r="DZ555" s="532" t="str">
        <f t="shared" si="715"/>
        <v/>
      </c>
      <c r="EA555" s="527" t="str">
        <f t="shared" si="716"/>
        <v/>
      </c>
      <c r="EB555" s="519" t="str">
        <f t="shared" si="717"/>
        <v/>
      </c>
      <c r="EC555" s="520" t="str">
        <f t="shared" si="718"/>
        <v/>
      </c>
      <c r="ED555" s="520" t="str">
        <f t="shared" si="719"/>
        <v/>
      </c>
      <c r="EE555" s="520" t="str">
        <f t="shared" si="720"/>
        <v/>
      </c>
      <c r="EF555" s="520" t="str">
        <f t="shared" si="721"/>
        <v/>
      </c>
      <c r="EG555" s="520" t="str">
        <f t="shared" si="722"/>
        <v/>
      </c>
      <c r="EH555" s="518" t="str">
        <f t="shared" si="723"/>
        <v/>
      </c>
      <c r="EI555" s="474" t="str">
        <f t="shared" si="724"/>
        <v/>
      </c>
      <c r="EJ555" s="475" t="str">
        <f t="shared" si="725"/>
        <v/>
      </c>
      <c r="EK555" s="475" t="str">
        <f t="shared" si="726"/>
        <v/>
      </c>
      <c r="EL555" s="475" t="str">
        <f t="shared" si="727"/>
        <v/>
      </c>
      <c r="EM555" s="476" t="str">
        <f t="shared" si="728"/>
        <v/>
      </c>
      <c r="EN555" s="498" t="str">
        <f t="shared" si="729"/>
        <v/>
      </c>
      <c r="EO555" s="499" t="str">
        <f t="shared" si="730"/>
        <v/>
      </c>
      <c r="EP555" s="499" t="str">
        <f t="shared" si="731"/>
        <v/>
      </c>
      <c r="EQ555" s="499" t="str">
        <f t="shared" si="732"/>
        <v/>
      </c>
      <c r="ER555" s="500" t="str">
        <f t="shared" si="733"/>
        <v/>
      </c>
    </row>
    <row r="556" spans="1:148" ht="34.5" x14ac:dyDescent="0.2">
      <c r="A556" s="27" t="str">
        <f>IF(O556="","",COUNTA(O$9:$O556))</f>
        <v/>
      </c>
      <c r="B556" s="28"/>
      <c r="C556" s="29" t="e">
        <f t="shared" si="653"/>
        <v>#VALUE!</v>
      </c>
      <c r="D556" s="30" t="e">
        <f t="shared" si="654"/>
        <v>#VALUE!</v>
      </c>
      <c r="E556" s="31" t="e">
        <f t="shared" si="655"/>
        <v>#VALUE!</v>
      </c>
      <c r="F556" s="29" t="str">
        <f t="shared" si="656"/>
        <v/>
      </c>
      <c r="G556" s="30" t="str">
        <f t="shared" si="657"/>
        <v/>
      </c>
      <c r="H556" s="31" t="str">
        <f t="shared" si="658"/>
        <v/>
      </c>
      <c r="I556" s="32" t="e">
        <f t="shared" si="659"/>
        <v>#VALUE!</v>
      </c>
      <c r="J556" s="33"/>
      <c r="K556" s="34"/>
      <c r="L556" s="35" t="str">
        <f t="shared" si="660"/>
        <v/>
      </c>
      <c r="M556" s="35" t="str">
        <f t="shared" si="661"/>
        <v/>
      </c>
      <c r="N556" s="34"/>
      <c r="O556" s="545"/>
      <c r="P556" s="36"/>
      <c r="Q556" s="37"/>
      <c r="R556" s="38"/>
      <c r="S556" s="38"/>
      <c r="T556" s="39">
        <f t="shared" si="662"/>
        <v>0</v>
      </c>
      <c r="U556" s="40" t="str">
        <f t="shared" si="663"/>
        <v>راسب</v>
      </c>
      <c r="V556" s="37"/>
      <c r="W556" s="38"/>
      <c r="X556" s="38"/>
      <c r="Y556" s="39">
        <f t="shared" si="664"/>
        <v>0</v>
      </c>
      <c r="Z556" s="40" t="str">
        <f t="shared" si="665"/>
        <v>راسب</v>
      </c>
      <c r="AA556" s="37"/>
      <c r="AB556" s="38"/>
      <c r="AC556" s="38"/>
      <c r="AD556" s="39">
        <f t="shared" si="666"/>
        <v>0</v>
      </c>
      <c r="AE556" s="40" t="str">
        <f t="shared" si="667"/>
        <v>راسب</v>
      </c>
      <c r="AF556" s="37"/>
      <c r="AG556" s="38"/>
      <c r="AH556" s="38"/>
      <c r="AI556" s="39">
        <f t="shared" si="668"/>
        <v>0</v>
      </c>
      <c r="AJ556" s="40" t="str">
        <f t="shared" si="669"/>
        <v>راسب</v>
      </c>
      <c r="AK556" s="37"/>
      <c r="AL556" s="38"/>
      <c r="AM556" s="38"/>
      <c r="AN556" s="39">
        <f t="shared" si="670"/>
        <v>0</v>
      </c>
      <c r="AO556" s="40" t="str">
        <f t="shared" si="671"/>
        <v>راسب</v>
      </c>
      <c r="AP556" s="27">
        <f t="shared" si="672"/>
        <v>0</v>
      </c>
      <c r="AQ556" s="37">
        <f t="shared" si="673"/>
        <v>5</v>
      </c>
      <c r="AR556" s="39" t="str">
        <f t="shared" si="674"/>
        <v>ومجموع</v>
      </c>
      <c r="AS556" s="27" t="str">
        <f t="shared" si="675"/>
        <v>راسب</v>
      </c>
      <c r="AT556" s="41">
        <f t="shared" si="676"/>
        <v>9</v>
      </c>
      <c r="AU556" s="42" t="str">
        <f t="shared" si="677"/>
        <v>راسب</v>
      </c>
      <c r="AV556" s="37"/>
      <c r="AW556" s="38"/>
      <c r="AX556" s="38"/>
      <c r="AY556" s="39">
        <f t="shared" si="678"/>
        <v>0</v>
      </c>
      <c r="AZ556" s="40" t="str">
        <f t="shared" si="679"/>
        <v>راسب</v>
      </c>
      <c r="BA556" s="37"/>
      <c r="BB556" s="38"/>
      <c r="BC556" s="38"/>
      <c r="BD556" s="39">
        <f t="shared" si="680"/>
        <v>0</v>
      </c>
      <c r="BE556" s="86" t="str">
        <f t="shared" si="681"/>
        <v>غيرجدير</v>
      </c>
      <c r="BF556" s="37"/>
      <c r="BG556" s="38"/>
      <c r="BH556" s="38"/>
      <c r="BI556" s="39">
        <f t="shared" si="682"/>
        <v>0</v>
      </c>
      <c r="BJ556" s="86" t="str">
        <f t="shared" si="683"/>
        <v>غيرجدير</v>
      </c>
      <c r="BK556" s="37"/>
      <c r="BL556" s="38"/>
      <c r="BM556" s="38"/>
      <c r="BN556" s="38"/>
      <c r="BO556" s="39"/>
      <c r="BP556" s="41">
        <f t="shared" si="684"/>
        <v>0</v>
      </c>
      <c r="BQ556" s="86" t="str">
        <f t="shared" si="685"/>
        <v>غيرجدير</v>
      </c>
      <c r="BR556" s="37"/>
      <c r="BS556" s="38"/>
      <c r="BT556" s="38"/>
      <c r="BU556" s="38"/>
      <c r="BV556" s="39">
        <f t="shared" si="686"/>
        <v>0</v>
      </c>
      <c r="BW556" s="86" t="str">
        <f t="shared" si="687"/>
        <v>غيرجدير</v>
      </c>
      <c r="BX556" s="37"/>
      <c r="BY556" s="38"/>
      <c r="BZ556" s="38"/>
      <c r="CA556" s="38"/>
      <c r="CB556" s="38"/>
      <c r="CC556" s="39">
        <f t="shared" si="688"/>
        <v>0</v>
      </c>
      <c r="CD556" s="86" t="str">
        <f t="shared" si="689"/>
        <v>غيرجدير</v>
      </c>
      <c r="CE556" s="37">
        <f t="shared" si="690"/>
        <v>5</v>
      </c>
      <c r="CF556" s="39" t="str">
        <f t="shared" si="691"/>
        <v>راسب</v>
      </c>
      <c r="CG556" s="37"/>
      <c r="CH556" s="38"/>
      <c r="CI556" s="38"/>
      <c r="CJ556" s="38"/>
      <c r="CK556" s="38"/>
      <c r="CL556" s="39">
        <f t="shared" si="692"/>
        <v>0</v>
      </c>
      <c r="CM556" s="86" t="str">
        <f t="shared" si="693"/>
        <v>غيرجدير</v>
      </c>
      <c r="CN556" s="37"/>
      <c r="CO556" s="38"/>
      <c r="CP556" s="38"/>
      <c r="CQ556" s="38"/>
      <c r="CR556" s="39">
        <f t="shared" si="694"/>
        <v>0</v>
      </c>
      <c r="CS556" s="86" t="str">
        <f t="shared" si="695"/>
        <v>غيرجدير</v>
      </c>
      <c r="CT556" s="37"/>
      <c r="CU556" s="38"/>
      <c r="CV556" s="39">
        <f t="shared" si="696"/>
        <v>0</v>
      </c>
      <c r="CW556" s="86" t="str">
        <f t="shared" si="697"/>
        <v>غيرجدير</v>
      </c>
      <c r="CX556" s="37"/>
      <c r="CY556" s="38"/>
      <c r="CZ556" s="38"/>
      <c r="DA556" s="38"/>
      <c r="DB556" s="38"/>
      <c r="DC556" s="39">
        <f t="shared" si="698"/>
        <v>0</v>
      </c>
      <c r="DD556" s="86" t="str">
        <f t="shared" si="699"/>
        <v>غيرجدير</v>
      </c>
      <c r="DE556" s="37"/>
      <c r="DF556" s="38"/>
      <c r="DG556" s="38"/>
      <c r="DH556" s="38"/>
      <c r="DI556" s="38"/>
      <c r="DJ556" s="39">
        <f t="shared" si="700"/>
        <v>0</v>
      </c>
      <c r="DK556" s="86" t="str">
        <f t="shared" si="701"/>
        <v>غيرجدير</v>
      </c>
      <c r="DL556" s="37">
        <f t="shared" si="702"/>
        <v>4</v>
      </c>
      <c r="DM556" s="39" t="str">
        <f t="shared" si="703"/>
        <v>راسب</v>
      </c>
      <c r="DN556" s="27">
        <f t="shared" si="704"/>
        <v>0</v>
      </c>
      <c r="DO556" s="37">
        <f t="shared" si="705"/>
        <v>5</v>
      </c>
      <c r="DP556" s="39" t="str">
        <f t="shared" si="706"/>
        <v>ومجموع</v>
      </c>
      <c r="DQ556" s="27" t="str">
        <f t="shared" si="707"/>
        <v>راسب</v>
      </c>
      <c r="DR556" s="37">
        <f t="shared" si="708"/>
        <v>10</v>
      </c>
      <c r="DS556" s="39" t="str">
        <f t="shared" si="709"/>
        <v>راسب</v>
      </c>
      <c r="DT556" s="40" t="str">
        <f t="shared" si="710"/>
        <v>راسب</v>
      </c>
      <c r="DU556" s="27"/>
      <c r="DV556" s="37">
        <f t="shared" si="711"/>
        <v>15</v>
      </c>
      <c r="DW556" s="38" t="str">
        <f t="shared" si="712"/>
        <v>راسب</v>
      </c>
      <c r="DX556" s="39" t="str">
        <f t="shared" si="713"/>
        <v>ودين</v>
      </c>
      <c r="DY556" s="537" t="str">
        <f t="shared" si="714"/>
        <v/>
      </c>
      <c r="DZ556" s="532" t="str">
        <f t="shared" si="715"/>
        <v/>
      </c>
      <c r="EA556" s="527" t="str">
        <f t="shared" si="716"/>
        <v/>
      </c>
      <c r="EB556" s="519" t="str">
        <f t="shared" si="717"/>
        <v/>
      </c>
      <c r="EC556" s="520" t="str">
        <f t="shared" si="718"/>
        <v/>
      </c>
      <c r="ED556" s="520" t="str">
        <f t="shared" si="719"/>
        <v/>
      </c>
      <c r="EE556" s="520" t="str">
        <f t="shared" si="720"/>
        <v/>
      </c>
      <c r="EF556" s="520" t="str">
        <f t="shared" si="721"/>
        <v/>
      </c>
      <c r="EG556" s="520" t="str">
        <f t="shared" si="722"/>
        <v/>
      </c>
      <c r="EH556" s="518" t="str">
        <f t="shared" si="723"/>
        <v/>
      </c>
      <c r="EI556" s="474" t="str">
        <f t="shared" si="724"/>
        <v/>
      </c>
      <c r="EJ556" s="475" t="str">
        <f t="shared" si="725"/>
        <v/>
      </c>
      <c r="EK556" s="475" t="str">
        <f t="shared" si="726"/>
        <v/>
      </c>
      <c r="EL556" s="475" t="str">
        <f t="shared" si="727"/>
        <v/>
      </c>
      <c r="EM556" s="476" t="str">
        <f t="shared" si="728"/>
        <v/>
      </c>
      <c r="EN556" s="498" t="str">
        <f t="shared" si="729"/>
        <v/>
      </c>
      <c r="EO556" s="499" t="str">
        <f t="shared" si="730"/>
        <v/>
      </c>
      <c r="EP556" s="499" t="str">
        <f t="shared" si="731"/>
        <v/>
      </c>
      <c r="EQ556" s="499" t="str">
        <f t="shared" si="732"/>
        <v/>
      </c>
      <c r="ER556" s="500" t="str">
        <f t="shared" si="733"/>
        <v/>
      </c>
    </row>
    <row r="557" spans="1:148" ht="34.5" x14ac:dyDescent="0.2">
      <c r="A557" s="27" t="str">
        <f>IF(O557="","",COUNTA(O$9:$O557))</f>
        <v/>
      </c>
      <c r="B557" s="28"/>
      <c r="C557" s="29" t="e">
        <f t="shared" si="653"/>
        <v>#VALUE!</v>
      </c>
      <c r="D557" s="30" t="e">
        <f t="shared" si="654"/>
        <v>#VALUE!</v>
      </c>
      <c r="E557" s="31" t="e">
        <f t="shared" si="655"/>
        <v>#VALUE!</v>
      </c>
      <c r="F557" s="29" t="str">
        <f t="shared" si="656"/>
        <v/>
      </c>
      <c r="G557" s="30" t="str">
        <f t="shared" si="657"/>
        <v/>
      </c>
      <c r="H557" s="31" t="str">
        <f t="shared" si="658"/>
        <v/>
      </c>
      <c r="I557" s="32" t="e">
        <f t="shared" si="659"/>
        <v>#VALUE!</v>
      </c>
      <c r="J557" s="33"/>
      <c r="K557" s="34"/>
      <c r="L557" s="35" t="str">
        <f t="shared" si="660"/>
        <v/>
      </c>
      <c r="M557" s="35" t="str">
        <f t="shared" si="661"/>
        <v/>
      </c>
      <c r="N557" s="34"/>
      <c r="O557" s="545"/>
      <c r="P557" s="36"/>
      <c r="Q557" s="37"/>
      <c r="R557" s="38"/>
      <c r="S557" s="38"/>
      <c r="T557" s="39">
        <f t="shared" si="662"/>
        <v>0</v>
      </c>
      <c r="U557" s="40" t="str">
        <f t="shared" si="663"/>
        <v>راسب</v>
      </c>
      <c r="V557" s="37"/>
      <c r="W557" s="38"/>
      <c r="X557" s="38"/>
      <c r="Y557" s="39">
        <f t="shared" si="664"/>
        <v>0</v>
      </c>
      <c r="Z557" s="40" t="str">
        <f t="shared" si="665"/>
        <v>راسب</v>
      </c>
      <c r="AA557" s="37"/>
      <c r="AB557" s="38"/>
      <c r="AC557" s="38"/>
      <c r="AD557" s="39">
        <f t="shared" si="666"/>
        <v>0</v>
      </c>
      <c r="AE557" s="40" t="str">
        <f t="shared" si="667"/>
        <v>راسب</v>
      </c>
      <c r="AF557" s="37"/>
      <c r="AG557" s="38"/>
      <c r="AH557" s="38"/>
      <c r="AI557" s="39">
        <f t="shared" si="668"/>
        <v>0</v>
      </c>
      <c r="AJ557" s="40" t="str">
        <f t="shared" si="669"/>
        <v>راسب</v>
      </c>
      <c r="AK557" s="37"/>
      <c r="AL557" s="38"/>
      <c r="AM557" s="38"/>
      <c r="AN557" s="39">
        <f t="shared" si="670"/>
        <v>0</v>
      </c>
      <c r="AO557" s="40" t="str">
        <f t="shared" si="671"/>
        <v>راسب</v>
      </c>
      <c r="AP557" s="27">
        <f t="shared" si="672"/>
        <v>0</v>
      </c>
      <c r="AQ557" s="37">
        <f t="shared" si="673"/>
        <v>5</v>
      </c>
      <c r="AR557" s="39" t="str">
        <f t="shared" si="674"/>
        <v>ومجموع</v>
      </c>
      <c r="AS557" s="27" t="str">
        <f t="shared" si="675"/>
        <v>راسب</v>
      </c>
      <c r="AT557" s="41">
        <f t="shared" si="676"/>
        <v>9</v>
      </c>
      <c r="AU557" s="42" t="str">
        <f t="shared" si="677"/>
        <v>راسب</v>
      </c>
      <c r="AV557" s="37"/>
      <c r="AW557" s="38"/>
      <c r="AX557" s="38"/>
      <c r="AY557" s="39">
        <f t="shared" si="678"/>
        <v>0</v>
      </c>
      <c r="AZ557" s="40" t="str">
        <f t="shared" si="679"/>
        <v>راسب</v>
      </c>
      <c r="BA557" s="37"/>
      <c r="BB557" s="38"/>
      <c r="BC557" s="38"/>
      <c r="BD557" s="39">
        <f t="shared" si="680"/>
        <v>0</v>
      </c>
      <c r="BE557" s="86" t="str">
        <f t="shared" si="681"/>
        <v>غيرجدير</v>
      </c>
      <c r="BF557" s="37"/>
      <c r="BG557" s="38"/>
      <c r="BH557" s="38"/>
      <c r="BI557" s="39">
        <f t="shared" si="682"/>
        <v>0</v>
      </c>
      <c r="BJ557" s="86" t="str">
        <f t="shared" si="683"/>
        <v>غيرجدير</v>
      </c>
      <c r="BK557" s="37"/>
      <c r="BL557" s="38"/>
      <c r="BM557" s="38"/>
      <c r="BN557" s="38"/>
      <c r="BO557" s="39"/>
      <c r="BP557" s="41">
        <f t="shared" si="684"/>
        <v>0</v>
      </c>
      <c r="BQ557" s="86" t="str">
        <f t="shared" si="685"/>
        <v>غيرجدير</v>
      </c>
      <c r="BR557" s="37"/>
      <c r="BS557" s="38"/>
      <c r="BT557" s="38"/>
      <c r="BU557" s="38"/>
      <c r="BV557" s="39">
        <f t="shared" si="686"/>
        <v>0</v>
      </c>
      <c r="BW557" s="86" t="str">
        <f t="shared" si="687"/>
        <v>غيرجدير</v>
      </c>
      <c r="BX557" s="37"/>
      <c r="BY557" s="38"/>
      <c r="BZ557" s="38"/>
      <c r="CA557" s="38"/>
      <c r="CB557" s="38"/>
      <c r="CC557" s="39">
        <f t="shared" si="688"/>
        <v>0</v>
      </c>
      <c r="CD557" s="86" t="str">
        <f t="shared" si="689"/>
        <v>غيرجدير</v>
      </c>
      <c r="CE557" s="37">
        <f t="shared" si="690"/>
        <v>5</v>
      </c>
      <c r="CF557" s="39" t="str">
        <f t="shared" si="691"/>
        <v>راسب</v>
      </c>
      <c r="CG557" s="37"/>
      <c r="CH557" s="38"/>
      <c r="CI557" s="38"/>
      <c r="CJ557" s="38"/>
      <c r="CK557" s="38"/>
      <c r="CL557" s="39">
        <f t="shared" si="692"/>
        <v>0</v>
      </c>
      <c r="CM557" s="86" t="str">
        <f t="shared" si="693"/>
        <v>غيرجدير</v>
      </c>
      <c r="CN557" s="37"/>
      <c r="CO557" s="38"/>
      <c r="CP557" s="38"/>
      <c r="CQ557" s="38"/>
      <c r="CR557" s="39">
        <f t="shared" si="694"/>
        <v>0</v>
      </c>
      <c r="CS557" s="86" t="str">
        <f t="shared" si="695"/>
        <v>غيرجدير</v>
      </c>
      <c r="CT557" s="37"/>
      <c r="CU557" s="38"/>
      <c r="CV557" s="39">
        <f t="shared" si="696"/>
        <v>0</v>
      </c>
      <c r="CW557" s="86" t="str">
        <f t="shared" si="697"/>
        <v>غيرجدير</v>
      </c>
      <c r="CX557" s="37"/>
      <c r="CY557" s="38"/>
      <c r="CZ557" s="38"/>
      <c r="DA557" s="38"/>
      <c r="DB557" s="38"/>
      <c r="DC557" s="39">
        <f t="shared" si="698"/>
        <v>0</v>
      </c>
      <c r="DD557" s="86" t="str">
        <f t="shared" si="699"/>
        <v>غيرجدير</v>
      </c>
      <c r="DE557" s="37"/>
      <c r="DF557" s="38"/>
      <c r="DG557" s="38"/>
      <c r="DH557" s="38"/>
      <c r="DI557" s="38"/>
      <c r="DJ557" s="39">
        <f t="shared" si="700"/>
        <v>0</v>
      </c>
      <c r="DK557" s="86" t="str">
        <f t="shared" si="701"/>
        <v>غيرجدير</v>
      </c>
      <c r="DL557" s="37">
        <f t="shared" si="702"/>
        <v>4</v>
      </c>
      <c r="DM557" s="39" t="str">
        <f t="shared" si="703"/>
        <v>راسب</v>
      </c>
      <c r="DN557" s="27">
        <f t="shared" si="704"/>
        <v>0</v>
      </c>
      <c r="DO557" s="37">
        <f t="shared" si="705"/>
        <v>5</v>
      </c>
      <c r="DP557" s="39" t="str">
        <f t="shared" si="706"/>
        <v>ومجموع</v>
      </c>
      <c r="DQ557" s="27" t="str">
        <f t="shared" si="707"/>
        <v>راسب</v>
      </c>
      <c r="DR557" s="37">
        <f t="shared" si="708"/>
        <v>10</v>
      </c>
      <c r="DS557" s="39" t="str">
        <f t="shared" si="709"/>
        <v>راسب</v>
      </c>
      <c r="DT557" s="40" t="str">
        <f t="shared" si="710"/>
        <v>راسب</v>
      </c>
      <c r="DU557" s="27"/>
      <c r="DV557" s="37">
        <f t="shared" si="711"/>
        <v>15</v>
      </c>
      <c r="DW557" s="38" t="str">
        <f t="shared" si="712"/>
        <v>راسب</v>
      </c>
      <c r="DX557" s="39" t="str">
        <f t="shared" si="713"/>
        <v>ودين</v>
      </c>
      <c r="DY557" s="537" t="str">
        <f t="shared" si="714"/>
        <v/>
      </c>
      <c r="DZ557" s="532" t="str">
        <f t="shared" si="715"/>
        <v/>
      </c>
      <c r="EA557" s="527" t="str">
        <f t="shared" si="716"/>
        <v/>
      </c>
      <c r="EB557" s="519" t="str">
        <f t="shared" si="717"/>
        <v/>
      </c>
      <c r="EC557" s="520" t="str">
        <f t="shared" si="718"/>
        <v/>
      </c>
      <c r="ED557" s="520" t="str">
        <f t="shared" si="719"/>
        <v/>
      </c>
      <c r="EE557" s="520" t="str">
        <f t="shared" si="720"/>
        <v/>
      </c>
      <c r="EF557" s="520" t="str">
        <f t="shared" si="721"/>
        <v/>
      </c>
      <c r="EG557" s="520" t="str">
        <f t="shared" si="722"/>
        <v/>
      </c>
      <c r="EH557" s="518" t="str">
        <f t="shared" si="723"/>
        <v/>
      </c>
      <c r="EI557" s="474" t="str">
        <f t="shared" si="724"/>
        <v/>
      </c>
      <c r="EJ557" s="475" t="str">
        <f t="shared" si="725"/>
        <v/>
      </c>
      <c r="EK557" s="475" t="str">
        <f t="shared" si="726"/>
        <v/>
      </c>
      <c r="EL557" s="475" t="str">
        <f t="shared" si="727"/>
        <v/>
      </c>
      <c r="EM557" s="476" t="str">
        <f t="shared" si="728"/>
        <v/>
      </c>
      <c r="EN557" s="498" t="str">
        <f t="shared" si="729"/>
        <v/>
      </c>
      <c r="EO557" s="499" t="str">
        <f t="shared" si="730"/>
        <v/>
      </c>
      <c r="EP557" s="499" t="str">
        <f t="shared" si="731"/>
        <v/>
      </c>
      <c r="EQ557" s="499" t="str">
        <f t="shared" si="732"/>
        <v/>
      </c>
      <c r="ER557" s="500" t="str">
        <f t="shared" si="733"/>
        <v/>
      </c>
    </row>
    <row r="558" spans="1:148" ht="34.5" x14ac:dyDescent="0.2">
      <c r="A558" s="27" t="str">
        <f>IF(O558="","",COUNTA(O$9:$O558))</f>
        <v/>
      </c>
      <c r="B558" s="28"/>
      <c r="C558" s="29" t="e">
        <f t="shared" si="653"/>
        <v>#VALUE!</v>
      </c>
      <c r="D558" s="30" t="e">
        <f t="shared" si="654"/>
        <v>#VALUE!</v>
      </c>
      <c r="E558" s="31" t="e">
        <f t="shared" si="655"/>
        <v>#VALUE!</v>
      </c>
      <c r="F558" s="29" t="str">
        <f t="shared" si="656"/>
        <v/>
      </c>
      <c r="G558" s="30" t="str">
        <f t="shared" si="657"/>
        <v/>
      </c>
      <c r="H558" s="31" t="str">
        <f t="shared" si="658"/>
        <v/>
      </c>
      <c r="I558" s="32" t="e">
        <f t="shared" si="659"/>
        <v>#VALUE!</v>
      </c>
      <c r="J558" s="33"/>
      <c r="K558" s="34"/>
      <c r="L558" s="35" t="str">
        <f t="shared" si="660"/>
        <v/>
      </c>
      <c r="M558" s="35" t="str">
        <f t="shared" si="661"/>
        <v/>
      </c>
      <c r="N558" s="34"/>
      <c r="O558" s="545"/>
      <c r="P558" s="36"/>
      <c r="Q558" s="37"/>
      <c r="R558" s="38"/>
      <c r="S558" s="38"/>
      <c r="T558" s="39">
        <f t="shared" si="662"/>
        <v>0</v>
      </c>
      <c r="U558" s="40" t="str">
        <f t="shared" si="663"/>
        <v>راسب</v>
      </c>
      <c r="V558" s="37"/>
      <c r="W558" s="38"/>
      <c r="X558" s="38"/>
      <c r="Y558" s="39">
        <f t="shared" si="664"/>
        <v>0</v>
      </c>
      <c r="Z558" s="40" t="str">
        <f t="shared" si="665"/>
        <v>راسب</v>
      </c>
      <c r="AA558" s="37"/>
      <c r="AB558" s="38"/>
      <c r="AC558" s="38"/>
      <c r="AD558" s="39">
        <f t="shared" si="666"/>
        <v>0</v>
      </c>
      <c r="AE558" s="40" t="str">
        <f t="shared" si="667"/>
        <v>راسب</v>
      </c>
      <c r="AF558" s="37"/>
      <c r="AG558" s="38"/>
      <c r="AH558" s="38"/>
      <c r="AI558" s="39">
        <f t="shared" si="668"/>
        <v>0</v>
      </c>
      <c r="AJ558" s="40" t="str">
        <f t="shared" si="669"/>
        <v>راسب</v>
      </c>
      <c r="AK558" s="37"/>
      <c r="AL558" s="38"/>
      <c r="AM558" s="38"/>
      <c r="AN558" s="39">
        <f t="shared" si="670"/>
        <v>0</v>
      </c>
      <c r="AO558" s="40" t="str">
        <f t="shared" si="671"/>
        <v>راسب</v>
      </c>
      <c r="AP558" s="27">
        <f t="shared" si="672"/>
        <v>0</v>
      </c>
      <c r="AQ558" s="37">
        <f t="shared" si="673"/>
        <v>5</v>
      </c>
      <c r="AR558" s="39" t="str">
        <f t="shared" si="674"/>
        <v>ومجموع</v>
      </c>
      <c r="AS558" s="27" t="str">
        <f t="shared" si="675"/>
        <v>راسب</v>
      </c>
      <c r="AT558" s="41">
        <f t="shared" si="676"/>
        <v>9</v>
      </c>
      <c r="AU558" s="42" t="str">
        <f t="shared" si="677"/>
        <v>راسب</v>
      </c>
      <c r="AV558" s="37"/>
      <c r="AW558" s="38"/>
      <c r="AX558" s="38"/>
      <c r="AY558" s="39">
        <f t="shared" si="678"/>
        <v>0</v>
      </c>
      <c r="AZ558" s="40" t="str">
        <f t="shared" si="679"/>
        <v>راسب</v>
      </c>
      <c r="BA558" s="37"/>
      <c r="BB558" s="38"/>
      <c r="BC558" s="38"/>
      <c r="BD558" s="39">
        <f t="shared" si="680"/>
        <v>0</v>
      </c>
      <c r="BE558" s="86" t="str">
        <f t="shared" si="681"/>
        <v>غيرجدير</v>
      </c>
      <c r="BF558" s="37"/>
      <c r="BG558" s="38"/>
      <c r="BH558" s="38"/>
      <c r="BI558" s="39">
        <f t="shared" si="682"/>
        <v>0</v>
      </c>
      <c r="BJ558" s="86" t="str">
        <f t="shared" si="683"/>
        <v>غيرجدير</v>
      </c>
      <c r="BK558" s="37"/>
      <c r="BL558" s="38"/>
      <c r="BM558" s="38"/>
      <c r="BN558" s="38"/>
      <c r="BO558" s="39"/>
      <c r="BP558" s="41">
        <f t="shared" si="684"/>
        <v>0</v>
      </c>
      <c r="BQ558" s="86" t="str">
        <f t="shared" si="685"/>
        <v>غيرجدير</v>
      </c>
      <c r="BR558" s="37"/>
      <c r="BS558" s="38"/>
      <c r="BT558" s="38"/>
      <c r="BU558" s="38"/>
      <c r="BV558" s="39">
        <f t="shared" si="686"/>
        <v>0</v>
      </c>
      <c r="BW558" s="86" t="str">
        <f t="shared" si="687"/>
        <v>غيرجدير</v>
      </c>
      <c r="BX558" s="37"/>
      <c r="BY558" s="38"/>
      <c r="BZ558" s="38"/>
      <c r="CA558" s="38"/>
      <c r="CB558" s="38"/>
      <c r="CC558" s="39">
        <f t="shared" si="688"/>
        <v>0</v>
      </c>
      <c r="CD558" s="86" t="str">
        <f t="shared" si="689"/>
        <v>غيرجدير</v>
      </c>
      <c r="CE558" s="37">
        <f t="shared" si="690"/>
        <v>5</v>
      </c>
      <c r="CF558" s="39" t="str">
        <f t="shared" si="691"/>
        <v>راسب</v>
      </c>
      <c r="CG558" s="37"/>
      <c r="CH558" s="38"/>
      <c r="CI558" s="38"/>
      <c r="CJ558" s="38"/>
      <c r="CK558" s="38"/>
      <c r="CL558" s="39">
        <f t="shared" si="692"/>
        <v>0</v>
      </c>
      <c r="CM558" s="86" t="str">
        <f t="shared" si="693"/>
        <v>غيرجدير</v>
      </c>
      <c r="CN558" s="37"/>
      <c r="CO558" s="38"/>
      <c r="CP558" s="38"/>
      <c r="CQ558" s="38"/>
      <c r="CR558" s="39">
        <f t="shared" si="694"/>
        <v>0</v>
      </c>
      <c r="CS558" s="86" t="str">
        <f t="shared" si="695"/>
        <v>غيرجدير</v>
      </c>
      <c r="CT558" s="37"/>
      <c r="CU558" s="38"/>
      <c r="CV558" s="39">
        <f t="shared" si="696"/>
        <v>0</v>
      </c>
      <c r="CW558" s="86" t="str">
        <f t="shared" si="697"/>
        <v>غيرجدير</v>
      </c>
      <c r="CX558" s="37"/>
      <c r="CY558" s="38"/>
      <c r="CZ558" s="38"/>
      <c r="DA558" s="38"/>
      <c r="DB558" s="38"/>
      <c r="DC558" s="39">
        <f t="shared" si="698"/>
        <v>0</v>
      </c>
      <c r="DD558" s="86" t="str">
        <f t="shared" si="699"/>
        <v>غيرجدير</v>
      </c>
      <c r="DE558" s="37"/>
      <c r="DF558" s="38"/>
      <c r="DG558" s="38"/>
      <c r="DH558" s="38"/>
      <c r="DI558" s="38"/>
      <c r="DJ558" s="39">
        <f t="shared" si="700"/>
        <v>0</v>
      </c>
      <c r="DK558" s="86" t="str">
        <f t="shared" si="701"/>
        <v>غيرجدير</v>
      </c>
      <c r="DL558" s="37">
        <f t="shared" si="702"/>
        <v>4</v>
      </c>
      <c r="DM558" s="39" t="str">
        <f t="shared" si="703"/>
        <v>راسب</v>
      </c>
      <c r="DN558" s="27">
        <f t="shared" si="704"/>
        <v>0</v>
      </c>
      <c r="DO558" s="37">
        <f t="shared" si="705"/>
        <v>5</v>
      </c>
      <c r="DP558" s="39" t="str">
        <f t="shared" si="706"/>
        <v>ومجموع</v>
      </c>
      <c r="DQ558" s="27" t="str">
        <f t="shared" si="707"/>
        <v>راسب</v>
      </c>
      <c r="DR558" s="37">
        <f t="shared" si="708"/>
        <v>10</v>
      </c>
      <c r="DS558" s="39" t="str">
        <f t="shared" si="709"/>
        <v>راسب</v>
      </c>
      <c r="DT558" s="40" t="str">
        <f t="shared" si="710"/>
        <v>راسب</v>
      </c>
      <c r="DU558" s="27"/>
      <c r="DV558" s="37">
        <f t="shared" si="711"/>
        <v>15</v>
      </c>
      <c r="DW558" s="38" t="str">
        <f t="shared" si="712"/>
        <v>راسب</v>
      </c>
      <c r="DX558" s="39" t="str">
        <f t="shared" si="713"/>
        <v>ودين</v>
      </c>
      <c r="DY558" s="537" t="str">
        <f t="shared" si="714"/>
        <v/>
      </c>
      <c r="DZ558" s="532" t="str">
        <f t="shared" si="715"/>
        <v/>
      </c>
      <c r="EA558" s="527" t="str">
        <f t="shared" si="716"/>
        <v/>
      </c>
      <c r="EB558" s="519" t="str">
        <f t="shared" si="717"/>
        <v/>
      </c>
      <c r="EC558" s="520" t="str">
        <f t="shared" si="718"/>
        <v/>
      </c>
      <c r="ED558" s="520" t="str">
        <f t="shared" si="719"/>
        <v/>
      </c>
      <c r="EE558" s="520" t="str">
        <f t="shared" si="720"/>
        <v/>
      </c>
      <c r="EF558" s="520" t="str">
        <f t="shared" si="721"/>
        <v/>
      </c>
      <c r="EG558" s="520" t="str">
        <f t="shared" si="722"/>
        <v/>
      </c>
      <c r="EH558" s="518" t="str">
        <f t="shared" si="723"/>
        <v/>
      </c>
      <c r="EI558" s="474" t="str">
        <f t="shared" si="724"/>
        <v/>
      </c>
      <c r="EJ558" s="475" t="str">
        <f t="shared" si="725"/>
        <v/>
      </c>
      <c r="EK558" s="475" t="str">
        <f t="shared" si="726"/>
        <v/>
      </c>
      <c r="EL558" s="475" t="str">
        <f t="shared" si="727"/>
        <v/>
      </c>
      <c r="EM558" s="476" t="str">
        <f t="shared" si="728"/>
        <v/>
      </c>
      <c r="EN558" s="498" t="str">
        <f t="shared" si="729"/>
        <v/>
      </c>
      <c r="EO558" s="499" t="str">
        <f t="shared" si="730"/>
        <v/>
      </c>
      <c r="EP558" s="499" t="str">
        <f t="shared" si="731"/>
        <v/>
      </c>
      <c r="EQ558" s="499" t="str">
        <f t="shared" si="732"/>
        <v/>
      </c>
      <c r="ER558" s="500" t="str">
        <f t="shared" si="733"/>
        <v/>
      </c>
    </row>
    <row r="559" spans="1:148" ht="34.5" x14ac:dyDescent="0.2">
      <c r="A559" s="27" t="str">
        <f>IF(O559="","",COUNTA(O$9:$O559))</f>
        <v/>
      </c>
      <c r="B559" s="28"/>
      <c r="C559" s="29" t="e">
        <f t="shared" si="653"/>
        <v>#VALUE!</v>
      </c>
      <c r="D559" s="30" t="e">
        <f t="shared" si="654"/>
        <v>#VALUE!</v>
      </c>
      <c r="E559" s="31" t="e">
        <f t="shared" si="655"/>
        <v>#VALUE!</v>
      </c>
      <c r="F559" s="29" t="str">
        <f t="shared" si="656"/>
        <v/>
      </c>
      <c r="G559" s="30" t="str">
        <f t="shared" si="657"/>
        <v/>
      </c>
      <c r="H559" s="31" t="str">
        <f t="shared" si="658"/>
        <v/>
      </c>
      <c r="I559" s="32" t="e">
        <f t="shared" si="659"/>
        <v>#VALUE!</v>
      </c>
      <c r="J559" s="33"/>
      <c r="K559" s="34"/>
      <c r="L559" s="35" t="str">
        <f t="shared" si="660"/>
        <v/>
      </c>
      <c r="M559" s="35" t="str">
        <f t="shared" si="661"/>
        <v/>
      </c>
      <c r="N559" s="34"/>
      <c r="O559" s="545"/>
      <c r="P559" s="36"/>
      <c r="Q559" s="37"/>
      <c r="R559" s="38"/>
      <c r="S559" s="38"/>
      <c r="T559" s="39">
        <f t="shared" si="662"/>
        <v>0</v>
      </c>
      <c r="U559" s="40" t="str">
        <f t="shared" si="663"/>
        <v>راسب</v>
      </c>
      <c r="V559" s="37"/>
      <c r="W559" s="38"/>
      <c r="X559" s="38"/>
      <c r="Y559" s="39">
        <f t="shared" si="664"/>
        <v>0</v>
      </c>
      <c r="Z559" s="40" t="str">
        <f t="shared" si="665"/>
        <v>راسب</v>
      </c>
      <c r="AA559" s="37"/>
      <c r="AB559" s="38"/>
      <c r="AC559" s="38"/>
      <c r="AD559" s="39">
        <f t="shared" si="666"/>
        <v>0</v>
      </c>
      <c r="AE559" s="40" t="str">
        <f t="shared" si="667"/>
        <v>راسب</v>
      </c>
      <c r="AF559" s="37"/>
      <c r="AG559" s="38"/>
      <c r="AH559" s="38"/>
      <c r="AI559" s="39">
        <f t="shared" si="668"/>
        <v>0</v>
      </c>
      <c r="AJ559" s="40" t="str">
        <f t="shared" si="669"/>
        <v>راسب</v>
      </c>
      <c r="AK559" s="37"/>
      <c r="AL559" s="38"/>
      <c r="AM559" s="38"/>
      <c r="AN559" s="39">
        <f t="shared" si="670"/>
        <v>0</v>
      </c>
      <c r="AO559" s="40" t="str">
        <f t="shared" si="671"/>
        <v>راسب</v>
      </c>
      <c r="AP559" s="27">
        <f t="shared" si="672"/>
        <v>0</v>
      </c>
      <c r="AQ559" s="37">
        <f t="shared" si="673"/>
        <v>5</v>
      </c>
      <c r="AR559" s="39" t="str">
        <f t="shared" si="674"/>
        <v>ومجموع</v>
      </c>
      <c r="AS559" s="27" t="str">
        <f t="shared" si="675"/>
        <v>راسب</v>
      </c>
      <c r="AT559" s="41">
        <f t="shared" si="676"/>
        <v>9</v>
      </c>
      <c r="AU559" s="42" t="str">
        <f t="shared" si="677"/>
        <v>راسب</v>
      </c>
      <c r="AV559" s="37"/>
      <c r="AW559" s="38"/>
      <c r="AX559" s="38"/>
      <c r="AY559" s="39">
        <f t="shared" si="678"/>
        <v>0</v>
      </c>
      <c r="AZ559" s="40" t="str">
        <f t="shared" si="679"/>
        <v>راسب</v>
      </c>
      <c r="BA559" s="37"/>
      <c r="BB559" s="38"/>
      <c r="BC559" s="38"/>
      <c r="BD559" s="39">
        <f t="shared" si="680"/>
        <v>0</v>
      </c>
      <c r="BE559" s="86" t="str">
        <f t="shared" si="681"/>
        <v>غيرجدير</v>
      </c>
      <c r="BF559" s="37"/>
      <c r="BG559" s="38"/>
      <c r="BH559" s="38"/>
      <c r="BI559" s="39">
        <f t="shared" si="682"/>
        <v>0</v>
      </c>
      <c r="BJ559" s="86" t="str">
        <f t="shared" si="683"/>
        <v>غيرجدير</v>
      </c>
      <c r="BK559" s="37"/>
      <c r="BL559" s="38"/>
      <c r="BM559" s="38"/>
      <c r="BN559" s="38"/>
      <c r="BO559" s="39"/>
      <c r="BP559" s="41">
        <f t="shared" si="684"/>
        <v>0</v>
      </c>
      <c r="BQ559" s="86" t="str">
        <f t="shared" si="685"/>
        <v>غيرجدير</v>
      </c>
      <c r="BR559" s="37"/>
      <c r="BS559" s="38"/>
      <c r="BT559" s="38"/>
      <c r="BU559" s="38"/>
      <c r="BV559" s="39">
        <f t="shared" si="686"/>
        <v>0</v>
      </c>
      <c r="BW559" s="86" t="str">
        <f t="shared" si="687"/>
        <v>غيرجدير</v>
      </c>
      <c r="BX559" s="37"/>
      <c r="BY559" s="38"/>
      <c r="BZ559" s="38"/>
      <c r="CA559" s="38"/>
      <c r="CB559" s="38"/>
      <c r="CC559" s="39">
        <f t="shared" si="688"/>
        <v>0</v>
      </c>
      <c r="CD559" s="86" t="str">
        <f t="shared" si="689"/>
        <v>غيرجدير</v>
      </c>
      <c r="CE559" s="37">
        <f t="shared" si="690"/>
        <v>5</v>
      </c>
      <c r="CF559" s="39" t="str">
        <f t="shared" si="691"/>
        <v>راسب</v>
      </c>
      <c r="CG559" s="37"/>
      <c r="CH559" s="38"/>
      <c r="CI559" s="38"/>
      <c r="CJ559" s="38"/>
      <c r="CK559" s="38"/>
      <c r="CL559" s="39">
        <f t="shared" si="692"/>
        <v>0</v>
      </c>
      <c r="CM559" s="86" t="str">
        <f t="shared" si="693"/>
        <v>غيرجدير</v>
      </c>
      <c r="CN559" s="37"/>
      <c r="CO559" s="38"/>
      <c r="CP559" s="38"/>
      <c r="CQ559" s="38"/>
      <c r="CR559" s="39">
        <f t="shared" si="694"/>
        <v>0</v>
      </c>
      <c r="CS559" s="86" t="str">
        <f t="shared" si="695"/>
        <v>غيرجدير</v>
      </c>
      <c r="CT559" s="37"/>
      <c r="CU559" s="38"/>
      <c r="CV559" s="39">
        <f t="shared" si="696"/>
        <v>0</v>
      </c>
      <c r="CW559" s="86" t="str">
        <f t="shared" si="697"/>
        <v>غيرجدير</v>
      </c>
      <c r="CX559" s="37"/>
      <c r="CY559" s="38"/>
      <c r="CZ559" s="38"/>
      <c r="DA559" s="38"/>
      <c r="DB559" s="38"/>
      <c r="DC559" s="39">
        <f t="shared" si="698"/>
        <v>0</v>
      </c>
      <c r="DD559" s="86" t="str">
        <f t="shared" si="699"/>
        <v>غيرجدير</v>
      </c>
      <c r="DE559" s="37"/>
      <c r="DF559" s="38"/>
      <c r="DG559" s="38"/>
      <c r="DH559" s="38"/>
      <c r="DI559" s="38"/>
      <c r="DJ559" s="39">
        <f t="shared" si="700"/>
        <v>0</v>
      </c>
      <c r="DK559" s="86" t="str">
        <f t="shared" si="701"/>
        <v>غيرجدير</v>
      </c>
      <c r="DL559" s="37">
        <f t="shared" si="702"/>
        <v>4</v>
      </c>
      <c r="DM559" s="39" t="str">
        <f t="shared" si="703"/>
        <v>راسب</v>
      </c>
      <c r="DN559" s="27">
        <f t="shared" si="704"/>
        <v>0</v>
      </c>
      <c r="DO559" s="37">
        <f t="shared" si="705"/>
        <v>5</v>
      </c>
      <c r="DP559" s="39" t="str">
        <f t="shared" si="706"/>
        <v>ومجموع</v>
      </c>
      <c r="DQ559" s="27" t="str">
        <f t="shared" si="707"/>
        <v>راسب</v>
      </c>
      <c r="DR559" s="37">
        <f t="shared" si="708"/>
        <v>10</v>
      </c>
      <c r="DS559" s="39" t="str">
        <f t="shared" si="709"/>
        <v>راسب</v>
      </c>
      <c r="DT559" s="40" t="str">
        <f t="shared" si="710"/>
        <v>راسب</v>
      </c>
      <c r="DU559" s="27"/>
      <c r="DV559" s="37">
        <f t="shared" si="711"/>
        <v>15</v>
      </c>
      <c r="DW559" s="38" t="str">
        <f t="shared" si="712"/>
        <v>راسب</v>
      </c>
      <c r="DX559" s="39" t="str">
        <f t="shared" si="713"/>
        <v>ودين</v>
      </c>
      <c r="DY559" s="537" t="str">
        <f t="shared" si="714"/>
        <v/>
      </c>
      <c r="DZ559" s="532" t="str">
        <f t="shared" si="715"/>
        <v/>
      </c>
      <c r="EA559" s="527" t="str">
        <f t="shared" si="716"/>
        <v/>
      </c>
      <c r="EB559" s="519" t="str">
        <f t="shared" si="717"/>
        <v/>
      </c>
      <c r="EC559" s="520" t="str">
        <f t="shared" si="718"/>
        <v/>
      </c>
      <c r="ED559" s="520" t="str">
        <f t="shared" si="719"/>
        <v/>
      </c>
      <c r="EE559" s="520" t="str">
        <f t="shared" si="720"/>
        <v/>
      </c>
      <c r="EF559" s="520" t="str">
        <f t="shared" si="721"/>
        <v/>
      </c>
      <c r="EG559" s="520" t="str">
        <f t="shared" si="722"/>
        <v/>
      </c>
      <c r="EH559" s="518" t="str">
        <f t="shared" si="723"/>
        <v/>
      </c>
      <c r="EI559" s="474" t="str">
        <f t="shared" si="724"/>
        <v/>
      </c>
      <c r="EJ559" s="475" t="str">
        <f t="shared" si="725"/>
        <v/>
      </c>
      <c r="EK559" s="475" t="str">
        <f t="shared" si="726"/>
        <v/>
      </c>
      <c r="EL559" s="475" t="str">
        <f t="shared" si="727"/>
        <v/>
      </c>
      <c r="EM559" s="476" t="str">
        <f t="shared" si="728"/>
        <v/>
      </c>
      <c r="EN559" s="498" t="str">
        <f t="shared" si="729"/>
        <v/>
      </c>
      <c r="EO559" s="499" t="str">
        <f t="shared" si="730"/>
        <v/>
      </c>
      <c r="EP559" s="499" t="str">
        <f t="shared" si="731"/>
        <v/>
      </c>
      <c r="EQ559" s="499" t="str">
        <f t="shared" si="732"/>
        <v/>
      </c>
      <c r="ER559" s="500" t="str">
        <f t="shared" si="733"/>
        <v/>
      </c>
    </row>
    <row r="560" spans="1:148" ht="34.5" x14ac:dyDescent="0.2">
      <c r="A560" s="27" t="str">
        <f>IF(O560="","",COUNTA(O$9:$O560))</f>
        <v/>
      </c>
      <c r="B560" s="28"/>
      <c r="C560" s="29" t="e">
        <f t="shared" si="653"/>
        <v>#VALUE!</v>
      </c>
      <c r="D560" s="30" t="e">
        <f t="shared" si="654"/>
        <v>#VALUE!</v>
      </c>
      <c r="E560" s="31" t="e">
        <f t="shared" si="655"/>
        <v>#VALUE!</v>
      </c>
      <c r="F560" s="29" t="str">
        <f t="shared" si="656"/>
        <v/>
      </c>
      <c r="G560" s="30" t="str">
        <f t="shared" si="657"/>
        <v/>
      </c>
      <c r="H560" s="31" t="str">
        <f t="shared" si="658"/>
        <v/>
      </c>
      <c r="I560" s="32" t="e">
        <f t="shared" si="659"/>
        <v>#VALUE!</v>
      </c>
      <c r="J560" s="33"/>
      <c r="K560" s="34"/>
      <c r="L560" s="35" t="str">
        <f t="shared" si="660"/>
        <v/>
      </c>
      <c r="M560" s="35" t="str">
        <f t="shared" si="661"/>
        <v/>
      </c>
      <c r="N560" s="34"/>
      <c r="O560" s="545"/>
      <c r="P560" s="36"/>
      <c r="Q560" s="37"/>
      <c r="R560" s="38"/>
      <c r="S560" s="38"/>
      <c r="T560" s="39">
        <f t="shared" si="662"/>
        <v>0</v>
      </c>
      <c r="U560" s="40" t="str">
        <f t="shared" si="663"/>
        <v>راسب</v>
      </c>
      <c r="V560" s="37"/>
      <c r="W560" s="38"/>
      <c r="X560" s="38"/>
      <c r="Y560" s="39">
        <f t="shared" si="664"/>
        <v>0</v>
      </c>
      <c r="Z560" s="40" t="str">
        <f t="shared" si="665"/>
        <v>راسب</v>
      </c>
      <c r="AA560" s="37"/>
      <c r="AB560" s="38"/>
      <c r="AC560" s="38"/>
      <c r="AD560" s="39">
        <f t="shared" si="666"/>
        <v>0</v>
      </c>
      <c r="AE560" s="40" t="str">
        <f t="shared" si="667"/>
        <v>راسب</v>
      </c>
      <c r="AF560" s="37"/>
      <c r="AG560" s="38"/>
      <c r="AH560" s="38"/>
      <c r="AI560" s="39">
        <f t="shared" si="668"/>
        <v>0</v>
      </c>
      <c r="AJ560" s="40" t="str">
        <f t="shared" si="669"/>
        <v>راسب</v>
      </c>
      <c r="AK560" s="37"/>
      <c r="AL560" s="38"/>
      <c r="AM560" s="38"/>
      <c r="AN560" s="39">
        <f t="shared" si="670"/>
        <v>0</v>
      </c>
      <c r="AO560" s="40" t="str">
        <f t="shared" si="671"/>
        <v>راسب</v>
      </c>
      <c r="AP560" s="27">
        <f t="shared" si="672"/>
        <v>0</v>
      </c>
      <c r="AQ560" s="37">
        <f t="shared" si="673"/>
        <v>5</v>
      </c>
      <c r="AR560" s="39" t="str">
        <f t="shared" si="674"/>
        <v>ومجموع</v>
      </c>
      <c r="AS560" s="27" t="str">
        <f t="shared" si="675"/>
        <v>راسب</v>
      </c>
      <c r="AT560" s="41">
        <f t="shared" si="676"/>
        <v>9</v>
      </c>
      <c r="AU560" s="42" t="str">
        <f t="shared" si="677"/>
        <v>راسب</v>
      </c>
      <c r="AV560" s="37"/>
      <c r="AW560" s="38"/>
      <c r="AX560" s="38"/>
      <c r="AY560" s="39">
        <f t="shared" si="678"/>
        <v>0</v>
      </c>
      <c r="AZ560" s="40" t="str">
        <f t="shared" si="679"/>
        <v>راسب</v>
      </c>
      <c r="BA560" s="37"/>
      <c r="BB560" s="38"/>
      <c r="BC560" s="38"/>
      <c r="BD560" s="39">
        <f t="shared" si="680"/>
        <v>0</v>
      </c>
      <c r="BE560" s="86" t="str">
        <f t="shared" si="681"/>
        <v>غيرجدير</v>
      </c>
      <c r="BF560" s="37"/>
      <c r="BG560" s="38"/>
      <c r="BH560" s="38"/>
      <c r="BI560" s="39">
        <f t="shared" si="682"/>
        <v>0</v>
      </c>
      <c r="BJ560" s="86" t="str">
        <f t="shared" si="683"/>
        <v>غيرجدير</v>
      </c>
      <c r="BK560" s="37"/>
      <c r="BL560" s="38"/>
      <c r="BM560" s="38"/>
      <c r="BN560" s="38"/>
      <c r="BO560" s="39"/>
      <c r="BP560" s="41">
        <f t="shared" si="684"/>
        <v>0</v>
      </c>
      <c r="BQ560" s="86" t="str">
        <f t="shared" si="685"/>
        <v>غيرجدير</v>
      </c>
      <c r="BR560" s="37"/>
      <c r="BS560" s="38"/>
      <c r="BT560" s="38"/>
      <c r="BU560" s="38"/>
      <c r="BV560" s="39">
        <f t="shared" si="686"/>
        <v>0</v>
      </c>
      <c r="BW560" s="86" t="str">
        <f t="shared" si="687"/>
        <v>غيرجدير</v>
      </c>
      <c r="BX560" s="37"/>
      <c r="BY560" s="38"/>
      <c r="BZ560" s="38"/>
      <c r="CA560" s="38"/>
      <c r="CB560" s="38"/>
      <c r="CC560" s="39">
        <f t="shared" si="688"/>
        <v>0</v>
      </c>
      <c r="CD560" s="86" t="str">
        <f t="shared" si="689"/>
        <v>غيرجدير</v>
      </c>
      <c r="CE560" s="37">
        <f t="shared" si="690"/>
        <v>5</v>
      </c>
      <c r="CF560" s="39" t="str">
        <f t="shared" si="691"/>
        <v>راسب</v>
      </c>
      <c r="CG560" s="37"/>
      <c r="CH560" s="38"/>
      <c r="CI560" s="38"/>
      <c r="CJ560" s="38"/>
      <c r="CK560" s="38"/>
      <c r="CL560" s="39">
        <f t="shared" si="692"/>
        <v>0</v>
      </c>
      <c r="CM560" s="86" t="str">
        <f t="shared" si="693"/>
        <v>غيرجدير</v>
      </c>
      <c r="CN560" s="37"/>
      <c r="CO560" s="38"/>
      <c r="CP560" s="38"/>
      <c r="CQ560" s="38"/>
      <c r="CR560" s="39">
        <f t="shared" si="694"/>
        <v>0</v>
      </c>
      <c r="CS560" s="86" t="str">
        <f t="shared" si="695"/>
        <v>غيرجدير</v>
      </c>
      <c r="CT560" s="37"/>
      <c r="CU560" s="38"/>
      <c r="CV560" s="39">
        <f t="shared" si="696"/>
        <v>0</v>
      </c>
      <c r="CW560" s="86" t="str">
        <f t="shared" si="697"/>
        <v>غيرجدير</v>
      </c>
      <c r="CX560" s="37"/>
      <c r="CY560" s="38"/>
      <c r="CZ560" s="38"/>
      <c r="DA560" s="38"/>
      <c r="DB560" s="38"/>
      <c r="DC560" s="39">
        <f t="shared" si="698"/>
        <v>0</v>
      </c>
      <c r="DD560" s="86" t="str">
        <f t="shared" si="699"/>
        <v>غيرجدير</v>
      </c>
      <c r="DE560" s="37"/>
      <c r="DF560" s="38"/>
      <c r="DG560" s="38"/>
      <c r="DH560" s="38"/>
      <c r="DI560" s="38"/>
      <c r="DJ560" s="39">
        <f t="shared" si="700"/>
        <v>0</v>
      </c>
      <c r="DK560" s="86" t="str">
        <f t="shared" si="701"/>
        <v>غيرجدير</v>
      </c>
      <c r="DL560" s="37">
        <f t="shared" si="702"/>
        <v>4</v>
      </c>
      <c r="DM560" s="39" t="str">
        <f t="shared" si="703"/>
        <v>راسب</v>
      </c>
      <c r="DN560" s="27">
        <f t="shared" si="704"/>
        <v>0</v>
      </c>
      <c r="DO560" s="37">
        <f t="shared" si="705"/>
        <v>5</v>
      </c>
      <c r="DP560" s="39" t="str">
        <f t="shared" si="706"/>
        <v>ومجموع</v>
      </c>
      <c r="DQ560" s="27" t="str">
        <f t="shared" si="707"/>
        <v>راسب</v>
      </c>
      <c r="DR560" s="37">
        <f t="shared" si="708"/>
        <v>10</v>
      </c>
      <c r="DS560" s="39" t="str">
        <f t="shared" si="709"/>
        <v>راسب</v>
      </c>
      <c r="DT560" s="40" t="str">
        <f t="shared" si="710"/>
        <v>راسب</v>
      </c>
      <c r="DU560" s="27"/>
      <c r="DV560" s="37">
        <f t="shared" si="711"/>
        <v>15</v>
      </c>
      <c r="DW560" s="38" t="str">
        <f t="shared" si="712"/>
        <v>راسب</v>
      </c>
      <c r="DX560" s="39" t="str">
        <f t="shared" si="713"/>
        <v>ودين</v>
      </c>
      <c r="DY560" s="537" t="str">
        <f t="shared" si="714"/>
        <v/>
      </c>
      <c r="DZ560" s="532" t="str">
        <f t="shared" si="715"/>
        <v/>
      </c>
      <c r="EA560" s="527" t="str">
        <f t="shared" si="716"/>
        <v/>
      </c>
      <c r="EB560" s="519" t="str">
        <f t="shared" si="717"/>
        <v/>
      </c>
      <c r="EC560" s="520" t="str">
        <f t="shared" si="718"/>
        <v/>
      </c>
      <c r="ED560" s="520" t="str">
        <f t="shared" si="719"/>
        <v/>
      </c>
      <c r="EE560" s="520" t="str">
        <f t="shared" si="720"/>
        <v/>
      </c>
      <c r="EF560" s="520" t="str">
        <f t="shared" si="721"/>
        <v/>
      </c>
      <c r="EG560" s="520" t="str">
        <f t="shared" si="722"/>
        <v/>
      </c>
      <c r="EH560" s="518" t="str">
        <f t="shared" si="723"/>
        <v/>
      </c>
      <c r="EI560" s="474" t="str">
        <f t="shared" si="724"/>
        <v/>
      </c>
      <c r="EJ560" s="475" t="str">
        <f t="shared" si="725"/>
        <v/>
      </c>
      <c r="EK560" s="475" t="str">
        <f t="shared" si="726"/>
        <v/>
      </c>
      <c r="EL560" s="475" t="str">
        <f t="shared" si="727"/>
        <v/>
      </c>
      <c r="EM560" s="476" t="str">
        <f t="shared" si="728"/>
        <v/>
      </c>
      <c r="EN560" s="498" t="str">
        <f t="shared" si="729"/>
        <v/>
      </c>
      <c r="EO560" s="499" t="str">
        <f t="shared" si="730"/>
        <v/>
      </c>
      <c r="EP560" s="499" t="str">
        <f t="shared" si="731"/>
        <v/>
      </c>
      <c r="EQ560" s="499" t="str">
        <f t="shared" si="732"/>
        <v/>
      </c>
      <c r="ER560" s="500" t="str">
        <f t="shared" si="733"/>
        <v/>
      </c>
    </row>
    <row r="561" spans="1:148" ht="34.5" x14ac:dyDescent="0.2">
      <c r="A561" s="27" t="str">
        <f>IF(O561="","",COUNTA(O$9:$O561))</f>
        <v/>
      </c>
      <c r="B561" s="28"/>
      <c r="C561" s="29" t="e">
        <f t="shared" si="653"/>
        <v>#VALUE!</v>
      </c>
      <c r="D561" s="30" t="e">
        <f t="shared" si="654"/>
        <v>#VALUE!</v>
      </c>
      <c r="E561" s="31" t="e">
        <f t="shared" si="655"/>
        <v>#VALUE!</v>
      </c>
      <c r="F561" s="29" t="str">
        <f t="shared" si="656"/>
        <v/>
      </c>
      <c r="G561" s="30" t="str">
        <f t="shared" si="657"/>
        <v/>
      </c>
      <c r="H561" s="31" t="str">
        <f t="shared" si="658"/>
        <v/>
      </c>
      <c r="I561" s="32" t="e">
        <f t="shared" si="659"/>
        <v>#VALUE!</v>
      </c>
      <c r="J561" s="33"/>
      <c r="K561" s="34"/>
      <c r="L561" s="35" t="str">
        <f t="shared" si="660"/>
        <v/>
      </c>
      <c r="M561" s="35" t="str">
        <f t="shared" si="661"/>
        <v/>
      </c>
      <c r="N561" s="34"/>
      <c r="O561" s="545"/>
      <c r="P561" s="36"/>
      <c r="Q561" s="37"/>
      <c r="R561" s="38"/>
      <c r="S561" s="38"/>
      <c r="T561" s="39">
        <f t="shared" si="662"/>
        <v>0</v>
      </c>
      <c r="U561" s="40" t="str">
        <f t="shared" si="663"/>
        <v>راسب</v>
      </c>
      <c r="V561" s="37"/>
      <c r="W561" s="38"/>
      <c r="X561" s="38"/>
      <c r="Y561" s="39">
        <f t="shared" si="664"/>
        <v>0</v>
      </c>
      <c r="Z561" s="40" t="str">
        <f t="shared" si="665"/>
        <v>راسب</v>
      </c>
      <c r="AA561" s="37"/>
      <c r="AB561" s="38"/>
      <c r="AC561" s="38"/>
      <c r="AD561" s="39">
        <f t="shared" si="666"/>
        <v>0</v>
      </c>
      <c r="AE561" s="40" t="str">
        <f t="shared" si="667"/>
        <v>راسب</v>
      </c>
      <c r="AF561" s="37"/>
      <c r="AG561" s="38"/>
      <c r="AH561" s="38"/>
      <c r="AI561" s="39">
        <f t="shared" si="668"/>
        <v>0</v>
      </c>
      <c r="AJ561" s="40" t="str">
        <f t="shared" si="669"/>
        <v>راسب</v>
      </c>
      <c r="AK561" s="37"/>
      <c r="AL561" s="38"/>
      <c r="AM561" s="38"/>
      <c r="AN561" s="39">
        <f t="shared" si="670"/>
        <v>0</v>
      </c>
      <c r="AO561" s="40" t="str">
        <f t="shared" si="671"/>
        <v>راسب</v>
      </c>
      <c r="AP561" s="27">
        <f t="shared" si="672"/>
        <v>0</v>
      </c>
      <c r="AQ561" s="37">
        <f t="shared" si="673"/>
        <v>5</v>
      </c>
      <c r="AR561" s="39" t="str">
        <f t="shared" si="674"/>
        <v>ومجموع</v>
      </c>
      <c r="AS561" s="27" t="str">
        <f t="shared" si="675"/>
        <v>راسب</v>
      </c>
      <c r="AT561" s="41">
        <f t="shared" si="676"/>
        <v>9</v>
      </c>
      <c r="AU561" s="42" t="str">
        <f t="shared" si="677"/>
        <v>راسب</v>
      </c>
      <c r="AV561" s="37"/>
      <c r="AW561" s="38"/>
      <c r="AX561" s="38"/>
      <c r="AY561" s="39">
        <f t="shared" si="678"/>
        <v>0</v>
      </c>
      <c r="AZ561" s="40" t="str">
        <f t="shared" si="679"/>
        <v>راسب</v>
      </c>
      <c r="BA561" s="37"/>
      <c r="BB561" s="38"/>
      <c r="BC561" s="38"/>
      <c r="BD561" s="39">
        <f t="shared" si="680"/>
        <v>0</v>
      </c>
      <c r="BE561" s="86" t="str">
        <f t="shared" si="681"/>
        <v>غيرجدير</v>
      </c>
      <c r="BF561" s="37"/>
      <c r="BG561" s="38"/>
      <c r="BH561" s="38"/>
      <c r="BI561" s="39">
        <f t="shared" si="682"/>
        <v>0</v>
      </c>
      <c r="BJ561" s="86" t="str">
        <f t="shared" si="683"/>
        <v>غيرجدير</v>
      </c>
      <c r="BK561" s="37"/>
      <c r="BL561" s="38"/>
      <c r="BM561" s="38"/>
      <c r="BN561" s="38"/>
      <c r="BO561" s="39"/>
      <c r="BP561" s="41">
        <f t="shared" si="684"/>
        <v>0</v>
      </c>
      <c r="BQ561" s="86" t="str">
        <f t="shared" si="685"/>
        <v>غيرجدير</v>
      </c>
      <c r="BR561" s="37"/>
      <c r="BS561" s="38"/>
      <c r="BT561" s="38"/>
      <c r="BU561" s="38"/>
      <c r="BV561" s="39">
        <f t="shared" si="686"/>
        <v>0</v>
      </c>
      <c r="BW561" s="86" t="str">
        <f t="shared" si="687"/>
        <v>غيرجدير</v>
      </c>
      <c r="BX561" s="37"/>
      <c r="BY561" s="38"/>
      <c r="BZ561" s="38"/>
      <c r="CA561" s="38"/>
      <c r="CB561" s="38"/>
      <c r="CC561" s="39">
        <f t="shared" si="688"/>
        <v>0</v>
      </c>
      <c r="CD561" s="86" t="str">
        <f t="shared" si="689"/>
        <v>غيرجدير</v>
      </c>
      <c r="CE561" s="37">
        <f t="shared" si="690"/>
        <v>5</v>
      </c>
      <c r="CF561" s="39" t="str">
        <f t="shared" si="691"/>
        <v>راسب</v>
      </c>
      <c r="CG561" s="37"/>
      <c r="CH561" s="38"/>
      <c r="CI561" s="38"/>
      <c r="CJ561" s="38"/>
      <c r="CK561" s="38"/>
      <c r="CL561" s="39">
        <f t="shared" si="692"/>
        <v>0</v>
      </c>
      <c r="CM561" s="86" t="str">
        <f t="shared" si="693"/>
        <v>غيرجدير</v>
      </c>
      <c r="CN561" s="37"/>
      <c r="CO561" s="38"/>
      <c r="CP561" s="38"/>
      <c r="CQ561" s="38"/>
      <c r="CR561" s="39">
        <f t="shared" si="694"/>
        <v>0</v>
      </c>
      <c r="CS561" s="86" t="str">
        <f t="shared" si="695"/>
        <v>غيرجدير</v>
      </c>
      <c r="CT561" s="37"/>
      <c r="CU561" s="38"/>
      <c r="CV561" s="39">
        <f t="shared" si="696"/>
        <v>0</v>
      </c>
      <c r="CW561" s="86" t="str">
        <f t="shared" si="697"/>
        <v>غيرجدير</v>
      </c>
      <c r="CX561" s="37"/>
      <c r="CY561" s="38"/>
      <c r="CZ561" s="38"/>
      <c r="DA561" s="38"/>
      <c r="DB561" s="38"/>
      <c r="DC561" s="39">
        <f t="shared" si="698"/>
        <v>0</v>
      </c>
      <c r="DD561" s="86" t="str">
        <f t="shared" si="699"/>
        <v>غيرجدير</v>
      </c>
      <c r="DE561" s="37"/>
      <c r="DF561" s="38"/>
      <c r="DG561" s="38"/>
      <c r="DH561" s="38"/>
      <c r="DI561" s="38"/>
      <c r="DJ561" s="39">
        <f t="shared" si="700"/>
        <v>0</v>
      </c>
      <c r="DK561" s="86" t="str">
        <f t="shared" si="701"/>
        <v>غيرجدير</v>
      </c>
      <c r="DL561" s="37">
        <f t="shared" si="702"/>
        <v>4</v>
      </c>
      <c r="DM561" s="39" t="str">
        <f t="shared" si="703"/>
        <v>راسب</v>
      </c>
      <c r="DN561" s="27">
        <f t="shared" si="704"/>
        <v>0</v>
      </c>
      <c r="DO561" s="37">
        <f t="shared" si="705"/>
        <v>5</v>
      </c>
      <c r="DP561" s="39" t="str">
        <f t="shared" si="706"/>
        <v>ومجموع</v>
      </c>
      <c r="DQ561" s="27" t="str">
        <f t="shared" si="707"/>
        <v>راسب</v>
      </c>
      <c r="DR561" s="37">
        <f t="shared" si="708"/>
        <v>10</v>
      </c>
      <c r="DS561" s="39" t="str">
        <f t="shared" si="709"/>
        <v>راسب</v>
      </c>
      <c r="DT561" s="40" t="str">
        <f t="shared" si="710"/>
        <v>راسب</v>
      </c>
      <c r="DU561" s="27"/>
      <c r="DV561" s="37">
        <f t="shared" si="711"/>
        <v>15</v>
      </c>
      <c r="DW561" s="38" t="str">
        <f t="shared" si="712"/>
        <v>راسب</v>
      </c>
      <c r="DX561" s="39" t="str">
        <f t="shared" si="713"/>
        <v>ودين</v>
      </c>
      <c r="DY561" s="537" t="str">
        <f t="shared" si="714"/>
        <v/>
      </c>
      <c r="DZ561" s="532" t="str">
        <f t="shared" si="715"/>
        <v/>
      </c>
      <c r="EA561" s="527" t="str">
        <f t="shared" si="716"/>
        <v/>
      </c>
      <c r="EB561" s="519" t="str">
        <f t="shared" si="717"/>
        <v/>
      </c>
      <c r="EC561" s="520" t="str">
        <f t="shared" si="718"/>
        <v/>
      </c>
      <c r="ED561" s="520" t="str">
        <f t="shared" si="719"/>
        <v/>
      </c>
      <c r="EE561" s="520" t="str">
        <f t="shared" si="720"/>
        <v/>
      </c>
      <c r="EF561" s="520" t="str">
        <f t="shared" si="721"/>
        <v/>
      </c>
      <c r="EG561" s="520" t="str">
        <f t="shared" si="722"/>
        <v/>
      </c>
      <c r="EH561" s="518" t="str">
        <f t="shared" si="723"/>
        <v/>
      </c>
      <c r="EI561" s="474" t="str">
        <f t="shared" si="724"/>
        <v/>
      </c>
      <c r="EJ561" s="475" t="str">
        <f t="shared" si="725"/>
        <v/>
      </c>
      <c r="EK561" s="475" t="str">
        <f t="shared" si="726"/>
        <v/>
      </c>
      <c r="EL561" s="475" t="str">
        <f t="shared" si="727"/>
        <v/>
      </c>
      <c r="EM561" s="476" t="str">
        <f t="shared" si="728"/>
        <v/>
      </c>
      <c r="EN561" s="498" t="str">
        <f t="shared" si="729"/>
        <v/>
      </c>
      <c r="EO561" s="499" t="str">
        <f t="shared" si="730"/>
        <v/>
      </c>
      <c r="EP561" s="499" t="str">
        <f t="shared" si="731"/>
        <v/>
      </c>
      <c r="EQ561" s="499" t="str">
        <f t="shared" si="732"/>
        <v/>
      </c>
      <c r="ER561" s="500" t="str">
        <f t="shared" si="733"/>
        <v/>
      </c>
    </row>
    <row r="562" spans="1:148" ht="34.5" x14ac:dyDescent="0.2">
      <c r="A562" s="27" t="str">
        <f>IF(O562="","",COUNTA(O$9:$O562))</f>
        <v/>
      </c>
      <c r="B562" s="28"/>
      <c r="C562" s="29" t="e">
        <f t="shared" si="653"/>
        <v>#VALUE!</v>
      </c>
      <c r="D562" s="30" t="e">
        <f t="shared" si="654"/>
        <v>#VALUE!</v>
      </c>
      <c r="E562" s="31" t="e">
        <f t="shared" si="655"/>
        <v>#VALUE!</v>
      </c>
      <c r="F562" s="29" t="str">
        <f t="shared" si="656"/>
        <v/>
      </c>
      <c r="G562" s="30" t="str">
        <f t="shared" si="657"/>
        <v/>
      </c>
      <c r="H562" s="31" t="str">
        <f t="shared" si="658"/>
        <v/>
      </c>
      <c r="I562" s="32" t="e">
        <f t="shared" si="659"/>
        <v>#VALUE!</v>
      </c>
      <c r="J562" s="33"/>
      <c r="K562" s="34"/>
      <c r="L562" s="35" t="str">
        <f t="shared" si="660"/>
        <v/>
      </c>
      <c r="M562" s="35" t="str">
        <f t="shared" si="661"/>
        <v/>
      </c>
      <c r="N562" s="34"/>
      <c r="O562" s="545"/>
      <c r="P562" s="36"/>
      <c r="Q562" s="37"/>
      <c r="R562" s="38"/>
      <c r="S562" s="38"/>
      <c r="T562" s="39">
        <f t="shared" si="662"/>
        <v>0</v>
      </c>
      <c r="U562" s="40" t="str">
        <f t="shared" si="663"/>
        <v>راسب</v>
      </c>
      <c r="V562" s="37"/>
      <c r="W562" s="38"/>
      <c r="X562" s="38"/>
      <c r="Y562" s="39">
        <f t="shared" si="664"/>
        <v>0</v>
      </c>
      <c r="Z562" s="40" t="str">
        <f t="shared" si="665"/>
        <v>راسب</v>
      </c>
      <c r="AA562" s="37"/>
      <c r="AB562" s="38"/>
      <c r="AC562" s="38"/>
      <c r="AD562" s="39">
        <f t="shared" si="666"/>
        <v>0</v>
      </c>
      <c r="AE562" s="40" t="str">
        <f t="shared" si="667"/>
        <v>راسب</v>
      </c>
      <c r="AF562" s="37"/>
      <c r="AG562" s="38"/>
      <c r="AH562" s="38"/>
      <c r="AI562" s="39">
        <f t="shared" si="668"/>
        <v>0</v>
      </c>
      <c r="AJ562" s="40" t="str">
        <f t="shared" si="669"/>
        <v>راسب</v>
      </c>
      <c r="AK562" s="37"/>
      <c r="AL562" s="38"/>
      <c r="AM562" s="38"/>
      <c r="AN562" s="39">
        <f t="shared" si="670"/>
        <v>0</v>
      </c>
      <c r="AO562" s="40" t="str">
        <f t="shared" si="671"/>
        <v>راسب</v>
      </c>
      <c r="AP562" s="27">
        <f t="shared" si="672"/>
        <v>0</v>
      </c>
      <c r="AQ562" s="37">
        <f t="shared" si="673"/>
        <v>5</v>
      </c>
      <c r="AR562" s="39" t="str">
        <f t="shared" si="674"/>
        <v>ومجموع</v>
      </c>
      <c r="AS562" s="27" t="str">
        <f t="shared" si="675"/>
        <v>راسب</v>
      </c>
      <c r="AT562" s="41">
        <f t="shared" si="676"/>
        <v>9</v>
      </c>
      <c r="AU562" s="42" t="str">
        <f t="shared" si="677"/>
        <v>راسب</v>
      </c>
      <c r="AV562" s="37"/>
      <c r="AW562" s="38"/>
      <c r="AX562" s="38"/>
      <c r="AY562" s="39">
        <f t="shared" si="678"/>
        <v>0</v>
      </c>
      <c r="AZ562" s="40" t="str">
        <f t="shared" si="679"/>
        <v>راسب</v>
      </c>
      <c r="BA562" s="37"/>
      <c r="BB562" s="38"/>
      <c r="BC562" s="38"/>
      <c r="BD562" s="39">
        <f t="shared" si="680"/>
        <v>0</v>
      </c>
      <c r="BE562" s="86" t="str">
        <f t="shared" si="681"/>
        <v>غيرجدير</v>
      </c>
      <c r="BF562" s="37"/>
      <c r="BG562" s="38"/>
      <c r="BH562" s="38"/>
      <c r="BI562" s="39">
        <f t="shared" si="682"/>
        <v>0</v>
      </c>
      <c r="BJ562" s="86" t="str">
        <f t="shared" si="683"/>
        <v>غيرجدير</v>
      </c>
      <c r="BK562" s="37"/>
      <c r="BL562" s="38"/>
      <c r="BM562" s="38"/>
      <c r="BN562" s="38"/>
      <c r="BO562" s="39"/>
      <c r="BP562" s="41">
        <f t="shared" si="684"/>
        <v>0</v>
      </c>
      <c r="BQ562" s="86" t="str">
        <f t="shared" si="685"/>
        <v>غيرجدير</v>
      </c>
      <c r="BR562" s="37"/>
      <c r="BS562" s="38"/>
      <c r="BT562" s="38"/>
      <c r="BU562" s="38"/>
      <c r="BV562" s="39">
        <f t="shared" si="686"/>
        <v>0</v>
      </c>
      <c r="BW562" s="86" t="str">
        <f t="shared" si="687"/>
        <v>غيرجدير</v>
      </c>
      <c r="BX562" s="37"/>
      <c r="BY562" s="38"/>
      <c r="BZ562" s="38"/>
      <c r="CA562" s="38"/>
      <c r="CB562" s="38"/>
      <c r="CC562" s="39">
        <f t="shared" si="688"/>
        <v>0</v>
      </c>
      <c r="CD562" s="86" t="str">
        <f t="shared" si="689"/>
        <v>غيرجدير</v>
      </c>
      <c r="CE562" s="37">
        <f t="shared" si="690"/>
        <v>5</v>
      </c>
      <c r="CF562" s="39" t="str">
        <f t="shared" si="691"/>
        <v>راسب</v>
      </c>
      <c r="CG562" s="37"/>
      <c r="CH562" s="38"/>
      <c r="CI562" s="38"/>
      <c r="CJ562" s="38"/>
      <c r="CK562" s="38"/>
      <c r="CL562" s="39">
        <f t="shared" si="692"/>
        <v>0</v>
      </c>
      <c r="CM562" s="86" t="str">
        <f t="shared" si="693"/>
        <v>غيرجدير</v>
      </c>
      <c r="CN562" s="37"/>
      <c r="CO562" s="38"/>
      <c r="CP562" s="38"/>
      <c r="CQ562" s="38"/>
      <c r="CR562" s="39">
        <f t="shared" si="694"/>
        <v>0</v>
      </c>
      <c r="CS562" s="86" t="str">
        <f t="shared" si="695"/>
        <v>غيرجدير</v>
      </c>
      <c r="CT562" s="37"/>
      <c r="CU562" s="38"/>
      <c r="CV562" s="39">
        <f t="shared" si="696"/>
        <v>0</v>
      </c>
      <c r="CW562" s="86" t="str">
        <f t="shared" si="697"/>
        <v>غيرجدير</v>
      </c>
      <c r="CX562" s="37"/>
      <c r="CY562" s="38"/>
      <c r="CZ562" s="38"/>
      <c r="DA562" s="38"/>
      <c r="DB562" s="38"/>
      <c r="DC562" s="39">
        <f t="shared" si="698"/>
        <v>0</v>
      </c>
      <c r="DD562" s="86" t="str">
        <f t="shared" si="699"/>
        <v>غيرجدير</v>
      </c>
      <c r="DE562" s="37"/>
      <c r="DF562" s="38"/>
      <c r="DG562" s="38"/>
      <c r="DH562" s="38"/>
      <c r="DI562" s="38"/>
      <c r="DJ562" s="39">
        <f t="shared" si="700"/>
        <v>0</v>
      </c>
      <c r="DK562" s="86" t="str">
        <f t="shared" si="701"/>
        <v>غيرجدير</v>
      </c>
      <c r="DL562" s="37">
        <f t="shared" si="702"/>
        <v>4</v>
      </c>
      <c r="DM562" s="39" t="str">
        <f t="shared" si="703"/>
        <v>راسب</v>
      </c>
      <c r="DN562" s="27">
        <f t="shared" si="704"/>
        <v>0</v>
      </c>
      <c r="DO562" s="37">
        <f t="shared" si="705"/>
        <v>5</v>
      </c>
      <c r="DP562" s="39" t="str">
        <f t="shared" si="706"/>
        <v>ومجموع</v>
      </c>
      <c r="DQ562" s="27" t="str">
        <f t="shared" si="707"/>
        <v>راسب</v>
      </c>
      <c r="DR562" s="37">
        <f t="shared" si="708"/>
        <v>10</v>
      </c>
      <c r="DS562" s="39" t="str">
        <f t="shared" si="709"/>
        <v>راسب</v>
      </c>
      <c r="DT562" s="40" t="str">
        <f t="shared" si="710"/>
        <v>راسب</v>
      </c>
      <c r="DU562" s="27"/>
      <c r="DV562" s="37">
        <f t="shared" si="711"/>
        <v>15</v>
      </c>
      <c r="DW562" s="38" t="str">
        <f t="shared" si="712"/>
        <v>راسب</v>
      </c>
      <c r="DX562" s="39" t="str">
        <f t="shared" si="713"/>
        <v>ودين</v>
      </c>
      <c r="DY562" s="537" t="str">
        <f t="shared" si="714"/>
        <v/>
      </c>
      <c r="DZ562" s="532" t="str">
        <f t="shared" si="715"/>
        <v/>
      </c>
      <c r="EA562" s="527" t="str">
        <f t="shared" si="716"/>
        <v/>
      </c>
      <c r="EB562" s="519" t="str">
        <f t="shared" si="717"/>
        <v/>
      </c>
      <c r="EC562" s="520" t="str">
        <f t="shared" si="718"/>
        <v/>
      </c>
      <c r="ED562" s="520" t="str">
        <f t="shared" si="719"/>
        <v/>
      </c>
      <c r="EE562" s="520" t="str">
        <f t="shared" si="720"/>
        <v/>
      </c>
      <c r="EF562" s="520" t="str">
        <f t="shared" si="721"/>
        <v/>
      </c>
      <c r="EG562" s="520" t="str">
        <f t="shared" si="722"/>
        <v/>
      </c>
      <c r="EH562" s="518" t="str">
        <f t="shared" si="723"/>
        <v/>
      </c>
      <c r="EI562" s="474" t="str">
        <f t="shared" si="724"/>
        <v/>
      </c>
      <c r="EJ562" s="475" t="str">
        <f t="shared" si="725"/>
        <v/>
      </c>
      <c r="EK562" s="475" t="str">
        <f t="shared" si="726"/>
        <v/>
      </c>
      <c r="EL562" s="475" t="str">
        <f t="shared" si="727"/>
        <v/>
      </c>
      <c r="EM562" s="476" t="str">
        <f t="shared" si="728"/>
        <v/>
      </c>
      <c r="EN562" s="498" t="str">
        <f t="shared" si="729"/>
        <v/>
      </c>
      <c r="EO562" s="499" t="str">
        <f t="shared" si="730"/>
        <v/>
      </c>
      <c r="EP562" s="499" t="str">
        <f t="shared" si="731"/>
        <v/>
      </c>
      <c r="EQ562" s="499" t="str">
        <f t="shared" si="732"/>
        <v/>
      </c>
      <c r="ER562" s="500" t="str">
        <f t="shared" si="733"/>
        <v/>
      </c>
    </row>
    <row r="563" spans="1:148" ht="34.5" x14ac:dyDescent="0.2">
      <c r="A563" s="27" t="str">
        <f>IF(O563="","",COUNTA(O$9:$O563))</f>
        <v/>
      </c>
      <c r="B563" s="28"/>
      <c r="C563" s="29" t="e">
        <f t="shared" si="653"/>
        <v>#VALUE!</v>
      </c>
      <c r="D563" s="30" t="e">
        <f t="shared" si="654"/>
        <v>#VALUE!</v>
      </c>
      <c r="E563" s="31" t="e">
        <f t="shared" si="655"/>
        <v>#VALUE!</v>
      </c>
      <c r="F563" s="29" t="str">
        <f t="shared" si="656"/>
        <v/>
      </c>
      <c r="G563" s="30" t="str">
        <f t="shared" si="657"/>
        <v/>
      </c>
      <c r="H563" s="31" t="str">
        <f t="shared" si="658"/>
        <v/>
      </c>
      <c r="I563" s="32" t="e">
        <f t="shared" si="659"/>
        <v>#VALUE!</v>
      </c>
      <c r="J563" s="33"/>
      <c r="K563" s="34"/>
      <c r="L563" s="35" t="str">
        <f t="shared" si="660"/>
        <v/>
      </c>
      <c r="M563" s="35" t="str">
        <f t="shared" si="661"/>
        <v/>
      </c>
      <c r="N563" s="34"/>
      <c r="O563" s="545"/>
      <c r="P563" s="36"/>
      <c r="Q563" s="37"/>
      <c r="R563" s="38"/>
      <c r="S563" s="38"/>
      <c r="T563" s="39">
        <f t="shared" si="662"/>
        <v>0</v>
      </c>
      <c r="U563" s="40" t="str">
        <f t="shared" si="663"/>
        <v>راسب</v>
      </c>
      <c r="V563" s="37"/>
      <c r="W563" s="38"/>
      <c r="X563" s="38"/>
      <c r="Y563" s="39">
        <f t="shared" si="664"/>
        <v>0</v>
      </c>
      <c r="Z563" s="40" t="str">
        <f t="shared" si="665"/>
        <v>راسب</v>
      </c>
      <c r="AA563" s="37"/>
      <c r="AB563" s="38"/>
      <c r="AC563" s="38"/>
      <c r="AD563" s="39">
        <f t="shared" si="666"/>
        <v>0</v>
      </c>
      <c r="AE563" s="40" t="str">
        <f t="shared" si="667"/>
        <v>راسب</v>
      </c>
      <c r="AF563" s="37"/>
      <c r="AG563" s="38"/>
      <c r="AH563" s="38"/>
      <c r="AI563" s="39">
        <f t="shared" si="668"/>
        <v>0</v>
      </c>
      <c r="AJ563" s="40" t="str">
        <f t="shared" si="669"/>
        <v>راسب</v>
      </c>
      <c r="AK563" s="37"/>
      <c r="AL563" s="38"/>
      <c r="AM563" s="38"/>
      <c r="AN563" s="39">
        <f t="shared" si="670"/>
        <v>0</v>
      </c>
      <c r="AO563" s="40" t="str">
        <f t="shared" si="671"/>
        <v>راسب</v>
      </c>
      <c r="AP563" s="27">
        <f t="shared" si="672"/>
        <v>0</v>
      </c>
      <c r="AQ563" s="37">
        <f t="shared" si="673"/>
        <v>5</v>
      </c>
      <c r="AR563" s="39" t="str">
        <f t="shared" si="674"/>
        <v>ومجموع</v>
      </c>
      <c r="AS563" s="27" t="str">
        <f t="shared" si="675"/>
        <v>راسب</v>
      </c>
      <c r="AT563" s="41">
        <f t="shared" si="676"/>
        <v>9</v>
      </c>
      <c r="AU563" s="42" t="str">
        <f t="shared" si="677"/>
        <v>راسب</v>
      </c>
      <c r="AV563" s="37"/>
      <c r="AW563" s="38"/>
      <c r="AX563" s="38"/>
      <c r="AY563" s="39">
        <f t="shared" si="678"/>
        <v>0</v>
      </c>
      <c r="AZ563" s="40" t="str">
        <f t="shared" si="679"/>
        <v>راسب</v>
      </c>
      <c r="BA563" s="37"/>
      <c r="BB563" s="38"/>
      <c r="BC563" s="38"/>
      <c r="BD563" s="39">
        <f t="shared" si="680"/>
        <v>0</v>
      </c>
      <c r="BE563" s="86" t="str">
        <f t="shared" si="681"/>
        <v>غيرجدير</v>
      </c>
      <c r="BF563" s="37"/>
      <c r="BG563" s="38"/>
      <c r="BH563" s="38"/>
      <c r="BI563" s="39">
        <f t="shared" si="682"/>
        <v>0</v>
      </c>
      <c r="BJ563" s="86" t="str">
        <f t="shared" si="683"/>
        <v>غيرجدير</v>
      </c>
      <c r="BK563" s="37"/>
      <c r="BL563" s="38"/>
      <c r="BM563" s="38"/>
      <c r="BN563" s="38"/>
      <c r="BO563" s="39"/>
      <c r="BP563" s="41">
        <f t="shared" si="684"/>
        <v>0</v>
      </c>
      <c r="BQ563" s="86" t="str">
        <f t="shared" si="685"/>
        <v>غيرجدير</v>
      </c>
      <c r="BR563" s="37"/>
      <c r="BS563" s="38"/>
      <c r="BT563" s="38"/>
      <c r="BU563" s="38"/>
      <c r="BV563" s="39">
        <f t="shared" si="686"/>
        <v>0</v>
      </c>
      <c r="BW563" s="86" t="str">
        <f t="shared" si="687"/>
        <v>غيرجدير</v>
      </c>
      <c r="BX563" s="37"/>
      <c r="BY563" s="38"/>
      <c r="BZ563" s="38"/>
      <c r="CA563" s="38"/>
      <c r="CB563" s="38"/>
      <c r="CC563" s="39">
        <f t="shared" si="688"/>
        <v>0</v>
      </c>
      <c r="CD563" s="86" t="str">
        <f t="shared" si="689"/>
        <v>غيرجدير</v>
      </c>
      <c r="CE563" s="37">
        <f t="shared" si="690"/>
        <v>5</v>
      </c>
      <c r="CF563" s="39" t="str">
        <f t="shared" si="691"/>
        <v>راسب</v>
      </c>
      <c r="CG563" s="37"/>
      <c r="CH563" s="38"/>
      <c r="CI563" s="38"/>
      <c r="CJ563" s="38"/>
      <c r="CK563" s="38"/>
      <c r="CL563" s="39">
        <f t="shared" si="692"/>
        <v>0</v>
      </c>
      <c r="CM563" s="86" t="str">
        <f t="shared" si="693"/>
        <v>غيرجدير</v>
      </c>
      <c r="CN563" s="37"/>
      <c r="CO563" s="38"/>
      <c r="CP563" s="38"/>
      <c r="CQ563" s="38"/>
      <c r="CR563" s="39">
        <f t="shared" si="694"/>
        <v>0</v>
      </c>
      <c r="CS563" s="86" t="str">
        <f t="shared" si="695"/>
        <v>غيرجدير</v>
      </c>
      <c r="CT563" s="37"/>
      <c r="CU563" s="38"/>
      <c r="CV563" s="39">
        <f t="shared" si="696"/>
        <v>0</v>
      </c>
      <c r="CW563" s="86" t="str">
        <f t="shared" si="697"/>
        <v>غيرجدير</v>
      </c>
      <c r="CX563" s="37"/>
      <c r="CY563" s="38"/>
      <c r="CZ563" s="38"/>
      <c r="DA563" s="38"/>
      <c r="DB563" s="38"/>
      <c r="DC563" s="39">
        <f t="shared" si="698"/>
        <v>0</v>
      </c>
      <c r="DD563" s="86" t="str">
        <f t="shared" si="699"/>
        <v>غيرجدير</v>
      </c>
      <c r="DE563" s="37"/>
      <c r="DF563" s="38"/>
      <c r="DG563" s="38"/>
      <c r="DH563" s="38"/>
      <c r="DI563" s="38"/>
      <c r="DJ563" s="39">
        <f t="shared" si="700"/>
        <v>0</v>
      </c>
      <c r="DK563" s="86" t="str">
        <f t="shared" si="701"/>
        <v>غيرجدير</v>
      </c>
      <c r="DL563" s="37">
        <f t="shared" si="702"/>
        <v>4</v>
      </c>
      <c r="DM563" s="39" t="str">
        <f t="shared" si="703"/>
        <v>راسب</v>
      </c>
      <c r="DN563" s="27">
        <f t="shared" si="704"/>
        <v>0</v>
      </c>
      <c r="DO563" s="37">
        <f t="shared" si="705"/>
        <v>5</v>
      </c>
      <c r="DP563" s="39" t="str">
        <f t="shared" si="706"/>
        <v>ومجموع</v>
      </c>
      <c r="DQ563" s="27" t="str">
        <f t="shared" si="707"/>
        <v>راسب</v>
      </c>
      <c r="DR563" s="37">
        <f t="shared" si="708"/>
        <v>10</v>
      </c>
      <c r="DS563" s="39" t="str">
        <f t="shared" si="709"/>
        <v>راسب</v>
      </c>
      <c r="DT563" s="40" t="str">
        <f t="shared" si="710"/>
        <v>راسب</v>
      </c>
      <c r="DU563" s="27"/>
      <c r="DV563" s="37">
        <f t="shared" si="711"/>
        <v>15</v>
      </c>
      <c r="DW563" s="38" t="str">
        <f t="shared" si="712"/>
        <v>راسب</v>
      </c>
      <c r="DX563" s="39" t="str">
        <f t="shared" si="713"/>
        <v>ودين</v>
      </c>
      <c r="DY563" s="537" t="str">
        <f t="shared" si="714"/>
        <v/>
      </c>
      <c r="DZ563" s="532" t="str">
        <f t="shared" si="715"/>
        <v/>
      </c>
      <c r="EA563" s="527" t="str">
        <f t="shared" si="716"/>
        <v/>
      </c>
      <c r="EB563" s="519" t="str">
        <f t="shared" si="717"/>
        <v/>
      </c>
      <c r="EC563" s="520" t="str">
        <f t="shared" si="718"/>
        <v/>
      </c>
      <c r="ED563" s="520" t="str">
        <f t="shared" si="719"/>
        <v/>
      </c>
      <c r="EE563" s="520" t="str">
        <f t="shared" si="720"/>
        <v/>
      </c>
      <c r="EF563" s="520" t="str">
        <f t="shared" si="721"/>
        <v/>
      </c>
      <c r="EG563" s="520" t="str">
        <f t="shared" si="722"/>
        <v/>
      </c>
      <c r="EH563" s="518" t="str">
        <f t="shared" si="723"/>
        <v/>
      </c>
      <c r="EI563" s="474" t="str">
        <f t="shared" si="724"/>
        <v/>
      </c>
      <c r="EJ563" s="475" t="str">
        <f t="shared" si="725"/>
        <v/>
      </c>
      <c r="EK563" s="475" t="str">
        <f t="shared" si="726"/>
        <v/>
      </c>
      <c r="EL563" s="475" t="str">
        <f t="shared" si="727"/>
        <v/>
      </c>
      <c r="EM563" s="476" t="str">
        <f t="shared" si="728"/>
        <v/>
      </c>
      <c r="EN563" s="498" t="str">
        <f t="shared" si="729"/>
        <v/>
      </c>
      <c r="EO563" s="499" t="str">
        <f t="shared" si="730"/>
        <v/>
      </c>
      <c r="EP563" s="499" t="str">
        <f t="shared" si="731"/>
        <v/>
      </c>
      <c r="EQ563" s="499" t="str">
        <f t="shared" si="732"/>
        <v/>
      </c>
      <c r="ER563" s="500" t="str">
        <f t="shared" si="733"/>
        <v/>
      </c>
    </row>
    <row r="564" spans="1:148" ht="34.5" x14ac:dyDescent="0.2">
      <c r="A564" s="27" t="str">
        <f>IF(O564="","",COUNTA(O$9:$O564))</f>
        <v/>
      </c>
      <c r="B564" s="28"/>
      <c r="C564" s="29" t="e">
        <f t="shared" si="653"/>
        <v>#VALUE!</v>
      </c>
      <c r="D564" s="30" t="e">
        <f t="shared" si="654"/>
        <v>#VALUE!</v>
      </c>
      <c r="E564" s="31" t="e">
        <f t="shared" si="655"/>
        <v>#VALUE!</v>
      </c>
      <c r="F564" s="29" t="str">
        <f t="shared" si="656"/>
        <v/>
      </c>
      <c r="G564" s="30" t="str">
        <f t="shared" si="657"/>
        <v/>
      </c>
      <c r="H564" s="31" t="str">
        <f t="shared" si="658"/>
        <v/>
      </c>
      <c r="I564" s="32" t="e">
        <f t="shared" si="659"/>
        <v>#VALUE!</v>
      </c>
      <c r="J564" s="33"/>
      <c r="K564" s="34"/>
      <c r="L564" s="35" t="str">
        <f t="shared" si="660"/>
        <v/>
      </c>
      <c r="M564" s="35" t="str">
        <f t="shared" si="661"/>
        <v/>
      </c>
      <c r="N564" s="34"/>
      <c r="O564" s="545"/>
      <c r="P564" s="36"/>
      <c r="Q564" s="37"/>
      <c r="R564" s="38"/>
      <c r="S564" s="38"/>
      <c r="T564" s="39">
        <f t="shared" si="662"/>
        <v>0</v>
      </c>
      <c r="U564" s="40" t="str">
        <f t="shared" si="663"/>
        <v>راسب</v>
      </c>
      <c r="V564" s="37"/>
      <c r="W564" s="38"/>
      <c r="X564" s="38"/>
      <c r="Y564" s="39">
        <f t="shared" si="664"/>
        <v>0</v>
      </c>
      <c r="Z564" s="40" t="str">
        <f t="shared" si="665"/>
        <v>راسب</v>
      </c>
      <c r="AA564" s="37"/>
      <c r="AB564" s="38"/>
      <c r="AC564" s="38"/>
      <c r="AD564" s="39">
        <f t="shared" si="666"/>
        <v>0</v>
      </c>
      <c r="AE564" s="40" t="str">
        <f t="shared" si="667"/>
        <v>راسب</v>
      </c>
      <c r="AF564" s="37"/>
      <c r="AG564" s="38"/>
      <c r="AH564" s="38"/>
      <c r="AI564" s="39">
        <f t="shared" si="668"/>
        <v>0</v>
      </c>
      <c r="AJ564" s="40" t="str">
        <f t="shared" si="669"/>
        <v>راسب</v>
      </c>
      <c r="AK564" s="37"/>
      <c r="AL564" s="38"/>
      <c r="AM564" s="38"/>
      <c r="AN564" s="39">
        <f t="shared" si="670"/>
        <v>0</v>
      </c>
      <c r="AO564" s="40" t="str">
        <f t="shared" si="671"/>
        <v>راسب</v>
      </c>
      <c r="AP564" s="27">
        <f t="shared" si="672"/>
        <v>0</v>
      </c>
      <c r="AQ564" s="37">
        <f t="shared" si="673"/>
        <v>5</v>
      </c>
      <c r="AR564" s="39" t="str">
        <f t="shared" si="674"/>
        <v>ومجموع</v>
      </c>
      <c r="AS564" s="27" t="str">
        <f t="shared" si="675"/>
        <v>راسب</v>
      </c>
      <c r="AT564" s="41">
        <f t="shared" si="676"/>
        <v>9</v>
      </c>
      <c r="AU564" s="42" t="str">
        <f t="shared" si="677"/>
        <v>راسب</v>
      </c>
      <c r="AV564" s="37"/>
      <c r="AW564" s="38"/>
      <c r="AX564" s="38"/>
      <c r="AY564" s="39">
        <f t="shared" si="678"/>
        <v>0</v>
      </c>
      <c r="AZ564" s="40" t="str">
        <f t="shared" si="679"/>
        <v>راسب</v>
      </c>
      <c r="BA564" s="37"/>
      <c r="BB564" s="38"/>
      <c r="BC564" s="38"/>
      <c r="BD564" s="39">
        <f t="shared" si="680"/>
        <v>0</v>
      </c>
      <c r="BE564" s="86" t="str">
        <f t="shared" si="681"/>
        <v>غيرجدير</v>
      </c>
      <c r="BF564" s="37"/>
      <c r="BG564" s="38"/>
      <c r="BH564" s="38"/>
      <c r="BI564" s="39">
        <f t="shared" si="682"/>
        <v>0</v>
      </c>
      <c r="BJ564" s="86" t="str">
        <f t="shared" si="683"/>
        <v>غيرجدير</v>
      </c>
      <c r="BK564" s="37"/>
      <c r="BL564" s="38"/>
      <c r="BM564" s="38"/>
      <c r="BN564" s="38"/>
      <c r="BO564" s="39"/>
      <c r="BP564" s="41">
        <f t="shared" si="684"/>
        <v>0</v>
      </c>
      <c r="BQ564" s="86" t="str">
        <f t="shared" si="685"/>
        <v>غيرجدير</v>
      </c>
      <c r="BR564" s="37"/>
      <c r="BS564" s="38"/>
      <c r="BT564" s="38"/>
      <c r="BU564" s="38"/>
      <c r="BV564" s="39">
        <f t="shared" si="686"/>
        <v>0</v>
      </c>
      <c r="BW564" s="86" t="str">
        <f t="shared" si="687"/>
        <v>غيرجدير</v>
      </c>
      <c r="BX564" s="37"/>
      <c r="BY564" s="38"/>
      <c r="BZ564" s="38"/>
      <c r="CA564" s="38"/>
      <c r="CB564" s="38"/>
      <c r="CC564" s="39">
        <f t="shared" si="688"/>
        <v>0</v>
      </c>
      <c r="CD564" s="86" t="str">
        <f t="shared" si="689"/>
        <v>غيرجدير</v>
      </c>
      <c r="CE564" s="37">
        <f t="shared" si="690"/>
        <v>5</v>
      </c>
      <c r="CF564" s="39" t="str">
        <f t="shared" si="691"/>
        <v>راسب</v>
      </c>
      <c r="CG564" s="37"/>
      <c r="CH564" s="38"/>
      <c r="CI564" s="38"/>
      <c r="CJ564" s="38"/>
      <c r="CK564" s="38"/>
      <c r="CL564" s="39">
        <f t="shared" si="692"/>
        <v>0</v>
      </c>
      <c r="CM564" s="86" t="str">
        <f t="shared" si="693"/>
        <v>غيرجدير</v>
      </c>
      <c r="CN564" s="37"/>
      <c r="CO564" s="38"/>
      <c r="CP564" s="38"/>
      <c r="CQ564" s="38"/>
      <c r="CR564" s="39">
        <f t="shared" si="694"/>
        <v>0</v>
      </c>
      <c r="CS564" s="86" t="str">
        <f t="shared" si="695"/>
        <v>غيرجدير</v>
      </c>
      <c r="CT564" s="37"/>
      <c r="CU564" s="38"/>
      <c r="CV564" s="39">
        <f t="shared" si="696"/>
        <v>0</v>
      </c>
      <c r="CW564" s="86" t="str">
        <f t="shared" si="697"/>
        <v>غيرجدير</v>
      </c>
      <c r="CX564" s="37"/>
      <c r="CY564" s="38"/>
      <c r="CZ564" s="38"/>
      <c r="DA564" s="38"/>
      <c r="DB564" s="38"/>
      <c r="DC564" s="39">
        <f t="shared" si="698"/>
        <v>0</v>
      </c>
      <c r="DD564" s="86" t="str">
        <f t="shared" si="699"/>
        <v>غيرجدير</v>
      </c>
      <c r="DE564" s="37"/>
      <c r="DF564" s="38"/>
      <c r="DG564" s="38"/>
      <c r="DH564" s="38"/>
      <c r="DI564" s="38"/>
      <c r="DJ564" s="39">
        <f t="shared" si="700"/>
        <v>0</v>
      </c>
      <c r="DK564" s="86" t="str">
        <f t="shared" si="701"/>
        <v>غيرجدير</v>
      </c>
      <c r="DL564" s="37">
        <f t="shared" si="702"/>
        <v>4</v>
      </c>
      <c r="DM564" s="39" t="str">
        <f t="shared" si="703"/>
        <v>راسب</v>
      </c>
      <c r="DN564" s="27">
        <f t="shared" si="704"/>
        <v>0</v>
      </c>
      <c r="DO564" s="37">
        <f t="shared" si="705"/>
        <v>5</v>
      </c>
      <c r="DP564" s="39" t="str">
        <f t="shared" si="706"/>
        <v>ومجموع</v>
      </c>
      <c r="DQ564" s="27" t="str">
        <f t="shared" si="707"/>
        <v>راسب</v>
      </c>
      <c r="DR564" s="37">
        <f t="shared" si="708"/>
        <v>10</v>
      </c>
      <c r="DS564" s="39" t="str">
        <f t="shared" si="709"/>
        <v>راسب</v>
      </c>
      <c r="DT564" s="40" t="str">
        <f t="shared" si="710"/>
        <v>راسب</v>
      </c>
      <c r="DU564" s="27"/>
      <c r="DV564" s="37">
        <f t="shared" si="711"/>
        <v>15</v>
      </c>
      <c r="DW564" s="38" t="str">
        <f t="shared" si="712"/>
        <v>راسب</v>
      </c>
      <c r="DX564" s="39" t="str">
        <f t="shared" si="713"/>
        <v>ودين</v>
      </c>
      <c r="DY564" s="537" t="str">
        <f t="shared" si="714"/>
        <v/>
      </c>
      <c r="DZ564" s="532" t="str">
        <f t="shared" si="715"/>
        <v/>
      </c>
      <c r="EA564" s="527" t="str">
        <f t="shared" si="716"/>
        <v/>
      </c>
      <c r="EB564" s="519" t="str">
        <f t="shared" si="717"/>
        <v/>
      </c>
      <c r="EC564" s="520" t="str">
        <f t="shared" si="718"/>
        <v/>
      </c>
      <c r="ED564" s="520" t="str">
        <f t="shared" si="719"/>
        <v/>
      </c>
      <c r="EE564" s="520" t="str">
        <f t="shared" si="720"/>
        <v/>
      </c>
      <c r="EF564" s="520" t="str">
        <f t="shared" si="721"/>
        <v/>
      </c>
      <c r="EG564" s="520" t="str">
        <f t="shared" si="722"/>
        <v/>
      </c>
      <c r="EH564" s="518" t="str">
        <f t="shared" si="723"/>
        <v/>
      </c>
      <c r="EI564" s="474" t="str">
        <f t="shared" si="724"/>
        <v/>
      </c>
      <c r="EJ564" s="475" t="str">
        <f t="shared" si="725"/>
        <v/>
      </c>
      <c r="EK564" s="475" t="str">
        <f t="shared" si="726"/>
        <v/>
      </c>
      <c r="EL564" s="475" t="str">
        <f t="shared" si="727"/>
        <v/>
      </c>
      <c r="EM564" s="476" t="str">
        <f t="shared" si="728"/>
        <v/>
      </c>
      <c r="EN564" s="498" t="str">
        <f t="shared" si="729"/>
        <v/>
      </c>
      <c r="EO564" s="499" t="str">
        <f t="shared" si="730"/>
        <v/>
      </c>
      <c r="EP564" s="499" t="str">
        <f t="shared" si="731"/>
        <v/>
      </c>
      <c r="EQ564" s="499" t="str">
        <f t="shared" si="732"/>
        <v/>
      </c>
      <c r="ER564" s="500" t="str">
        <f t="shared" si="733"/>
        <v/>
      </c>
    </row>
    <row r="565" spans="1:148" ht="34.5" x14ac:dyDescent="0.2">
      <c r="A565" s="27" t="str">
        <f>IF(O565="","",COUNTA(O$9:$O565))</f>
        <v/>
      </c>
      <c r="B565" s="28"/>
      <c r="C565" s="29" t="e">
        <f t="shared" si="653"/>
        <v>#VALUE!</v>
      </c>
      <c r="D565" s="30" t="e">
        <f t="shared" si="654"/>
        <v>#VALUE!</v>
      </c>
      <c r="E565" s="31" t="e">
        <f t="shared" si="655"/>
        <v>#VALUE!</v>
      </c>
      <c r="F565" s="29" t="str">
        <f t="shared" si="656"/>
        <v/>
      </c>
      <c r="G565" s="30" t="str">
        <f t="shared" si="657"/>
        <v/>
      </c>
      <c r="H565" s="31" t="str">
        <f t="shared" si="658"/>
        <v/>
      </c>
      <c r="I565" s="32" t="e">
        <f t="shared" si="659"/>
        <v>#VALUE!</v>
      </c>
      <c r="J565" s="33"/>
      <c r="K565" s="34"/>
      <c r="L565" s="35" t="str">
        <f t="shared" si="660"/>
        <v/>
      </c>
      <c r="M565" s="35" t="str">
        <f t="shared" si="661"/>
        <v/>
      </c>
      <c r="N565" s="34"/>
      <c r="O565" s="545"/>
      <c r="P565" s="36"/>
      <c r="Q565" s="37"/>
      <c r="R565" s="38"/>
      <c r="S565" s="38"/>
      <c r="T565" s="39">
        <f t="shared" si="662"/>
        <v>0</v>
      </c>
      <c r="U565" s="40" t="str">
        <f t="shared" si="663"/>
        <v>راسب</v>
      </c>
      <c r="V565" s="37"/>
      <c r="W565" s="38"/>
      <c r="X565" s="38"/>
      <c r="Y565" s="39">
        <f t="shared" si="664"/>
        <v>0</v>
      </c>
      <c r="Z565" s="40" t="str">
        <f t="shared" si="665"/>
        <v>راسب</v>
      </c>
      <c r="AA565" s="37"/>
      <c r="AB565" s="38"/>
      <c r="AC565" s="38"/>
      <c r="AD565" s="39">
        <f t="shared" si="666"/>
        <v>0</v>
      </c>
      <c r="AE565" s="40" t="str">
        <f t="shared" si="667"/>
        <v>راسب</v>
      </c>
      <c r="AF565" s="37"/>
      <c r="AG565" s="38"/>
      <c r="AH565" s="38"/>
      <c r="AI565" s="39">
        <f t="shared" si="668"/>
        <v>0</v>
      </c>
      <c r="AJ565" s="40" t="str">
        <f t="shared" si="669"/>
        <v>راسب</v>
      </c>
      <c r="AK565" s="37"/>
      <c r="AL565" s="38"/>
      <c r="AM565" s="38"/>
      <c r="AN565" s="39">
        <f t="shared" si="670"/>
        <v>0</v>
      </c>
      <c r="AO565" s="40" t="str">
        <f t="shared" si="671"/>
        <v>راسب</v>
      </c>
      <c r="AP565" s="27">
        <f t="shared" si="672"/>
        <v>0</v>
      </c>
      <c r="AQ565" s="37">
        <f t="shared" si="673"/>
        <v>5</v>
      </c>
      <c r="AR565" s="39" t="str">
        <f t="shared" si="674"/>
        <v>ومجموع</v>
      </c>
      <c r="AS565" s="27" t="str">
        <f t="shared" si="675"/>
        <v>راسب</v>
      </c>
      <c r="AT565" s="41">
        <f t="shared" si="676"/>
        <v>9</v>
      </c>
      <c r="AU565" s="42" t="str">
        <f t="shared" si="677"/>
        <v>راسب</v>
      </c>
      <c r="AV565" s="37"/>
      <c r="AW565" s="38"/>
      <c r="AX565" s="38"/>
      <c r="AY565" s="39">
        <f t="shared" si="678"/>
        <v>0</v>
      </c>
      <c r="AZ565" s="40" t="str">
        <f t="shared" si="679"/>
        <v>راسب</v>
      </c>
      <c r="BA565" s="37"/>
      <c r="BB565" s="38"/>
      <c r="BC565" s="38"/>
      <c r="BD565" s="39">
        <f t="shared" si="680"/>
        <v>0</v>
      </c>
      <c r="BE565" s="86" t="str">
        <f t="shared" si="681"/>
        <v>غيرجدير</v>
      </c>
      <c r="BF565" s="37"/>
      <c r="BG565" s="38"/>
      <c r="BH565" s="38"/>
      <c r="BI565" s="39">
        <f t="shared" si="682"/>
        <v>0</v>
      </c>
      <c r="BJ565" s="86" t="str">
        <f t="shared" si="683"/>
        <v>غيرجدير</v>
      </c>
      <c r="BK565" s="37"/>
      <c r="BL565" s="38"/>
      <c r="BM565" s="38"/>
      <c r="BN565" s="38"/>
      <c r="BO565" s="39"/>
      <c r="BP565" s="41">
        <f t="shared" si="684"/>
        <v>0</v>
      </c>
      <c r="BQ565" s="86" t="str">
        <f t="shared" si="685"/>
        <v>غيرجدير</v>
      </c>
      <c r="BR565" s="37"/>
      <c r="BS565" s="38"/>
      <c r="BT565" s="38"/>
      <c r="BU565" s="38"/>
      <c r="BV565" s="39">
        <f t="shared" si="686"/>
        <v>0</v>
      </c>
      <c r="BW565" s="86" t="str">
        <f t="shared" si="687"/>
        <v>غيرجدير</v>
      </c>
      <c r="BX565" s="37"/>
      <c r="BY565" s="38"/>
      <c r="BZ565" s="38"/>
      <c r="CA565" s="38"/>
      <c r="CB565" s="38"/>
      <c r="CC565" s="39">
        <f t="shared" si="688"/>
        <v>0</v>
      </c>
      <c r="CD565" s="86" t="str">
        <f t="shared" si="689"/>
        <v>غيرجدير</v>
      </c>
      <c r="CE565" s="37">
        <f t="shared" si="690"/>
        <v>5</v>
      </c>
      <c r="CF565" s="39" t="str">
        <f t="shared" si="691"/>
        <v>راسب</v>
      </c>
      <c r="CG565" s="37"/>
      <c r="CH565" s="38"/>
      <c r="CI565" s="38"/>
      <c r="CJ565" s="38"/>
      <c r="CK565" s="38"/>
      <c r="CL565" s="39">
        <f t="shared" si="692"/>
        <v>0</v>
      </c>
      <c r="CM565" s="86" t="str">
        <f t="shared" si="693"/>
        <v>غيرجدير</v>
      </c>
      <c r="CN565" s="37"/>
      <c r="CO565" s="38"/>
      <c r="CP565" s="38"/>
      <c r="CQ565" s="38"/>
      <c r="CR565" s="39">
        <f t="shared" si="694"/>
        <v>0</v>
      </c>
      <c r="CS565" s="86" t="str">
        <f t="shared" si="695"/>
        <v>غيرجدير</v>
      </c>
      <c r="CT565" s="37"/>
      <c r="CU565" s="38"/>
      <c r="CV565" s="39">
        <f t="shared" si="696"/>
        <v>0</v>
      </c>
      <c r="CW565" s="86" t="str">
        <f t="shared" si="697"/>
        <v>غيرجدير</v>
      </c>
      <c r="CX565" s="37"/>
      <c r="CY565" s="38"/>
      <c r="CZ565" s="38"/>
      <c r="DA565" s="38"/>
      <c r="DB565" s="38"/>
      <c r="DC565" s="39">
        <f t="shared" si="698"/>
        <v>0</v>
      </c>
      <c r="DD565" s="86" t="str">
        <f t="shared" si="699"/>
        <v>غيرجدير</v>
      </c>
      <c r="DE565" s="37"/>
      <c r="DF565" s="38"/>
      <c r="DG565" s="38"/>
      <c r="DH565" s="38"/>
      <c r="DI565" s="38"/>
      <c r="DJ565" s="39">
        <f t="shared" si="700"/>
        <v>0</v>
      </c>
      <c r="DK565" s="86" t="str">
        <f t="shared" si="701"/>
        <v>غيرجدير</v>
      </c>
      <c r="DL565" s="37">
        <f t="shared" si="702"/>
        <v>4</v>
      </c>
      <c r="DM565" s="39" t="str">
        <f t="shared" si="703"/>
        <v>راسب</v>
      </c>
      <c r="DN565" s="27">
        <f t="shared" si="704"/>
        <v>0</v>
      </c>
      <c r="DO565" s="37">
        <f t="shared" si="705"/>
        <v>5</v>
      </c>
      <c r="DP565" s="39" t="str">
        <f t="shared" si="706"/>
        <v>ومجموع</v>
      </c>
      <c r="DQ565" s="27" t="str">
        <f t="shared" si="707"/>
        <v>راسب</v>
      </c>
      <c r="DR565" s="37">
        <f t="shared" si="708"/>
        <v>10</v>
      </c>
      <c r="DS565" s="39" t="str">
        <f t="shared" si="709"/>
        <v>راسب</v>
      </c>
      <c r="DT565" s="40" t="str">
        <f t="shared" si="710"/>
        <v>راسب</v>
      </c>
      <c r="DU565" s="27"/>
      <c r="DV565" s="37">
        <f t="shared" si="711"/>
        <v>15</v>
      </c>
      <c r="DW565" s="38" t="str">
        <f t="shared" si="712"/>
        <v>راسب</v>
      </c>
      <c r="DX565" s="39" t="str">
        <f t="shared" si="713"/>
        <v>ودين</v>
      </c>
      <c r="DY565" s="537" t="str">
        <f t="shared" si="714"/>
        <v/>
      </c>
      <c r="DZ565" s="532" t="str">
        <f t="shared" si="715"/>
        <v/>
      </c>
      <c r="EA565" s="527" t="str">
        <f t="shared" si="716"/>
        <v/>
      </c>
      <c r="EB565" s="519" t="str">
        <f t="shared" si="717"/>
        <v/>
      </c>
      <c r="EC565" s="520" t="str">
        <f t="shared" si="718"/>
        <v/>
      </c>
      <c r="ED565" s="520" t="str">
        <f t="shared" si="719"/>
        <v/>
      </c>
      <c r="EE565" s="520" t="str">
        <f t="shared" si="720"/>
        <v/>
      </c>
      <c r="EF565" s="520" t="str">
        <f t="shared" si="721"/>
        <v/>
      </c>
      <c r="EG565" s="520" t="str">
        <f t="shared" si="722"/>
        <v/>
      </c>
      <c r="EH565" s="518" t="str">
        <f t="shared" si="723"/>
        <v/>
      </c>
      <c r="EI565" s="474" t="str">
        <f t="shared" si="724"/>
        <v/>
      </c>
      <c r="EJ565" s="475" t="str">
        <f t="shared" si="725"/>
        <v/>
      </c>
      <c r="EK565" s="475" t="str">
        <f t="shared" si="726"/>
        <v/>
      </c>
      <c r="EL565" s="475" t="str">
        <f t="shared" si="727"/>
        <v/>
      </c>
      <c r="EM565" s="476" t="str">
        <f t="shared" si="728"/>
        <v/>
      </c>
      <c r="EN565" s="498" t="str">
        <f t="shared" si="729"/>
        <v/>
      </c>
      <c r="EO565" s="499" t="str">
        <f t="shared" si="730"/>
        <v/>
      </c>
      <c r="EP565" s="499" t="str">
        <f t="shared" si="731"/>
        <v/>
      </c>
      <c r="EQ565" s="499" t="str">
        <f t="shared" si="732"/>
        <v/>
      </c>
      <c r="ER565" s="500" t="str">
        <f t="shared" si="733"/>
        <v/>
      </c>
    </row>
    <row r="566" spans="1:148" ht="34.5" x14ac:dyDescent="0.2">
      <c r="A566" s="27" t="str">
        <f>IF(O566="","",COUNTA(O$9:$O566))</f>
        <v/>
      </c>
      <c r="B566" s="28"/>
      <c r="C566" s="29" t="e">
        <f t="shared" si="653"/>
        <v>#VALUE!</v>
      </c>
      <c r="D566" s="30" t="e">
        <f t="shared" si="654"/>
        <v>#VALUE!</v>
      </c>
      <c r="E566" s="31" t="e">
        <f t="shared" si="655"/>
        <v>#VALUE!</v>
      </c>
      <c r="F566" s="29" t="str">
        <f t="shared" si="656"/>
        <v/>
      </c>
      <c r="G566" s="30" t="str">
        <f t="shared" si="657"/>
        <v/>
      </c>
      <c r="H566" s="31" t="str">
        <f t="shared" si="658"/>
        <v/>
      </c>
      <c r="I566" s="32" t="e">
        <f t="shared" si="659"/>
        <v>#VALUE!</v>
      </c>
      <c r="J566" s="33"/>
      <c r="K566" s="34"/>
      <c r="L566" s="35" t="str">
        <f t="shared" si="660"/>
        <v/>
      </c>
      <c r="M566" s="35" t="str">
        <f t="shared" si="661"/>
        <v/>
      </c>
      <c r="N566" s="34"/>
      <c r="O566" s="545"/>
      <c r="P566" s="36"/>
      <c r="Q566" s="37"/>
      <c r="R566" s="38"/>
      <c r="S566" s="38"/>
      <c r="T566" s="39">
        <f t="shared" si="662"/>
        <v>0</v>
      </c>
      <c r="U566" s="40" t="str">
        <f t="shared" si="663"/>
        <v>راسب</v>
      </c>
      <c r="V566" s="37"/>
      <c r="W566" s="38"/>
      <c r="X566" s="38"/>
      <c r="Y566" s="39">
        <f t="shared" si="664"/>
        <v>0</v>
      </c>
      <c r="Z566" s="40" t="str">
        <f t="shared" si="665"/>
        <v>راسب</v>
      </c>
      <c r="AA566" s="37"/>
      <c r="AB566" s="38"/>
      <c r="AC566" s="38"/>
      <c r="AD566" s="39">
        <f t="shared" si="666"/>
        <v>0</v>
      </c>
      <c r="AE566" s="40" t="str">
        <f t="shared" si="667"/>
        <v>راسب</v>
      </c>
      <c r="AF566" s="37"/>
      <c r="AG566" s="38"/>
      <c r="AH566" s="38"/>
      <c r="AI566" s="39">
        <f t="shared" si="668"/>
        <v>0</v>
      </c>
      <c r="AJ566" s="40" t="str">
        <f t="shared" si="669"/>
        <v>راسب</v>
      </c>
      <c r="AK566" s="37"/>
      <c r="AL566" s="38"/>
      <c r="AM566" s="38"/>
      <c r="AN566" s="39">
        <f t="shared" si="670"/>
        <v>0</v>
      </c>
      <c r="AO566" s="40" t="str">
        <f t="shared" si="671"/>
        <v>راسب</v>
      </c>
      <c r="AP566" s="27">
        <f t="shared" si="672"/>
        <v>0</v>
      </c>
      <c r="AQ566" s="37">
        <f t="shared" si="673"/>
        <v>5</v>
      </c>
      <c r="AR566" s="39" t="str">
        <f t="shared" si="674"/>
        <v>ومجموع</v>
      </c>
      <c r="AS566" s="27" t="str">
        <f t="shared" si="675"/>
        <v>راسب</v>
      </c>
      <c r="AT566" s="41">
        <f t="shared" si="676"/>
        <v>9</v>
      </c>
      <c r="AU566" s="42" t="str">
        <f t="shared" si="677"/>
        <v>راسب</v>
      </c>
      <c r="AV566" s="37"/>
      <c r="AW566" s="38"/>
      <c r="AX566" s="38"/>
      <c r="AY566" s="39">
        <f t="shared" si="678"/>
        <v>0</v>
      </c>
      <c r="AZ566" s="40" t="str">
        <f t="shared" si="679"/>
        <v>راسب</v>
      </c>
      <c r="BA566" s="37"/>
      <c r="BB566" s="38"/>
      <c r="BC566" s="38"/>
      <c r="BD566" s="39">
        <f t="shared" si="680"/>
        <v>0</v>
      </c>
      <c r="BE566" s="86" t="str">
        <f t="shared" si="681"/>
        <v>غيرجدير</v>
      </c>
      <c r="BF566" s="37"/>
      <c r="BG566" s="38"/>
      <c r="BH566" s="38"/>
      <c r="BI566" s="39">
        <f t="shared" si="682"/>
        <v>0</v>
      </c>
      <c r="BJ566" s="86" t="str">
        <f t="shared" si="683"/>
        <v>غيرجدير</v>
      </c>
      <c r="BK566" s="37"/>
      <c r="BL566" s="38"/>
      <c r="BM566" s="38"/>
      <c r="BN566" s="38"/>
      <c r="BO566" s="39"/>
      <c r="BP566" s="41">
        <f t="shared" si="684"/>
        <v>0</v>
      </c>
      <c r="BQ566" s="86" t="str">
        <f t="shared" si="685"/>
        <v>غيرجدير</v>
      </c>
      <c r="BR566" s="37"/>
      <c r="BS566" s="38"/>
      <c r="BT566" s="38"/>
      <c r="BU566" s="38"/>
      <c r="BV566" s="39">
        <f t="shared" si="686"/>
        <v>0</v>
      </c>
      <c r="BW566" s="86" t="str">
        <f t="shared" si="687"/>
        <v>غيرجدير</v>
      </c>
      <c r="BX566" s="37"/>
      <c r="BY566" s="38"/>
      <c r="BZ566" s="38"/>
      <c r="CA566" s="38"/>
      <c r="CB566" s="38"/>
      <c r="CC566" s="39">
        <f t="shared" si="688"/>
        <v>0</v>
      </c>
      <c r="CD566" s="86" t="str">
        <f t="shared" si="689"/>
        <v>غيرجدير</v>
      </c>
      <c r="CE566" s="37">
        <f t="shared" si="690"/>
        <v>5</v>
      </c>
      <c r="CF566" s="39" t="str">
        <f t="shared" si="691"/>
        <v>راسب</v>
      </c>
      <c r="CG566" s="37"/>
      <c r="CH566" s="38"/>
      <c r="CI566" s="38"/>
      <c r="CJ566" s="38"/>
      <c r="CK566" s="38"/>
      <c r="CL566" s="39">
        <f t="shared" si="692"/>
        <v>0</v>
      </c>
      <c r="CM566" s="86" t="str">
        <f t="shared" si="693"/>
        <v>غيرجدير</v>
      </c>
      <c r="CN566" s="37"/>
      <c r="CO566" s="38"/>
      <c r="CP566" s="38"/>
      <c r="CQ566" s="38"/>
      <c r="CR566" s="39">
        <f t="shared" si="694"/>
        <v>0</v>
      </c>
      <c r="CS566" s="86" t="str">
        <f t="shared" si="695"/>
        <v>غيرجدير</v>
      </c>
      <c r="CT566" s="37"/>
      <c r="CU566" s="38"/>
      <c r="CV566" s="39">
        <f t="shared" si="696"/>
        <v>0</v>
      </c>
      <c r="CW566" s="86" t="str">
        <f t="shared" si="697"/>
        <v>غيرجدير</v>
      </c>
      <c r="CX566" s="37"/>
      <c r="CY566" s="38"/>
      <c r="CZ566" s="38"/>
      <c r="DA566" s="38"/>
      <c r="DB566" s="38"/>
      <c r="DC566" s="39">
        <f t="shared" si="698"/>
        <v>0</v>
      </c>
      <c r="DD566" s="86" t="str">
        <f t="shared" si="699"/>
        <v>غيرجدير</v>
      </c>
      <c r="DE566" s="37"/>
      <c r="DF566" s="38"/>
      <c r="DG566" s="38"/>
      <c r="DH566" s="38"/>
      <c r="DI566" s="38"/>
      <c r="DJ566" s="39">
        <f t="shared" si="700"/>
        <v>0</v>
      </c>
      <c r="DK566" s="86" t="str">
        <f t="shared" si="701"/>
        <v>غيرجدير</v>
      </c>
      <c r="DL566" s="37">
        <f t="shared" si="702"/>
        <v>4</v>
      </c>
      <c r="DM566" s="39" t="str">
        <f t="shared" si="703"/>
        <v>راسب</v>
      </c>
      <c r="DN566" s="27">
        <f t="shared" si="704"/>
        <v>0</v>
      </c>
      <c r="DO566" s="37">
        <f t="shared" si="705"/>
        <v>5</v>
      </c>
      <c r="DP566" s="39" t="str">
        <f t="shared" si="706"/>
        <v>ومجموع</v>
      </c>
      <c r="DQ566" s="27" t="str">
        <f t="shared" si="707"/>
        <v>راسب</v>
      </c>
      <c r="DR566" s="37">
        <f t="shared" si="708"/>
        <v>10</v>
      </c>
      <c r="DS566" s="39" t="str">
        <f t="shared" si="709"/>
        <v>راسب</v>
      </c>
      <c r="DT566" s="40" t="str">
        <f t="shared" si="710"/>
        <v>راسب</v>
      </c>
      <c r="DU566" s="27"/>
      <c r="DV566" s="37">
        <f t="shared" si="711"/>
        <v>15</v>
      </c>
      <c r="DW566" s="38" t="str">
        <f t="shared" si="712"/>
        <v>راسب</v>
      </c>
      <c r="DX566" s="39" t="str">
        <f t="shared" si="713"/>
        <v>ودين</v>
      </c>
      <c r="DY566" s="537" t="str">
        <f t="shared" si="714"/>
        <v/>
      </c>
      <c r="DZ566" s="532" t="str">
        <f t="shared" si="715"/>
        <v/>
      </c>
      <c r="EA566" s="527" t="str">
        <f t="shared" si="716"/>
        <v/>
      </c>
      <c r="EB566" s="519" t="str">
        <f t="shared" si="717"/>
        <v/>
      </c>
      <c r="EC566" s="520" t="str">
        <f t="shared" si="718"/>
        <v/>
      </c>
      <c r="ED566" s="520" t="str">
        <f t="shared" si="719"/>
        <v/>
      </c>
      <c r="EE566" s="520" t="str">
        <f t="shared" si="720"/>
        <v/>
      </c>
      <c r="EF566" s="520" t="str">
        <f t="shared" si="721"/>
        <v/>
      </c>
      <c r="EG566" s="520" t="str">
        <f t="shared" si="722"/>
        <v/>
      </c>
      <c r="EH566" s="518" t="str">
        <f t="shared" si="723"/>
        <v/>
      </c>
      <c r="EI566" s="474" t="str">
        <f t="shared" si="724"/>
        <v/>
      </c>
      <c r="EJ566" s="475" t="str">
        <f t="shared" si="725"/>
        <v/>
      </c>
      <c r="EK566" s="475" t="str">
        <f t="shared" si="726"/>
        <v/>
      </c>
      <c r="EL566" s="475" t="str">
        <f t="shared" si="727"/>
        <v/>
      </c>
      <c r="EM566" s="476" t="str">
        <f t="shared" si="728"/>
        <v/>
      </c>
      <c r="EN566" s="498" t="str">
        <f t="shared" si="729"/>
        <v/>
      </c>
      <c r="EO566" s="499" t="str">
        <f t="shared" si="730"/>
        <v/>
      </c>
      <c r="EP566" s="499" t="str">
        <f t="shared" si="731"/>
        <v/>
      </c>
      <c r="EQ566" s="499" t="str">
        <f t="shared" si="732"/>
        <v/>
      </c>
      <c r="ER566" s="500" t="str">
        <f t="shared" si="733"/>
        <v/>
      </c>
    </row>
    <row r="567" spans="1:148" ht="34.5" x14ac:dyDescent="0.2">
      <c r="A567" s="27" t="str">
        <f>IF(O567="","",COUNTA(O$9:$O567))</f>
        <v/>
      </c>
      <c r="B567" s="28"/>
      <c r="C567" s="29" t="e">
        <f t="shared" si="653"/>
        <v>#VALUE!</v>
      </c>
      <c r="D567" s="30" t="e">
        <f t="shared" si="654"/>
        <v>#VALUE!</v>
      </c>
      <c r="E567" s="31" t="e">
        <f t="shared" si="655"/>
        <v>#VALUE!</v>
      </c>
      <c r="F567" s="29" t="str">
        <f t="shared" si="656"/>
        <v/>
      </c>
      <c r="G567" s="30" t="str">
        <f t="shared" si="657"/>
        <v/>
      </c>
      <c r="H567" s="31" t="str">
        <f t="shared" si="658"/>
        <v/>
      </c>
      <c r="I567" s="32" t="e">
        <f t="shared" si="659"/>
        <v>#VALUE!</v>
      </c>
      <c r="J567" s="33"/>
      <c r="K567" s="34"/>
      <c r="L567" s="35" t="str">
        <f t="shared" si="660"/>
        <v/>
      </c>
      <c r="M567" s="35" t="str">
        <f t="shared" si="661"/>
        <v/>
      </c>
      <c r="N567" s="34"/>
      <c r="O567" s="545"/>
      <c r="P567" s="36"/>
      <c r="Q567" s="37"/>
      <c r="R567" s="38"/>
      <c r="S567" s="38"/>
      <c r="T567" s="39">
        <f t="shared" si="662"/>
        <v>0</v>
      </c>
      <c r="U567" s="40" t="str">
        <f t="shared" si="663"/>
        <v>راسب</v>
      </c>
      <c r="V567" s="37"/>
      <c r="W567" s="38"/>
      <c r="X567" s="38"/>
      <c r="Y567" s="39">
        <f t="shared" si="664"/>
        <v>0</v>
      </c>
      <c r="Z567" s="40" t="str">
        <f t="shared" si="665"/>
        <v>راسب</v>
      </c>
      <c r="AA567" s="37"/>
      <c r="AB567" s="38"/>
      <c r="AC567" s="38"/>
      <c r="AD567" s="39">
        <f t="shared" si="666"/>
        <v>0</v>
      </c>
      <c r="AE567" s="40" t="str">
        <f t="shared" si="667"/>
        <v>راسب</v>
      </c>
      <c r="AF567" s="37"/>
      <c r="AG567" s="38"/>
      <c r="AH567" s="38"/>
      <c r="AI567" s="39">
        <f t="shared" si="668"/>
        <v>0</v>
      </c>
      <c r="AJ567" s="40" t="str">
        <f t="shared" si="669"/>
        <v>راسب</v>
      </c>
      <c r="AK567" s="37"/>
      <c r="AL567" s="38"/>
      <c r="AM567" s="38"/>
      <c r="AN567" s="39">
        <f t="shared" si="670"/>
        <v>0</v>
      </c>
      <c r="AO567" s="40" t="str">
        <f t="shared" si="671"/>
        <v>راسب</v>
      </c>
      <c r="AP567" s="27">
        <f t="shared" si="672"/>
        <v>0</v>
      </c>
      <c r="AQ567" s="37">
        <f t="shared" si="673"/>
        <v>5</v>
      </c>
      <c r="AR567" s="39" t="str">
        <f t="shared" si="674"/>
        <v>ومجموع</v>
      </c>
      <c r="AS567" s="27" t="str">
        <f t="shared" si="675"/>
        <v>راسب</v>
      </c>
      <c r="AT567" s="41">
        <f t="shared" si="676"/>
        <v>9</v>
      </c>
      <c r="AU567" s="42" t="str">
        <f t="shared" si="677"/>
        <v>راسب</v>
      </c>
      <c r="AV567" s="37"/>
      <c r="AW567" s="38"/>
      <c r="AX567" s="38"/>
      <c r="AY567" s="39">
        <f t="shared" si="678"/>
        <v>0</v>
      </c>
      <c r="AZ567" s="40" t="str">
        <f t="shared" si="679"/>
        <v>راسب</v>
      </c>
      <c r="BA567" s="37"/>
      <c r="BB567" s="38"/>
      <c r="BC567" s="38"/>
      <c r="BD567" s="39">
        <f t="shared" si="680"/>
        <v>0</v>
      </c>
      <c r="BE567" s="86" t="str">
        <f t="shared" si="681"/>
        <v>غيرجدير</v>
      </c>
      <c r="BF567" s="37"/>
      <c r="BG567" s="38"/>
      <c r="BH567" s="38"/>
      <c r="BI567" s="39">
        <f t="shared" si="682"/>
        <v>0</v>
      </c>
      <c r="BJ567" s="86" t="str">
        <f t="shared" si="683"/>
        <v>غيرجدير</v>
      </c>
      <c r="BK567" s="37"/>
      <c r="BL567" s="38"/>
      <c r="BM567" s="38"/>
      <c r="BN567" s="38"/>
      <c r="BO567" s="39"/>
      <c r="BP567" s="41">
        <f t="shared" si="684"/>
        <v>0</v>
      </c>
      <c r="BQ567" s="86" t="str">
        <f t="shared" si="685"/>
        <v>غيرجدير</v>
      </c>
      <c r="BR567" s="37"/>
      <c r="BS567" s="38"/>
      <c r="BT567" s="38"/>
      <c r="BU567" s="38"/>
      <c r="BV567" s="39">
        <f t="shared" si="686"/>
        <v>0</v>
      </c>
      <c r="BW567" s="86" t="str">
        <f t="shared" si="687"/>
        <v>غيرجدير</v>
      </c>
      <c r="BX567" s="37"/>
      <c r="BY567" s="38"/>
      <c r="BZ567" s="38"/>
      <c r="CA567" s="38"/>
      <c r="CB567" s="38"/>
      <c r="CC567" s="39">
        <f t="shared" si="688"/>
        <v>0</v>
      </c>
      <c r="CD567" s="86" t="str">
        <f t="shared" si="689"/>
        <v>غيرجدير</v>
      </c>
      <c r="CE567" s="37">
        <f t="shared" si="690"/>
        <v>5</v>
      </c>
      <c r="CF567" s="39" t="str">
        <f t="shared" si="691"/>
        <v>راسب</v>
      </c>
      <c r="CG567" s="37"/>
      <c r="CH567" s="38"/>
      <c r="CI567" s="38"/>
      <c r="CJ567" s="38"/>
      <c r="CK567" s="38"/>
      <c r="CL567" s="39">
        <f t="shared" si="692"/>
        <v>0</v>
      </c>
      <c r="CM567" s="86" t="str">
        <f t="shared" si="693"/>
        <v>غيرجدير</v>
      </c>
      <c r="CN567" s="37"/>
      <c r="CO567" s="38"/>
      <c r="CP567" s="38"/>
      <c r="CQ567" s="38"/>
      <c r="CR567" s="39">
        <f t="shared" si="694"/>
        <v>0</v>
      </c>
      <c r="CS567" s="86" t="str">
        <f t="shared" si="695"/>
        <v>غيرجدير</v>
      </c>
      <c r="CT567" s="37"/>
      <c r="CU567" s="38"/>
      <c r="CV567" s="39">
        <f t="shared" si="696"/>
        <v>0</v>
      </c>
      <c r="CW567" s="86" t="str">
        <f t="shared" si="697"/>
        <v>غيرجدير</v>
      </c>
      <c r="CX567" s="37"/>
      <c r="CY567" s="38"/>
      <c r="CZ567" s="38"/>
      <c r="DA567" s="38"/>
      <c r="DB567" s="38"/>
      <c r="DC567" s="39">
        <f t="shared" si="698"/>
        <v>0</v>
      </c>
      <c r="DD567" s="86" t="str">
        <f t="shared" si="699"/>
        <v>غيرجدير</v>
      </c>
      <c r="DE567" s="37"/>
      <c r="DF567" s="38"/>
      <c r="DG567" s="38"/>
      <c r="DH567" s="38"/>
      <c r="DI567" s="38"/>
      <c r="DJ567" s="39">
        <f t="shared" si="700"/>
        <v>0</v>
      </c>
      <c r="DK567" s="86" t="str">
        <f t="shared" si="701"/>
        <v>غيرجدير</v>
      </c>
      <c r="DL567" s="37">
        <f t="shared" si="702"/>
        <v>4</v>
      </c>
      <c r="DM567" s="39" t="str">
        <f t="shared" si="703"/>
        <v>راسب</v>
      </c>
      <c r="DN567" s="27">
        <f t="shared" si="704"/>
        <v>0</v>
      </c>
      <c r="DO567" s="37">
        <f t="shared" si="705"/>
        <v>5</v>
      </c>
      <c r="DP567" s="39" t="str">
        <f t="shared" si="706"/>
        <v>ومجموع</v>
      </c>
      <c r="DQ567" s="27" t="str">
        <f t="shared" si="707"/>
        <v>راسب</v>
      </c>
      <c r="DR567" s="37">
        <f t="shared" si="708"/>
        <v>10</v>
      </c>
      <c r="DS567" s="39" t="str">
        <f t="shared" si="709"/>
        <v>راسب</v>
      </c>
      <c r="DT567" s="40" t="str">
        <f t="shared" si="710"/>
        <v>راسب</v>
      </c>
      <c r="DU567" s="27"/>
      <c r="DV567" s="37">
        <f t="shared" si="711"/>
        <v>15</v>
      </c>
      <c r="DW567" s="38" t="str">
        <f t="shared" si="712"/>
        <v>راسب</v>
      </c>
      <c r="DX567" s="39" t="str">
        <f t="shared" si="713"/>
        <v>ودين</v>
      </c>
      <c r="DY567" s="537" t="str">
        <f t="shared" si="714"/>
        <v/>
      </c>
      <c r="DZ567" s="532" t="str">
        <f t="shared" si="715"/>
        <v/>
      </c>
      <c r="EA567" s="527" t="str">
        <f t="shared" si="716"/>
        <v/>
      </c>
      <c r="EB567" s="519" t="str">
        <f t="shared" si="717"/>
        <v/>
      </c>
      <c r="EC567" s="520" t="str">
        <f t="shared" si="718"/>
        <v/>
      </c>
      <c r="ED567" s="520" t="str">
        <f t="shared" si="719"/>
        <v/>
      </c>
      <c r="EE567" s="520" t="str">
        <f t="shared" si="720"/>
        <v/>
      </c>
      <c r="EF567" s="520" t="str">
        <f t="shared" si="721"/>
        <v/>
      </c>
      <c r="EG567" s="520" t="str">
        <f t="shared" si="722"/>
        <v/>
      </c>
      <c r="EH567" s="518" t="str">
        <f t="shared" si="723"/>
        <v/>
      </c>
      <c r="EI567" s="474" t="str">
        <f t="shared" si="724"/>
        <v/>
      </c>
      <c r="EJ567" s="475" t="str">
        <f t="shared" si="725"/>
        <v/>
      </c>
      <c r="EK567" s="475" t="str">
        <f t="shared" si="726"/>
        <v/>
      </c>
      <c r="EL567" s="475" t="str">
        <f t="shared" si="727"/>
        <v/>
      </c>
      <c r="EM567" s="476" t="str">
        <f t="shared" si="728"/>
        <v/>
      </c>
      <c r="EN567" s="498" t="str">
        <f t="shared" si="729"/>
        <v/>
      </c>
      <c r="EO567" s="499" t="str">
        <f t="shared" si="730"/>
        <v/>
      </c>
      <c r="EP567" s="499" t="str">
        <f t="shared" si="731"/>
        <v/>
      </c>
      <c r="EQ567" s="499" t="str">
        <f t="shared" si="732"/>
        <v/>
      </c>
      <c r="ER567" s="500" t="str">
        <f t="shared" si="733"/>
        <v/>
      </c>
    </row>
    <row r="568" spans="1:148" ht="34.5" x14ac:dyDescent="0.2">
      <c r="A568" s="27" t="str">
        <f>IF(O568="","",COUNTA(O$9:$O568))</f>
        <v/>
      </c>
      <c r="B568" s="28"/>
      <c r="C568" s="29" t="e">
        <f t="shared" si="653"/>
        <v>#VALUE!</v>
      </c>
      <c r="D568" s="30" t="e">
        <f t="shared" si="654"/>
        <v>#VALUE!</v>
      </c>
      <c r="E568" s="31" t="e">
        <f t="shared" si="655"/>
        <v>#VALUE!</v>
      </c>
      <c r="F568" s="29" t="str">
        <f t="shared" si="656"/>
        <v/>
      </c>
      <c r="G568" s="30" t="str">
        <f t="shared" si="657"/>
        <v/>
      </c>
      <c r="H568" s="31" t="str">
        <f t="shared" si="658"/>
        <v/>
      </c>
      <c r="I568" s="32" t="e">
        <f t="shared" si="659"/>
        <v>#VALUE!</v>
      </c>
      <c r="J568" s="33"/>
      <c r="K568" s="34"/>
      <c r="L568" s="35" t="str">
        <f t="shared" si="660"/>
        <v/>
      </c>
      <c r="M568" s="35" t="str">
        <f t="shared" si="661"/>
        <v/>
      </c>
      <c r="N568" s="34"/>
      <c r="O568" s="545"/>
      <c r="P568" s="36"/>
      <c r="Q568" s="37"/>
      <c r="R568" s="38"/>
      <c r="S568" s="38"/>
      <c r="T568" s="39">
        <f t="shared" si="662"/>
        <v>0</v>
      </c>
      <c r="U568" s="40" t="str">
        <f t="shared" si="663"/>
        <v>راسب</v>
      </c>
      <c r="V568" s="37"/>
      <c r="W568" s="38"/>
      <c r="X568" s="38"/>
      <c r="Y568" s="39">
        <f t="shared" si="664"/>
        <v>0</v>
      </c>
      <c r="Z568" s="40" t="str">
        <f t="shared" si="665"/>
        <v>راسب</v>
      </c>
      <c r="AA568" s="37"/>
      <c r="AB568" s="38"/>
      <c r="AC568" s="38"/>
      <c r="AD568" s="39">
        <f t="shared" si="666"/>
        <v>0</v>
      </c>
      <c r="AE568" s="40" t="str">
        <f t="shared" si="667"/>
        <v>راسب</v>
      </c>
      <c r="AF568" s="37"/>
      <c r="AG568" s="38"/>
      <c r="AH568" s="38"/>
      <c r="AI568" s="39">
        <f t="shared" si="668"/>
        <v>0</v>
      </c>
      <c r="AJ568" s="40" t="str">
        <f t="shared" si="669"/>
        <v>راسب</v>
      </c>
      <c r="AK568" s="37"/>
      <c r="AL568" s="38"/>
      <c r="AM568" s="38"/>
      <c r="AN568" s="39">
        <f t="shared" si="670"/>
        <v>0</v>
      </c>
      <c r="AO568" s="40" t="str">
        <f t="shared" si="671"/>
        <v>راسب</v>
      </c>
      <c r="AP568" s="27">
        <f t="shared" si="672"/>
        <v>0</v>
      </c>
      <c r="AQ568" s="37">
        <f t="shared" si="673"/>
        <v>5</v>
      </c>
      <c r="AR568" s="39" t="str">
        <f t="shared" si="674"/>
        <v>ومجموع</v>
      </c>
      <c r="AS568" s="27" t="str">
        <f t="shared" si="675"/>
        <v>راسب</v>
      </c>
      <c r="AT568" s="41">
        <f t="shared" si="676"/>
        <v>9</v>
      </c>
      <c r="AU568" s="42" t="str">
        <f t="shared" si="677"/>
        <v>راسب</v>
      </c>
      <c r="AV568" s="37"/>
      <c r="AW568" s="38"/>
      <c r="AX568" s="38"/>
      <c r="AY568" s="39">
        <f t="shared" si="678"/>
        <v>0</v>
      </c>
      <c r="AZ568" s="40" t="str">
        <f t="shared" si="679"/>
        <v>راسب</v>
      </c>
      <c r="BA568" s="37"/>
      <c r="BB568" s="38"/>
      <c r="BC568" s="38"/>
      <c r="BD568" s="39">
        <f t="shared" si="680"/>
        <v>0</v>
      </c>
      <c r="BE568" s="86" t="str">
        <f t="shared" si="681"/>
        <v>غيرجدير</v>
      </c>
      <c r="BF568" s="37"/>
      <c r="BG568" s="38"/>
      <c r="BH568" s="38"/>
      <c r="BI568" s="39">
        <f t="shared" si="682"/>
        <v>0</v>
      </c>
      <c r="BJ568" s="86" t="str">
        <f t="shared" si="683"/>
        <v>غيرجدير</v>
      </c>
      <c r="BK568" s="37"/>
      <c r="BL568" s="38"/>
      <c r="BM568" s="38"/>
      <c r="BN568" s="38"/>
      <c r="BO568" s="39"/>
      <c r="BP568" s="41">
        <f t="shared" si="684"/>
        <v>0</v>
      </c>
      <c r="BQ568" s="86" t="str">
        <f t="shared" si="685"/>
        <v>غيرجدير</v>
      </c>
      <c r="BR568" s="37"/>
      <c r="BS568" s="38"/>
      <c r="BT568" s="38"/>
      <c r="BU568" s="38"/>
      <c r="BV568" s="39">
        <f t="shared" si="686"/>
        <v>0</v>
      </c>
      <c r="BW568" s="86" t="str">
        <f t="shared" si="687"/>
        <v>غيرجدير</v>
      </c>
      <c r="BX568" s="37"/>
      <c r="BY568" s="38"/>
      <c r="BZ568" s="38"/>
      <c r="CA568" s="38"/>
      <c r="CB568" s="38"/>
      <c r="CC568" s="39">
        <f t="shared" si="688"/>
        <v>0</v>
      </c>
      <c r="CD568" s="86" t="str">
        <f t="shared" si="689"/>
        <v>غيرجدير</v>
      </c>
      <c r="CE568" s="37">
        <f t="shared" si="690"/>
        <v>5</v>
      </c>
      <c r="CF568" s="39" t="str">
        <f t="shared" si="691"/>
        <v>راسب</v>
      </c>
      <c r="CG568" s="37"/>
      <c r="CH568" s="38"/>
      <c r="CI568" s="38"/>
      <c r="CJ568" s="38"/>
      <c r="CK568" s="38"/>
      <c r="CL568" s="39">
        <f t="shared" si="692"/>
        <v>0</v>
      </c>
      <c r="CM568" s="86" t="str">
        <f t="shared" si="693"/>
        <v>غيرجدير</v>
      </c>
      <c r="CN568" s="37"/>
      <c r="CO568" s="38"/>
      <c r="CP568" s="38"/>
      <c r="CQ568" s="38"/>
      <c r="CR568" s="39">
        <f t="shared" si="694"/>
        <v>0</v>
      </c>
      <c r="CS568" s="86" t="str">
        <f t="shared" si="695"/>
        <v>غيرجدير</v>
      </c>
      <c r="CT568" s="37"/>
      <c r="CU568" s="38"/>
      <c r="CV568" s="39">
        <f t="shared" si="696"/>
        <v>0</v>
      </c>
      <c r="CW568" s="86" t="str">
        <f t="shared" si="697"/>
        <v>غيرجدير</v>
      </c>
      <c r="CX568" s="37"/>
      <c r="CY568" s="38"/>
      <c r="CZ568" s="38"/>
      <c r="DA568" s="38"/>
      <c r="DB568" s="38"/>
      <c r="DC568" s="39">
        <f t="shared" si="698"/>
        <v>0</v>
      </c>
      <c r="DD568" s="86" t="str">
        <f t="shared" si="699"/>
        <v>غيرجدير</v>
      </c>
      <c r="DE568" s="37"/>
      <c r="DF568" s="38"/>
      <c r="DG568" s="38"/>
      <c r="DH568" s="38"/>
      <c r="DI568" s="38"/>
      <c r="DJ568" s="39">
        <f t="shared" si="700"/>
        <v>0</v>
      </c>
      <c r="DK568" s="86" t="str">
        <f t="shared" si="701"/>
        <v>غيرجدير</v>
      </c>
      <c r="DL568" s="37">
        <f t="shared" si="702"/>
        <v>4</v>
      </c>
      <c r="DM568" s="39" t="str">
        <f t="shared" si="703"/>
        <v>راسب</v>
      </c>
      <c r="DN568" s="27">
        <f t="shared" si="704"/>
        <v>0</v>
      </c>
      <c r="DO568" s="37">
        <f t="shared" si="705"/>
        <v>5</v>
      </c>
      <c r="DP568" s="39" t="str">
        <f t="shared" si="706"/>
        <v>ومجموع</v>
      </c>
      <c r="DQ568" s="27" t="str">
        <f t="shared" si="707"/>
        <v>راسب</v>
      </c>
      <c r="DR568" s="37">
        <f t="shared" si="708"/>
        <v>10</v>
      </c>
      <c r="DS568" s="39" t="str">
        <f t="shared" si="709"/>
        <v>راسب</v>
      </c>
      <c r="DT568" s="40" t="str">
        <f t="shared" si="710"/>
        <v>راسب</v>
      </c>
      <c r="DU568" s="27"/>
      <c r="DV568" s="37">
        <f t="shared" si="711"/>
        <v>15</v>
      </c>
      <c r="DW568" s="38" t="str">
        <f t="shared" si="712"/>
        <v>راسب</v>
      </c>
      <c r="DX568" s="39" t="str">
        <f t="shared" si="713"/>
        <v>ودين</v>
      </c>
      <c r="DY568" s="537" t="str">
        <f t="shared" si="714"/>
        <v/>
      </c>
      <c r="DZ568" s="532" t="str">
        <f t="shared" si="715"/>
        <v/>
      </c>
      <c r="EA568" s="527" t="str">
        <f t="shared" si="716"/>
        <v/>
      </c>
      <c r="EB568" s="519" t="str">
        <f t="shared" si="717"/>
        <v/>
      </c>
      <c r="EC568" s="520" t="str">
        <f t="shared" si="718"/>
        <v/>
      </c>
      <c r="ED568" s="520" t="str">
        <f t="shared" si="719"/>
        <v/>
      </c>
      <c r="EE568" s="520" t="str">
        <f t="shared" si="720"/>
        <v/>
      </c>
      <c r="EF568" s="520" t="str">
        <f t="shared" si="721"/>
        <v/>
      </c>
      <c r="EG568" s="520" t="str">
        <f t="shared" si="722"/>
        <v/>
      </c>
      <c r="EH568" s="518" t="str">
        <f t="shared" si="723"/>
        <v/>
      </c>
      <c r="EI568" s="474" t="str">
        <f t="shared" si="724"/>
        <v/>
      </c>
      <c r="EJ568" s="475" t="str">
        <f t="shared" si="725"/>
        <v/>
      </c>
      <c r="EK568" s="475" t="str">
        <f t="shared" si="726"/>
        <v/>
      </c>
      <c r="EL568" s="475" t="str">
        <f t="shared" si="727"/>
        <v/>
      </c>
      <c r="EM568" s="476" t="str">
        <f t="shared" si="728"/>
        <v/>
      </c>
      <c r="EN568" s="498" t="str">
        <f t="shared" si="729"/>
        <v/>
      </c>
      <c r="EO568" s="499" t="str">
        <f t="shared" si="730"/>
        <v/>
      </c>
      <c r="EP568" s="499" t="str">
        <f t="shared" si="731"/>
        <v/>
      </c>
      <c r="EQ568" s="499" t="str">
        <f t="shared" si="732"/>
        <v/>
      </c>
      <c r="ER568" s="500" t="str">
        <f t="shared" si="733"/>
        <v/>
      </c>
    </row>
    <row r="569" spans="1:148" ht="34.5" x14ac:dyDescent="0.2">
      <c r="A569" s="27" t="str">
        <f>IF(O569="","",COUNTA(O$9:$O569))</f>
        <v/>
      </c>
      <c r="B569" s="28"/>
      <c r="C569" s="29" t="e">
        <f t="shared" si="653"/>
        <v>#VALUE!</v>
      </c>
      <c r="D569" s="30" t="e">
        <f t="shared" si="654"/>
        <v>#VALUE!</v>
      </c>
      <c r="E569" s="31" t="e">
        <f t="shared" si="655"/>
        <v>#VALUE!</v>
      </c>
      <c r="F569" s="29" t="str">
        <f t="shared" si="656"/>
        <v/>
      </c>
      <c r="G569" s="30" t="str">
        <f t="shared" si="657"/>
        <v/>
      </c>
      <c r="H569" s="31" t="str">
        <f t="shared" si="658"/>
        <v/>
      </c>
      <c r="I569" s="32" t="e">
        <f t="shared" si="659"/>
        <v>#VALUE!</v>
      </c>
      <c r="J569" s="33"/>
      <c r="K569" s="34"/>
      <c r="L569" s="35" t="str">
        <f t="shared" si="660"/>
        <v/>
      </c>
      <c r="M569" s="35" t="str">
        <f t="shared" si="661"/>
        <v/>
      </c>
      <c r="N569" s="34"/>
      <c r="O569" s="545"/>
      <c r="P569" s="36"/>
      <c r="Q569" s="37"/>
      <c r="R569" s="38"/>
      <c r="S569" s="38"/>
      <c r="T569" s="39">
        <f t="shared" si="662"/>
        <v>0</v>
      </c>
      <c r="U569" s="40" t="str">
        <f t="shared" si="663"/>
        <v>راسب</v>
      </c>
      <c r="V569" s="37"/>
      <c r="W569" s="38"/>
      <c r="X569" s="38"/>
      <c r="Y569" s="39">
        <f t="shared" si="664"/>
        <v>0</v>
      </c>
      <c r="Z569" s="40" t="str">
        <f t="shared" si="665"/>
        <v>راسب</v>
      </c>
      <c r="AA569" s="37"/>
      <c r="AB569" s="38"/>
      <c r="AC569" s="38"/>
      <c r="AD569" s="39">
        <f t="shared" si="666"/>
        <v>0</v>
      </c>
      <c r="AE569" s="40" t="str">
        <f t="shared" si="667"/>
        <v>راسب</v>
      </c>
      <c r="AF569" s="37"/>
      <c r="AG569" s="38"/>
      <c r="AH569" s="38"/>
      <c r="AI569" s="39">
        <f t="shared" si="668"/>
        <v>0</v>
      </c>
      <c r="AJ569" s="40" t="str">
        <f t="shared" si="669"/>
        <v>راسب</v>
      </c>
      <c r="AK569" s="37"/>
      <c r="AL569" s="38"/>
      <c r="AM569" s="38"/>
      <c r="AN569" s="39">
        <f t="shared" si="670"/>
        <v>0</v>
      </c>
      <c r="AO569" s="40" t="str">
        <f t="shared" si="671"/>
        <v>راسب</v>
      </c>
      <c r="AP569" s="27">
        <f t="shared" si="672"/>
        <v>0</v>
      </c>
      <c r="AQ569" s="37">
        <f t="shared" si="673"/>
        <v>5</v>
      </c>
      <c r="AR569" s="39" t="str">
        <f t="shared" si="674"/>
        <v>ومجموع</v>
      </c>
      <c r="AS569" s="27" t="str">
        <f t="shared" si="675"/>
        <v>راسب</v>
      </c>
      <c r="AT569" s="41">
        <f t="shared" si="676"/>
        <v>9</v>
      </c>
      <c r="AU569" s="42" t="str">
        <f t="shared" si="677"/>
        <v>راسب</v>
      </c>
      <c r="AV569" s="37"/>
      <c r="AW569" s="38"/>
      <c r="AX569" s="38"/>
      <c r="AY569" s="39">
        <f t="shared" si="678"/>
        <v>0</v>
      </c>
      <c r="AZ569" s="40" t="str">
        <f t="shared" si="679"/>
        <v>راسب</v>
      </c>
      <c r="BA569" s="37"/>
      <c r="BB569" s="38"/>
      <c r="BC569" s="38"/>
      <c r="BD569" s="39">
        <f t="shared" si="680"/>
        <v>0</v>
      </c>
      <c r="BE569" s="86" t="str">
        <f t="shared" si="681"/>
        <v>غيرجدير</v>
      </c>
      <c r="BF569" s="37"/>
      <c r="BG569" s="38"/>
      <c r="BH569" s="38"/>
      <c r="BI569" s="39">
        <f t="shared" si="682"/>
        <v>0</v>
      </c>
      <c r="BJ569" s="86" t="str">
        <f t="shared" si="683"/>
        <v>غيرجدير</v>
      </c>
      <c r="BK569" s="37"/>
      <c r="BL569" s="38"/>
      <c r="BM569" s="38"/>
      <c r="BN569" s="38"/>
      <c r="BO569" s="39"/>
      <c r="BP569" s="41">
        <f t="shared" si="684"/>
        <v>0</v>
      </c>
      <c r="BQ569" s="86" t="str">
        <f t="shared" si="685"/>
        <v>غيرجدير</v>
      </c>
      <c r="BR569" s="37"/>
      <c r="BS569" s="38"/>
      <c r="BT569" s="38"/>
      <c r="BU569" s="38"/>
      <c r="BV569" s="39">
        <f t="shared" si="686"/>
        <v>0</v>
      </c>
      <c r="BW569" s="86" t="str">
        <f t="shared" si="687"/>
        <v>غيرجدير</v>
      </c>
      <c r="BX569" s="37"/>
      <c r="BY569" s="38"/>
      <c r="BZ569" s="38"/>
      <c r="CA569" s="38"/>
      <c r="CB569" s="38"/>
      <c r="CC569" s="39">
        <f t="shared" si="688"/>
        <v>0</v>
      </c>
      <c r="CD569" s="86" t="str">
        <f t="shared" si="689"/>
        <v>غيرجدير</v>
      </c>
      <c r="CE569" s="37">
        <f t="shared" si="690"/>
        <v>5</v>
      </c>
      <c r="CF569" s="39" t="str">
        <f t="shared" si="691"/>
        <v>راسب</v>
      </c>
      <c r="CG569" s="37"/>
      <c r="CH569" s="38"/>
      <c r="CI569" s="38"/>
      <c r="CJ569" s="38"/>
      <c r="CK569" s="38"/>
      <c r="CL569" s="39">
        <f t="shared" si="692"/>
        <v>0</v>
      </c>
      <c r="CM569" s="86" t="str">
        <f t="shared" si="693"/>
        <v>غيرجدير</v>
      </c>
      <c r="CN569" s="37"/>
      <c r="CO569" s="38"/>
      <c r="CP569" s="38"/>
      <c r="CQ569" s="38"/>
      <c r="CR569" s="39">
        <f t="shared" si="694"/>
        <v>0</v>
      </c>
      <c r="CS569" s="86" t="str">
        <f t="shared" si="695"/>
        <v>غيرجدير</v>
      </c>
      <c r="CT569" s="37"/>
      <c r="CU569" s="38"/>
      <c r="CV569" s="39">
        <f t="shared" si="696"/>
        <v>0</v>
      </c>
      <c r="CW569" s="86" t="str">
        <f t="shared" si="697"/>
        <v>غيرجدير</v>
      </c>
      <c r="CX569" s="37"/>
      <c r="CY569" s="38"/>
      <c r="CZ569" s="38"/>
      <c r="DA569" s="38"/>
      <c r="DB569" s="38"/>
      <c r="DC569" s="39">
        <f t="shared" si="698"/>
        <v>0</v>
      </c>
      <c r="DD569" s="86" t="str">
        <f t="shared" si="699"/>
        <v>غيرجدير</v>
      </c>
      <c r="DE569" s="37"/>
      <c r="DF569" s="38"/>
      <c r="DG569" s="38"/>
      <c r="DH569" s="38"/>
      <c r="DI569" s="38"/>
      <c r="DJ569" s="39">
        <f t="shared" si="700"/>
        <v>0</v>
      </c>
      <c r="DK569" s="86" t="str">
        <f t="shared" si="701"/>
        <v>غيرجدير</v>
      </c>
      <c r="DL569" s="37">
        <f t="shared" si="702"/>
        <v>4</v>
      </c>
      <c r="DM569" s="39" t="str">
        <f t="shared" si="703"/>
        <v>راسب</v>
      </c>
      <c r="DN569" s="27">
        <f t="shared" si="704"/>
        <v>0</v>
      </c>
      <c r="DO569" s="37">
        <f t="shared" si="705"/>
        <v>5</v>
      </c>
      <c r="DP569" s="39" t="str">
        <f t="shared" si="706"/>
        <v>ومجموع</v>
      </c>
      <c r="DQ569" s="27" t="str">
        <f t="shared" si="707"/>
        <v>راسب</v>
      </c>
      <c r="DR569" s="37">
        <f t="shared" si="708"/>
        <v>10</v>
      </c>
      <c r="DS569" s="39" t="str">
        <f t="shared" si="709"/>
        <v>راسب</v>
      </c>
      <c r="DT569" s="40" t="str">
        <f t="shared" si="710"/>
        <v>راسب</v>
      </c>
      <c r="DU569" s="27"/>
      <c r="DV569" s="37">
        <f t="shared" si="711"/>
        <v>15</v>
      </c>
      <c r="DW569" s="38" t="str">
        <f t="shared" si="712"/>
        <v>راسب</v>
      </c>
      <c r="DX569" s="39" t="str">
        <f t="shared" si="713"/>
        <v>ودين</v>
      </c>
      <c r="DY569" s="537" t="str">
        <f t="shared" si="714"/>
        <v/>
      </c>
      <c r="DZ569" s="532" t="str">
        <f t="shared" si="715"/>
        <v/>
      </c>
      <c r="EA569" s="527" t="str">
        <f t="shared" si="716"/>
        <v/>
      </c>
      <c r="EB569" s="519" t="str">
        <f t="shared" si="717"/>
        <v/>
      </c>
      <c r="EC569" s="520" t="str">
        <f t="shared" si="718"/>
        <v/>
      </c>
      <c r="ED569" s="520" t="str">
        <f t="shared" si="719"/>
        <v/>
      </c>
      <c r="EE569" s="520" t="str">
        <f t="shared" si="720"/>
        <v/>
      </c>
      <c r="EF569" s="520" t="str">
        <f t="shared" si="721"/>
        <v/>
      </c>
      <c r="EG569" s="520" t="str">
        <f t="shared" si="722"/>
        <v/>
      </c>
      <c r="EH569" s="518" t="str">
        <f t="shared" si="723"/>
        <v/>
      </c>
      <c r="EI569" s="474" t="str">
        <f t="shared" si="724"/>
        <v/>
      </c>
      <c r="EJ569" s="475" t="str">
        <f t="shared" si="725"/>
        <v/>
      </c>
      <c r="EK569" s="475" t="str">
        <f t="shared" si="726"/>
        <v/>
      </c>
      <c r="EL569" s="475" t="str">
        <f t="shared" si="727"/>
        <v/>
      </c>
      <c r="EM569" s="476" t="str">
        <f t="shared" si="728"/>
        <v/>
      </c>
      <c r="EN569" s="498" t="str">
        <f t="shared" si="729"/>
        <v/>
      </c>
      <c r="EO569" s="499" t="str">
        <f t="shared" si="730"/>
        <v/>
      </c>
      <c r="EP569" s="499" t="str">
        <f t="shared" si="731"/>
        <v/>
      </c>
      <c r="EQ569" s="499" t="str">
        <f t="shared" si="732"/>
        <v/>
      </c>
      <c r="ER569" s="500" t="str">
        <f t="shared" si="733"/>
        <v/>
      </c>
    </row>
    <row r="570" spans="1:148" ht="34.5" x14ac:dyDescent="0.2">
      <c r="A570" s="27" t="str">
        <f>IF(O570="","",COUNTA(O$9:$O570))</f>
        <v/>
      </c>
      <c r="B570" s="28"/>
      <c r="C570" s="29" t="e">
        <f t="shared" si="653"/>
        <v>#VALUE!</v>
      </c>
      <c r="D570" s="30" t="e">
        <f t="shared" si="654"/>
        <v>#VALUE!</v>
      </c>
      <c r="E570" s="31" t="e">
        <f t="shared" si="655"/>
        <v>#VALUE!</v>
      </c>
      <c r="F570" s="29" t="str">
        <f t="shared" si="656"/>
        <v/>
      </c>
      <c r="G570" s="30" t="str">
        <f t="shared" si="657"/>
        <v/>
      </c>
      <c r="H570" s="31" t="str">
        <f t="shared" si="658"/>
        <v/>
      </c>
      <c r="I570" s="32" t="e">
        <f t="shared" si="659"/>
        <v>#VALUE!</v>
      </c>
      <c r="J570" s="33"/>
      <c r="K570" s="34"/>
      <c r="L570" s="35" t="str">
        <f t="shared" si="660"/>
        <v/>
      </c>
      <c r="M570" s="35" t="str">
        <f t="shared" si="661"/>
        <v/>
      </c>
      <c r="N570" s="34"/>
      <c r="O570" s="545"/>
      <c r="P570" s="36"/>
      <c r="Q570" s="37"/>
      <c r="R570" s="38"/>
      <c r="S570" s="38"/>
      <c r="T570" s="39">
        <f t="shared" si="662"/>
        <v>0</v>
      </c>
      <c r="U570" s="40" t="str">
        <f t="shared" si="663"/>
        <v>راسب</v>
      </c>
      <c r="V570" s="37"/>
      <c r="W570" s="38"/>
      <c r="X570" s="38"/>
      <c r="Y570" s="39">
        <f t="shared" si="664"/>
        <v>0</v>
      </c>
      <c r="Z570" s="40" t="str">
        <f t="shared" si="665"/>
        <v>راسب</v>
      </c>
      <c r="AA570" s="37"/>
      <c r="AB570" s="38"/>
      <c r="AC570" s="38"/>
      <c r="AD570" s="39">
        <f t="shared" si="666"/>
        <v>0</v>
      </c>
      <c r="AE570" s="40" t="str">
        <f t="shared" si="667"/>
        <v>راسب</v>
      </c>
      <c r="AF570" s="37"/>
      <c r="AG570" s="38"/>
      <c r="AH570" s="38"/>
      <c r="AI570" s="39">
        <f t="shared" si="668"/>
        <v>0</v>
      </c>
      <c r="AJ570" s="40" t="str">
        <f t="shared" si="669"/>
        <v>راسب</v>
      </c>
      <c r="AK570" s="37"/>
      <c r="AL570" s="38"/>
      <c r="AM570" s="38"/>
      <c r="AN570" s="39">
        <f t="shared" si="670"/>
        <v>0</v>
      </c>
      <c r="AO570" s="40" t="str">
        <f t="shared" si="671"/>
        <v>راسب</v>
      </c>
      <c r="AP570" s="27">
        <f t="shared" si="672"/>
        <v>0</v>
      </c>
      <c r="AQ570" s="37">
        <f t="shared" si="673"/>
        <v>5</v>
      </c>
      <c r="AR570" s="39" t="str">
        <f t="shared" si="674"/>
        <v>ومجموع</v>
      </c>
      <c r="AS570" s="27" t="str">
        <f t="shared" si="675"/>
        <v>راسب</v>
      </c>
      <c r="AT570" s="41">
        <f t="shared" si="676"/>
        <v>9</v>
      </c>
      <c r="AU570" s="42" t="str">
        <f t="shared" si="677"/>
        <v>راسب</v>
      </c>
      <c r="AV570" s="37"/>
      <c r="AW570" s="38"/>
      <c r="AX570" s="38"/>
      <c r="AY570" s="39">
        <f t="shared" si="678"/>
        <v>0</v>
      </c>
      <c r="AZ570" s="40" t="str">
        <f t="shared" si="679"/>
        <v>راسب</v>
      </c>
      <c r="BA570" s="37"/>
      <c r="BB570" s="38"/>
      <c r="BC570" s="38"/>
      <c r="BD570" s="39">
        <f t="shared" si="680"/>
        <v>0</v>
      </c>
      <c r="BE570" s="86" t="str">
        <f t="shared" si="681"/>
        <v>غيرجدير</v>
      </c>
      <c r="BF570" s="37"/>
      <c r="BG570" s="38"/>
      <c r="BH570" s="38"/>
      <c r="BI570" s="39">
        <f t="shared" si="682"/>
        <v>0</v>
      </c>
      <c r="BJ570" s="86" t="str">
        <f t="shared" si="683"/>
        <v>غيرجدير</v>
      </c>
      <c r="BK570" s="37"/>
      <c r="BL570" s="38"/>
      <c r="BM570" s="38"/>
      <c r="BN570" s="38"/>
      <c r="BO570" s="39"/>
      <c r="BP570" s="41">
        <f t="shared" si="684"/>
        <v>0</v>
      </c>
      <c r="BQ570" s="86" t="str">
        <f t="shared" si="685"/>
        <v>غيرجدير</v>
      </c>
      <c r="BR570" s="37"/>
      <c r="BS570" s="38"/>
      <c r="BT570" s="38"/>
      <c r="BU570" s="38"/>
      <c r="BV570" s="39">
        <f t="shared" si="686"/>
        <v>0</v>
      </c>
      <c r="BW570" s="86" t="str">
        <f t="shared" si="687"/>
        <v>غيرجدير</v>
      </c>
      <c r="BX570" s="37"/>
      <c r="BY570" s="38"/>
      <c r="BZ570" s="38"/>
      <c r="CA570" s="38"/>
      <c r="CB570" s="38"/>
      <c r="CC570" s="39">
        <f t="shared" si="688"/>
        <v>0</v>
      </c>
      <c r="CD570" s="86" t="str">
        <f t="shared" si="689"/>
        <v>غيرجدير</v>
      </c>
      <c r="CE570" s="37">
        <f t="shared" si="690"/>
        <v>5</v>
      </c>
      <c r="CF570" s="39" t="str">
        <f t="shared" si="691"/>
        <v>راسب</v>
      </c>
      <c r="CG570" s="37"/>
      <c r="CH570" s="38"/>
      <c r="CI570" s="38"/>
      <c r="CJ570" s="38"/>
      <c r="CK570" s="38"/>
      <c r="CL570" s="39">
        <f t="shared" si="692"/>
        <v>0</v>
      </c>
      <c r="CM570" s="86" t="str">
        <f t="shared" si="693"/>
        <v>غيرجدير</v>
      </c>
      <c r="CN570" s="37"/>
      <c r="CO570" s="38"/>
      <c r="CP570" s="38"/>
      <c r="CQ570" s="38"/>
      <c r="CR570" s="39">
        <f t="shared" si="694"/>
        <v>0</v>
      </c>
      <c r="CS570" s="86" t="str">
        <f t="shared" si="695"/>
        <v>غيرجدير</v>
      </c>
      <c r="CT570" s="37"/>
      <c r="CU570" s="38"/>
      <c r="CV570" s="39">
        <f t="shared" si="696"/>
        <v>0</v>
      </c>
      <c r="CW570" s="86" t="str">
        <f t="shared" si="697"/>
        <v>غيرجدير</v>
      </c>
      <c r="CX570" s="37"/>
      <c r="CY570" s="38"/>
      <c r="CZ570" s="38"/>
      <c r="DA570" s="38"/>
      <c r="DB570" s="38"/>
      <c r="DC570" s="39">
        <f t="shared" si="698"/>
        <v>0</v>
      </c>
      <c r="DD570" s="86" t="str">
        <f t="shared" si="699"/>
        <v>غيرجدير</v>
      </c>
      <c r="DE570" s="37"/>
      <c r="DF570" s="38"/>
      <c r="DG570" s="38"/>
      <c r="DH570" s="38"/>
      <c r="DI570" s="38"/>
      <c r="DJ570" s="39">
        <f t="shared" si="700"/>
        <v>0</v>
      </c>
      <c r="DK570" s="86" t="str">
        <f t="shared" si="701"/>
        <v>غيرجدير</v>
      </c>
      <c r="DL570" s="37">
        <f t="shared" si="702"/>
        <v>4</v>
      </c>
      <c r="DM570" s="39" t="str">
        <f t="shared" si="703"/>
        <v>راسب</v>
      </c>
      <c r="DN570" s="27">
        <f t="shared" si="704"/>
        <v>0</v>
      </c>
      <c r="DO570" s="37">
        <f t="shared" si="705"/>
        <v>5</v>
      </c>
      <c r="DP570" s="39" t="str">
        <f t="shared" si="706"/>
        <v>ومجموع</v>
      </c>
      <c r="DQ570" s="27" t="str">
        <f t="shared" si="707"/>
        <v>راسب</v>
      </c>
      <c r="DR570" s="37">
        <f t="shared" si="708"/>
        <v>10</v>
      </c>
      <c r="DS570" s="39" t="str">
        <f t="shared" si="709"/>
        <v>راسب</v>
      </c>
      <c r="DT570" s="40" t="str">
        <f t="shared" si="710"/>
        <v>راسب</v>
      </c>
      <c r="DU570" s="27"/>
      <c r="DV570" s="37">
        <f t="shared" si="711"/>
        <v>15</v>
      </c>
      <c r="DW570" s="38" t="str">
        <f t="shared" si="712"/>
        <v>راسب</v>
      </c>
      <c r="DX570" s="39" t="str">
        <f t="shared" si="713"/>
        <v>ودين</v>
      </c>
      <c r="DY570" s="537" t="str">
        <f t="shared" si="714"/>
        <v/>
      </c>
      <c r="DZ570" s="532" t="str">
        <f t="shared" si="715"/>
        <v/>
      </c>
      <c r="EA570" s="527" t="str">
        <f t="shared" si="716"/>
        <v/>
      </c>
      <c r="EB570" s="519" t="str">
        <f t="shared" si="717"/>
        <v/>
      </c>
      <c r="EC570" s="520" t="str">
        <f t="shared" si="718"/>
        <v/>
      </c>
      <c r="ED570" s="520" t="str">
        <f t="shared" si="719"/>
        <v/>
      </c>
      <c r="EE570" s="520" t="str">
        <f t="shared" si="720"/>
        <v/>
      </c>
      <c r="EF570" s="520" t="str">
        <f t="shared" si="721"/>
        <v/>
      </c>
      <c r="EG570" s="520" t="str">
        <f t="shared" si="722"/>
        <v/>
      </c>
      <c r="EH570" s="518" t="str">
        <f t="shared" si="723"/>
        <v/>
      </c>
      <c r="EI570" s="474" t="str">
        <f t="shared" si="724"/>
        <v/>
      </c>
      <c r="EJ570" s="475" t="str">
        <f t="shared" si="725"/>
        <v/>
      </c>
      <c r="EK570" s="475" t="str">
        <f t="shared" si="726"/>
        <v/>
      </c>
      <c r="EL570" s="475" t="str">
        <f t="shared" si="727"/>
        <v/>
      </c>
      <c r="EM570" s="476" t="str">
        <f t="shared" si="728"/>
        <v/>
      </c>
      <c r="EN570" s="498" t="str">
        <f t="shared" si="729"/>
        <v/>
      </c>
      <c r="EO570" s="499" t="str">
        <f t="shared" si="730"/>
        <v/>
      </c>
      <c r="EP570" s="499" t="str">
        <f t="shared" si="731"/>
        <v/>
      </c>
      <c r="EQ570" s="499" t="str">
        <f t="shared" si="732"/>
        <v/>
      </c>
      <c r="ER570" s="500" t="str">
        <f t="shared" si="733"/>
        <v/>
      </c>
    </row>
    <row r="571" spans="1:148" ht="34.5" x14ac:dyDescent="0.2">
      <c r="A571" s="27" t="str">
        <f>IF(O571="","",COUNTA(O$9:$O571))</f>
        <v/>
      </c>
      <c r="B571" s="28"/>
      <c r="C571" s="29" t="e">
        <f t="shared" si="653"/>
        <v>#VALUE!</v>
      </c>
      <c r="D571" s="30" t="e">
        <f t="shared" si="654"/>
        <v>#VALUE!</v>
      </c>
      <c r="E571" s="31" t="e">
        <f t="shared" si="655"/>
        <v>#VALUE!</v>
      </c>
      <c r="F571" s="29" t="str">
        <f t="shared" si="656"/>
        <v/>
      </c>
      <c r="G571" s="30" t="str">
        <f t="shared" si="657"/>
        <v/>
      </c>
      <c r="H571" s="31" t="str">
        <f t="shared" si="658"/>
        <v/>
      </c>
      <c r="I571" s="32" t="e">
        <f t="shared" si="659"/>
        <v>#VALUE!</v>
      </c>
      <c r="J571" s="33"/>
      <c r="K571" s="34"/>
      <c r="L571" s="35" t="str">
        <f t="shared" si="660"/>
        <v/>
      </c>
      <c r="M571" s="35" t="str">
        <f t="shared" si="661"/>
        <v/>
      </c>
      <c r="N571" s="34"/>
      <c r="O571" s="545"/>
      <c r="P571" s="36"/>
      <c r="Q571" s="37"/>
      <c r="R571" s="38"/>
      <c r="S571" s="38"/>
      <c r="T571" s="39">
        <f t="shared" si="662"/>
        <v>0</v>
      </c>
      <c r="U571" s="40" t="str">
        <f t="shared" si="663"/>
        <v>راسب</v>
      </c>
      <c r="V571" s="37"/>
      <c r="W571" s="38"/>
      <c r="X571" s="38"/>
      <c r="Y571" s="39">
        <f t="shared" si="664"/>
        <v>0</v>
      </c>
      <c r="Z571" s="40" t="str">
        <f t="shared" si="665"/>
        <v>راسب</v>
      </c>
      <c r="AA571" s="37"/>
      <c r="AB571" s="38"/>
      <c r="AC571" s="38"/>
      <c r="AD571" s="39">
        <f t="shared" si="666"/>
        <v>0</v>
      </c>
      <c r="AE571" s="40" t="str">
        <f t="shared" si="667"/>
        <v>راسب</v>
      </c>
      <c r="AF571" s="37"/>
      <c r="AG571" s="38"/>
      <c r="AH571" s="38"/>
      <c r="AI571" s="39">
        <f t="shared" si="668"/>
        <v>0</v>
      </c>
      <c r="AJ571" s="40" t="str">
        <f t="shared" si="669"/>
        <v>راسب</v>
      </c>
      <c r="AK571" s="37"/>
      <c r="AL571" s="38"/>
      <c r="AM571" s="38"/>
      <c r="AN571" s="39">
        <f t="shared" si="670"/>
        <v>0</v>
      </c>
      <c r="AO571" s="40" t="str">
        <f t="shared" si="671"/>
        <v>راسب</v>
      </c>
      <c r="AP571" s="27">
        <f t="shared" si="672"/>
        <v>0</v>
      </c>
      <c r="AQ571" s="37">
        <f t="shared" si="673"/>
        <v>5</v>
      </c>
      <c r="AR571" s="39" t="str">
        <f t="shared" si="674"/>
        <v>ومجموع</v>
      </c>
      <c r="AS571" s="27" t="str">
        <f t="shared" si="675"/>
        <v>راسب</v>
      </c>
      <c r="AT571" s="41">
        <f t="shared" si="676"/>
        <v>9</v>
      </c>
      <c r="AU571" s="42" t="str">
        <f t="shared" si="677"/>
        <v>راسب</v>
      </c>
      <c r="AV571" s="37"/>
      <c r="AW571" s="38"/>
      <c r="AX571" s="38"/>
      <c r="AY571" s="39">
        <f t="shared" si="678"/>
        <v>0</v>
      </c>
      <c r="AZ571" s="40" t="str">
        <f t="shared" si="679"/>
        <v>راسب</v>
      </c>
      <c r="BA571" s="37"/>
      <c r="BB571" s="38"/>
      <c r="BC571" s="38"/>
      <c r="BD571" s="39">
        <f t="shared" si="680"/>
        <v>0</v>
      </c>
      <c r="BE571" s="86" t="str">
        <f t="shared" si="681"/>
        <v>غيرجدير</v>
      </c>
      <c r="BF571" s="37"/>
      <c r="BG571" s="38"/>
      <c r="BH571" s="38"/>
      <c r="BI571" s="39">
        <f t="shared" si="682"/>
        <v>0</v>
      </c>
      <c r="BJ571" s="86" t="str">
        <f t="shared" si="683"/>
        <v>غيرجدير</v>
      </c>
      <c r="BK571" s="37"/>
      <c r="BL571" s="38"/>
      <c r="BM571" s="38"/>
      <c r="BN571" s="38"/>
      <c r="BO571" s="39"/>
      <c r="BP571" s="41">
        <f t="shared" si="684"/>
        <v>0</v>
      </c>
      <c r="BQ571" s="86" t="str">
        <f t="shared" si="685"/>
        <v>غيرجدير</v>
      </c>
      <c r="BR571" s="37"/>
      <c r="BS571" s="38"/>
      <c r="BT571" s="38"/>
      <c r="BU571" s="38"/>
      <c r="BV571" s="39">
        <f t="shared" si="686"/>
        <v>0</v>
      </c>
      <c r="BW571" s="86" t="str">
        <f t="shared" si="687"/>
        <v>غيرجدير</v>
      </c>
      <c r="BX571" s="37"/>
      <c r="BY571" s="38"/>
      <c r="BZ571" s="38"/>
      <c r="CA571" s="38"/>
      <c r="CB571" s="38"/>
      <c r="CC571" s="39">
        <f t="shared" si="688"/>
        <v>0</v>
      </c>
      <c r="CD571" s="86" t="str">
        <f t="shared" si="689"/>
        <v>غيرجدير</v>
      </c>
      <c r="CE571" s="37">
        <f t="shared" si="690"/>
        <v>5</v>
      </c>
      <c r="CF571" s="39" t="str">
        <f t="shared" si="691"/>
        <v>راسب</v>
      </c>
      <c r="CG571" s="37"/>
      <c r="CH571" s="38"/>
      <c r="CI571" s="38"/>
      <c r="CJ571" s="38"/>
      <c r="CK571" s="38"/>
      <c r="CL571" s="39">
        <f t="shared" si="692"/>
        <v>0</v>
      </c>
      <c r="CM571" s="86" t="str">
        <f t="shared" si="693"/>
        <v>غيرجدير</v>
      </c>
      <c r="CN571" s="37"/>
      <c r="CO571" s="38"/>
      <c r="CP571" s="38"/>
      <c r="CQ571" s="38"/>
      <c r="CR571" s="39">
        <f t="shared" si="694"/>
        <v>0</v>
      </c>
      <c r="CS571" s="86" t="str">
        <f t="shared" si="695"/>
        <v>غيرجدير</v>
      </c>
      <c r="CT571" s="37"/>
      <c r="CU571" s="38"/>
      <c r="CV571" s="39">
        <f t="shared" si="696"/>
        <v>0</v>
      </c>
      <c r="CW571" s="86" t="str">
        <f t="shared" si="697"/>
        <v>غيرجدير</v>
      </c>
      <c r="CX571" s="37"/>
      <c r="CY571" s="38"/>
      <c r="CZ571" s="38"/>
      <c r="DA571" s="38"/>
      <c r="DB571" s="38"/>
      <c r="DC571" s="39">
        <f t="shared" si="698"/>
        <v>0</v>
      </c>
      <c r="DD571" s="86" t="str">
        <f t="shared" si="699"/>
        <v>غيرجدير</v>
      </c>
      <c r="DE571" s="37"/>
      <c r="DF571" s="38"/>
      <c r="DG571" s="38"/>
      <c r="DH571" s="38"/>
      <c r="DI571" s="38"/>
      <c r="DJ571" s="39">
        <f t="shared" si="700"/>
        <v>0</v>
      </c>
      <c r="DK571" s="86" t="str">
        <f t="shared" si="701"/>
        <v>غيرجدير</v>
      </c>
      <c r="DL571" s="37">
        <f t="shared" si="702"/>
        <v>4</v>
      </c>
      <c r="DM571" s="39" t="str">
        <f t="shared" si="703"/>
        <v>راسب</v>
      </c>
      <c r="DN571" s="27">
        <f t="shared" si="704"/>
        <v>0</v>
      </c>
      <c r="DO571" s="37">
        <f t="shared" si="705"/>
        <v>5</v>
      </c>
      <c r="DP571" s="39" t="str">
        <f t="shared" si="706"/>
        <v>ومجموع</v>
      </c>
      <c r="DQ571" s="27" t="str">
        <f t="shared" si="707"/>
        <v>راسب</v>
      </c>
      <c r="DR571" s="37">
        <f t="shared" si="708"/>
        <v>10</v>
      </c>
      <c r="DS571" s="39" t="str">
        <f t="shared" si="709"/>
        <v>راسب</v>
      </c>
      <c r="DT571" s="40" t="str">
        <f t="shared" si="710"/>
        <v>راسب</v>
      </c>
      <c r="DU571" s="27"/>
      <c r="DV571" s="37">
        <f t="shared" si="711"/>
        <v>15</v>
      </c>
      <c r="DW571" s="38" t="str">
        <f t="shared" si="712"/>
        <v>راسب</v>
      </c>
      <c r="DX571" s="39" t="str">
        <f t="shared" si="713"/>
        <v>ودين</v>
      </c>
      <c r="DY571" s="537" t="str">
        <f t="shared" si="714"/>
        <v/>
      </c>
      <c r="DZ571" s="532" t="str">
        <f t="shared" si="715"/>
        <v/>
      </c>
      <c r="EA571" s="527" t="str">
        <f t="shared" si="716"/>
        <v/>
      </c>
      <c r="EB571" s="519" t="str">
        <f t="shared" si="717"/>
        <v/>
      </c>
      <c r="EC571" s="520" t="str">
        <f t="shared" si="718"/>
        <v/>
      </c>
      <c r="ED571" s="520" t="str">
        <f t="shared" si="719"/>
        <v/>
      </c>
      <c r="EE571" s="520" t="str">
        <f t="shared" si="720"/>
        <v/>
      </c>
      <c r="EF571" s="520" t="str">
        <f t="shared" si="721"/>
        <v/>
      </c>
      <c r="EG571" s="520" t="str">
        <f t="shared" si="722"/>
        <v/>
      </c>
      <c r="EH571" s="518" t="str">
        <f t="shared" si="723"/>
        <v/>
      </c>
      <c r="EI571" s="474" t="str">
        <f t="shared" si="724"/>
        <v/>
      </c>
      <c r="EJ571" s="475" t="str">
        <f t="shared" si="725"/>
        <v/>
      </c>
      <c r="EK571" s="475" t="str">
        <f t="shared" si="726"/>
        <v/>
      </c>
      <c r="EL571" s="475" t="str">
        <f t="shared" si="727"/>
        <v/>
      </c>
      <c r="EM571" s="476" t="str">
        <f t="shared" si="728"/>
        <v/>
      </c>
      <c r="EN571" s="498" t="str">
        <f t="shared" si="729"/>
        <v/>
      </c>
      <c r="EO571" s="499" t="str">
        <f t="shared" si="730"/>
        <v/>
      </c>
      <c r="EP571" s="499" t="str">
        <f t="shared" si="731"/>
        <v/>
      </c>
      <c r="EQ571" s="499" t="str">
        <f t="shared" si="732"/>
        <v/>
      </c>
      <c r="ER571" s="500" t="str">
        <f t="shared" si="733"/>
        <v/>
      </c>
    </row>
    <row r="572" spans="1:148" ht="34.5" x14ac:dyDescent="0.2">
      <c r="A572" s="27" t="str">
        <f>IF(O572="","",COUNTA(O$9:$O572))</f>
        <v/>
      </c>
      <c r="B572" s="28"/>
      <c r="C572" s="29" t="e">
        <f t="shared" si="653"/>
        <v>#VALUE!</v>
      </c>
      <c r="D572" s="30" t="e">
        <f t="shared" si="654"/>
        <v>#VALUE!</v>
      </c>
      <c r="E572" s="31" t="e">
        <f t="shared" si="655"/>
        <v>#VALUE!</v>
      </c>
      <c r="F572" s="29" t="str">
        <f t="shared" si="656"/>
        <v/>
      </c>
      <c r="G572" s="30" t="str">
        <f t="shared" si="657"/>
        <v/>
      </c>
      <c r="H572" s="31" t="str">
        <f t="shared" si="658"/>
        <v/>
      </c>
      <c r="I572" s="32" t="e">
        <f t="shared" si="659"/>
        <v>#VALUE!</v>
      </c>
      <c r="J572" s="33"/>
      <c r="K572" s="34"/>
      <c r="L572" s="35" t="str">
        <f t="shared" si="660"/>
        <v/>
      </c>
      <c r="M572" s="35" t="str">
        <f t="shared" si="661"/>
        <v/>
      </c>
      <c r="N572" s="34"/>
      <c r="O572" s="545"/>
      <c r="P572" s="36"/>
      <c r="Q572" s="37"/>
      <c r="R572" s="38"/>
      <c r="S572" s="38"/>
      <c r="T572" s="39">
        <f t="shared" si="662"/>
        <v>0</v>
      </c>
      <c r="U572" s="40" t="str">
        <f t="shared" si="663"/>
        <v>راسب</v>
      </c>
      <c r="V572" s="37"/>
      <c r="W572" s="38"/>
      <c r="X572" s="38"/>
      <c r="Y572" s="39">
        <f t="shared" si="664"/>
        <v>0</v>
      </c>
      <c r="Z572" s="40" t="str">
        <f t="shared" si="665"/>
        <v>راسب</v>
      </c>
      <c r="AA572" s="37"/>
      <c r="AB572" s="38"/>
      <c r="AC572" s="38"/>
      <c r="AD572" s="39">
        <f t="shared" si="666"/>
        <v>0</v>
      </c>
      <c r="AE572" s="40" t="str">
        <f t="shared" si="667"/>
        <v>راسب</v>
      </c>
      <c r="AF572" s="37"/>
      <c r="AG572" s="38"/>
      <c r="AH572" s="38"/>
      <c r="AI572" s="39">
        <f t="shared" si="668"/>
        <v>0</v>
      </c>
      <c r="AJ572" s="40" t="str">
        <f t="shared" si="669"/>
        <v>راسب</v>
      </c>
      <c r="AK572" s="37"/>
      <c r="AL572" s="38"/>
      <c r="AM572" s="38"/>
      <c r="AN572" s="39">
        <f t="shared" si="670"/>
        <v>0</v>
      </c>
      <c r="AO572" s="40" t="str">
        <f t="shared" si="671"/>
        <v>راسب</v>
      </c>
      <c r="AP572" s="27">
        <f t="shared" si="672"/>
        <v>0</v>
      </c>
      <c r="AQ572" s="37">
        <f t="shared" si="673"/>
        <v>5</v>
      </c>
      <c r="AR572" s="39" t="str">
        <f t="shared" si="674"/>
        <v>ومجموع</v>
      </c>
      <c r="AS572" s="27" t="str">
        <f t="shared" si="675"/>
        <v>راسب</v>
      </c>
      <c r="AT572" s="41">
        <f t="shared" si="676"/>
        <v>9</v>
      </c>
      <c r="AU572" s="42" t="str">
        <f t="shared" si="677"/>
        <v>راسب</v>
      </c>
      <c r="AV572" s="37"/>
      <c r="AW572" s="38"/>
      <c r="AX572" s="38"/>
      <c r="AY572" s="39">
        <f t="shared" si="678"/>
        <v>0</v>
      </c>
      <c r="AZ572" s="40" t="str">
        <f t="shared" si="679"/>
        <v>راسب</v>
      </c>
      <c r="BA572" s="37"/>
      <c r="BB572" s="38"/>
      <c r="BC572" s="38"/>
      <c r="BD572" s="39">
        <f t="shared" si="680"/>
        <v>0</v>
      </c>
      <c r="BE572" s="86" t="str">
        <f t="shared" si="681"/>
        <v>غيرجدير</v>
      </c>
      <c r="BF572" s="37"/>
      <c r="BG572" s="38"/>
      <c r="BH572" s="38"/>
      <c r="BI572" s="39">
        <f t="shared" si="682"/>
        <v>0</v>
      </c>
      <c r="BJ572" s="86" t="str">
        <f t="shared" si="683"/>
        <v>غيرجدير</v>
      </c>
      <c r="BK572" s="37"/>
      <c r="BL572" s="38"/>
      <c r="BM572" s="38"/>
      <c r="BN572" s="38"/>
      <c r="BO572" s="39"/>
      <c r="BP572" s="41">
        <f t="shared" si="684"/>
        <v>0</v>
      </c>
      <c r="BQ572" s="86" t="str">
        <f t="shared" si="685"/>
        <v>غيرجدير</v>
      </c>
      <c r="BR572" s="37"/>
      <c r="BS572" s="38"/>
      <c r="BT572" s="38"/>
      <c r="BU572" s="38"/>
      <c r="BV572" s="39">
        <f t="shared" si="686"/>
        <v>0</v>
      </c>
      <c r="BW572" s="86" t="str">
        <f t="shared" si="687"/>
        <v>غيرجدير</v>
      </c>
      <c r="BX572" s="37"/>
      <c r="BY572" s="38"/>
      <c r="BZ572" s="38"/>
      <c r="CA572" s="38"/>
      <c r="CB572" s="38"/>
      <c r="CC572" s="39">
        <f t="shared" si="688"/>
        <v>0</v>
      </c>
      <c r="CD572" s="86" t="str">
        <f t="shared" si="689"/>
        <v>غيرجدير</v>
      </c>
      <c r="CE572" s="37">
        <f t="shared" si="690"/>
        <v>5</v>
      </c>
      <c r="CF572" s="39" t="str">
        <f t="shared" si="691"/>
        <v>راسب</v>
      </c>
      <c r="CG572" s="37"/>
      <c r="CH572" s="38"/>
      <c r="CI572" s="38"/>
      <c r="CJ572" s="38"/>
      <c r="CK572" s="38"/>
      <c r="CL572" s="39">
        <f t="shared" si="692"/>
        <v>0</v>
      </c>
      <c r="CM572" s="86" t="str">
        <f t="shared" si="693"/>
        <v>غيرجدير</v>
      </c>
      <c r="CN572" s="37"/>
      <c r="CO572" s="38"/>
      <c r="CP572" s="38"/>
      <c r="CQ572" s="38"/>
      <c r="CR572" s="39">
        <f t="shared" si="694"/>
        <v>0</v>
      </c>
      <c r="CS572" s="86" t="str">
        <f t="shared" si="695"/>
        <v>غيرجدير</v>
      </c>
      <c r="CT572" s="37"/>
      <c r="CU572" s="38"/>
      <c r="CV572" s="39">
        <f t="shared" si="696"/>
        <v>0</v>
      </c>
      <c r="CW572" s="86" t="str">
        <f t="shared" si="697"/>
        <v>غيرجدير</v>
      </c>
      <c r="CX572" s="37"/>
      <c r="CY572" s="38"/>
      <c r="CZ572" s="38"/>
      <c r="DA572" s="38"/>
      <c r="DB572" s="38"/>
      <c r="DC572" s="39">
        <f t="shared" si="698"/>
        <v>0</v>
      </c>
      <c r="DD572" s="86" t="str">
        <f t="shared" si="699"/>
        <v>غيرجدير</v>
      </c>
      <c r="DE572" s="37"/>
      <c r="DF572" s="38"/>
      <c r="DG572" s="38"/>
      <c r="DH572" s="38"/>
      <c r="DI572" s="38"/>
      <c r="DJ572" s="39">
        <f t="shared" si="700"/>
        <v>0</v>
      </c>
      <c r="DK572" s="86" t="str">
        <f t="shared" si="701"/>
        <v>غيرجدير</v>
      </c>
      <c r="DL572" s="37">
        <f t="shared" si="702"/>
        <v>4</v>
      </c>
      <c r="DM572" s="39" t="str">
        <f t="shared" si="703"/>
        <v>راسب</v>
      </c>
      <c r="DN572" s="27">
        <f t="shared" si="704"/>
        <v>0</v>
      </c>
      <c r="DO572" s="37">
        <f t="shared" si="705"/>
        <v>5</v>
      </c>
      <c r="DP572" s="39" t="str">
        <f t="shared" si="706"/>
        <v>ومجموع</v>
      </c>
      <c r="DQ572" s="27" t="str">
        <f t="shared" si="707"/>
        <v>راسب</v>
      </c>
      <c r="DR572" s="37">
        <f t="shared" si="708"/>
        <v>10</v>
      </c>
      <c r="DS572" s="39" t="str">
        <f t="shared" si="709"/>
        <v>راسب</v>
      </c>
      <c r="DT572" s="40" t="str">
        <f t="shared" si="710"/>
        <v>راسب</v>
      </c>
      <c r="DU572" s="27"/>
      <c r="DV572" s="37">
        <f t="shared" si="711"/>
        <v>15</v>
      </c>
      <c r="DW572" s="38" t="str">
        <f t="shared" si="712"/>
        <v>راسب</v>
      </c>
      <c r="DX572" s="39" t="str">
        <f t="shared" si="713"/>
        <v>ودين</v>
      </c>
      <c r="DY572" s="537" t="str">
        <f t="shared" si="714"/>
        <v/>
      </c>
      <c r="DZ572" s="532" t="str">
        <f t="shared" si="715"/>
        <v/>
      </c>
      <c r="EA572" s="527" t="str">
        <f t="shared" si="716"/>
        <v/>
      </c>
      <c r="EB572" s="519" t="str">
        <f t="shared" si="717"/>
        <v/>
      </c>
      <c r="EC572" s="520" t="str">
        <f t="shared" si="718"/>
        <v/>
      </c>
      <c r="ED572" s="520" t="str">
        <f t="shared" si="719"/>
        <v/>
      </c>
      <c r="EE572" s="520" t="str">
        <f t="shared" si="720"/>
        <v/>
      </c>
      <c r="EF572" s="520" t="str">
        <f t="shared" si="721"/>
        <v/>
      </c>
      <c r="EG572" s="520" t="str">
        <f t="shared" si="722"/>
        <v/>
      </c>
      <c r="EH572" s="518" t="str">
        <f t="shared" si="723"/>
        <v/>
      </c>
      <c r="EI572" s="474" t="str">
        <f t="shared" si="724"/>
        <v/>
      </c>
      <c r="EJ572" s="475" t="str">
        <f t="shared" si="725"/>
        <v/>
      </c>
      <c r="EK572" s="475" t="str">
        <f t="shared" si="726"/>
        <v/>
      </c>
      <c r="EL572" s="475" t="str">
        <f t="shared" si="727"/>
        <v/>
      </c>
      <c r="EM572" s="476" t="str">
        <f t="shared" si="728"/>
        <v/>
      </c>
      <c r="EN572" s="498" t="str">
        <f t="shared" si="729"/>
        <v/>
      </c>
      <c r="EO572" s="499" t="str">
        <f t="shared" si="730"/>
        <v/>
      </c>
      <c r="EP572" s="499" t="str">
        <f t="shared" si="731"/>
        <v/>
      </c>
      <c r="EQ572" s="499" t="str">
        <f t="shared" si="732"/>
        <v/>
      </c>
      <c r="ER572" s="500" t="str">
        <f t="shared" si="733"/>
        <v/>
      </c>
    </row>
    <row r="573" spans="1:148" ht="34.5" x14ac:dyDescent="0.2">
      <c r="A573" s="27" t="str">
        <f>IF(O573="","",COUNTA(O$9:$O573))</f>
        <v/>
      </c>
      <c r="B573" s="28"/>
      <c r="C573" s="29" t="e">
        <f t="shared" si="653"/>
        <v>#VALUE!</v>
      </c>
      <c r="D573" s="30" t="e">
        <f t="shared" si="654"/>
        <v>#VALUE!</v>
      </c>
      <c r="E573" s="31" t="e">
        <f t="shared" si="655"/>
        <v>#VALUE!</v>
      </c>
      <c r="F573" s="29" t="str">
        <f t="shared" si="656"/>
        <v/>
      </c>
      <c r="G573" s="30" t="str">
        <f t="shared" si="657"/>
        <v/>
      </c>
      <c r="H573" s="31" t="str">
        <f t="shared" si="658"/>
        <v/>
      </c>
      <c r="I573" s="32" t="e">
        <f t="shared" si="659"/>
        <v>#VALUE!</v>
      </c>
      <c r="J573" s="33"/>
      <c r="K573" s="34"/>
      <c r="L573" s="35" t="str">
        <f t="shared" si="660"/>
        <v/>
      </c>
      <c r="M573" s="35" t="str">
        <f t="shared" si="661"/>
        <v/>
      </c>
      <c r="N573" s="34"/>
      <c r="O573" s="545"/>
      <c r="P573" s="36"/>
      <c r="Q573" s="37"/>
      <c r="R573" s="38"/>
      <c r="S573" s="38"/>
      <c r="T573" s="39">
        <f t="shared" si="662"/>
        <v>0</v>
      </c>
      <c r="U573" s="40" t="str">
        <f t="shared" si="663"/>
        <v>راسب</v>
      </c>
      <c r="V573" s="37"/>
      <c r="W573" s="38"/>
      <c r="X573" s="38"/>
      <c r="Y573" s="39">
        <f t="shared" si="664"/>
        <v>0</v>
      </c>
      <c r="Z573" s="40" t="str">
        <f t="shared" si="665"/>
        <v>راسب</v>
      </c>
      <c r="AA573" s="37"/>
      <c r="AB573" s="38"/>
      <c r="AC573" s="38"/>
      <c r="AD573" s="39">
        <f t="shared" si="666"/>
        <v>0</v>
      </c>
      <c r="AE573" s="40" t="str">
        <f t="shared" si="667"/>
        <v>راسب</v>
      </c>
      <c r="AF573" s="37"/>
      <c r="AG573" s="38"/>
      <c r="AH573" s="38"/>
      <c r="AI573" s="39">
        <f t="shared" si="668"/>
        <v>0</v>
      </c>
      <c r="AJ573" s="40" t="str">
        <f t="shared" si="669"/>
        <v>راسب</v>
      </c>
      <c r="AK573" s="37"/>
      <c r="AL573" s="38"/>
      <c r="AM573" s="38"/>
      <c r="AN573" s="39">
        <f t="shared" si="670"/>
        <v>0</v>
      </c>
      <c r="AO573" s="40" t="str">
        <f t="shared" si="671"/>
        <v>راسب</v>
      </c>
      <c r="AP573" s="27">
        <f t="shared" si="672"/>
        <v>0</v>
      </c>
      <c r="AQ573" s="37">
        <f t="shared" si="673"/>
        <v>5</v>
      </c>
      <c r="AR573" s="39" t="str">
        <f t="shared" si="674"/>
        <v>ومجموع</v>
      </c>
      <c r="AS573" s="27" t="str">
        <f t="shared" si="675"/>
        <v>راسب</v>
      </c>
      <c r="AT573" s="41">
        <f t="shared" si="676"/>
        <v>9</v>
      </c>
      <c r="AU573" s="42" t="str">
        <f t="shared" si="677"/>
        <v>راسب</v>
      </c>
      <c r="AV573" s="37"/>
      <c r="AW573" s="38"/>
      <c r="AX573" s="38"/>
      <c r="AY573" s="39">
        <f t="shared" si="678"/>
        <v>0</v>
      </c>
      <c r="AZ573" s="40" t="str">
        <f t="shared" si="679"/>
        <v>راسب</v>
      </c>
      <c r="BA573" s="37"/>
      <c r="BB573" s="38"/>
      <c r="BC573" s="38"/>
      <c r="BD573" s="39">
        <f t="shared" si="680"/>
        <v>0</v>
      </c>
      <c r="BE573" s="86" t="str">
        <f t="shared" si="681"/>
        <v>غيرجدير</v>
      </c>
      <c r="BF573" s="37"/>
      <c r="BG573" s="38"/>
      <c r="BH573" s="38"/>
      <c r="BI573" s="39">
        <f t="shared" si="682"/>
        <v>0</v>
      </c>
      <c r="BJ573" s="86" t="str">
        <f t="shared" si="683"/>
        <v>غيرجدير</v>
      </c>
      <c r="BK573" s="37"/>
      <c r="BL573" s="38"/>
      <c r="BM573" s="38"/>
      <c r="BN573" s="38"/>
      <c r="BO573" s="39"/>
      <c r="BP573" s="41">
        <f t="shared" si="684"/>
        <v>0</v>
      </c>
      <c r="BQ573" s="86" t="str">
        <f t="shared" si="685"/>
        <v>غيرجدير</v>
      </c>
      <c r="BR573" s="37"/>
      <c r="BS573" s="38"/>
      <c r="BT573" s="38"/>
      <c r="BU573" s="38"/>
      <c r="BV573" s="39">
        <f t="shared" si="686"/>
        <v>0</v>
      </c>
      <c r="BW573" s="86" t="str">
        <f t="shared" si="687"/>
        <v>غيرجدير</v>
      </c>
      <c r="BX573" s="37"/>
      <c r="BY573" s="38"/>
      <c r="BZ573" s="38"/>
      <c r="CA573" s="38"/>
      <c r="CB573" s="38"/>
      <c r="CC573" s="39">
        <f t="shared" si="688"/>
        <v>0</v>
      </c>
      <c r="CD573" s="86" t="str">
        <f t="shared" si="689"/>
        <v>غيرجدير</v>
      </c>
      <c r="CE573" s="37">
        <f t="shared" si="690"/>
        <v>5</v>
      </c>
      <c r="CF573" s="39" t="str">
        <f t="shared" si="691"/>
        <v>راسب</v>
      </c>
      <c r="CG573" s="37"/>
      <c r="CH573" s="38"/>
      <c r="CI573" s="38"/>
      <c r="CJ573" s="38"/>
      <c r="CK573" s="38"/>
      <c r="CL573" s="39">
        <f t="shared" si="692"/>
        <v>0</v>
      </c>
      <c r="CM573" s="86" t="str">
        <f t="shared" si="693"/>
        <v>غيرجدير</v>
      </c>
      <c r="CN573" s="37"/>
      <c r="CO573" s="38"/>
      <c r="CP573" s="38"/>
      <c r="CQ573" s="38"/>
      <c r="CR573" s="39">
        <f t="shared" si="694"/>
        <v>0</v>
      </c>
      <c r="CS573" s="86" t="str">
        <f t="shared" si="695"/>
        <v>غيرجدير</v>
      </c>
      <c r="CT573" s="37"/>
      <c r="CU573" s="38"/>
      <c r="CV573" s="39">
        <f t="shared" si="696"/>
        <v>0</v>
      </c>
      <c r="CW573" s="86" t="str">
        <f t="shared" si="697"/>
        <v>غيرجدير</v>
      </c>
      <c r="CX573" s="37"/>
      <c r="CY573" s="38"/>
      <c r="CZ573" s="38"/>
      <c r="DA573" s="38"/>
      <c r="DB573" s="38"/>
      <c r="DC573" s="39">
        <f t="shared" si="698"/>
        <v>0</v>
      </c>
      <c r="DD573" s="86" t="str">
        <f t="shared" si="699"/>
        <v>غيرجدير</v>
      </c>
      <c r="DE573" s="37"/>
      <c r="DF573" s="38"/>
      <c r="DG573" s="38"/>
      <c r="DH573" s="38"/>
      <c r="DI573" s="38"/>
      <c r="DJ573" s="39">
        <f t="shared" si="700"/>
        <v>0</v>
      </c>
      <c r="DK573" s="86" t="str">
        <f t="shared" si="701"/>
        <v>غيرجدير</v>
      </c>
      <c r="DL573" s="37">
        <f t="shared" si="702"/>
        <v>4</v>
      </c>
      <c r="DM573" s="39" t="str">
        <f t="shared" si="703"/>
        <v>راسب</v>
      </c>
      <c r="DN573" s="27">
        <f t="shared" si="704"/>
        <v>0</v>
      </c>
      <c r="DO573" s="37">
        <f t="shared" si="705"/>
        <v>5</v>
      </c>
      <c r="DP573" s="39" t="str">
        <f t="shared" si="706"/>
        <v>ومجموع</v>
      </c>
      <c r="DQ573" s="27" t="str">
        <f t="shared" si="707"/>
        <v>راسب</v>
      </c>
      <c r="DR573" s="37">
        <f t="shared" si="708"/>
        <v>10</v>
      </c>
      <c r="DS573" s="39" t="str">
        <f t="shared" si="709"/>
        <v>راسب</v>
      </c>
      <c r="DT573" s="40" t="str">
        <f t="shared" si="710"/>
        <v>راسب</v>
      </c>
      <c r="DU573" s="27"/>
      <c r="DV573" s="37">
        <f t="shared" si="711"/>
        <v>15</v>
      </c>
      <c r="DW573" s="38" t="str">
        <f t="shared" si="712"/>
        <v>راسب</v>
      </c>
      <c r="DX573" s="39" t="str">
        <f t="shared" si="713"/>
        <v>ودين</v>
      </c>
      <c r="DY573" s="537" t="str">
        <f t="shared" si="714"/>
        <v/>
      </c>
      <c r="DZ573" s="532" t="str">
        <f t="shared" si="715"/>
        <v/>
      </c>
      <c r="EA573" s="527" t="str">
        <f t="shared" si="716"/>
        <v/>
      </c>
      <c r="EB573" s="519" t="str">
        <f t="shared" si="717"/>
        <v/>
      </c>
      <c r="EC573" s="520" t="str">
        <f t="shared" si="718"/>
        <v/>
      </c>
      <c r="ED573" s="520" t="str">
        <f t="shared" si="719"/>
        <v/>
      </c>
      <c r="EE573" s="520" t="str">
        <f t="shared" si="720"/>
        <v/>
      </c>
      <c r="EF573" s="520" t="str">
        <f t="shared" si="721"/>
        <v/>
      </c>
      <c r="EG573" s="520" t="str">
        <f t="shared" si="722"/>
        <v/>
      </c>
      <c r="EH573" s="518" t="str">
        <f t="shared" si="723"/>
        <v/>
      </c>
      <c r="EI573" s="474" t="str">
        <f t="shared" si="724"/>
        <v/>
      </c>
      <c r="EJ573" s="475" t="str">
        <f t="shared" si="725"/>
        <v/>
      </c>
      <c r="EK573" s="475" t="str">
        <f t="shared" si="726"/>
        <v/>
      </c>
      <c r="EL573" s="475" t="str">
        <f t="shared" si="727"/>
        <v/>
      </c>
      <c r="EM573" s="476" t="str">
        <f t="shared" si="728"/>
        <v/>
      </c>
      <c r="EN573" s="498" t="str">
        <f t="shared" si="729"/>
        <v/>
      </c>
      <c r="EO573" s="499" t="str">
        <f t="shared" si="730"/>
        <v/>
      </c>
      <c r="EP573" s="499" t="str">
        <f t="shared" si="731"/>
        <v/>
      </c>
      <c r="EQ573" s="499" t="str">
        <f t="shared" si="732"/>
        <v/>
      </c>
      <c r="ER573" s="500" t="str">
        <f t="shared" si="733"/>
        <v/>
      </c>
    </row>
    <row r="574" spans="1:148" ht="34.5" x14ac:dyDescent="0.2">
      <c r="A574" s="27" t="str">
        <f>IF(O574="","",COUNTA(O$9:$O574))</f>
        <v/>
      </c>
      <c r="B574" s="28"/>
      <c r="C574" s="29" t="e">
        <f t="shared" si="653"/>
        <v>#VALUE!</v>
      </c>
      <c r="D574" s="30" t="e">
        <f t="shared" si="654"/>
        <v>#VALUE!</v>
      </c>
      <c r="E574" s="31" t="e">
        <f t="shared" si="655"/>
        <v>#VALUE!</v>
      </c>
      <c r="F574" s="29" t="str">
        <f t="shared" si="656"/>
        <v/>
      </c>
      <c r="G574" s="30" t="str">
        <f t="shared" si="657"/>
        <v/>
      </c>
      <c r="H574" s="31" t="str">
        <f t="shared" si="658"/>
        <v/>
      </c>
      <c r="I574" s="32" t="e">
        <f t="shared" si="659"/>
        <v>#VALUE!</v>
      </c>
      <c r="J574" s="33"/>
      <c r="K574" s="34"/>
      <c r="L574" s="35" t="str">
        <f t="shared" si="660"/>
        <v/>
      </c>
      <c r="M574" s="35" t="str">
        <f t="shared" si="661"/>
        <v/>
      </c>
      <c r="N574" s="34"/>
      <c r="O574" s="545"/>
      <c r="P574" s="36"/>
      <c r="Q574" s="37"/>
      <c r="R574" s="38"/>
      <c r="S574" s="38"/>
      <c r="T574" s="39">
        <f t="shared" si="662"/>
        <v>0</v>
      </c>
      <c r="U574" s="40" t="str">
        <f t="shared" si="663"/>
        <v>راسب</v>
      </c>
      <c r="V574" s="37"/>
      <c r="W574" s="38"/>
      <c r="X574" s="38"/>
      <c r="Y574" s="39">
        <f t="shared" si="664"/>
        <v>0</v>
      </c>
      <c r="Z574" s="40" t="str">
        <f t="shared" si="665"/>
        <v>راسب</v>
      </c>
      <c r="AA574" s="37"/>
      <c r="AB574" s="38"/>
      <c r="AC574" s="38"/>
      <c r="AD574" s="39">
        <f t="shared" si="666"/>
        <v>0</v>
      </c>
      <c r="AE574" s="40" t="str">
        <f t="shared" si="667"/>
        <v>راسب</v>
      </c>
      <c r="AF574" s="37"/>
      <c r="AG574" s="38"/>
      <c r="AH574" s="38"/>
      <c r="AI574" s="39">
        <f t="shared" si="668"/>
        <v>0</v>
      </c>
      <c r="AJ574" s="40" t="str">
        <f t="shared" si="669"/>
        <v>راسب</v>
      </c>
      <c r="AK574" s="37"/>
      <c r="AL574" s="38"/>
      <c r="AM574" s="38"/>
      <c r="AN574" s="39">
        <f t="shared" si="670"/>
        <v>0</v>
      </c>
      <c r="AO574" s="40" t="str">
        <f t="shared" si="671"/>
        <v>راسب</v>
      </c>
      <c r="AP574" s="27">
        <f t="shared" si="672"/>
        <v>0</v>
      </c>
      <c r="AQ574" s="37">
        <f t="shared" si="673"/>
        <v>5</v>
      </c>
      <c r="AR574" s="39" t="str">
        <f t="shared" si="674"/>
        <v>ومجموع</v>
      </c>
      <c r="AS574" s="27" t="str">
        <f t="shared" si="675"/>
        <v>راسب</v>
      </c>
      <c r="AT574" s="41">
        <f t="shared" si="676"/>
        <v>9</v>
      </c>
      <c r="AU574" s="42" t="str">
        <f t="shared" si="677"/>
        <v>راسب</v>
      </c>
      <c r="AV574" s="37"/>
      <c r="AW574" s="38"/>
      <c r="AX574" s="38"/>
      <c r="AY574" s="39">
        <f t="shared" si="678"/>
        <v>0</v>
      </c>
      <c r="AZ574" s="40" t="str">
        <f t="shared" si="679"/>
        <v>راسب</v>
      </c>
      <c r="BA574" s="37"/>
      <c r="BB574" s="38"/>
      <c r="BC574" s="38"/>
      <c r="BD574" s="39">
        <f t="shared" si="680"/>
        <v>0</v>
      </c>
      <c r="BE574" s="86" t="str">
        <f t="shared" si="681"/>
        <v>غيرجدير</v>
      </c>
      <c r="BF574" s="37"/>
      <c r="BG574" s="38"/>
      <c r="BH574" s="38"/>
      <c r="BI574" s="39">
        <f t="shared" si="682"/>
        <v>0</v>
      </c>
      <c r="BJ574" s="86" t="str">
        <f t="shared" si="683"/>
        <v>غيرجدير</v>
      </c>
      <c r="BK574" s="37"/>
      <c r="BL574" s="38"/>
      <c r="BM574" s="38"/>
      <c r="BN574" s="38"/>
      <c r="BO574" s="39"/>
      <c r="BP574" s="41">
        <f t="shared" si="684"/>
        <v>0</v>
      </c>
      <c r="BQ574" s="86" t="str">
        <f t="shared" si="685"/>
        <v>غيرجدير</v>
      </c>
      <c r="BR574" s="37"/>
      <c r="BS574" s="38"/>
      <c r="BT574" s="38"/>
      <c r="BU574" s="38"/>
      <c r="BV574" s="39">
        <f t="shared" si="686"/>
        <v>0</v>
      </c>
      <c r="BW574" s="86" t="str">
        <f t="shared" si="687"/>
        <v>غيرجدير</v>
      </c>
      <c r="BX574" s="37"/>
      <c r="BY574" s="38"/>
      <c r="BZ574" s="38"/>
      <c r="CA574" s="38"/>
      <c r="CB574" s="38"/>
      <c r="CC574" s="39">
        <f t="shared" si="688"/>
        <v>0</v>
      </c>
      <c r="CD574" s="86" t="str">
        <f t="shared" si="689"/>
        <v>غيرجدير</v>
      </c>
      <c r="CE574" s="37">
        <f t="shared" si="690"/>
        <v>5</v>
      </c>
      <c r="CF574" s="39" t="str">
        <f t="shared" si="691"/>
        <v>راسب</v>
      </c>
      <c r="CG574" s="37"/>
      <c r="CH574" s="38"/>
      <c r="CI574" s="38"/>
      <c r="CJ574" s="38"/>
      <c r="CK574" s="38"/>
      <c r="CL574" s="39">
        <f t="shared" si="692"/>
        <v>0</v>
      </c>
      <c r="CM574" s="86" t="str">
        <f t="shared" si="693"/>
        <v>غيرجدير</v>
      </c>
      <c r="CN574" s="37"/>
      <c r="CO574" s="38"/>
      <c r="CP574" s="38"/>
      <c r="CQ574" s="38"/>
      <c r="CR574" s="39">
        <f t="shared" si="694"/>
        <v>0</v>
      </c>
      <c r="CS574" s="86" t="str">
        <f t="shared" si="695"/>
        <v>غيرجدير</v>
      </c>
      <c r="CT574" s="37"/>
      <c r="CU574" s="38"/>
      <c r="CV574" s="39">
        <f t="shared" si="696"/>
        <v>0</v>
      </c>
      <c r="CW574" s="86" t="str">
        <f t="shared" si="697"/>
        <v>غيرجدير</v>
      </c>
      <c r="CX574" s="37"/>
      <c r="CY574" s="38"/>
      <c r="CZ574" s="38"/>
      <c r="DA574" s="38"/>
      <c r="DB574" s="38"/>
      <c r="DC574" s="39">
        <f t="shared" si="698"/>
        <v>0</v>
      </c>
      <c r="DD574" s="86" t="str">
        <f t="shared" si="699"/>
        <v>غيرجدير</v>
      </c>
      <c r="DE574" s="37"/>
      <c r="DF574" s="38"/>
      <c r="DG574" s="38"/>
      <c r="DH574" s="38"/>
      <c r="DI574" s="38"/>
      <c r="DJ574" s="39">
        <f t="shared" si="700"/>
        <v>0</v>
      </c>
      <c r="DK574" s="86" t="str">
        <f t="shared" si="701"/>
        <v>غيرجدير</v>
      </c>
      <c r="DL574" s="37">
        <f t="shared" si="702"/>
        <v>4</v>
      </c>
      <c r="DM574" s="39" t="str">
        <f t="shared" si="703"/>
        <v>راسب</v>
      </c>
      <c r="DN574" s="27">
        <f t="shared" si="704"/>
        <v>0</v>
      </c>
      <c r="DO574" s="37">
        <f t="shared" si="705"/>
        <v>5</v>
      </c>
      <c r="DP574" s="39" t="str">
        <f t="shared" si="706"/>
        <v>ومجموع</v>
      </c>
      <c r="DQ574" s="27" t="str">
        <f t="shared" si="707"/>
        <v>راسب</v>
      </c>
      <c r="DR574" s="37">
        <f t="shared" si="708"/>
        <v>10</v>
      </c>
      <c r="DS574" s="39" t="str">
        <f t="shared" si="709"/>
        <v>راسب</v>
      </c>
      <c r="DT574" s="40" t="str">
        <f t="shared" si="710"/>
        <v>راسب</v>
      </c>
      <c r="DU574" s="27"/>
      <c r="DV574" s="37">
        <f t="shared" si="711"/>
        <v>15</v>
      </c>
      <c r="DW574" s="38" t="str">
        <f t="shared" si="712"/>
        <v>راسب</v>
      </c>
      <c r="DX574" s="39" t="str">
        <f t="shared" si="713"/>
        <v>ودين</v>
      </c>
      <c r="DY574" s="537" t="str">
        <f t="shared" si="714"/>
        <v/>
      </c>
      <c r="DZ574" s="532" t="str">
        <f t="shared" si="715"/>
        <v/>
      </c>
      <c r="EA574" s="527" t="str">
        <f t="shared" si="716"/>
        <v/>
      </c>
      <c r="EB574" s="519" t="str">
        <f t="shared" si="717"/>
        <v/>
      </c>
      <c r="EC574" s="520" t="str">
        <f t="shared" si="718"/>
        <v/>
      </c>
      <c r="ED574" s="520" t="str">
        <f t="shared" si="719"/>
        <v/>
      </c>
      <c r="EE574" s="520" t="str">
        <f t="shared" si="720"/>
        <v/>
      </c>
      <c r="EF574" s="520" t="str">
        <f t="shared" si="721"/>
        <v/>
      </c>
      <c r="EG574" s="520" t="str">
        <f t="shared" si="722"/>
        <v/>
      </c>
      <c r="EH574" s="518" t="str">
        <f t="shared" si="723"/>
        <v/>
      </c>
      <c r="EI574" s="474" t="str">
        <f t="shared" si="724"/>
        <v/>
      </c>
      <c r="EJ574" s="475" t="str">
        <f t="shared" si="725"/>
        <v/>
      </c>
      <c r="EK574" s="475" t="str">
        <f t="shared" si="726"/>
        <v/>
      </c>
      <c r="EL574" s="475" t="str">
        <f t="shared" si="727"/>
        <v/>
      </c>
      <c r="EM574" s="476" t="str">
        <f t="shared" si="728"/>
        <v/>
      </c>
      <c r="EN574" s="498" t="str">
        <f t="shared" si="729"/>
        <v/>
      </c>
      <c r="EO574" s="499" t="str">
        <f t="shared" si="730"/>
        <v/>
      </c>
      <c r="EP574" s="499" t="str">
        <f t="shared" si="731"/>
        <v/>
      </c>
      <c r="EQ574" s="499" t="str">
        <f t="shared" si="732"/>
        <v/>
      </c>
      <c r="ER574" s="500" t="str">
        <f t="shared" si="733"/>
        <v/>
      </c>
    </row>
    <row r="575" spans="1:148" ht="34.5" x14ac:dyDescent="0.2">
      <c r="A575" s="27" t="str">
        <f>IF(O575="","",COUNTA(O$9:$O575))</f>
        <v/>
      </c>
      <c r="B575" s="28"/>
      <c r="C575" s="29" t="e">
        <f t="shared" si="653"/>
        <v>#VALUE!</v>
      </c>
      <c r="D575" s="30" t="e">
        <f t="shared" si="654"/>
        <v>#VALUE!</v>
      </c>
      <c r="E575" s="31" t="e">
        <f t="shared" si="655"/>
        <v>#VALUE!</v>
      </c>
      <c r="F575" s="29" t="str">
        <f t="shared" si="656"/>
        <v/>
      </c>
      <c r="G575" s="30" t="str">
        <f t="shared" si="657"/>
        <v/>
      </c>
      <c r="H575" s="31" t="str">
        <f t="shared" si="658"/>
        <v/>
      </c>
      <c r="I575" s="32" t="e">
        <f t="shared" si="659"/>
        <v>#VALUE!</v>
      </c>
      <c r="J575" s="33"/>
      <c r="K575" s="34"/>
      <c r="L575" s="35" t="str">
        <f t="shared" si="660"/>
        <v/>
      </c>
      <c r="M575" s="35" t="str">
        <f t="shared" si="661"/>
        <v/>
      </c>
      <c r="N575" s="34"/>
      <c r="O575" s="545"/>
      <c r="P575" s="36"/>
      <c r="Q575" s="37"/>
      <c r="R575" s="38"/>
      <c r="S575" s="38"/>
      <c r="T575" s="39">
        <f t="shared" si="662"/>
        <v>0</v>
      </c>
      <c r="U575" s="40" t="str">
        <f t="shared" si="663"/>
        <v>راسب</v>
      </c>
      <c r="V575" s="37"/>
      <c r="W575" s="38"/>
      <c r="X575" s="38"/>
      <c r="Y575" s="39">
        <f t="shared" si="664"/>
        <v>0</v>
      </c>
      <c r="Z575" s="40" t="str">
        <f t="shared" si="665"/>
        <v>راسب</v>
      </c>
      <c r="AA575" s="37"/>
      <c r="AB575" s="38"/>
      <c r="AC575" s="38"/>
      <c r="AD575" s="39">
        <f t="shared" si="666"/>
        <v>0</v>
      </c>
      <c r="AE575" s="40" t="str">
        <f t="shared" si="667"/>
        <v>راسب</v>
      </c>
      <c r="AF575" s="37"/>
      <c r="AG575" s="38"/>
      <c r="AH575" s="38"/>
      <c r="AI575" s="39">
        <f t="shared" si="668"/>
        <v>0</v>
      </c>
      <c r="AJ575" s="40" t="str">
        <f t="shared" si="669"/>
        <v>راسب</v>
      </c>
      <c r="AK575" s="37"/>
      <c r="AL575" s="38"/>
      <c r="AM575" s="38"/>
      <c r="AN575" s="39">
        <f t="shared" si="670"/>
        <v>0</v>
      </c>
      <c r="AO575" s="40" t="str">
        <f t="shared" si="671"/>
        <v>راسب</v>
      </c>
      <c r="AP575" s="27">
        <f t="shared" si="672"/>
        <v>0</v>
      </c>
      <c r="AQ575" s="37">
        <f t="shared" si="673"/>
        <v>5</v>
      </c>
      <c r="AR575" s="39" t="str">
        <f t="shared" si="674"/>
        <v>ومجموع</v>
      </c>
      <c r="AS575" s="27" t="str">
        <f t="shared" si="675"/>
        <v>راسب</v>
      </c>
      <c r="AT575" s="41">
        <f t="shared" si="676"/>
        <v>9</v>
      </c>
      <c r="AU575" s="42" t="str">
        <f t="shared" si="677"/>
        <v>راسب</v>
      </c>
      <c r="AV575" s="37"/>
      <c r="AW575" s="38"/>
      <c r="AX575" s="38"/>
      <c r="AY575" s="39">
        <f t="shared" si="678"/>
        <v>0</v>
      </c>
      <c r="AZ575" s="40" t="str">
        <f t="shared" si="679"/>
        <v>راسب</v>
      </c>
      <c r="BA575" s="37"/>
      <c r="BB575" s="38"/>
      <c r="BC575" s="38"/>
      <c r="BD575" s="39">
        <f t="shared" si="680"/>
        <v>0</v>
      </c>
      <c r="BE575" s="86" t="str">
        <f t="shared" si="681"/>
        <v>غيرجدير</v>
      </c>
      <c r="BF575" s="37"/>
      <c r="BG575" s="38"/>
      <c r="BH575" s="38"/>
      <c r="BI575" s="39">
        <f t="shared" si="682"/>
        <v>0</v>
      </c>
      <c r="BJ575" s="86" t="str">
        <f t="shared" si="683"/>
        <v>غيرجدير</v>
      </c>
      <c r="BK575" s="37"/>
      <c r="BL575" s="38"/>
      <c r="BM575" s="38"/>
      <c r="BN575" s="38"/>
      <c r="BO575" s="39"/>
      <c r="BP575" s="41">
        <f t="shared" si="684"/>
        <v>0</v>
      </c>
      <c r="BQ575" s="86" t="str">
        <f t="shared" si="685"/>
        <v>غيرجدير</v>
      </c>
      <c r="BR575" s="37"/>
      <c r="BS575" s="38"/>
      <c r="BT575" s="38"/>
      <c r="BU575" s="38"/>
      <c r="BV575" s="39">
        <f t="shared" si="686"/>
        <v>0</v>
      </c>
      <c r="BW575" s="86" t="str">
        <f t="shared" si="687"/>
        <v>غيرجدير</v>
      </c>
      <c r="BX575" s="37"/>
      <c r="BY575" s="38"/>
      <c r="BZ575" s="38"/>
      <c r="CA575" s="38"/>
      <c r="CB575" s="38"/>
      <c r="CC575" s="39">
        <f t="shared" si="688"/>
        <v>0</v>
      </c>
      <c r="CD575" s="86" t="str">
        <f t="shared" si="689"/>
        <v>غيرجدير</v>
      </c>
      <c r="CE575" s="37">
        <f t="shared" si="690"/>
        <v>5</v>
      </c>
      <c r="CF575" s="39" t="str">
        <f t="shared" si="691"/>
        <v>راسب</v>
      </c>
      <c r="CG575" s="37"/>
      <c r="CH575" s="38"/>
      <c r="CI575" s="38"/>
      <c r="CJ575" s="38"/>
      <c r="CK575" s="38"/>
      <c r="CL575" s="39">
        <f t="shared" si="692"/>
        <v>0</v>
      </c>
      <c r="CM575" s="86" t="str">
        <f t="shared" si="693"/>
        <v>غيرجدير</v>
      </c>
      <c r="CN575" s="37"/>
      <c r="CO575" s="38"/>
      <c r="CP575" s="38"/>
      <c r="CQ575" s="38"/>
      <c r="CR575" s="39">
        <f t="shared" si="694"/>
        <v>0</v>
      </c>
      <c r="CS575" s="86" t="str">
        <f t="shared" si="695"/>
        <v>غيرجدير</v>
      </c>
      <c r="CT575" s="37"/>
      <c r="CU575" s="38"/>
      <c r="CV575" s="39">
        <f t="shared" si="696"/>
        <v>0</v>
      </c>
      <c r="CW575" s="86" t="str">
        <f t="shared" si="697"/>
        <v>غيرجدير</v>
      </c>
      <c r="CX575" s="37"/>
      <c r="CY575" s="38"/>
      <c r="CZ575" s="38"/>
      <c r="DA575" s="38"/>
      <c r="DB575" s="38"/>
      <c r="DC575" s="39">
        <f t="shared" si="698"/>
        <v>0</v>
      </c>
      <c r="DD575" s="86" t="str">
        <f t="shared" si="699"/>
        <v>غيرجدير</v>
      </c>
      <c r="DE575" s="37"/>
      <c r="DF575" s="38"/>
      <c r="DG575" s="38"/>
      <c r="DH575" s="38"/>
      <c r="DI575" s="38"/>
      <c r="DJ575" s="39">
        <f t="shared" si="700"/>
        <v>0</v>
      </c>
      <c r="DK575" s="86" t="str">
        <f t="shared" si="701"/>
        <v>غيرجدير</v>
      </c>
      <c r="DL575" s="37">
        <f t="shared" si="702"/>
        <v>4</v>
      </c>
      <c r="DM575" s="39" t="str">
        <f t="shared" si="703"/>
        <v>راسب</v>
      </c>
      <c r="DN575" s="27">
        <f t="shared" si="704"/>
        <v>0</v>
      </c>
      <c r="DO575" s="37">
        <f t="shared" si="705"/>
        <v>5</v>
      </c>
      <c r="DP575" s="39" t="str">
        <f t="shared" si="706"/>
        <v>ومجموع</v>
      </c>
      <c r="DQ575" s="27" t="str">
        <f t="shared" si="707"/>
        <v>راسب</v>
      </c>
      <c r="DR575" s="37">
        <f t="shared" si="708"/>
        <v>10</v>
      </c>
      <c r="DS575" s="39" t="str">
        <f t="shared" si="709"/>
        <v>راسب</v>
      </c>
      <c r="DT575" s="40" t="str">
        <f t="shared" si="710"/>
        <v>راسب</v>
      </c>
      <c r="DU575" s="27"/>
      <c r="DV575" s="37">
        <f t="shared" si="711"/>
        <v>15</v>
      </c>
      <c r="DW575" s="38" t="str">
        <f t="shared" si="712"/>
        <v>راسب</v>
      </c>
      <c r="DX575" s="39" t="str">
        <f t="shared" si="713"/>
        <v>ودين</v>
      </c>
      <c r="DY575" s="537" t="str">
        <f t="shared" si="714"/>
        <v/>
      </c>
      <c r="DZ575" s="532" t="str">
        <f t="shared" si="715"/>
        <v/>
      </c>
      <c r="EA575" s="527" t="str">
        <f t="shared" si="716"/>
        <v/>
      </c>
      <c r="EB575" s="519" t="str">
        <f t="shared" si="717"/>
        <v/>
      </c>
      <c r="EC575" s="520" t="str">
        <f t="shared" si="718"/>
        <v/>
      </c>
      <c r="ED575" s="520" t="str">
        <f t="shared" si="719"/>
        <v/>
      </c>
      <c r="EE575" s="520" t="str">
        <f t="shared" si="720"/>
        <v/>
      </c>
      <c r="EF575" s="520" t="str">
        <f t="shared" si="721"/>
        <v/>
      </c>
      <c r="EG575" s="520" t="str">
        <f t="shared" si="722"/>
        <v/>
      </c>
      <c r="EH575" s="518" t="str">
        <f t="shared" si="723"/>
        <v/>
      </c>
      <c r="EI575" s="474" t="str">
        <f t="shared" si="724"/>
        <v/>
      </c>
      <c r="EJ575" s="475" t="str">
        <f t="shared" si="725"/>
        <v/>
      </c>
      <c r="EK575" s="475" t="str">
        <f t="shared" si="726"/>
        <v/>
      </c>
      <c r="EL575" s="475" t="str">
        <f t="shared" si="727"/>
        <v/>
      </c>
      <c r="EM575" s="476" t="str">
        <f t="shared" si="728"/>
        <v/>
      </c>
      <c r="EN575" s="498" t="str">
        <f t="shared" si="729"/>
        <v/>
      </c>
      <c r="EO575" s="499" t="str">
        <f t="shared" si="730"/>
        <v/>
      </c>
      <c r="EP575" s="499" t="str">
        <f t="shared" si="731"/>
        <v/>
      </c>
      <c r="EQ575" s="499" t="str">
        <f t="shared" si="732"/>
        <v/>
      </c>
      <c r="ER575" s="500" t="str">
        <f t="shared" si="733"/>
        <v/>
      </c>
    </row>
    <row r="576" spans="1:148" ht="34.5" x14ac:dyDescent="0.2">
      <c r="A576" s="27" t="str">
        <f>IF(O576="","",COUNTA(O$9:$O576))</f>
        <v/>
      </c>
      <c r="B576" s="28"/>
      <c r="C576" s="29" t="e">
        <f t="shared" si="653"/>
        <v>#VALUE!</v>
      </c>
      <c r="D576" s="30" t="e">
        <f t="shared" si="654"/>
        <v>#VALUE!</v>
      </c>
      <c r="E576" s="31" t="e">
        <f t="shared" si="655"/>
        <v>#VALUE!</v>
      </c>
      <c r="F576" s="29" t="str">
        <f t="shared" si="656"/>
        <v/>
      </c>
      <c r="G576" s="30" t="str">
        <f t="shared" si="657"/>
        <v/>
      </c>
      <c r="H576" s="31" t="str">
        <f t="shared" si="658"/>
        <v/>
      </c>
      <c r="I576" s="32" t="e">
        <f t="shared" si="659"/>
        <v>#VALUE!</v>
      </c>
      <c r="J576" s="33"/>
      <c r="K576" s="34"/>
      <c r="L576" s="35" t="str">
        <f t="shared" si="660"/>
        <v/>
      </c>
      <c r="M576" s="35" t="str">
        <f t="shared" si="661"/>
        <v/>
      </c>
      <c r="N576" s="34"/>
      <c r="O576" s="545"/>
      <c r="P576" s="36"/>
      <c r="Q576" s="37"/>
      <c r="R576" s="38"/>
      <c r="S576" s="38"/>
      <c r="T576" s="39">
        <f t="shared" si="662"/>
        <v>0</v>
      </c>
      <c r="U576" s="40" t="str">
        <f t="shared" si="663"/>
        <v>راسب</v>
      </c>
      <c r="V576" s="37"/>
      <c r="W576" s="38"/>
      <c r="X576" s="38"/>
      <c r="Y576" s="39">
        <f t="shared" si="664"/>
        <v>0</v>
      </c>
      <c r="Z576" s="40" t="str">
        <f t="shared" si="665"/>
        <v>راسب</v>
      </c>
      <c r="AA576" s="37"/>
      <c r="AB576" s="38"/>
      <c r="AC576" s="38"/>
      <c r="AD576" s="39">
        <f t="shared" si="666"/>
        <v>0</v>
      </c>
      <c r="AE576" s="40" t="str">
        <f t="shared" si="667"/>
        <v>راسب</v>
      </c>
      <c r="AF576" s="37"/>
      <c r="AG576" s="38"/>
      <c r="AH576" s="38"/>
      <c r="AI576" s="39">
        <f t="shared" si="668"/>
        <v>0</v>
      </c>
      <c r="AJ576" s="40" t="str">
        <f t="shared" si="669"/>
        <v>راسب</v>
      </c>
      <c r="AK576" s="37"/>
      <c r="AL576" s="38"/>
      <c r="AM576" s="38"/>
      <c r="AN576" s="39">
        <f t="shared" si="670"/>
        <v>0</v>
      </c>
      <c r="AO576" s="40" t="str">
        <f t="shared" si="671"/>
        <v>راسب</v>
      </c>
      <c r="AP576" s="27">
        <f t="shared" si="672"/>
        <v>0</v>
      </c>
      <c r="AQ576" s="37">
        <f t="shared" si="673"/>
        <v>5</v>
      </c>
      <c r="AR576" s="39" t="str">
        <f t="shared" si="674"/>
        <v>ومجموع</v>
      </c>
      <c r="AS576" s="27" t="str">
        <f t="shared" si="675"/>
        <v>راسب</v>
      </c>
      <c r="AT576" s="41">
        <f t="shared" si="676"/>
        <v>9</v>
      </c>
      <c r="AU576" s="42" t="str">
        <f t="shared" si="677"/>
        <v>راسب</v>
      </c>
      <c r="AV576" s="37"/>
      <c r="AW576" s="38"/>
      <c r="AX576" s="38"/>
      <c r="AY576" s="39">
        <f t="shared" si="678"/>
        <v>0</v>
      </c>
      <c r="AZ576" s="40" t="str">
        <f t="shared" si="679"/>
        <v>راسب</v>
      </c>
      <c r="BA576" s="37"/>
      <c r="BB576" s="38"/>
      <c r="BC576" s="38"/>
      <c r="BD576" s="39">
        <f t="shared" si="680"/>
        <v>0</v>
      </c>
      <c r="BE576" s="86" t="str">
        <f t="shared" si="681"/>
        <v>غيرجدير</v>
      </c>
      <c r="BF576" s="37"/>
      <c r="BG576" s="38"/>
      <c r="BH576" s="38"/>
      <c r="BI576" s="39">
        <f t="shared" si="682"/>
        <v>0</v>
      </c>
      <c r="BJ576" s="86" t="str">
        <f t="shared" si="683"/>
        <v>غيرجدير</v>
      </c>
      <c r="BK576" s="37"/>
      <c r="BL576" s="38"/>
      <c r="BM576" s="38"/>
      <c r="BN576" s="38"/>
      <c r="BO576" s="39"/>
      <c r="BP576" s="41">
        <f t="shared" si="684"/>
        <v>0</v>
      </c>
      <c r="BQ576" s="86" t="str">
        <f t="shared" si="685"/>
        <v>غيرجدير</v>
      </c>
      <c r="BR576" s="37"/>
      <c r="BS576" s="38"/>
      <c r="BT576" s="38"/>
      <c r="BU576" s="38"/>
      <c r="BV576" s="39">
        <f t="shared" si="686"/>
        <v>0</v>
      </c>
      <c r="BW576" s="86" t="str">
        <f t="shared" si="687"/>
        <v>غيرجدير</v>
      </c>
      <c r="BX576" s="37"/>
      <c r="BY576" s="38"/>
      <c r="BZ576" s="38"/>
      <c r="CA576" s="38"/>
      <c r="CB576" s="38"/>
      <c r="CC576" s="39">
        <f t="shared" si="688"/>
        <v>0</v>
      </c>
      <c r="CD576" s="86" t="str">
        <f t="shared" si="689"/>
        <v>غيرجدير</v>
      </c>
      <c r="CE576" s="37">
        <f t="shared" si="690"/>
        <v>5</v>
      </c>
      <c r="CF576" s="39" t="str">
        <f t="shared" si="691"/>
        <v>راسب</v>
      </c>
      <c r="CG576" s="37"/>
      <c r="CH576" s="38"/>
      <c r="CI576" s="38"/>
      <c r="CJ576" s="38"/>
      <c r="CK576" s="38"/>
      <c r="CL576" s="39">
        <f t="shared" si="692"/>
        <v>0</v>
      </c>
      <c r="CM576" s="86" t="str">
        <f t="shared" si="693"/>
        <v>غيرجدير</v>
      </c>
      <c r="CN576" s="37"/>
      <c r="CO576" s="38"/>
      <c r="CP576" s="38"/>
      <c r="CQ576" s="38"/>
      <c r="CR576" s="39">
        <f t="shared" si="694"/>
        <v>0</v>
      </c>
      <c r="CS576" s="86" t="str">
        <f t="shared" si="695"/>
        <v>غيرجدير</v>
      </c>
      <c r="CT576" s="37"/>
      <c r="CU576" s="38"/>
      <c r="CV576" s="39">
        <f t="shared" si="696"/>
        <v>0</v>
      </c>
      <c r="CW576" s="86" t="str">
        <f t="shared" si="697"/>
        <v>غيرجدير</v>
      </c>
      <c r="CX576" s="37"/>
      <c r="CY576" s="38"/>
      <c r="CZ576" s="38"/>
      <c r="DA576" s="38"/>
      <c r="DB576" s="38"/>
      <c r="DC576" s="39">
        <f t="shared" si="698"/>
        <v>0</v>
      </c>
      <c r="DD576" s="86" t="str">
        <f t="shared" si="699"/>
        <v>غيرجدير</v>
      </c>
      <c r="DE576" s="37"/>
      <c r="DF576" s="38"/>
      <c r="DG576" s="38"/>
      <c r="DH576" s="38"/>
      <c r="DI576" s="38"/>
      <c r="DJ576" s="39">
        <f t="shared" si="700"/>
        <v>0</v>
      </c>
      <c r="DK576" s="86" t="str">
        <f t="shared" si="701"/>
        <v>غيرجدير</v>
      </c>
      <c r="DL576" s="37">
        <f t="shared" si="702"/>
        <v>4</v>
      </c>
      <c r="DM576" s="39" t="str">
        <f t="shared" si="703"/>
        <v>راسب</v>
      </c>
      <c r="DN576" s="27">
        <f t="shared" si="704"/>
        <v>0</v>
      </c>
      <c r="DO576" s="37">
        <f t="shared" si="705"/>
        <v>5</v>
      </c>
      <c r="DP576" s="39" t="str">
        <f t="shared" si="706"/>
        <v>ومجموع</v>
      </c>
      <c r="DQ576" s="27" t="str">
        <f t="shared" si="707"/>
        <v>راسب</v>
      </c>
      <c r="DR576" s="37">
        <f t="shared" si="708"/>
        <v>10</v>
      </c>
      <c r="DS576" s="39" t="str">
        <f t="shared" si="709"/>
        <v>راسب</v>
      </c>
      <c r="DT576" s="40" t="str">
        <f t="shared" si="710"/>
        <v>راسب</v>
      </c>
      <c r="DU576" s="27"/>
      <c r="DV576" s="37">
        <f t="shared" si="711"/>
        <v>15</v>
      </c>
      <c r="DW576" s="38" t="str">
        <f t="shared" si="712"/>
        <v>راسب</v>
      </c>
      <c r="DX576" s="39" t="str">
        <f t="shared" si="713"/>
        <v>ودين</v>
      </c>
      <c r="DY576" s="537" t="str">
        <f t="shared" si="714"/>
        <v/>
      </c>
      <c r="DZ576" s="532" t="str">
        <f t="shared" si="715"/>
        <v/>
      </c>
      <c r="EA576" s="527" t="str">
        <f t="shared" si="716"/>
        <v/>
      </c>
      <c r="EB576" s="519" t="str">
        <f t="shared" si="717"/>
        <v/>
      </c>
      <c r="EC576" s="520" t="str">
        <f t="shared" si="718"/>
        <v/>
      </c>
      <c r="ED576" s="520" t="str">
        <f t="shared" si="719"/>
        <v/>
      </c>
      <c r="EE576" s="520" t="str">
        <f t="shared" si="720"/>
        <v/>
      </c>
      <c r="EF576" s="520" t="str">
        <f t="shared" si="721"/>
        <v/>
      </c>
      <c r="EG576" s="520" t="str">
        <f t="shared" si="722"/>
        <v/>
      </c>
      <c r="EH576" s="518" t="str">
        <f t="shared" si="723"/>
        <v/>
      </c>
      <c r="EI576" s="474" t="str">
        <f t="shared" si="724"/>
        <v/>
      </c>
      <c r="EJ576" s="475" t="str">
        <f t="shared" si="725"/>
        <v/>
      </c>
      <c r="EK576" s="475" t="str">
        <f t="shared" si="726"/>
        <v/>
      </c>
      <c r="EL576" s="475" t="str">
        <f t="shared" si="727"/>
        <v/>
      </c>
      <c r="EM576" s="476" t="str">
        <f t="shared" si="728"/>
        <v/>
      </c>
      <c r="EN576" s="498" t="str">
        <f t="shared" si="729"/>
        <v/>
      </c>
      <c r="EO576" s="499" t="str">
        <f t="shared" si="730"/>
        <v/>
      </c>
      <c r="EP576" s="499" t="str">
        <f t="shared" si="731"/>
        <v/>
      </c>
      <c r="EQ576" s="499" t="str">
        <f t="shared" si="732"/>
        <v/>
      </c>
      <c r="ER576" s="500" t="str">
        <f t="shared" si="733"/>
        <v/>
      </c>
    </row>
    <row r="577" spans="1:148" ht="34.5" x14ac:dyDescent="0.2">
      <c r="A577" s="27" t="str">
        <f>IF(O577="","",COUNTA(O$9:$O577))</f>
        <v/>
      </c>
      <c r="B577" s="28"/>
      <c r="C577" s="29" t="e">
        <f t="shared" si="653"/>
        <v>#VALUE!</v>
      </c>
      <c r="D577" s="30" t="e">
        <f t="shared" si="654"/>
        <v>#VALUE!</v>
      </c>
      <c r="E577" s="31" t="e">
        <f t="shared" si="655"/>
        <v>#VALUE!</v>
      </c>
      <c r="F577" s="29" t="str">
        <f t="shared" si="656"/>
        <v/>
      </c>
      <c r="G577" s="30" t="str">
        <f t="shared" si="657"/>
        <v/>
      </c>
      <c r="H577" s="31" t="str">
        <f t="shared" si="658"/>
        <v/>
      </c>
      <c r="I577" s="32" t="e">
        <f t="shared" si="659"/>
        <v>#VALUE!</v>
      </c>
      <c r="J577" s="33"/>
      <c r="K577" s="34"/>
      <c r="L577" s="35" t="str">
        <f t="shared" si="660"/>
        <v/>
      </c>
      <c r="M577" s="35" t="str">
        <f t="shared" si="661"/>
        <v/>
      </c>
      <c r="N577" s="34"/>
      <c r="O577" s="545"/>
      <c r="P577" s="36"/>
      <c r="Q577" s="37"/>
      <c r="R577" s="38"/>
      <c r="S577" s="38"/>
      <c r="T577" s="39">
        <f t="shared" si="662"/>
        <v>0</v>
      </c>
      <c r="U577" s="40" t="str">
        <f t="shared" si="663"/>
        <v>راسب</v>
      </c>
      <c r="V577" s="37"/>
      <c r="W577" s="38"/>
      <c r="X577" s="38"/>
      <c r="Y577" s="39">
        <f t="shared" si="664"/>
        <v>0</v>
      </c>
      <c r="Z577" s="40" t="str">
        <f t="shared" si="665"/>
        <v>راسب</v>
      </c>
      <c r="AA577" s="37"/>
      <c r="AB577" s="38"/>
      <c r="AC577" s="38"/>
      <c r="AD577" s="39">
        <f t="shared" si="666"/>
        <v>0</v>
      </c>
      <c r="AE577" s="40" t="str">
        <f t="shared" si="667"/>
        <v>راسب</v>
      </c>
      <c r="AF577" s="37"/>
      <c r="AG577" s="38"/>
      <c r="AH577" s="38"/>
      <c r="AI577" s="39">
        <f t="shared" si="668"/>
        <v>0</v>
      </c>
      <c r="AJ577" s="40" t="str">
        <f t="shared" si="669"/>
        <v>راسب</v>
      </c>
      <c r="AK577" s="37"/>
      <c r="AL577" s="38"/>
      <c r="AM577" s="38"/>
      <c r="AN577" s="39">
        <f t="shared" si="670"/>
        <v>0</v>
      </c>
      <c r="AO577" s="40" t="str">
        <f t="shared" si="671"/>
        <v>راسب</v>
      </c>
      <c r="AP577" s="27">
        <f t="shared" si="672"/>
        <v>0</v>
      </c>
      <c r="AQ577" s="37">
        <f t="shared" si="673"/>
        <v>5</v>
      </c>
      <c r="AR577" s="39" t="str">
        <f t="shared" si="674"/>
        <v>ومجموع</v>
      </c>
      <c r="AS577" s="27" t="str">
        <f t="shared" si="675"/>
        <v>راسب</v>
      </c>
      <c r="AT577" s="41">
        <f t="shared" si="676"/>
        <v>9</v>
      </c>
      <c r="AU577" s="42" t="str">
        <f t="shared" si="677"/>
        <v>راسب</v>
      </c>
      <c r="AV577" s="37"/>
      <c r="AW577" s="38"/>
      <c r="AX577" s="38"/>
      <c r="AY577" s="39">
        <f t="shared" si="678"/>
        <v>0</v>
      </c>
      <c r="AZ577" s="40" t="str">
        <f t="shared" si="679"/>
        <v>راسب</v>
      </c>
      <c r="BA577" s="37"/>
      <c r="BB577" s="38"/>
      <c r="BC577" s="38"/>
      <c r="BD577" s="39">
        <f t="shared" si="680"/>
        <v>0</v>
      </c>
      <c r="BE577" s="86" t="str">
        <f t="shared" si="681"/>
        <v>غيرجدير</v>
      </c>
      <c r="BF577" s="37"/>
      <c r="BG577" s="38"/>
      <c r="BH577" s="38"/>
      <c r="BI577" s="39">
        <f t="shared" si="682"/>
        <v>0</v>
      </c>
      <c r="BJ577" s="86" t="str">
        <f t="shared" si="683"/>
        <v>غيرجدير</v>
      </c>
      <c r="BK577" s="37"/>
      <c r="BL577" s="38"/>
      <c r="BM577" s="38"/>
      <c r="BN577" s="38"/>
      <c r="BO577" s="39"/>
      <c r="BP577" s="41">
        <f t="shared" si="684"/>
        <v>0</v>
      </c>
      <c r="BQ577" s="86" t="str">
        <f t="shared" si="685"/>
        <v>غيرجدير</v>
      </c>
      <c r="BR577" s="37"/>
      <c r="BS577" s="38"/>
      <c r="BT577" s="38"/>
      <c r="BU577" s="38"/>
      <c r="BV577" s="39">
        <f t="shared" si="686"/>
        <v>0</v>
      </c>
      <c r="BW577" s="86" t="str">
        <f t="shared" si="687"/>
        <v>غيرجدير</v>
      </c>
      <c r="BX577" s="37"/>
      <c r="BY577" s="38"/>
      <c r="BZ577" s="38"/>
      <c r="CA577" s="38"/>
      <c r="CB577" s="38"/>
      <c r="CC577" s="39">
        <f t="shared" si="688"/>
        <v>0</v>
      </c>
      <c r="CD577" s="86" t="str">
        <f t="shared" si="689"/>
        <v>غيرجدير</v>
      </c>
      <c r="CE577" s="37">
        <f t="shared" si="690"/>
        <v>5</v>
      </c>
      <c r="CF577" s="39" t="str">
        <f t="shared" si="691"/>
        <v>راسب</v>
      </c>
      <c r="CG577" s="37"/>
      <c r="CH577" s="38"/>
      <c r="CI577" s="38"/>
      <c r="CJ577" s="38"/>
      <c r="CK577" s="38"/>
      <c r="CL577" s="39">
        <f t="shared" si="692"/>
        <v>0</v>
      </c>
      <c r="CM577" s="86" t="str">
        <f t="shared" si="693"/>
        <v>غيرجدير</v>
      </c>
      <c r="CN577" s="37"/>
      <c r="CO577" s="38"/>
      <c r="CP577" s="38"/>
      <c r="CQ577" s="38"/>
      <c r="CR577" s="39">
        <f t="shared" si="694"/>
        <v>0</v>
      </c>
      <c r="CS577" s="86" t="str">
        <f t="shared" si="695"/>
        <v>غيرجدير</v>
      </c>
      <c r="CT577" s="37"/>
      <c r="CU577" s="38"/>
      <c r="CV577" s="39">
        <f t="shared" si="696"/>
        <v>0</v>
      </c>
      <c r="CW577" s="86" t="str">
        <f t="shared" si="697"/>
        <v>غيرجدير</v>
      </c>
      <c r="CX577" s="37"/>
      <c r="CY577" s="38"/>
      <c r="CZ577" s="38"/>
      <c r="DA577" s="38"/>
      <c r="DB577" s="38"/>
      <c r="DC577" s="39">
        <f t="shared" si="698"/>
        <v>0</v>
      </c>
      <c r="DD577" s="86" t="str">
        <f t="shared" si="699"/>
        <v>غيرجدير</v>
      </c>
      <c r="DE577" s="37"/>
      <c r="DF577" s="38"/>
      <c r="DG577" s="38"/>
      <c r="DH577" s="38"/>
      <c r="DI577" s="38"/>
      <c r="DJ577" s="39">
        <f t="shared" si="700"/>
        <v>0</v>
      </c>
      <c r="DK577" s="86" t="str">
        <f t="shared" si="701"/>
        <v>غيرجدير</v>
      </c>
      <c r="DL577" s="37">
        <f t="shared" si="702"/>
        <v>4</v>
      </c>
      <c r="DM577" s="39" t="str">
        <f t="shared" si="703"/>
        <v>راسب</v>
      </c>
      <c r="DN577" s="27">
        <f t="shared" si="704"/>
        <v>0</v>
      </c>
      <c r="DO577" s="37">
        <f t="shared" si="705"/>
        <v>5</v>
      </c>
      <c r="DP577" s="39" t="str">
        <f t="shared" si="706"/>
        <v>ومجموع</v>
      </c>
      <c r="DQ577" s="27" t="str">
        <f t="shared" si="707"/>
        <v>راسب</v>
      </c>
      <c r="DR577" s="37">
        <f t="shared" si="708"/>
        <v>10</v>
      </c>
      <c r="DS577" s="39" t="str">
        <f t="shared" si="709"/>
        <v>راسب</v>
      </c>
      <c r="DT577" s="40" t="str">
        <f t="shared" si="710"/>
        <v>راسب</v>
      </c>
      <c r="DU577" s="27"/>
      <c r="DV577" s="37">
        <f t="shared" si="711"/>
        <v>15</v>
      </c>
      <c r="DW577" s="38" t="str">
        <f t="shared" si="712"/>
        <v>راسب</v>
      </c>
      <c r="DX577" s="39" t="str">
        <f t="shared" si="713"/>
        <v>ودين</v>
      </c>
      <c r="DY577" s="537" t="str">
        <f t="shared" si="714"/>
        <v/>
      </c>
      <c r="DZ577" s="532" t="str">
        <f t="shared" si="715"/>
        <v/>
      </c>
      <c r="EA577" s="527" t="str">
        <f t="shared" si="716"/>
        <v/>
      </c>
      <c r="EB577" s="519" t="str">
        <f t="shared" si="717"/>
        <v/>
      </c>
      <c r="EC577" s="520" t="str">
        <f t="shared" si="718"/>
        <v/>
      </c>
      <c r="ED577" s="520" t="str">
        <f t="shared" si="719"/>
        <v/>
      </c>
      <c r="EE577" s="520" t="str">
        <f t="shared" si="720"/>
        <v/>
      </c>
      <c r="EF577" s="520" t="str">
        <f t="shared" si="721"/>
        <v/>
      </c>
      <c r="EG577" s="520" t="str">
        <f t="shared" si="722"/>
        <v/>
      </c>
      <c r="EH577" s="518" t="str">
        <f t="shared" si="723"/>
        <v/>
      </c>
      <c r="EI577" s="474" t="str">
        <f t="shared" si="724"/>
        <v/>
      </c>
      <c r="EJ577" s="475" t="str">
        <f t="shared" si="725"/>
        <v/>
      </c>
      <c r="EK577" s="475" t="str">
        <f t="shared" si="726"/>
        <v/>
      </c>
      <c r="EL577" s="475" t="str">
        <f t="shared" si="727"/>
        <v/>
      </c>
      <c r="EM577" s="476" t="str">
        <f t="shared" si="728"/>
        <v/>
      </c>
      <c r="EN577" s="498" t="str">
        <f t="shared" si="729"/>
        <v/>
      </c>
      <c r="EO577" s="499" t="str">
        <f t="shared" si="730"/>
        <v/>
      </c>
      <c r="EP577" s="499" t="str">
        <f t="shared" si="731"/>
        <v/>
      </c>
      <c r="EQ577" s="499" t="str">
        <f t="shared" si="732"/>
        <v/>
      </c>
      <c r="ER577" s="500" t="str">
        <f t="shared" si="733"/>
        <v/>
      </c>
    </row>
    <row r="578" spans="1:148" ht="34.5" x14ac:dyDescent="0.2">
      <c r="A578" s="27" t="str">
        <f>IF(O578="","",COUNTA(O$9:$O578))</f>
        <v/>
      </c>
      <c r="B578" s="28"/>
      <c r="C578" s="29" t="e">
        <f t="shared" si="653"/>
        <v>#VALUE!</v>
      </c>
      <c r="D578" s="30" t="e">
        <f t="shared" si="654"/>
        <v>#VALUE!</v>
      </c>
      <c r="E578" s="31" t="e">
        <f t="shared" si="655"/>
        <v>#VALUE!</v>
      </c>
      <c r="F578" s="29" t="str">
        <f t="shared" si="656"/>
        <v/>
      </c>
      <c r="G578" s="30" t="str">
        <f t="shared" si="657"/>
        <v/>
      </c>
      <c r="H578" s="31" t="str">
        <f t="shared" si="658"/>
        <v/>
      </c>
      <c r="I578" s="32" t="e">
        <f t="shared" si="659"/>
        <v>#VALUE!</v>
      </c>
      <c r="J578" s="33"/>
      <c r="K578" s="34"/>
      <c r="L578" s="35" t="str">
        <f t="shared" si="660"/>
        <v/>
      </c>
      <c r="M578" s="35" t="str">
        <f t="shared" si="661"/>
        <v/>
      </c>
      <c r="N578" s="34"/>
      <c r="O578" s="545"/>
      <c r="P578" s="36"/>
      <c r="Q578" s="37"/>
      <c r="R578" s="38"/>
      <c r="S578" s="38"/>
      <c r="T578" s="39">
        <f t="shared" si="662"/>
        <v>0</v>
      </c>
      <c r="U578" s="40" t="str">
        <f t="shared" si="663"/>
        <v>راسب</v>
      </c>
      <c r="V578" s="37"/>
      <c r="W578" s="38"/>
      <c r="X578" s="38"/>
      <c r="Y578" s="39">
        <f t="shared" si="664"/>
        <v>0</v>
      </c>
      <c r="Z578" s="40" t="str">
        <f t="shared" si="665"/>
        <v>راسب</v>
      </c>
      <c r="AA578" s="37"/>
      <c r="AB578" s="38"/>
      <c r="AC578" s="38"/>
      <c r="AD578" s="39">
        <f t="shared" si="666"/>
        <v>0</v>
      </c>
      <c r="AE578" s="40" t="str">
        <f t="shared" si="667"/>
        <v>راسب</v>
      </c>
      <c r="AF578" s="37"/>
      <c r="AG578" s="38"/>
      <c r="AH578" s="38"/>
      <c r="AI578" s="39">
        <f t="shared" si="668"/>
        <v>0</v>
      </c>
      <c r="AJ578" s="40" t="str">
        <f t="shared" si="669"/>
        <v>راسب</v>
      </c>
      <c r="AK578" s="37"/>
      <c r="AL578" s="38"/>
      <c r="AM578" s="38"/>
      <c r="AN578" s="39">
        <f t="shared" si="670"/>
        <v>0</v>
      </c>
      <c r="AO578" s="40" t="str">
        <f t="shared" si="671"/>
        <v>راسب</v>
      </c>
      <c r="AP578" s="27">
        <f t="shared" si="672"/>
        <v>0</v>
      </c>
      <c r="AQ578" s="37">
        <f t="shared" si="673"/>
        <v>5</v>
      </c>
      <c r="AR578" s="39" t="str">
        <f t="shared" si="674"/>
        <v>ومجموع</v>
      </c>
      <c r="AS578" s="27" t="str">
        <f t="shared" si="675"/>
        <v>راسب</v>
      </c>
      <c r="AT578" s="41">
        <f t="shared" si="676"/>
        <v>9</v>
      </c>
      <c r="AU578" s="42" t="str">
        <f t="shared" si="677"/>
        <v>راسب</v>
      </c>
      <c r="AV578" s="37"/>
      <c r="AW578" s="38"/>
      <c r="AX578" s="38"/>
      <c r="AY578" s="39">
        <f t="shared" si="678"/>
        <v>0</v>
      </c>
      <c r="AZ578" s="40" t="str">
        <f t="shared" si="679"/>
        <v>راسب</v>
      </c>
      <c r="BA578" s="37"/>
      <c r="BB578" s="38"/>
      <c r="BC578" s="38"/>
      <c r="BD578" s="39">
        <f t="shared" si="680"/>
        <v>0</v>
      </c>
      <c r="BE578" s="86" t="str">
        <f t="shared" si="681"/>
        <v>غيرجدير</v>
      </c>
      <c r="BF578" s="37"/>
      <c r="BG578" s="38"/>
      <c r="BH578" s="38"/>
      <c r="BI578" s="39">
        <f t="shared" si="682"/>
        <v>0</v>
      </c>
      <c r="BJ578" s="86" t="str">
        <f t="shared" si="683"/>
        <v>غيرجدير</v>
      </c>
      <c r="BK578" s="37"/>
      <c r="BL578" s="38"/>
      <c r="BM578" s="38"/>
      <c r="BN578" s="38"/>
      <c r="BO578" s="39"/>
      <c r="BP578" s="41">
        <f t="shared" si="684"/>
        <v>0</v>
      </c>
      <c r="BQ578" s="86" t="str">
        <f t="shared" si="685"/>
        <v>غيرجدير</v>
      </c>
      <c r="BR578" s="37"/>
      <c r="BS578" s="38"/>
      <c r="BT578" s="38"/>
      <c r="BU578" s="38"/>
      <c r="BV578" s="39">
        <f t="shared" si="686"/>
        <v>0</v>
      </c>
      <c r="BW578" s="86" t="str">
        <f t="shared" si="687"/>
        <v>غيرجدير</v>
      </c>
      <c r="BX578" s="37"/>
      <c r="BY578" s="38"/>
      <c r="BZ578" s="38"/>
      <c r="CA578" s="38"/>
      <c r="CB578" s="38"/>
      <c r="CC578" s="39">
        <f t="shared" si="688"/>
        <v>0</v>
      </c>
      <c r="CD578" s="86" t="str">
        <f t="shared" si="689"/>
        <v>غيرجدير</v>
      </c>
      <c r="CE578" s="37">
        <f t="shared" si="690"/>
        <v>5</v>
      </c>
      <c r="CF578" s="39" t="str">
        <f t="shared" si="691"/>
        <v>راسب</v>
      </c>
      <c r="CG578" s="37"/>
      <c r="CH578" s="38"/>
      <c r="CI578" s="38"/>
      <c r="CJ578" s="38"/>
      <c r="CK578" s="38"/>
      <c r="CL578" s="39">
        <f t="shared" si="692"/>
        <v>0</v>
      </c>
      <c r="CM578" s="86" t="str">
        <f t="shared" si="693"/>
        <v>غيرجدير</v>
      </c>
      <c r="CN578" s="37"/>
      <c r="CO578" s="38"/>
      <c r="CP578" s="38"/>
      <c r="CQ578" s="38"/>
      <c r="CR578" s="39">
        <f t="shared" si="694"/>
        <v>0</v>
      </c>
      <c r="CS578" s="86" t="str">
        <f t="shared" si="695"/>
        <v>غيرجدير</v>
      </c>
      <c r="CT578" s="37"/>
      <c r="CU578" s="38"/>
      <c r="CV578" s="39">
        <f t="shared" si="696"/>
        <v>0</v>
      </c>
      <c r="CW578" s="86" t="str">
        <f t="shared" si="697"/>
        <v>غيرجدير</v>
      </c>
      <c r="CX578" s="37"/>
      <c r="CY578" s="38"/>
      <c r="CZ578" s="38"/>
      <c r="DA578" s="38"/>
      <c r="DB578" s="38"/>
      <c r="DC578" s="39">
        <f t="shared" si="698"/>
        <v>0</v>
      </c>
      <c r="DD578" s="86" t="str">
        <f t="shared" si="699"/>
        <v>غيرجدير</v>
      </c>
      <c r="DE578" s="37"/>
      <c r="DF578" s="38"/>
      <c r="DG578" s="38"/>
      <c r="DH578" s="38"/>
      <c r="DI578" s="38"/>
      <c r="DJ578" s="39">
        <f t="shared" si="700"/>
        <v>0</v>
      </c>
      <c r="DK578" s="86" t="str">
        <f t="shared" si="701"/>
        <v>غيرجدير</v>
      </c>
      <c r="DL578" s="37">
        <f t="shared" si="702"/>
        <v>4</v>
      </c>
      <c r="DM578" s="39" t="str">
        <f t="shared" si="703"/>
        <v>راسب</v>
      </c>
      <c r="DN578" s="27">
        <f t="shared" si="704"/>
        <v>0</v>
      </c>
      <c r="DO578" s="37">
        <f t="shared" si="705"/>
        <v>5</v>
      </c>
      <c r="DP578" s="39" t="str">
        <f t="shared" si="706"/>
        <v>ومجموع</v>
      </c>
      <c r="DQ578" s="27" t="str">
        <f t="shared" si="707"/>
        <v>راسب</v>
      </c>
      <c r="DR578" s="37">
        <f t="shared" si="708"/>
        <v>10</v>
      </c>
      <c r="DS578" s="39" t="str">
        <f t="shared" si="709"/>
        <v>راسب</v>
      </c>
      <c r="DT578" s="40" t="str">
        <f t="shared" si="710"/>
        <v>راسب</v>
      </c>
      <c r="DU578" s="27"/>
      <c r="DV578" s="37">
        <f t="shared" si="711"/>
        <v>15</v>
      </c>
      <c r="DW578" s="38" t="str">
        <f t="shared" si="712"/>
        <v>راسب</v>
      </c>
      <c r="DX578" s="39" t="str">
        <f t="shared" si="713"/>
        <v>ودين</v>
      </c>
      <c r="DY578" s="537" t="str">
        <f t="shared" si="714"/>
        <v/>
      </c>
      <c r="DZ578" s="532" t="str">
        <f t="shared" si="715"/>
        <v/>
      </c>
      <c r="EA578" s="527" t="str">
        <f t="shared" si="716"/>
        <v/>
      </c>
      <c r="EB578" s="519" t="str">
        <f t="shared" si="717"/>
        <v/>
      </c>
      <c r="EC578" s="520" t="str">
        <f t="shared" si="718"/>
        <v/>
      </c>
      <c r="ED578" s="520" t="str">
        <f t="shared" si="719"/>
        <v/>
      </c>
      <c r="EE578" s="520" t="str">
        <f t="shared" si="720"/>
        <v/>
      </c>
      <c r="EF578" s="520" t="str">
        <f t="shared" si="721"/>
        <v/>
      </c>
      <c r="EG578" s="520" t="str">
        <f t="shared" si="722"/>
        <v/>
      </c>
      <c r="EH578" s="518" t="str">
        <f t="shared" si="723"/>
        <v/>
      </c>
      <c r="EI578" s="474" t="str">
        <f t="shared" si="724"/>
        <v/>
      </c>
      <c r="EJ578" s="475" t="str">
        <f t="shared" si="725"/>
        <v/>
      </c>
      <c r="EK578" s="475" t="str">
        <f t="shared" si="726"/>
        <v/>
      </c>
      <c r="EL578" s="475" t="str">
        <f t="shared" si="727"/>
        <v/>
      </c>
      <c r="EM578" s="476" t="str">
        <f t="shared" si="728"/>
        <v/>
      </c>
      <c r="EN578" s="498" t="str">
        <f t="shared" si="729"/>
        <v/>
      </c>
      <c r="EO578" s="499" t="str">
        <f t="shared" si="730"/>
        <v/>
      </c>
      <c r="EP578" s="499" t="str">
        <f t="shared" si="731"/>
        <v/>
      </c>
      <c r="EQ578" s="499" t="str">
        <f t="shared" si="732"/>
        <v/>
      </c>
      <c r="ER578" s="500" t="str">
        <f t="shared" si="733"/>
        <v/>
      </c>
    </row>
    <row r="579" spans="1:148" ht="34.5" x14ac:dyDescent="0.2">
      <c r="A579" s="27" t="str">
        <f>IF(O579="","",COUNTA(O$9:$O579))</f>
        <v/>
      </c>
      <c r="B579" s="28"/>
      <c r="C579" s="29" t="e">
        <f t="shared" si="653"/>
        <v>#VALUE!</v>
      </c>
      <c r="D579" s="30" t="e">
        <f t="shared" si="654"/>
        <v>#VALUE!</v>
      </c>
      <c r="E579" s="31" t="e">
        <f t="shared" si="655"/>
        <v>#VALUE!</v>
      </c>
      <c r="F579" s="29" t="str">
        <f t="shared" si="656"/>
        <v/>
      </c>
      <c r="G579" s="30" t="str">
        <f t="shared" si="657"/>
        <v/>
      </c>
      <c r="H579" s="31" t="str">
        <f t="shared" si="658"/>
        <v/>
      </c>
      <c r="I579" s="32" t="e">
        <f t="shared" si="659"/>
        <v>#VALUE!</v>
      </c>
      <c r="J579" s="33"/>
      <c r="K579" s="34"/>
      <c r="L579" s="35" t="str">
        <f t="shared" si="660"/>
        <v/>
      </c>
      <c r="M579" s="35" t="str">
        <f t="shared" si="661"/>
        <v/>
      </c>
      <c r="N579" s="34"/>
      <c r="O579" s="545"/>
      <c r="P579" s="36"/>
      <c r="Q579" s="37"/>
      <c r="R579" s="38"/>
      <c r="S579" s="38"/>
      <c r="T579" s="39">
        <f t="shared" si="662"/>
        <v>0</v>
      </c>
      <c r="U579" s="40" t="str">
        <f t="shared" si="663"/>
        <v>راسب</v>
      </c>
      <c r="V579" s="37"/>
      <c r="W579" s="38"/>
      <c r="X579" s="38"/>
      <c r="Y579" s="39">
        <f t="shared" si="664"/>
        <v>0</v>
      </c>
      <c r="Z579" s="40" t="str">
        <f t="shared" si="665"/>
        <v>راسب</v>
      </c>
      <c r="AA579" s="37"/>
      <c r="AB579" s="38"/>
      <c r="AC579" s="38"/>
      <c r="AD579" s="39">
        <f t="shared" si="666"/>
        <v>0</v>
      </c>
      <c r="AE579" s="40" t="str">
        <f t="shared" si="667"/>
        <v>راسب</v>
      </c>
      <c r="AF579" s="37"/>
      <c r="AG579" s="38"/>
      <c r="AH579" s="38"/>
      <c r="AI579" s="39">
        <f t="shared" si="668"/>
        <v>0</v>
      </c>
      <c r="AJ579" s="40" t="str">
        <f t="shared" si="669"/>
        <v>راسب</v>
      </c>
      <c r="AK579" s="37"/>
      <c r="AL579" s="38"/>
      <c r="AM579" s="38"/>
      <c r="AN579" s="39">
        <f t="shared" si="670"/>
        <v>0</v>
      </c>
      <c r="AO579" s="40" t="str">
        <f t="shared" si="671"/>
        <v>راسب</v>
      </c>
      <c r="AP579" s="27">
        <f t="shared" si="672"/>
        <v>0</v>
      </c>
      <c r="AQ579" s="37">
        <f t="shared" si="673"/>
        <v>5</v>
      </c>
      <c r="AR579" s="39" t="str">
        <f t="shared" si="674"/>
        <v>ومجموع</v>
      </c>
      <c r="AS579" s="27" t="str">
        <f t="shared" si="675"/>
        <v>راسب</v>
      </c>
      <c r="AT579" s="41">
        <f t="shared" si="676"/>
        <v>9</v>
      </c>
      <c r="AU579" s="42" t="str">
        <f t="shared" si="677"/>
        <v>راسب</v>
      </c>
      <c r="AV579" s="37"/>
      <c r="AW579" s="38"/>
      <c r="AX579" s="38"/>
      <c r="AY579" s="39">
        <f t="shared" si="678"/>
        <v>0</v>
      </c>
      <c r="AZ579" s="40" t="str">
        <f t="shared" si="679"/>
        <v>راسب</v>
      </c>
      <c r="BA579" s="37"/>
      <c r="BB579" s="38"/>
      <c r="BC579" s="38"/>
      <c r="BD579" s="39">
        <f t="shared" si="680"/>
        <v>0</v>
      </c>
      <c r="BE579" s="86" t="str">
        <f t="shared" si="681"/>
        <v>غيرجدير</v>
      </c>
      <c r="BF579" s="37"/>
      <c r="BG579" s="38"/>
      <c r="BH579" s="38"/>
      <c r="BI579" s="39">
        <f t="shared" si="682"/>
        <v>0</v>
      </c>
      <c r="BJ579" s="86" t="str">
        <f t="shared" si="683"/>
        <v>غيرجدير</v>
      </c>
      <c r="BK579" s="37"/>
      <c r="BL579" s="38"/>
      <c r="BM579" s="38"/>
      <c r="BN579" s="38"/>
      <c r="BO579" s="39"/>
      <c r="BP579" s="41">
        <f t="shared" si="684"/>
        <v>0</v>
      </c>
      <c r="BQ579" s="86" t="str">
        <f t="shared" si="685"/>
        <v>غيرجدير</v>
      </c>
      <c r="BR579" s="37"/>
      <c r="BS579" s="38"/>
      <c r="BT579" s="38"/>
      <c r="BU579" s="38"/>
      <c r="BV579" s="39">
        <f t="shared" si="686"/>
        <v>0</v>
      </c>
      <c r="BW579" s="86" t="str">
        <f t="shared" si="687"/>
        <v>غيرجدير</v>
      </c>
      <c r="BX579" s="37"/>
      <c r="BY579" s="38"/>
      <c r="BZ579" s="38"/>
      <c r="CA579" s="38"/>
      <c r="CB579" s="38"/>
      <c r="CC579" s="39">
        <f t="shared" si="688"/>
        <v>0</v>
      </c>
      <c r="CD579" s="86" t="str">
        <f t="shared" si="689"/>
        <v>غيرجدير</v>
      </c>
      <c r="CE579" s="37">
        <f t="shared" si="690"/>
        <v>5</v>
      </c>
      <c r="CF579" s="39" t="str">
        <f t="shared" si="691"/>
        <v>راسب</v>
      </c>
      <c r="CG579" s="37"/>
      <c r="CH579" s="38"/>
      <c r="CI579" s="38"/>
      <c r="CJ579" s="38"/>
      <c r="CK579" s="38"/>
      <c r="CL579" s="39">
        <f t="shared" si="692"/>
        <v>0</v>
      </c>
      <c r="CM579" s="86" t="str">
        <f t="shared" si="693"/>
        <v>غيرجدير</v>
      </c>
      <c r="CN579" s="37"/>
      <c r="CO579" s="38"/>
      <c r="CP579" s="38"/>
      <c r="CQ579" s="38"/>
      <c r="CR579" s="39">
        <f t="shared" si="694"/>
        <v>0</v>
      </c>
      <c r="CS579" s="86" t="str">
        <f t="shared" si="695"/>
        <v>غيرجدير</v>
      </c>
      <c r="CT579" s="37"/>
      <c r="CU579" s="38"/>
      <c r="CV579" s="39">
        <f t="shared" si="696"/>
        <v>0</v>
      </c>
      <c r="CW579" s="86" t="str">
        <f t="shared" si="697"/>
        <v>غيرجدير</v>
      </c>
      <c r="CX579" s="37"/>
      <c r="CY579" s="38"/>
      <c r="CZ579" s="38"/>
      <c r="DA579" s="38"/>
      <c r="DB579" s="38"/>
      <c r="DC579" s="39">
        <f t="shared" si="698"/>
        <v>0</v>
      </c>
      <c r="DD579" s="86" t="str">
        <f t="shared" si="699"/>
        <v>غيرجدير</v>
      </c>
      <c r="DE579" s="37"/>
      <c r="DF579" s="38"/>
      <c r="DG579" s="38"/>
      <c r="DH579" s="38"/>
      <c r="DI579" s="38"/>
      <c r="DJ579" s="39">
        <f t="shared" si="700"/>
        <v>0</v>
      </c>
      <c r="DK579" s="86" t="str">
        <f t="shared" si="701"/>
        <v>غيرجدير</v>
      </c>
      <c r="DL579" s="37">
        <f t="shared" si="702"/>
        <v>4</v>
      </c>
      <c r="DM579" s="39" t="str">
        <f t="shared" si="703"/>
        <v>راسب</v>
      </c>
      <c r="DN579" s="27">
        <f t="shared" si="704"/>
        <v>0</v>
      </c>
      <c r="DO579" s="37">
        <f t="shared" si="705"/>
        <v>5</v>
      </c>
      <c r="DP579" s="39" t="str">
        <f t="shared" si="706"/>
        <v>ومجموع</v>
      </c>
      <c r="DQ579" s="27" t="str">
        <f t="shared" si="707"/>
        <v>راسب</v>
      </c>
      <c r="DR579" s="37">
        <f t="shared" si="708"/>
        <v>10</v>
      </c>
      <c r="DS579" s="39" t="str">
        <f t="shared" si="709"/>
        <v>راسب</v>
      </c>
      <c r="DT579" s="40" t="str">
        <f t="shared" si="710"/>
        <v>راسب</v>
      </c>
      <c r="DU579" s="27"/>
      <c r="DV579" s="37">
        <f t="shared" si="711"/>
        <v>15</v>
      </c>
      <c r="DW579" s="38" t="str">
        <f t="shared" si="712"/>
        <v>راسب</v>
      </c>
      <c r="DX579" s="39" t="str">
        <f t="shared" si="713"/>
        <v>ودين</v>
      </c>
      <c r="DY579" s="537" t="str">
        <f t="shared" si="714"/>
        <v/>
      </c>
      <c r="DZ579" s="532" t="str">
        <f t="shared" si="715"/>
        <v/>
      </c>
      <c r="EA579" s="527" t="str">
        <f t="shared" si="716"/>
        <v/>
      </c>
      <c r="EB579" s="519" t="str">
        <f t="shared" si="717"/>
        <v/>
      </c>
      <c r="EC579" s="520" t="str">
        <f t="shared" si="718"/>
        <v/>
      </c>
      <c r="ED579" s="520" t="str">
        <f t="shared" si="719"/>
        <v/>
      </c>
      <c r="EE579" s="520" t="str">
        <f t="shared" si="720"/>
        <v/>
      </c>
      <c r="EF579" s="520" t="str">
        <f t="shared" si="721"/>
        <v/>
      </c>
      <c r="EG579" s="520" t="str">
        <f t="shared" si="722"/>
        <v/>
      </c>
      <c r="EH579" s="518" t="str">
        <f t="shared" si="723"/>
        <v/>
      </c>
      <c r="EI579" s="474" t="str">
        <f t="shared" si="724"/>
        <v/>
      </c>
      <c r="EJ579" s="475" t="str">
        <f t="shared" si="725"/>
        <v/>
      </c>
      <c r="EK579" s="475" t="str">
        <f t="shared" si="726"/>
        <v/>
      </c>
      <c r="EL579" s="475" t="str">
        <f t="shared" si="727"/>
        <v/>
      </c>
      <c r="EM579" s="476" t="str">
        <f t="shared" si="728"/>
        <v/>
      </c>
      <c r="EN579" s="498" t="str">
        <f t="shared" si="729"/>
        <v/>
      </c>
      <c r="EO579" s="499" t="str">
        <f t="shared" si="730"/>
        <v/>
      </c>
      <c r="EP579" s="499" t="str">
        <f t="shared" si="731"/>
        <v/>
      </c>
      <c r="EQ579" s="499" t="str">
        <f t="shared" si="732"/>
        <v/>
      </c>
      <c r="ER579" s="500" t="str">
        <f t="shared" si="733"/>
        <v/>
      </c>
    </row>
    <row r="580" spans="1:148" ht="34.5" x14ac:dyDescent="0.2">
      <c r="A580" s="27" t="str">
        <f>IF(O580="","",COUNTA(O$9:$O580))</f>
        <v/>
      </c>
      <c r="B580" s="28"/>
      <c r="C580" s="29" t="e">
        <f t="shared" si="653"/>
        <v>#VALUE!</v>
      </c>
      <c r="D580" s="30" t="e">
        <f t="shared" si="654"/>
        <v>#VALUE!</v>
      </c>
      <c r="E580" s="31" t="e">
        <f t="shared" si="655"/>
        <v>#VALUE!</v>
      </c>
      <c r="F580" s="29" t="str">
        <f t="shared" si="656"/>
        <v/>
      </c>
      <c r="G580" s="30" t="str">
        <f t="shared" si="657"/>
        <v/>
      </c>
      <c r="H580" s="31" t="str">
        <f t="shared" si="658"/>
        <v/>
      </c>
      <c r="I580" s="32" t="e">
        <f t="shared" si="659"/>
        <v>#VALUE!</v>
      </c>
      <c r="J580" s="33"/>
      <c r="K580" s="34"/>
      <c r="L580" s="35" t="str">
        <f t="shared" si="660"/>
        <v/>
      </c>
      <c r="M580" s="35" t="str">
        <f t="shared" si="661"/>
        <v/>
      </c>
      <c r="N580" s="34"/>
      <c r="O580" s="545"/>
      <c r="P580" s="36"/>
      <c r="Q580" s="37"/>
      <c r="R580" s="38"/>
      <c r="S580" s="38"/>
      <c r="T580" s="39">
        <f t="shared" si="662"/>
        <v>0</v>
      </c>
      <c r="U580" s="40" t="str">
        <f t="shared" si="663"/>
        <v>راسب</v>
      </c>
      <c r="V580" s="37"/>
      <c r="W580" s="38"/>
      <c r="X580" s="38"/>
      <c r="Y580" s="39">
        <f t="shared" si="664"/>
        <v>0</v>
      </c>
      <c r="Z580" s="40" t="str">
        <f t="shared" si="665"/>
        <v>راسب</v>
      </c>
      <c r="AA580" s="37"/>
      <c r="AB580" s="38"/>
      <c r="AC580" s="38"/>
      <c r="AD580" s="39">
        <f t="shared" si="666"/>
        <v>0</v>
      </c>
      <c r="AE580" s="40" t="str">
        <f t="shared" si="667"/>
        <v>راسب</v>
      </c>
      <c r="AF580" s="37"/>
      <c r="AG580" s="38"/>
      <c r="AH580" s="38"/>
      <c r="AI580" s="39">
        <f t="shared" si="668"/>
        <v>0</v>
      </c>
      <c r="AJ580" s="40" t="str">
        <f t="shared" si="669"/>
        <v>راسب</v>
      </c>
      <c r="AK580" s="37"/>
      <c r="AL580" s="38"/>
      <c r="AM580" s="38"/>
      <c r="AN580" s="39">
        <f t="shared" si="670"/>
        <v>0</v>
      </c>
      <c r="AO580" s="40" t="str">
        <f t="shared" si="671"/>
        <v>راسب</v>
      </c>
      <c r="AP580" s="27">
        <f t="shared" si="672"/>
        <v>0</v>
      </c>
      <c r="AQ580" s="37">
        <f t="shared" si="673"/>
        <v>5</v>
      </c>
      <c r="AR580" s="39" t="str">
        <f t="shared" si="674"/>
        <v>ومجموع</v>
      </c>
      <c r="AS580" s="27" t="str">
        <f t="shared" si="675"/>
        <v>راسب</v>
      </c>
      <c r="AT580" s="41">
        <f t="shared" si="676"/>
        <v>9</v>
      </c>
      <c r="AU580" s="42" t="str">
        <f t="shared" si="677"/>
        <v>راسب</v>
      </c>
      <c r="AV580" s="37"/>
      <c r="AW580" s="38"/>
      <c r="AX580" s="38"/>
      <c r="AY580" s="39">
        <f t="shared" si="678"/>
        <v>0</v>
      </c>
      <c r="AZ580" s="40" t="str">
        <f t="shared" si="679"/>
        <v>راسب</v>
      </c>
      <c r="BA580" s="37"/>
      <c r="BB580" s="38"/>
      <c r="BC580" s="38"/>
      <c r="BD580" s="39">
        <f t="shared" si="680"/>
        <v>0</v>
      </c>
      <c r="BE580" s="86" t="str">
        <f t="shared" si="681"/>
        <v>غيرجدير</v>
      </c>
      <c r="BF580" s="37"/>
      <c r="BG580" s="38"/>
      <c r="BH580" s="38"/>
      <c r="BI580" s="39">
        <f t="shared" si="682"/>
        <v>0</v>
      </c>
      <c r="BJ580" s="86" t="str">
        <f t="shared" si="683"/>
        <v>غيرجدير</v>
      </c>
      <c r="BK580" s="37"/>
      <c r="BL580" s="38"/>
      <c r="BM580" s="38"/>
      <c r="BN580" s="38"/>
      <c r="BO580" s="39"/>
      <c r="BP580" s="41">
        <f t="shared" si="684"/>
        <v>0</v>
      </c>
      <c r="BQ580" s="86" t="str">
        <f t="shared" si="685"/>
        <v>غيرجدير</v>
      </c>
      <c r="BR580" s="37"/>
      <c r="BS580" s="38"/>
      <c r="BT580" s="38"/>
      <c r="BU580" s="38"/>
      <c r="BV580" s="39">
        <f t="shared" si="686"/>
        <v>0</v>
      </c>
      <c r="BW580" s="86" t="str">
        <f t="shared" si="687"/>
        <v>غيرجدير</v>
      </c>
      <c r="BX580" s="37"/>
      <c r="BY580" s="38"/>
      <c r="BZ580" s="38"/>
      <c r="CA580" s="38"/>
      <c r="CB580" s="38"/>
      <c r="CC580" s="39">
        <f t="shared" si="688"/>
        <v>0</v>
      </c>
      <c r="CD580" s="86" t="str">
        <f t="shared" si="689"/>
        <v>غيرجدير</v>
      </c>
      <c r="CE580" s="37">
        <f t="shared" si="690"/>
        <v>5</v>
      </c>
      <c r="CF580" s="39" t="str">
        <f t="shared" si="691"/>
        <v>راسب</v>
      </c>
      <c r="CG580" s="37"/>
      <c r="CH580" s="38"/>
      <c r="CI580" s="38"/>
      <c r="CJ580" s="38"/>
      <c r="CK580" s="38"/>
      <c r="CL580" s="39">
        <f t="shared" si="692"/>
        <v>0</v>
      </c>
      <c r="CM580" s="86" t="str">
        <f t="shared" si="693"/>
        <v>غيرجدير</v>
      </c>
      <c r="CN580" s="37"/>
      <c r="CO580" s="38"/>
      <c r="CP580" s="38"/>
      <c r="CQ580" s="38"/>
      <c r="CR580" s="39">
        <f t="shared" si="694"/>
        <v>0</v>
      </c>
      <c r="CS580" s="86" t="str">
        <f t="shared" si="695"/>
        <v>غيرجدير</v>
      </c>
      <c r="CT580" s="37"/>
      <c r="CU580" s="38"/>
      <c r="CV580" s="39">
        <f t="shared" si="696"/>
        <v>0</v>
      </c>
      <c r="CW580" s="86" t="str">
        <f t="shared" si="697"/>
        <v>غيرجدير</v>
      </c>
      <c r="CX580" s="37"/>
      <c r="CY580" s="38"/>
      <c r="CZ580" s="38"/>
      <c r="DA580" s="38"/>
      <c r="DB580" s="38"/>
      <c r="DC580" s="39">
        <f t="shared" si="698"/>
        <v>0</v>
      </c>
      <c r="DD580" s="86" t="str">
        <f t="shared" si="699"/>
        <v>غيرجدير</v>
      </c>
      <c r="DE580" s="37"/>
      <c r="DF580" s="38"/>
      <c r="DG580" s="38"/>
      <c r="DH580" s="38"/>
      <c r="DI580" s="38"/>
      <c r="DJ580" s="39">
        <f t="shared" si="700"/>
        <v>0</v>
      </c>
      <c r="DK580" s="86" t="str">
        <f t="shared" si="701"/>
        <v>غيرجدير</v>
      </c>
      <c r="DL580" s="37">
        <f t="shared" si="702"/>
        <v>4</v>
      </c>
      <c r="DM580" s="39" t="str">
        <f t="shared" si="703"/>
        <v>راسب</v>
      </c>
      <c r="DN580" s="27">
        <f t="shared" si="704"/>
        <v>0</v>
      </c>
      <c r="DO580" s="37">
        <f t="shared" si="705"/>
        <v>5</v>
      </c>
      <c r="DP580" s="39" t="str">
        <f t="shared" si="706"/>
        <v>ومجموع</v>
      </c>
      <c r="DQ580" s="27" t="str">
        <f t="shared" si="707"/>
        <v>راسب</v>
      </c>
      <c r="DR580" s="37">
        <f t="shared" si="708"/>
        <v>10</v>
      </c>
      <c r="DS580" s="39" t="str">
        <f t="shared" si="709"/>
        <v>راسب</v>
      </c>
      <c r="DT580" s="40" t="str">
        <f t="shared" si="710"/>
        <v>راسب</v>
      </c>
      <c r="DU580" s="27"/>
      <c r="DV580" s="37">
        <f t="shared" si="711"/>
        <v>15</v>
      </c>
      <c r="DW580" s="38" t="str">
        <f t="shared" si="712"/>
        <v>راسب</v>
      </c>
      <c r="DX580" s="39" t="str">
        <f t="shared" si="713"/>
        <v>ودين</v>
      </c>
      <c r="DY580" s="537" t="str">
        <f t="shared" si="714"/>
        <v/>
      </c>
      <c r="DZ580" s="532" t="str">
        <f t="shared" si="715"/>
        <v/>
      </c>
      <c r="EA580" s="527" t="str">
        <f t="shared" si="716"/>
        <v/>
      </c>
      <c r="EB580" s="519" t="str">
        <f t="shared" si="717"/>
        <v/>
      </c>
      <c r="EC580" s="520" t="str">
        <f t="shared" si="718"/>
        <v/>
      </c>
      <c r="ED580" s="520" t="str">
        <f t="shared" si="719"/>
        <v/>
      </c>
      <c r="EE580" s="520" t="str">
        <f t="shared" si="720"/>
        <v/>
      </c>
      <c r="EF580" s="520" t="str">
        <f t="shared" si="721"/>
        <v/>
      </c>
      <c r="EG580" s="520" t="str">
        <f t="shared" si="722"/>
        <v/>
      </c>
      <c r="EH580" s="518" t="str">
        <f t="shared" si="723"/>
        <v/>
      </c>
      <c r="EI580" s="474" t="str">
        <f t="shared" si="724"/>
        <v/>
      </c>
      <c r="EJ580" s="475" t="str">
        <f t="shared" si="725"/>
        <v/>
      </c>
      <c r="EK580" s="475" t="str">
        <f t="shared" si="726"/>
        <v/>
      </c>
      <c r="EL580" s="475" t="str">
        <f t="shared" si="727"/>
        <v/>
      </c>
      <c r="EM580" s="476" t="str">
        <f t="shared" si="728"/>
        <v/>
      </c>
      <c r="EN580" s="498" t="str">
        <f t="shared" si="729"/>
        <v/>
      </c>
      <c r="EO580" s="499" t="str">
        <f t="shared" si="730"/>
        <v/>
      </c>
      <c r="EP580" s="499" t="str">
        <f t="shared" si="731"/>
        <v/>
      </c>
      <c r="EQ580" s="499" t="str">
        <f t="shared" si="732"/>
        <v/>
      </c>
      <c r="ER580" s="500" t="str">
        <f t="shared" si="733"/>
        <v/>
      </c>
    </row>
    <row r="581" spans="1:148" ht="34.5" x14ac:dyDescent="0.2">
      <c r="A581" s="27" t="str">
        <f>IF(O581="","",COUNTA(O$9:$O581))</f>
        <v/>
      </c>
      <c r="B581" s="28"/>
      <c r="C581" s="29" t="e">
        <f t="shared" si="653"/>
        <v>#VALUE!</v>
      </c>
      <c r="D581" s="30" t="e">
        <f t="shared" si="654"/>
        <v>#VALUE!</v>
      </c>
      <c r="E581" s="31" t="e">
        <f t="shared" si="655"/>
        <v>#VALUE!</v>
      </c>
      <c r="F581" s="29" t="str">
        <f t="shared" si="656"/>
        <v/>
      </c>
      <c r="G581" s="30" t="str">
        <f t="shared" si="657"/>
        <v/>
      </c>
      <c r="H581" s="31" t="str">
        <f t="shared" si="658"/>
        <v/>
      </c>
      <c r="I581" s="32" t="e">
        <f t="shared" si="659"/>
        <v>#VALUE!</v>
      </c>
      <c r="J581" s="33"/>
      <c r="K581" s="34"/>
      <c r="L581" s="35" t="str">
        <f t="shared" si="660"/>
        <v/>
      </c>
      <c r="M581" s="35" t="str">
        <f t="shared" si="661"/>
        <v/>
      </c>
      <c r="N581" s="34"/>
      <c r="O581" s="545"/>
      <c r="P581" s="36"/>
      <c r="Q581" s="37"/>
      <c r="R581" s="38"/>
      <c r="S581" s="38"/>
      <c r="T581" s="39">
        <f t="shared" si="662"/>
        <v>0</v>
      </c>
      <c r="U581" s="40" t="str">
        <f t="shared" si="663"/>
        <v>راسب</v>
      </c>
      <c r="V581" s="37"/>
      <c r="W581" s="38"/>
      <c r="X581" s="38"/>
      <c r="Y581" s="39">
        <f t="shared" si="664"/>
        <v>0</v>
      </c>
      <c r="Z581" s="40" t="str">
        <f t="shared" si="665"/>
        <v>راسب</v>
      </c>
      <c r="AA581" s="37"/>
      <c r="AB581" s="38"/>
      <c r="AC581" s="38"/>
      <c r="AD581" s="39">
        <f t="shared" si="666"/>
        <v>0</v>
      </c>
      <c r="AE581" s="40" t="str">
        <f t="shared" si="667"/>
        <v>راسب</v>
      </c>
      <c r="AF581" s="37"/>
      <c r="AG581" s="38"/>
      <c r="AH581" s="38"/>
      <c r="AI581" s="39">
        <f t="shared" si="668"/>
        <v>0</v>
      </c>
      <c r="AJ581" s="40" t="str">
        <f t="shared" si="669"/>
        <v>راسب</v>
      </c>
      <c r="AK581" s="37"/>
      <c r="AL581" s="38"/>
      <c r="AM581" s="38"/>
      <c r="AN581" s="39">
        <f t="shared" si="670"/>
        <v>0</v>
      </c>
      <c r="AO581" s="40" t="str">
        <f t="shared" si="671"/>
        <v>راسب</v>
      </c>
      <c r="AP581" s="27">
        <f t="shared" si="672"/>
        <v>0</v>
      </c>
      <c r="AQ581" s="37">
        <f t="shared" si="673"/>
        <v>5</v>
      </c>
      <c r="AR581" s="39" t="str">
        <f t="shared" si="674"/>
        <v>ومجموع</v>
      </c>
      <c r="AS581" s="27" t="str">
        <f t="shared" si="675"/>
        <v>راسب</v>
      </c>
      <c r="AT581" s="41">
        <f t="shared" si="676"/>
        <v>9</v>
      </c>
      <c r="AU581" s="42" t="str">
        <f t="shared" si="677"/>
        <v>راسب</v>
      </c>
      <c r="AV581" s="37"/>
      <c r="AW581" s="38"/>
      <c r="AX581" s="38"/>
      <c r="AY581" s="39">
        <f t="shared" si="678"/>
        <v>0</v>
      </c>
      <c r="AZ581" s="40" t="str">
        <f t="shared" si="679"/>
        <v>راسب</v>
      </c>
      <c r="BA581" s="37"/>
      <c r="BB581" s="38"/>
      <c r="BC581" s="38"/>
      <c r="BD581" s="39">
        <f t="shared" si="680"/>
        <v>0</v>
      </c>
      <c r="BE581" s="86" t="str">
        <f t="shared" si="681"/>
        <v>غيرجدير</v>
      </c>
      <c r="BF581" s="37"/>
      <c r="BG581" s="38"/>
      <c r="BH581" s="38"/>
      <c r="BI581" s="39">
        <f t="shared" si="682"/>
        <v>0</v>
      </c>
      <c r="BJ581" s="86" t="str">
        <f t="shared" si="683"/>
        <v>غيرجدير</v>
      </c>
      <c r="BK581" s="37"/>
      <c r="BL581" s="38"/>
      <c r="BM581" s="38"/>
      <c r="BN581" s="38"/>
      <c r="BO581" s="39"/>
      <c r="BP581" s="41">
        <f t="shared" si="684"/>
        <v>0</v>
      </c>
      <c r="BQ581" s="86" t="str">
        <f t="shared" si="685"/>
        <v>غيرجدير</v>
      </c>
      <c r="BR581" s="37"/>
      <c r="BS581" s="38"/>
      <c r="BT581" s="38"/>
      <c r="BU581" s="38"/>
      <c r="BV581" s="39">
        <f t="shared" si="686"/>
        <v>0</v>
      </c>
      <c r="BW581" s="86" t="str">
        <f t="shared" si="687"/>
        <v>غيرجدير</v>
      </c>
      <c r="BX581" s="37"/>
      <c r="BY581" s="38"/>
      <c r="BZ581" s="38"/>
      <c r="CA581" s="38"/>
      <c r="CB581" s="38"/>
      <c r="CC581" s="39">
        <f t="shared" si="688"/>
        <v>0</v>
      </c>
      <c r="CD581" s="86" t="str">
        <f t="shared" si="689"/>
        <v>غيرجدير</v>
      </c>
      <c r="CE581" s="37">
        <f t="shared" si="690"/>
        <v>5</v>
      </c>
      <c r="CF581" s="39" t="str">
        <f t="shared" si="691"/>
        <v>راسب</v>
      </c>
      <c r="CG581" s="37"/>
      <c r="CH581" s="38"/>
      <c r="CI581" s="38"/>
      <c r="CJ581" s="38"/>
      <c r="CK581" s="38"/>
      <c r="CL581" s="39">
        <f t="shared" si="692"/>
        <v>0</v>
      </c>
      <c r="CM581" s="86" t="str">
        <f t="shared" si="693"/>
        <v>غيرجدير</v>
      </c>
      <c r="CN581" s="37"/>
      <c r="CO581" s="38"/>
      <c r="CP581" s="38"/>
      <c r="CQ581" s="38"/>
      <c r="CR581" s="39">
        <f t="shared" si="694"/>
        <v>0</v>
      </c>
      <c r="CS581" s="86" t="str">
        <f t="shared" si="695"/>
        <v>غيرجدير</v>
      </c>
      <c r="CT581" s="37"/>
      <c r="CU581" s="38"/>
      <c r="CV581" s="39">
        <f t="shared" si="696"/>
        <v>0</v>
      </c>
      <c r="CW581" s="86" t="str">
        <f t="shared" si="697"/>
        <v>غيرجدير</v>
      </c>
      <c r="CX581" s="37"/>
      <c r="CY581" s="38"/>
      <c r="CZ581" s="38"/>
      <c r="DA581" s="38"/>
      <c r="DB581" s="38"/>
      <c r="DC581" s="39">
        <f t="shared" si="698"/>
        <v>0</v>
      </c>
      <c r="DD581" s="86" t="str">
        <f t="shared" si="699"/>
        <v>غيرجدير</v>
      </c>
      <c r="DE581" s="37"/>
      <c r="DF581" s="38"/>
      <c r="DG581" s="38"/>
      <c r="DH581" s="38"/>
      <c r="DI581" s="38"/>
      <c r="DJ581" s="39">
        <f t="shared" si="700"/>
        <v>0</v>
      </c>
      <c r="DK581" s="86" t="str">
        <f t="shared" si="701"/>
        <v>غيرجدير</v>
      </c>
      <c r="DL581" s="37">
        <f t="shared" si="702"/>
        <v>4</v>
      </c>
      <c r="DM581" s="39" t="str">
        <f t="shared" si="703"/>
        <v>راسب</v>
      </c>
      <c r="DN581" s="27">
        <f t="shared" si="704"/>
        <v>0</v>
      </c>
      <c r="DO581" s="37">
        <f t="shared" si="705"/>
        <v>5</v>
      </c>
      <c r="DP581" s="39" t="str">
        <f t="shared" si="706"/>
        <v>ومجموع</v>
      </c>
      <c r="DQ581" s="27" t="str">
        <f t="shared" si="707"/>
        <v>راسب</v>
      </c>
      <c r="DR581" s="37">
        <f t="shared" si="708"/>
        <v>10</v>
      </c>
      <c r="DS581" s="39" t="str">
        <f t="shared" si="709"/>
        <v>راسب</v>
      </c>
      <c r="DT581" s="40" t="str">
        <f t="shared" si="710"/>
        <v>راسب</v>
      </c>
      <c r="DU581" s="27"/>
      <c r="DV581" s="37">
        <f t="shared" si="711"/>
        <v>15</v>
      </c>
      <c r="DW581" s="38" t="str">
        <f t="shared" si="712"/>
        <v>راسب</v>
      </c>
      <c r="DX581" s="39" t="str">
        <f t="shared" si="713"/>
        <v>ودين</v>
      </c>
      <c r="DY581" s="537" t="str">
        <f t="shared" si="714"/>
        <v/>
      </c>
      <c r="DZ581" s="532" t="str">
        <f t="shared" si="715"/>
        <v/>
      </c>
      <c r="EA581" s="527" t="str">
        <f t="shared" si="716"/>
        <v/>
      </c>
      <c r="EB581" s="519" t="str">
        <f t="shared" si="717"/>
        <v/>
      </c>
      <c r="EC581" s="520" t="str">
        <f t="shared" si="718"/>
        <v/>
      </c>
      <c r="ED581" s="520" t="str">
        <f t="shared" si="719"/>
        <v/>
      </c>
      <c r="EE581" s="520" t="str">
        <f t="shared" si="720"/>
        <v/>
      </c>
      <c r="EF581" s="520" t="str">
        <f t="shared" si="721"/>
        <v/>
      </c>
      <c r="EG581" s="520" t="str">
        <f t="shared" si="722"/>
        <v/>
      </c>
      <c r="EH581" s="518" t="str">
        <f t="shared" si="723"/>
        <v/>
      </c>
      <c r="EI581" s="474" t="str">
        <f t="shared" si="724"/>
        <v/>
      </c>
      <c r="EJ581" s="475" t="str">
        <f t="shared" si="725"/>
        <v/>
      </c>
      <c r="EK581" s="475" t="str">
        <f t="shared" si="726"/>
        <v/>
      </c>
      <c r="EL581" s="475" t="str">
        <f t="shared" si="727"/>
        <v/>
      </c>
      <c r="EM581" s="476" t="str">
        <f t="shared" si="728"/>
        <v/>
      </c>
      <c r="EN581" s="498" t="str">
        <f t="shared" si="729"/>
        <v/>
      </c>
      <c r="EO581" s="499" t="str">
        <f t="shared" si="730"/>
        <v/>
      </c>
      <c r="EP581" s="499" t="str">
        <f t="shared" si="731"/>
        <v/>
      </c>
      <c r="EQ581" s="499" t="str">
        <f t="shared" si="732"/>
        <v/>
      </c>
      <c r="ER581" s="500" t="str">
        <f t="shared" si="733"/>
        <v/>
      </c>
    </row>
    <row r="582" spans="1:148" ht="34.5" x14ac:dyDescent="0.2">
      <c r="A582" s="27" t="str">
        <f>IF(O582="","",COUNTA(O$9:$O582))</f>
        <v/>
      </c>
      <c r="B582" s="28"/>
      <c r="C582" s="29" t="e">
        <f t="shared" ref="C582:C600" si="734">DAY(I582)</f>
        <v>#VALUE!</v>
      </c>
      <c r="D582" s="30" t="e">
        <f t="shared" ref="D582:D600" si="735">MONTH(I582)</f>
        <v>#VALUE!</v>
      </c>
      <c r="E582" s="31" t="e">
        <f t="shared" ref="E582:E600" si="736">YEAR(I582)</f>
        <v>#VALUE!</v>
      </c>
      <c r="F582" s="29" t="str">
        <f t="shared" ref="F582:F600" si="737">IF(ISNUMBER(C582),DATEDIF((DATE(E582,D582,C582)),(DATE("2022","10","1")),"MD"),"")</f>
        <v/>
      </c>
      <c r="G582" s="30" t="str">
        <f t="shared" ref="G582:G600" si="738">IF(ISNUMBER(D582),DATEDIF((DATE(E582,D582,C582)),(DATE("2022","10","1")),"YM"),"")</f>
        <v/>
      </c>
      <c r="H582" s="31" t="str">
        <f t="shared" ref="H582:H600" si="739">IF(ISNUMBER(E582),DATEDIF((DATE(E582,D582,C582)),(DATE("2023","10","1")),"Y"),"")</f>
        <v/>
      </c>
      <c r="I582" s="32" t="e">
        <f t="shared" ref="I582:I600" si="740">DATE(IF(LEFT($J582,1)="2",MID($J582,2,2),"20"&amp;MID($J582,2,2)),MID($J582,4,2),MID($J582,6,2))</f>
        <v>#VALUE!</v>
      </c>
      <c r="J582" s="33"/>
      <c r="K582" s="34"/>
      <c r="L582" s="35" t="str">
        <f t="shared" ref="L582:L600" si="741">IF(LEN(TRIM($J582))=0,"",IF(OR(NOT(ISNUMBER($J582)),LEN($J582)&lt;&gt;14),"Error_MyNumber",IF(MOD(MID($J582,13,1),2)=1,"مصرى","مصرية")))</f>
        <v/>
      </c>
      <c r="M582" s="35" t="str">
        <f t="shared" ref="M582:M600" si="742">IF(LEN(TRIM($J582))=0,"",IF(OR(NOT(ISNUMBER($J582)),LEN($J582)&lt;&gt;14),"Error_MyNumber",IF(MOD(MID($J582,13,1),2)=1,"مسلم","مسلمه")))</f>
        <v/>
      </c>
      <c r="N582" s="34"/>
      <c r="O582" s="545"/>
      <c r="P582" s="36"/>
      <c r="Q582" s="37"/>
      <c r="R582" s="38"/>
      <c r="S582" s="38"/>
      <c r="T582" s="39">
        <f t="shared" ref="T582:T600" si="743">SUM(Q582:S582)</f>
        <v>0</v>
      </c>
      <c r="U582" s="40" t="str">
        <f t="shared" ref="U582:U600" si="744">IF(T582&lt;25,"راسب","ناجح")</f>
        <v>راسب</v>
      </c>
      <c r="V582" s="37"/>
      <c r="W582" s="38"/>
      <c r="X582" s="38"/>
      <c r="Y582" s="39">
        <f t="shared" ref="Y582:Y600" si="745">SUM(V582:X582)</f>
        <v>0</v>
      </c>
      <c r="Z582" s="40" t="str">
        <f t="shared" ref="Z582:Z600" si="746">IF(Y582&lt;20,"راسب","ناجح")</f>
        <v>راسب</v>
      </c>
      <c r="AA582" s="37"/>
      <c r="AB582" s="38"/>
      <c r="AC582" s="38"/>
      <c r="AD582" s="39">
        <f t="shared" ref="AD582:AD600" si="747">SUM(AA582:AC582)</f>
        <v>0</v>
      </c>
      <c r="AE582" s="40" t="str">
        <f t="shared" ref="AE582:AE600" si="748">IF(AD582&lt;10,"راسب","ناجح")</f>
        <v>راسب</v>
      </c>
      <c r="AF582" s="37"/>
      <c r="AG582" s="38"/>
      <c r="AH582" s="38"/>
      <c r="AI582" s="39">
        <f t="shared" ref="AI582:AI600" si="749">SUM(AF582:AH582)</f>
        <v>0</v>
      </c>
      <c r="AJ582" s="40" t="str">
        <f t="shared" ref="AJ582:AJ600" si="750">IF(AI582&lt;10,"راسب","ناجح")</f>
        <v>راسب</v>
      </c>
      <c r="AK582" s="37"/>
      <c r="AL582" s="38"/>
      <c r="AM582" s="38"/>
      <c r="AN582" s="39">
        <f t="shared" ref="AN582:AN600" si="751">SUM(AK582:AM582)</f>
        <v>0</v>
      </c>
      <c r="AO582" s="40" t="str">
        <f t="shared" ref="AO582:AO600" si="752">IF(AN582&lt;15,"راسب","ناجح")</f>
        <v>راسب</v>
      </c>
      <c r="AP582" s="27">
        <f t="shared" ref="AP582:AP600" si="753">T582+Y582+AD582+AI582+AN582</f>
        <v>0</v>
      </c>
      <c r="AQ582" s="37">
        <f t="shared" ref="AQ582:AQ600" si="754">COUNTIF(Q582:AO582,"راسب")</f>
        <v>5</v>
      </c>
      <c r="AR582" s="39" t="str">
        <f t="shared" ref="AR582:AR600" si="755">IF(AP582&lt;80,"ومجموع",0)</f>
        <v>ومجموع</v>
      </c>
      <c r="AS582" s="27" t="str">
        <f t="shared" ref="AS582:AS600" si="756">IF(AQ582&gt;=3,"راسب",IF(AQ582&lt;1,"ناجح","ملحق"))</f>
        <v>راسب</v>
      </c>
      <c r="AT582" s="41">
        <f t="shared" ref="AT582:AT600" si="757">CE582+DL582</f>
        <v>9</v>
      </c>
      <c r="AU582" s="42" t="str">
        <f t="shared" ref="AU582:AU600" si="758">IF(AT582&gt;=3,"راسب",IF(AT582&lt;1,"جدير","ملحق"))</f>
        <v>راسب</v>
      </c>
      <c r="AV582" s="37"/>
      <c r="AW582" s="38"/>
      <c r="AX582" s="38"/>
      <c r="AY582" s="39">
        <f t="shared" ref="AY582:AY600" si="759">SUM(AV582:AX582)</f>
        <v>0</v>
      </c>
      <c r="AZ582" s="40" t="str">
        <f t="shared" ref="AZ582:AZ600" si="760">IF(AY582&lt;10,"راسب","ناجح")</f>
        <v>راسب</v>
      </c>
      <c r="BA582" s="37"/>
      <c r="BB582" s="38"/>
      <c r="BC582" s="38"/>
      <c r="BD582" s="39">
        <f t="shared" ref="BD582:BD600" si="761">COUNTIF(BA582:BC582,"اجتاز")</f>
        <v>0</v>
      </c>
      <c r="BE582" s="86" t="str">
        <f t="shared" ref="BE582:BE600" si="762">IF(BD582&gt;=3,"جدير",IF(BD582&gt;=3,"جدير","غيرجدير"))</f>
        <v>غيرجدير</v>
      </c>
      <c r="BF582" s="37"/>
      <c r="BG582" s="38"/>
      <c r="BH582" s="38"/>
      <c r="BI582" s="39">
        <f t="shared" ref="BI582:BI600" si="763">COUNTIF(BF582:BH582,"اجتاز")</f>
        <v>0</v>
      </c>
      <c r="BJ582" s="86" t="str">
        <f t="shared" ref="BJ582:BJ600" si="764">IF(BI582&gt;=3,"جدير",IF(BI582&gt;=3,"جدير","غيرجدير"))</f>
        <v>غيرجدير</v>
      </c>
      <c r="BK582" s="37"/>
      <c r="BL582" s="38"/>
      <c r="BM582" s="38"/>
      <c r="BN582" s="38"/>
      <c r="BO582" s="39"/>
      <c r="BP582" s="41">
        <f t="shared" ref="BP582:BP600" si="765">COUNTIF(BK582:BO582,"اجتاز")</f>
        <v>0</v>
      </c>
      <c r="BQ582" s="86" t="str">
        <f t="shared" ref="BQ582:BQ600" si="766">IF(BP582&gt;=5,"جدير",IF(BP582&gt;=5,"جدير","غيرجدير"))</f>
        <v>غيرجدير</v>
      </c>
      <c r="BR582" s="37"/>
      <c r="BS582" s="38"/>
      <c r="BT582" s="38"/>
      <c r="BU582" s="38"/>
      <c r="BV582" s="39">
        <f t="shared" ref="BV582:BV600" si="767">COUNTIF(BR582:BU582,"اجتاز")</f>
        <v>0</v>
      </c>
      <c r="BW582" s="86" t="str">
        <f t="shared" ref="BW582:BW600" si="768">IF(BV582&gt;=4,"جدير",IF(BV582&gt;=4,"جدير","غيرجدير"))</f>
        <v>غيرجدير</v>
      </c>
      <c r="BX582" s="37"/>
      <c r="BY582" s="38"/>
      <c r="BZ582" s="38"/>
      <c r="CA582" s="38"/>
      <c r="CB582" s="38"/>
      <c r="CC582" s="39">
        <f t="shared" ref="CC582:CC600" si="769">COUNTIF(BX582:CB582,"اجتاز")</f>
        <v>0</v>
      </c>
      <c r="CD582" s="86" t="str">
        <f t="shared" ref="CD582:CD600" si="770">IF(CC582&gt;=5,"جدير",IF(CC582&gt;=5,"جدير","غيرجدير"))</f>
        <v>غيرجدير</v>
      </c>
      <c r="CE582" s="37">
        <f t="shared" ref="CE582:CE600" si="771">COUNTIF(BA582:CD582,"غيرجدير")</f>
        <v>5</v>
      </c>
      <c r="CF582" s="39" t="str">
        <f t="shared" ref="CF582:CF600" si="772">IF(CE582&gt;=3,"راسب",IF(CE582&lt;1,"اجتاز","ملحق"))</f>
        <v>راسب</v>
      </c>
      <c r="CG582" s="37"/>
      <c r="CH582" s="38"/>
      <c r="CI582" s="38"/>
      <c r="CJ582" s="38"/>
      <c r="CK582" s="38"/>
      <c r="CL582" s="39">
        <f t="shared" ref="CL582:CL600" si="773">COUNTIF(CG582:CK582,"اجتاز")</f>
        <v>0</v>
      </c>
      <c r="CM582" s="86" t="str">
        <f t="shared" ref="CM582:CM600" si="774">IF(CL582&gt;=5,"جدير",IF(CL582&gt;=5,"جدير","غيرجدير"))</f>
        <v>غيرجدير</v>
      </c>
      <c r="CN582" s="37"/>
      <c r="CO582" s="38"/>
      <c r="CP582" s="38"/>
      <c r="CQ582" s="38"/>
      <c r="CR582" s="39">
        <f t="shared" ref="CR582:CR600" si="775">COUNTIF(CM582:CQ582,"اجتاز")</f>
        <v>0</v>
      </c>
      <c r="CS582" s="86" t="str">
        <f t="shared" ref="CS582:CS600" si="776">IF(CR582&gt;=4,"جدير",IF(CR582&gt;=4,"جدير","غيرجدير"))</f>
        <v>غيرجدير</v>
      </c>
      <c r="CT582" s="37"/>
      <c r="CU582" s="38"/>
      <c r="CV582" s="39">
        <f t="shared" ref="CV582:CV600" si="777">COUNTIF(CT582:CU582,"اجتاز")</f>
        <v>0</v>
      </c>
      <c r="CW582" s="86" t="str">
        <f t="shared" ref="CW582:CW600" si="778">IF(CV582&gt;=2,"جدير",IF(CV582&gt;=2,"جدير","غيرجدير"))</f>
        <v>غيرجدير</v>
      </c>
      <c r="CX582" s="37"/>
      <c r="CY582" s="38"/>
      <c r="CZ582" s="38"/>
      <c r="DA582" s="38"/>
      <c r="DB582" s="38"/>
      <c r="DC582" s="39">
        <f t="shared" ref="DC582:DC600" si="779">COUNTIF(CX582:DB582,"اجتاز")</f>
        <v>0</v>
      </c>
      <c r="DD582" s="86" t="str">
        <f t="shared" ref="DD582:DD600" si="780">IF(DC582&gt;=5,"جدير",IF(DC582&gt;=5,"جدير","غيرجدير"))</f>
        <v>غيرجدير</v>
      </c>
      <c r="DE582" s="37"/>
      <c r="DF582" s="38"/>
      <c r="DG582" s="38"/>
      <c r="DH582" s="38"/>
      <c r="DI582" s="38"/>
      <c r="DJ582" s="39">
        <f t="shared" ref="DJ582:DJ600" si="781">COUNTIF(DE582:DI582,"اجتاز")</f>
        <v>0</v>
      </c>
      <c r="DK582" s="86" t="str">
        <f t="shared" ref="DK582:DK600" si="782">IF(DJ582&gt;=5,"جدير",IF(DJ582&gt;=5,"جدير","غيرجدير"))</f>
        <v>غيرجدير</v>
      </c>
      <c r="DL582" s="37">
        <f t="shared" ref="DL582:DL600" si="783">COUNTIF(CN582:DK582,"غيرجدير")</f>
        <v>4</v>
      </c>
      <c r="DM582" s="39" t="str">
        <f t="shared" ref="DM582:DM600" si="784">IF(DL582&gt;=3,"راسب",IF(DL582&lt;1,"اجتاز","ملحق"))</f>
        <v>راسب</v>
      </c>
      <c r="DN582" s="27">
        <f t="shared" ref="DN582:DN600" si="785">T582+Y582+AD582+AI582+AN582</f>
        <v>0</v>
      </c>
      <c r="DO582" s="37">
        <f t="shared" ref="DO582:DO600" si="786">COUNTIF(Q582:AO582,"راسب")</f>
        <v>5</v>
      </c>
      <c r="DP582" s="39" t="str">
        <f t="shared" ref="DP582:DP600" si="787">IF(AP582&lt;80,"ومجموع",0)</f>
        <v>ومجموع</v>
      </c>
      <c r="DQ582" s="27" t="str">
        <f t="shared" ref="DQ582:DQ600" si="788">IF(AQ582&gt;=3,"راسب",IF(AQ582&lt;1,"ناجح","ملحق"))</f>
        <v>راسب</v>
      </c>
      <c r="DR582" s="37">
        <f t="shared" ref="DR582:DR600" si="789">COUNTIF(BA582:DK582,"غيرجدير")</f>
        <v>10</v>
      </c>
      <c r="DS582" s="39" t="str">
        <f t="shared" ref="DS582:DS600" si="790">IF(DR582&gt;=3,"راسب",IF(DR582&lt;1,"جدير","ملحق"))</f>
        <v>راسب</v>
      </c>
      <c r="DT582" s="40" t="str">
        <f t="shared" ref="DT582:DT600" si="791">IF(AY582&lt;10,"راسب","ناجح")</f>
        <v>راسب</v>
      </c>
      <c r="DU582" s="27"/>
      <c r="DV582" s="37">
        <f t="shared" ref="DV582:DV600" si="792">DO582+DR582</f>
        <v>15</v>
      </c>
      <c r="DW582" s="38" t="str">
        <f t="shared" ref="DW582:DW600" si="793">IF(DV582&gt;=3,"راسب",IF(DV582&lt;1,"جدير","ملحق"))</f>
        <v>راسب</v>
      </c>
      <c r="DX582" s="39" t="str">
        <f t="shared" ref="DX582:DX600" si="794">IF(AY582&lt;10,"ودين",0)</f>
        <v>ودين</v>
      </c>
      <c r="DY582" s="537" t="str">
        <f t="shared" ref="DY582:DY600" si="795">EB582&amp;EC582&amp;ED582&amp;EE582&amp;EF582&amp;EG582&amp;EH582</f>
        <v/>
      </c>
      <c r="DZ582" s="532" t="str">
        <f t="shared" ref="DZ582:DZ600" si="796">EI582&amp;EJ582&amp;EK582&amp;EL582&amp;EM582</f>
        <v/>
      </c>
      <c r="EA582" s="527" t="str">
        <f t="shared" ref="EA582:EA600" si="797">EN582&amp;EO582&amp;EP582&amp;EQ582&amp;ER582</f>
        <v/>
      </c>
      <c r="EB582" s="519" t="str">
        <f t="shared" ref="EB582:EB600" si="798">IF(T582&gt;=25,"",$EB$5)</f>
        <v/>
      </c>
      <c r="EC582" s="520" t="str">
        <f t="shared" ref="EC582:EC600" si="799">IF(Y582&gt;=20,"",$EC$5)</f>
        <v/>
      </c>
      <c r="ED582" s="520" t="str">
        <f t="shared" ref="ED582:ED600" si="800">IF(AD582&gt;=10,"",$ED$5)</f>
        <v/>
      </c>
      <c r="EE582" s="520" t="str">
        <f t="shared" ref="EE582:EE600" si="801">IF(AI582&gt;=10,"",$EE$5)</f>
        <v/>
      </c>
      <c r="EF582" s="520" t="str">
        <f t="shared" ref="EF582:EF600" si="802">IF(AN582&gt;=15,"",$EF$5)</f>
        <v/>
      </c>
      <c r="EG582" s="520" t="str">
        <f t="shared" ref="EG582:EG600" si="803">IF(AP582&gt;=80,"",$EG$5)</f>
        <v/>
      </c>
      <c r="EH582" s="518" t="str">
        <f t="shared" ref="EH582:EH600" si="804">IF(AY582&gt;=10,"",$EH$5)</f>
        <v/>
      </c>
      <c r="EI582" s="474" t="str">
        <f t="shared" ref="EI582:EI600" si="805">IF(BD582&gt;=3,"",$EI$5)</f>
        <v/>
      </c>
      <c r="EJ582" s="475" t="str">
        <f t="shared" ref="EJ582:EJ600" si="806">IF(BI582&gt;=3,"",$EJ$5)</f>
        <v/>
      </c>
      <c r="EK582" s="475" t="str">
        <f t="shared" ref="EK582:EK600" si="807">IF(BP582&gt;=5,"",$EK$5)</f>
        <v/>
      </c>
      <c r="EL582" s="475" t="str">
        <f t="shared" ref="EL582:EL600" si="808">IF(BV582&gt;=4,"",$EL$5)</f>
        <v/>
      </c>
      <c r="EM582" s="476" t="str">
        <f t="shared" ref="EM582:EM600" si="809">IF(CC582&gt;=5,"",$EM$5)</f>
        <v/>
      </c>
      <c r="EN582" s="498" t="str">
        <f t="shared" ref="EN582:EN600" si="810">IF(CL582&gt;=5,"",$EN$5)</f>
        <v/>
      </c>
      <c r="EO582" s="499" t="str">
        <f t="shared" ref="EO582:EO600" si="811">IF(CR582&gt;=4,"",$EO$5)</f>
        <v/>
      </c>
      <c r="EP582" s="499" t="str">
        <f t="shared" ref="EP582:EP600" si="812">IF(CV582&gt;=2,"",$EP$5)</f>
        <v/>
      </c>
      <c r="EQ582" s="499" t="str">
        <f t="shared" ref="EQ582:EQ600" si="813">IF(DC582&gt;=5,"",$EQ$5)</f>
        <v/>
      </c>
      <c r="ER582" s="500" t="str">
        <f t="shared" ref="ER582:ER600" si="814">IF(DJ582&gt;=5,"",$ER$5)</f>
        <v/>
      </c>
    </row>
    <row r="583" spans="1:148" ht="34.5" x14ac:dyDescent="0.2">
      <c r="A583" s="27" t="str">
        <f>IF(O583="","",COUNTA(O$9:$O583))</f>
        <v/>
      </c>
      <c r="B583" s="28"/>
      <c r="C583" s="29" t="e">
        <f t="shared" si="734"/>
        <v>#VALUE!</v>
      </c>
      <c r="D583" s="30" t="e">
        <f t="shared" si="735"/>
        <v>#VALUE!</v>
      </c>
      <c r="E583" s="31" t="e">
        <f t="shared" si="736"/>
        <v>#VALUE!</v>
      </c>
      <c r="F583" s="29" t="str">
        <f t="shared" si="737"/>
        <v/>
      </c>
      <c r="G583" s="30" t="str">
        <f t="shared" si="738"/>
        <v/>
      </c>
      <c r="H583" s="31" t="str">
        <f t="shared" si="739"/>
        <v/>
      </c>
      <c r="I583" s="32" t="e">
        <f t="shared" si="740"/>
        <v>#VALUE!</v>
      </c>
      <c r="J583" s="33"/>
      <c r="K583" s="34"/>
      <c r="L583" s="35" t="str">
        <f t="shared" si="741"/>
        <v/>
      </c>
      <c r="M583" s="35" t="str">
        <f t="shared" si="742"/>
        <v/>
      </c>
      <c r="N583" s="34"/>
      <c r="O583" s="545"/>
      <c r="P583" s="36"/>
      <c r="Q583" s="37"/>
      <c r="R583" s="38"/>
      <c r="S583" s="38"/>
      <c r="T583" s="39">
        <f t="shared" si="743"/>
        <v>0</v>
      </c>
      <c r="U583" s="40" t="str">
        <f t="shared" si="744"/>
        <v>راسب</v>
      </c>
      <c r="V583" s="37"/>
      <c r="W583" s="38"/>
      <c r="X583" s="38"/>
      <c r="Y583" s="39">
        <f t="shared" si="745"/>
        <v>0</v>
      </c>
      <c r="Z583" s="40" t="str">
        <f t="shared" si="746"/>
        <v>راسب</v>
      </c>
      <c r="AA583" s="37"/>
      <c r="AB583" s="38"/>
      <c r="AC583" s="38"/>
      <c r="AD583" s="39">
        <f t="shared" si="747"/>
        <v>0</v>
      </c>
      <c r="AE583" s="40" t="str">
        <f t="shared" si="748"/>
        <v>راسب</v>
      </c>
      <c r="AF583" s="37"/>
      <c r="AG583" s="38"/>
      <c r="AH583" s="38"/>
      <c r="AI583" s="39">
        <f t="shared" si="749"/>
        <v>0</v>
      </c>
      <c r="AJ583" s="40" t="str">
        <f t="shared" si="750"/>
        <v>راسب</v>
      </c>
      <c r="AK583" s="37"/>
      <c r="AL583" s="38"/>
      <c r="AM583" s="38"/>
      <c r="AN583" s="39">
        <f t="shared" si="751"/>
        <v>0</v>
      </c>
      <c r="AO583" s="40" t="str">
        <f t="shared" si="752"/>
        <v>راسب</v>
      </c>
      <c r="AP583" s="27">
        <f t="shared" si="753"/>
        <v>0</v>
      </c>
      <c r="AQ583" s="37">
        <f t="shared" si="754"/>
        <v>5</v>
      </c>
      <c r="AR583" s="39" t="str">
        <f t="shared" si="755"/>
        <v>ومجموع</v>
      </c>
      <c r="AS583" s="27" t="str">
        <f t="shared" si="756"/>
        <v>راسب</v>
      </c>
      <c r="AT583" s="41">
        <f t="shared" si="757"/>
        <v>9</v>
      </c>
      <c r="AU583" s="42" t="str">
        <f t="shared" si="758"/>
        <v>راسب</v>
      </c>
      <c r="AV583" s="37"/>
      <c r="AW583" s="38"/>
      <c r="AX583" s="38"/>
      <c r="AY583" s="39">
        <f t="shared" si="759"/>
        <v>0</v>
      </c>
      <c r="AZ583" s="40" t="str">
        <f t="shared" si="760"/>
        <v>راسب</v>
      </c>
      <c r="BA583" s="37"/>
      <c r="BB583" s="38"/>
      <c r="BC583" s="38"/>
      <c r="BD583" s="39">
        <f t="shared" si="761"/>
        <v>0</v>
      </c>
      <c r="BE583" s="86" t="str">
        <f t="shared" si="762"/>
        <v>غيرجدير</v>
      </c>
      <c r="BF583" s="37"/>
      <c r="BG583" s="38"/>
      <c r="BH583" s="38"/>
      <c r="BI583" s="39">
        <f t="shared" si="763"/>
        <v>0</v>
      </c>
      <c r="BJ583" s="86" t="str">
        <f t="shared" si="764"/>
        <v>غيرجدير</v>
      </c>
      <c r="BK583" s="37"/>
      <c r="BL583" s="38"/>
      <c r="BM583" s="38"/>
      <c r="BN583" s="38"/>
      <c r="BO583" s="39"/>
      <c r="BP583" s="41">
        <f t="shared" si="765"/>
        <v>0</v>
      </c>
      <c r="BQ583" s="86" t="str">
        <f t="shared" si="766"/>
        <v>غيرجدير</v>
      </c>
      <c r="BR583" s="37"/>
      <c r="BS583" s="38"/>
      <c r="BT583" s="38"/>
      <c r="BU583" s="38"/>
      <c r="BV583" s="39">
        <f t="shared" si="767"/>
        <v>0</v>
      </c>
      <c r="BW583" s="86" t="str">
        <f t="shared" si="768"/>
        <v>غيرجدير</v>
      </c>
      <c r="BX583" s="37"/>
      <c r="BY583" s="38"/>
      <c r="BZ583" s="38"/>
      <c r="CA583" s="38"/>
      <c r="CB583" s="38"/>
      <c r="CC583" s="39">
        <f t="shared" si="769"/>
        <v>0</v>
      </c>
      <c r="CD583" s="86" t="str">
        <f t="shared" si="770"/>
        <v>غيرجدير</v>
      </c>
      <c r="CE583" s="37">
        <f t="shared" si="771"/>
        <v>5</v>
      </c>
      <c r="CF583" s="39" t="str">
        <f t="shared" si="772"/>
        <v>راسب</v>
      </c>
      <c r="CG583" s="37"/>
      <c r="CH583" s="38"/>
      <c r="CI583" s="38"/>
      <c r="CJ583" s="38"/>
      <c r="CK583" s="38"/>
      <c r="CL583" s="39">
        <f t="shared" si="773"/>
        <v>0</v>
      </c>
      <c r="CM583" s="86" t="str">
        <f t="shared" si="774"/>
        <v>غيرجدير</v>
      </c>
      <c r="CN583" s="37"/>
      <c r="CO583" s="38"/>
      <c r="CP583" s="38"/>
      <c r="CQ583" s="38"/>
      <c r="CR583" s="39">
        <f t="shared" si="775"/>
        <v>0</v>
      </c>
      <c r="CS583" s="86" t="str">
        <f t="shared" si="776"/>
        <v>غيرجدير</v>
      </c>
      <c r="CT583" s="37"/>
      <c r="CU583" s="38"/>
      <c r="CV583" s="39">
        <f t="shared" si="777"/>
        <v>0</v>
      </c>
      <c r="CW583" s="86" t="str">
        <f t="shared" si="778"/>
        <v>غيرجدير</v>
      </c>
      <c r="CX583" s="37"/>
      <c r="CY583" s="38"/>
      <c r="CZ583" s="38"/>
      <c r="DA583" s="38"/>
      <c r="DB583" s="38"/>
      <c r="DC583" s="39">
        <f t="shared" si="779"/>
        <v>0</v>
      </c>
      <c r="DD583" s="86" t="str">
        <f t="shared" si="780"/>
        <v>غيرجدير</v>
      </c>
      <c r="DE583" s="37"/>
      <c r="DF583" s="38"/>
      <c r="DG583" s="38"/>
      <c r="DH583" s="38"/>
      <c r="DI583" s="38"/>
      <c r="DJ583" s="39">
        <f t="shared" si="781"/>
        <v>0</v>
      </c>
      <c r="DK583" s="86" t="str">
        <f t="shared" si="782"/>
        <v>غيرجدير</v>
      </c>
      <c r="DL583" s="37">
        <f t="shared" si="783"/>
        <v>4</v>
      </c>
      <c r="DM583" s="39" t="str">
        <f t="shared" si="784"/>
        <v>راسب</v>
      </c>
      <c r="DN583" s="27">
        <f t="shared" si="785"/>
        <v>0</v>
      </c>
      <c r="DO583" s="37">
        <f t="shared" si="786"/>
        <v>5</v>
      </c>
      <c r="DP583" s="39" t="str">
        <f t="shared" si="787"/>
        <v>ومجموع</v>
      </c>
      <c r="DQ583" s="27" t="str">
        <f t="shared" si="788"/>
        <v>راسب</v>
      </c>
      <c r="DR583" s="37">
        <f t="shared" si="789"/>
        <v>10</v>
      </c>
      <c r="DS583" s="39" t="str">
        <f t="shared" si="790"/>
        <v>راسب</v>
      </c>
      <c r="DT583" s="40" t="str">
        <f t="shared" si="791"/>
        <v>راسب</v>
      </c>
      <c r="DU583" s="27"/>
      <c r="DV583" s="37">
        <f t="shared" si="792"/>
        <v>15</v>
      </c>
      <c r="DW583" s="38" t="str">
        <f t="shared" si="793"/>
        <v>راسب</v>
      </c>
      <c r="DX583" s="39" t="str">
        <f t="shared" si="794"/>
        <v>ودين</v>
      </c>
      <c r="DY583" s="537" t="str">
        <f t="shared" si="795"/>
        <v/>
      </c>
      <c r="DZ583" s="532" t="str">
        <f t="shared" si="796"/>
        <v/>
      </c>
      <c r="EA583" s="527" t="str">
        <f t="shared" si="797"/>
        <v/>
      </c>
      <c r="EB583" s="519" t="str">
        <f t="shared" si="798"/>
        <v/>
      </c>
      <c r="EC583" s="520" t="str">
        <f t="shared" si="799"/>
        <v/>
      </c>
      <c r="ED583" s="520" t="str">
        <f t="shared" si="800"/>
        <v/>
      </c>
      <c r="EE583" s="520" t="str">
        <f t="shared" si="801"/>
        <v/>
      </c>
      <c r="EF583" s="520" t="str">
        <f t="shared" si="802"/>
        <v/>
      </c>
      <c r="EG583" s="520" t="str">
        <f t="shared" si="803"/>
        <v/>
      </c>
      <c r="EH583" s="518" t="str">
        <f t="shared" si="804"/>
        <v/>
      </c>
      <c r="EI583" s="474" t="str">
        <f t="shared" si="805"/>
        <v/>
      </c>
      <c r="EJ583" s="475" t="str">
        <f t="shared" si="806"/>
        <v/>
      </c>
      <c r="EK583" s="475" t="str">
        <f t="shared" si="807"/>
        <v/>
      </c>
      <c r="EL583" s="475" t="str">
        <f t="shared" si="808"/>
        <v/>
      </c>
      <c r="EM583" s="476" t="str">
        <f t="shared" si="809"/>
        <v/>
      </c>
      <c r="EN583" s="498" t="str">
        <f t="shared" si="810"/>
        <v/>
      </c>
      <c r="EO583" s="499" t="str">
        <f t="shared" si="811"/>
        <v/>
      </c>
      <c r="EP583" s="499" t="str">
        <f t="shared" si="812"/>
        <v/>
      </c>
      <c r="EQ583" s="499" t="str">
        <f t="shared" si="813"/>
        <v/>
      </c>
      <c r="ER583" s="500" t="str">
        <f t="shared" si="814"/>
        <v/>
      </c>
    </row>
    <row r="584" spans="1:148" ht="34.5" x14ac:dyDescent="0.2">
      <c r="A584" s="27" t="str">
        <f>IF(O584="","",COUNTA(O$9:$O584))</f>
        <v/>
      </c>
      <c r="B584" s="28"/>
      <c r="C584" s="29" t="e">
        <f t="shared" si="734"/>
        <v>#VALUE!</v>
      </c>
      <c r="D584" s="30" t="e">
        <f t="shared" si="735"/>
        <v>#VALUE!</v>
      </c>
      <c r="E584" s="31" t="e">
        <f t="shared" si="736"/>
        <v>#VALUE!</v>
      </c>
      <c r="F584" s="29" t="str">
        <f t="shared" si="737"/>
        <v/>
      </c>
      <c r="G584" s="30" t="str">
        <f t="shared" si="738"/>
        <v/>
      </c>
      <c r="H584" s="31" t="str">
        <f t="shared" si="739"/>
        <v/>
      </c>
      <c r="I584" s="32" t="e">
        <f t="shared" si="740"/>
        <v>#VALUE!</v>
      </c>
      <c r="J584" s="33"/>
      <c r="K584" s="34"/>
      <c r="L584" s="35" t="str">
        <f t="shared" si="741"/>
        <v/>
      </c>
      <c r="M584" s="35" t="str">
        <f t="shared" si="742"/>
        <v/>
      </c>
      <c r="N584" s="34"/>
      <c r="O584" s="545"/>
      <c r="P584" s="36"/>
      <c r="Q584" s="37"/>
      <c r="R584" s="38"/>
      <c r="S584" s="38"/>
      <c r="T584" s="39">
        <f t="shared" si="743"/>
        <v>0</v>
      </c>
      <c r="U584" s="40" t="str">
        <f t="shared" si="744"/>
        <v>راسب</v>
      </c>
      <c r="V584" s="37"/>
      <c r="W584" s="38"/>
      <c r="X584" s="38"/>
      <c r="Y584" s="39">
        <f t="shared" si="745"/>
        <v>0</v>
      </c>
      <c r="Z584" s="40" t="str">
        <f t="shared" si="746"/>
        <v>راسب</v>
      </c>
      <c r="AA584" s="37"/>
      <c r="AB584" s="38"/>
      <c r="AC584" s="38"/>
      <c r="AD584" s="39">
        <f t="shared" si="747"/>
        <v>0</v>
      </c>
      <c r="AE584" s="40" t="str">
        <f t="shared" si="748"/>
        <v>راسب</v>
      </c>
      <c r="AF584" s="37"/>
      <c r="AG584" s="38"/>
      <c r="AH584" s="38"/>
      <c r="AI584" s="39">
        <f t="shared" si="749"/>
        <v>0</v>
      </c>
      <c r="AJ584" s="40" t="str">
        <f t="shared" si="750"/>
        <v>راسب</v>
      </c>
      <c r="AK584" s="37"/>
      <c r="AL584" s="38"/>
      <c r="AM584" s="38"/>
      <c r="AN584" s="39">
        <f t="shared" si="751"/>
        <v>0</v>
      </c>
      <c r="AO584" s="40" t="str">
        <f t="shared" si="752"/>
        <v>راسب</v>
      </c>
      <c r="AP584" s="27">
        <f t="shared" si="753"/>
        <v>0</v>
      </c>
      <c r="AQ584" s="37">
        <f t="shared" si="754"/>
        <v>5</v>
      </c>
      <c r="AR584" s="39" t="str">
        <f t="shared" si="755"/>
        <v>ومجموع</v>
      </c>
      <c r="AS584" s="27" t="str">
        <f t="shared" si="756"/>
        <v>راسب</v>
      </c>
      <c r="AT584" s="41">
        <f t="shared" si="757"/>
        <v>9</v>
      </c>
      <c r="AU584" s="42" t="str">
        <f t="shared" si="758"/>
        <v>راسب</v>
      </c>
      <c r="AV584" s="37"/>
      <c r="AW584" s="38"/>
      <c r="AX584" s="38"/>
      <c r="AY584" s="39">
        <f t="shared" si="759"/>
        <v>0</v>
      </c>
      <c r="AZ584" s="40" t="str">
        <f t="shared" si="760"/>
        <v>راسب</v>
      </c>
      <c r="BA584" s="37"/>
      <c r="BB584" s="38"/>
      <c r="BC584" s="38"/>
      <c r="BD584" s="39">
        <f t="shared" si="761"/>
        <v>0</v>
      </c>
      <c r="BE584" s="86" t="str">
        <f t="shared" si="762"/>
        <v>غيرجدير</v>
      </c>
      <c r="BF584" s="37"/>
      <c r="BG584" s="38"/>
      <c r="BH584" s="38"/>
      <c r="BI584" s="39">
        <f t="shared" si="763"/>
        <v>0</v>
      </c>
      <c r="BJ584" s="86" t="str">
        <f t="shared" si="764"/>
        <v>غيرجدير</v>
      </c>
      <c r="BK584" s="37"/>
      <c r="BL584" s="38"/>
      <c r="BM584" s="38"/>
      <c r="BN584" s="38"/>
      <c r="BO584" s="39"/>
      <c r="BP584" s="41">
        <f t="shared" si="765"/>
        <v>0</v>
      </c>
      <c r="BQ584" s="86" t="str">
        <f t="shared" si="766"/>
        <v>غيرجدير</v>
      </c>
      <c r="BR584" s="37"/>
      <c r="BS584" s="38"/>
      <c r="BT584" s="38"/>
      <c r="BU584" s="38"/>
      <c r="BV584" s="39">
        <f t="shared" si="767"/>
        <v>0</v>
      </c>
      <c r="BW584" s="86" t="str">
        <f t="shared" si="768"/>
        <v>غيرجدير</v>
      </c>
      <c r="BX584" s="37"/>
      <c r="BY584" s="38"/>
      <c r="BZ584" s="38"/>
      <c r="CA584" s="38"/>
      <c r="CB584" s="38"/>
      <c r="CC584" s="39">
        <f t="shared" si="769"/>
        <v>0</v>
      </c>
      <c r="CD584" s="86" t="str">
        <f t="shared" si="770"/>
        <v>غيرجدير</v>
      </c>
      <c r="CE584" s="37">
        <f t="shared" si="771"/>
        <v>5</v>
      </c>
      <c r="CF584" s="39" t="str">
        <f t="shared" si="772"/>
        <v>راسب</v>
      </c>
      <c r="CG584" s="37"/>
      <c r="CH584" s="38"/>
      <c r="CI584" s="38"/>
      <c r="CJ584" s="38"/>
      <c r="CK584" s="38"/>
      <c r="CL584" s="39">
        <f t="shared" si="773"/>
        <v>0</v>
      </c>
      <c r="CM584" s="86" t="str">
        <f t="shared" si="774"/>
        <v>غيرجدير</v>
      </c>
      <c r="CN584" s="37"/>
      <c r="CO584" s="38"/>
      <c r="CP584" s="38"/>
      <c r="CQ584" s="38"/>
      <c r="CR584" s="39">
        <f t="shared" si="775"/>
        <v>0</v>
      </c>
      <c r="CS584" s="86" t="str">
        <f t="shared" si="776"/>
        <v>غيرجدير</v>
      </c>
      <c r="CT584" s="37"/>
      <c r="CU584" s="38"/>
      <c r="CV584" s="39">
        <f t="shared" si="777"/>
        <v>0</v>
      </c>
      <c r="CW584" s="86" t="str">
        <f t="shared" si="778"/>
        <v>غيرجدير</v>
      </c>
      <c r="CX584" s="37"/>
      <c r="CY584" s="38"/>
      <c r="CZ584" s="38"/>
      <c r="DA584" s="38"/>
      <c r="DB584" s="38"/>
      <c r="DC584" s="39">
        <f t="shared" si="779"/>
        <v>0</v>
      </c>
      <c r="DD584" s="86" t="str">
        <f t="shared" si="780"/>
        <v>غيرجدير</v>
      </c>
      <c r="DE584" s="37"/>
      <c r="DF584" s="38"/>
      <c r="DG584" s="38"/>
      <c r="DH584" s="38"/>
      <c r="DI584" s="38"/>
      <c r="DJ584" s="39">
        <f t="shared" si="781"/>
        <v>0</v>
      </c>
      <c r="DK584" s="86" t="str">
        <f t="shared" si="782"/>
        <v>غيرجدير</v>
      </c>
      <c r="DL584" s="37">
        <f t="shared" si="783"/>
        <v>4</v>
      </c>
      <c r="DM584" s="39" t="str">
        <f t="shared" si="784"/>
        <v>راسب</v>
      </c>
      <c r="DN584" s="27">
        <f t="shared" si="785"/>
        <v>0</v>
      </c>
      <c r="DO584" s="37">
        <f t="shared" si="786"/>
        <v>5</v>
      </c>
      <c r="DP584" s="39" t="str">
        <f t="shared" si="787"/>
        <v>ومجموع</v>
      </c>
      <c r="DQ584" s="27" t="str">
        <f t="shared" si="788"/>
        <v>راسب</v>
      </c>
      <c r="DR584" s="37">
        <f t="shared" si="789"/>
        <v>10</v>
      </c>
      <c r="DS584" s="39" t="str">
        <f t="shared" si="790"/>
        <v>راسب</v>
      </c>
      <c r="DT584" s="40" t="str">
        <f t="shared" si="791"/>
        <v>راسب</v>
      </c>
      <c r="DU584" s="27"/>
      <c r="DV584" s="37">
        <f t="shared" si="792"/>
        <v>15</v>
      </c>
      <c r="DW584" s="38" t="str">
        <f t="shared" si="793"/>
        <v>راسب</v>
      </c>
      <c r="DX584" s="39" t="str">
        <f t="shared" si="794"/>
        <v>ودين</v>
      </c>
      <c r="DY584" s="537" t="str">
        <f t="shared" si="795"/>
        <v/>
      </c>
      <c r="DZ584" s="532" t="str">
        <f t="shared" si="796"/>
        <v/>
      </c>
      <c r="EA584" s="527" t="str">
        <f t="shared" si="797"/>
        <v/>
      </c>
      <c r="EB584" s="519" t="str">
        <f t="shared" si="798"/>
        <v/>
      </c>
      <c r="EC584" s="520" t="str">
        <f t="shared" si="799"/>
        <v/>
      </c>
      <c r="ED584" s="520" t="str">
        <f t="shared" si="800"/>
        <v/>
      </c>
      <c r="EE584" s="520" t="str">
        <f t="shared" si="801"/>
        <v/>
      </c>
      <c r="EF584" s="520" t="str">
        <f t="shared" si="802"/>
        <v/>
      </c>
      <c r="EG584" s="520" t="str">
        <f t="shared" si="803"/>
        <v/>
      </c>
      <c r="EH584" s="518" t="str">
        <f t="shared" si="804"/>
        <v/>
      </c>
      <c r="EI584" s="474" t="str">
        <f t="shared" si="805"/>
        <v/>
      </c>
      <c r="EJ584" s="475" t="str">
        <f t="shared" si="806"/>
        <v/>
      </c>
      <c r="EK584" s="475" t="str">
        <f t="shared" si="807"/>
        <v/>
      </c>
      <c r="EL584" s="475" t="str">
        <f t="shared" si="808"/>
        <v/>
      </c>
      <c r="EM584" s="476" t="str">
        <f t="shared" si="809"/>
        <v/>
      </c>
      <c r="EN584" s="498" t="str">
        <f t="shared" si="810"/>
        <v/>
      </c>
      <c r="EO584" s="499" t="str">
        <f t="shared" si="811"/>
        <v/>
      </c>
      <c r="EP584" s="499" t="str">
        <f t="shared" si="812"/>
        <v/>
      </c>
      <c r="EQ584" s="499" t="str">
        <f t="shared" si="813"/>
        <v/>
      </c>
      <c r="ER584" s="500" t="str">
        <f t="shared" si="814"/>
        <v/>
      </c>
    </row>
    <row r="585" spans="1:148" ht="34.5" x14ac:dyDescent="0.2">
      <c r="A585" s="27" t="str">
        <f>IF(O585="","",COUNTA(O$9:$O585))</f>
        <v/>
      </c>
      <c r="B585" s="28"/>
      <c r="C585" s="29" t="e">
        <f t="shared" si="734"/>
        <v>#VALUE!</v>
      </c>
      <c r="D585" s="30" t="e">
        <f t="shared" si="735"/>
        <v>#VALUE!</v>
      </c>
      <c r="E585" s="31" t="e">
        <f t="shared" si="736"/>
        <v>#VALUE!</v>
      </c>
      <c r="F585" s="29" t="str">
        <f t="shared" si="737"/>
        <v/>
      </c>
      <c r="G585" s="30" t="str">
        <f t="shared" si="738"/>
        <v/>
      </c>
      <c r="H585" s="31" t="str">
        <f t="shared" si="739"/>
        <v/>
      </c>
      <c r="I585" s="32" t="e">
        <f t="shared" si="740"/>
        <v>#VALUE!</v>
      </c>
      <c r="J585" s="33"/>
      <c r="K585" s="34"/>
      <c r="L585" s="35" t="str">
        <f t="shared" si="741"/>
        <v/>
      </c>
      <c r="M585" s="35" t="str">
        <f t="shared" si="742"/>
        <v/>
      </c>
      <c r="N585" s="34"/>
      <c r="O585" s="545"/>
      <c r="P585" s="36"/>
      <c r="Q585" s="37"/>
      <c r="R585" s="38"/>
      <c r="S585" s="38"/>
      <c r="T585" s="39">
        <f t="shared" si="743"/>
        <v>0</v>
      </c>
      <c r="U585" s="40" t="str">
        <f t="shared" si="744"/>
        <v>راسب</v>
      </c>
      <c r="V585" s="37"/>
      <c r="W585" s="38"/>
      <c r="X585" s="38"/>
      <c r="Y585" s="39">
        <f t="shared" si="745"/>
        <v>0</v>
      </c>
      <c r="Z585" s="40" t="str">
        <f t="shared" si="746"/>
        <v>راسب</v>
      </c>
      <c r="AA585" s="37"/>
      <c r="AB585" s="38"/>
      <c r="AC585" s="38"/>
      <c r="AD585" s="39">
        <f t="shared" si="747"/>
        <v>0</v>
      </c>
      <c r="AE585" s="40" t="str">
        <f t="shared" si="748"/>
        <v>راسب</v>
      </c>
      <c r="AF585" s="37"/>
      <c r="AG585" s="38"/>
      <c r="AH585" s="38"/>
      <c r="AI585" s="39">
        <f t="shared" si="749"/>
        <v>0</v>
      </c>
      <c r="AJ585" s="40" t="str">
        <f t="shared" si="750"/>
        <v>راسب</v>
      </c>
      <c r="AK585" s="37"/>
      <c r="AL585" s="38"/>
      <c r="AM585" s="38"/>
      <c r="AN585" s="39">
        <f t="shared" si="751"/>
        <v>0</v>
      </c>
      <c r="AO585" s="40" t="str">
        <f t="shared" si="752"/>
        <v>راسب</v>
      </c>
      <c r="AP585" s="27">
        <f t="shared" si="753"/>
        <v>0</v>
      </c>
      <c r="AQ585" s="37">
        <f t="shared" si="754"/>
        <v>5</v>
      </c>
      <c r="AR585" s="39" t="str">
        <f t="shared" si="755"/>
        <v>ومجموع</v>
      </c>
      <c r="AS585" s="27" t="str">
        <f t="shared" si="756"/>
        <v>راسب</v>
      </c>
      <c r="AT585" s="41">
        <f t="shared" si="757"/>
        <v>9</v>
      </c>
      <c r="AU585" s="42" t="str">
        <f t="shared" si="758"/>
        <v>راسب</v>
      </c>
      <c r="AV585" s="37"/>
      <c r="AW585" s="38"/>
      <c r="AX585" s="38"/>
      <c r="AY585" s="39">
        <f t="shared" si="759"/>
        <v>0</v>
      </c>
      <c r="AZ585" s="40" t="str">
        <f t="shared" si="760"/>
        <v>راسب</v>
      </c>
      <c r="BA585" s="37"/>
      <c r="BB585" s="38"/>
      <c r="BC585" s="38"/>
      <c r="BD585" s="39">
        <f t="shared" si="761"/>
        <v>0</v>
      </c>
      <c r="BE585" s="86" t="str">
        <f t="shared" si="762"/>
        <v>غيرجدير</v>
      </c>
      <c r="BF585" s="37"/>
      <c r="BG585" s="38"/>
      <c r="BH585" s="38"/>
      <c r="BI585" s="39">
        <f t="shared" si="763"/>
        <v>0</v>
      </c>
      <c r="BJ585" s="86" t="str">
        <f t="shared" si="764"/>
        <v>غيرجدير</v>
      </c>
      <c r="BK585" s="37"/>
      <c r="BL585" s="38"/>
      <c r="BM585" s="38"/>
      <c r="BN585" s="38"/>
      <c r="BO585" s="39"/>
      <c r="BP585" s="41">
        <f t="shared" si="765"/>
        <v>0</v>
      </c>
      <c r="BQ585" s="86" t="str">
        <f t="shared" si="766"/>
        <v>غيرجدير</v>
      </c>
      <c r="BR585" s="37"/>
      <c r="BS585" s="38"/>
      <c r="BT585" s="38"/>
      <c r="BU585" s="38"/>
      <c r="BV585" s="39">
        <f t="shared" si="767"/>
        <v>0</v>
      </c>
      <c r="BW585" s="86" t="str">
        <f t="shared" si="768"/>
        <v>غيرجدير</v>
      </c>
      <c r="BX585" s="37"/>
      <c r="BY585" s="38"/>
      <c r="BZ585" s="38"/>
      <c r="CA585" s="38"/>
      <c r="CB585" s="38"/>
      <c r="CC585" s="39">
        <f t="shared" si="769"/>
        <v>0</v>
      </c>
      <c r="CD585" s="86" t="str">
        <f t="shared" si="770"/>
        <v>غيرجدير</v>
      </c>
      <c r="CE585" s="37">
        <f t="shared" si="771"/>
        <v>5</v>
      </c>
      <c r="CF585" s="39" t="str">
        <f t="shared" si="772"/>
        <v>راسب</v>
      </c>
      <c r="CG585" s="37"/>
      <c r="CH585" s="38"/>
      <c r="CI585" s="38"/>
      <c r="CJ585" s="38"/>
      <c r="CK585" s="38"/>
      <c r="CL585" s="39">
        <f t="shared" si="773"/>
        <v>0</v>
      </c>
      <c r="CM585" s="86" t="str">
        <f t="shared" si="774"/>
        <v>غيرجدير</v>
      </c>
      <c r="CN585" s="37"/>
      <c r="CO585" s="38"/>
      <c r="CP585" s="38"/>
      <c r="CQ585" s="38"/>
      <c r="CR585" s="39">
        <f t="shared" si="775"/>
        <v>0</v>
      </c>
      <c r="CS585" s="86" t="str">
        <f t="shared" si="776"/>
        <v>غيرجدير</v>
      </c>
      <c r="CT585" s="37"/>
      <c r="CU585" s="38"/>
      <c r="CV585" s="39">
        <f t="shared" si="777"/>
        <v>0</v>
      </c>
      <c r="CW585" s="86" t="str">
        <f t="shared" si="778"/>
        <v>غيرجدير</v>
      </c>
      <c r="CX585" s="37"/>
      <c r="CY585" s="38"/>
      <c r="CZ585" s="38"/>
      <c r="DA585" s="38"/>
      <c r="DB585" s="38"/>
      <c r="DC585" s="39">
        <f t="shared" si="779"/>
        <v>0</v>
      </c>
      <c r="DD585" s="86" t="str">
        <f t="shared" si="780"/>
        <v>غيرجدير</v>
      </c>
      <c r="DE585" s="37"/>
      <c r="DF585" s="38"/>
      <c r="DG585" s="38"/>
      <c r="DH585" s="38"/>
      <c r="DI585" s="38"/>
      <c r="DJ585" s="39">
        <f t="shared" si="781"/>
        <v>0</v>
      </c>
      <c r="DK585" s="86" t="str">
        <f t="shared" si="782"/>
        <v>غيرجدير</v>
      </c>
      <c r="DL585" s="37">
        <f t="shared" si="783"/>
        <v>4</v>
      </c>
      <c r="DM585" s="39" t="str">
        <f t="shared" si="784"/>
        <v>راسب</v>
      </c>
      <c r="DN585" s="27">
        <f t="shared" si="785"/>
        <v>0</v>
      </c>
      <c r="DO585" s="37">
        <f t="shared" si="786"/>
        <v>5</v>
      </c>
      <c r="DP585" s="39" t="str">
        <f t="shared" si="787"/>
        <v>ومجموع</v>
      </c>
      <c r="DQ585" s="27" t="str">
        <f t="shared" si="788"/>
        <v>راسب</v>
      </c>
      <c r="DR585" s="37">
        <f t="shared" si="789"/>
        <v>10</v>
      </c>
      <c r="DS585" s="39" t="str">
        <f t="shared" si="790"/>
        <v>راسب</v>
      </c>
      <c r="DT585" s="40" t="str">
        <f t="shared" si="791"/>
        <v>راسب</v>
      </c>
      <c r="DU585" s="27"/>
      <c r="DV585" s="37">
        <f t="shared" si="792"/>
        <v>15</v>
      </c>
      <c r="DW585" s="38" t="str">
        <f t="shared" si="793"/>
        <v>راسب</v>
      </c>
      <c r="DX585" s="39" t="str">
        <f t="shared" si="794"/>
        <v>ودين</v>
      </c>
      <c r="DY585" s="537" t="str">
        <f t="shared" si="795"/>
        <v/>
      </c>
      <c r="DZ585" s="532" t="str">
        <f t="shared" si="796"/>
        <v/>
      </c>
      <c r="EA585" s="527" t="str">
        <f t="shared" si="797"/>
        <v/>
      </c>
      <c r="EB585" s="519" t="str">
        <f t="shared" si="798"/>
        <v/>
      </c>
      <c r="EC585" s="520" t="str">
        <f t="shared" si="799"/>
        <v/>
      </c>
      <c r="ED585" s="520" t="str">
        <f t="shared" si="800"/>
        <v/>
      </c>
      <c r="EE585" s="520" t="str">
        <f t="shared" si="801"/>
        <v/>
      </c>
      <c r="EF585" s="520" t="str">
        <f t="shared" si="802"/>
        <v/>
      </c>
      <c r="EG585" s="520" t="str">
        <f t="shared" si="803"/>
        <v/>
      </c>
      <c r="EH585" s="518" t="str">
        <f t="shared" si="804"/>
        <v/>
      </c>
      <c r="EI585" s="474" t="str">
        <f t="shared" si="805"/>
        <v/>
      </c>
      <c r="EJ585" s="475" t="str">
        <f t="shared" si="806"/>
        <v/>
      </c>
      <c r="EK585" s="475" t="str">
        <f t="shared" si="807"/>
        <v/>
      </c>
      <c r="EL585" s="475" t="str">
        <f t="shared" si="808"/>
        <v/>
      </c>
      <c r="EM585" s="476" t="str">
        <f t="shared" si="809"/>
        <v/>
      </c>
      <c r="EN585" s="498" t="str">
        <f t="shared" si="810"/>
        <v/>
      </c>
      <c r="EO585" s="499" t="str">
        <f t="shared" si="811"/>
        <v/>
      </c>
      <c r="EP585" s="499" t="str">
        <f t="shared" si="812"/>
        <v/>
      </c>
      <c r="EQ585" s="499" t="str">
        <f t="shared" si="813"/>
        <v/>
      </c>
      <c r="ER585" s="500" t="str">
        <f t="shared" si="814"/>
        <v/>
      </c>
    </row>
    <row r="586" spans="1:148" ht="34.5" x14ac:dyDescent="0.2">
      <c r="A586" s="27" t="str">
        <f>IF(O586="","",COUNTA(O$9:$O586))</f>
        <v/>
      </c>
      <c r="B586" s="28"/>
      <c r="C586" s="29" t="e">
        <f t="shared" si="734"/>
        <v>#VALUE!</v>
      </c>
      <c r="D586" s="30" t="e">
        <f t="shared" si="735"/>
        <v>#VALUE!</v>
      </c>
      <c r="E586" s="31" t="e">
        <f t="shared" si="736"/>
        <v>#VALUE!</v>
      </c>
      <c r="F586" s="29" t="str">
        <f t="shared" si="737"/>
        <v/>
      </c>
      <c r="G586" s="30" t="str">
        <f t="shared" si="738"/>
        <v/>
      </c>
      <c r="H586" s="31" t="str">
        <f t="shared" si="739"/>
        <v/>
      </c>
      <c r="I586" s="32" t="e">
        <f t="shared" si="740"/>
        <v>#VALUE!</v>
      </c>
      <c r="J586" s="33"/>
      <c r="K586" s="34"/>
      <c r="L586" s="35" t="str">
        <f t="shared" si="741"/>
        <v/>
      </c>
      <c r="M586" s="35" t="str">
        <f t="shared" si="742"/>
        <v/>
      </c>
      <c r="N586" s="34"/>
      <c r="O586" s="545"/>
      <c r="P586" s="36"/>
      <c r="Q586" s="37"/>
      <c r="R586" s="38"/>
      <c r="S586" s="38"/>
      <c r="T586" s="39">
        <f t="shared" si="743"/>
        <v>0</v>
      </c>
      <c r="U586" s="40" t="str">
        <f t="shared" si="744"/>
        <v>راسب</v>
      </c>
      <c r="V586" s="37"/>
      <c r="W586" s="38"/>
      <c r="X586" s="38"/>
      <c r="Y586" s="39">
        <f t="shared" si="745"/>
        <v>0</v>
      </c>
      <c r="Z586" s="40" t="str">
        <f t="shared" si="746"/>
        <v>راسب</v>
      </c>
      <c r="AA586" s="37"/>
      <c r="AB586" s="38"/>
      <c r="AC586" s="38"/>
      <c r="AD586" s="39">
        <f t="shared" si="747"/>
        <v>0</v>
      </c>
      <c r="AE586" s="40" t="str">
        <f t="shared" si="748"/>
        <v>راسب</v>
      </c>
      <c r="AF586" s="37"/>
      <c r="AG586" s="38"/>
      <c r="AH586" s="38"/>
      <c r="AI586" s="39">
        <f t="shared" si="749"/>
        <v>0</v>
      </c>
      <c r="AJ586" s="40" t="str">
        <f t="shared" si="750"/>
        <v>راسب</v>
      </c>
      <c r="AK586" s="37"/>
      <c r="AL586" s="38"/>
      <c r="AM586" s="38"/>
      <c r="AN586" s="39">
        <f t="shared" si="751"/>
        <v>0</v>
      </c>
      <c r="AO586" s="40" t="str">
        <f t="shared" si="752"/>
        <v>راسب</v>
      </c>
      <c r="AP586" s="27">
        <f t="shared" si="753"/>
        <v>0</v>
      </c>
      <c r="AQ586" s="37">
        <f t="shared" si="754"/>
        <v>5</v>
      </c>
      <c r="AR586" s="39" t="str">
        <f t="shared" si="755"/>
        <v>ومجموع</v>
      </c>
      <c r="AS586" s="27" t="str">
        <f t="shared" si="756"/>
        <v>راسب</v>
      </c>
      <c r="AT586" s="41">
        <f t="shared" si="757"/>
        <v>9</v>
      </c>
      <c r="AU586" s="42" t="str">
        <f t="shared" si="758"/>
        <v>راسب</v>
      </c>
      <c r="AV586" s="37"/>
      <c r="AW586" s="38"/>
      <c r="AX586" s="38"/>
      <c r="AY586" s="39">
        <f t="shared" si="759"/>
        <v>0</v>
      </c>
      <c r="AZ586" s="40" t="str">
        <f t="shared" si="760"/>
        <v>راسب</v>
      </c>
      <c r="BA586" s="37"/>
      <c r="BB586" s="38"/>
      <c r="BC586" s="38"/>
      <c r="BD586" s="39">
        <f t="shared" si="761"/>
        <v>0</v>
      </c>
      <c r="BE586" s="86" t="str">
        <f t="shared" si="762"/>
        <v>غيرجدير</v>
      </c>
      <c r="BF586" s="37"/>
      <c r="BG586" s="38"/>
      <c r="BH586" s="38"/>
      <c r="BI586" s="39">
        <f t="shared" si="763"/>
        <v>0</v>
      </c>
      <c r="BJ586" s="86" t="str">
        <f t="shared" si="764"/>
        <v>غيرجدير</v>
      </c>
      <c r="BK586" s="37"/>
      <c r="BL586" s="38"/>
      <c r="BM586" s="38"/>
      <c r="BN586" s="38"/>
      <c r="BO586" s="39"/>
      <c r="BP586" s="41">
        <f t="shared" si="765"/>
        <v>0</v>
      </c>
      <c r="BQ586" s="86" t="str">
        <f t="shared" si="766"/>
        <v>غيرجدير</v>
      </c>
      <c r="BR586" s="37"/>
      <c r="BS586" s="38"/>
      <c r="BT586" s="38"/>
      <c r="BU586" s="38"/>
      <c r="BV586" s="39">
        <f t="shared" si="767"/>
        <v>0</v>
      </c>
      <c r="BW586" s="86" t="str">
        <f t="shared" si="768"/>
        <v>غيرجدير</v>
      </c>
      <c r="BX586" s="37"/>
      <c r="BY586" s="38"/>
      <c r="BZ586" s="38"/>
      <c r="CA586" s="38"/>
      <c r="CB586" s="38"/>
      <c r="CC586" s="39">
        <f t="shared" si="769"/>
        <v>0</v>
      </c>
      <c r="CD586" s="86" t="str">
        <f t="shared" si="770"/>
        <v>غيرجدير</v>
      </c>
      <c r="CE586" s="37">
        <f t="shared" si="771"/>
        <v>5</v>
      </c>
      <c r="CF586" s="39" t="str">
        <f t="shared" si="772"/>
        <v>راسب</v>
      </c>
      <c r="CG586" s="37"/>
      <c r="CH586" s="38"/>
      <c r="CI586" s="38"/>
      <c r="CJ586" s="38"/>
      <c r="CK586" s="38"/>
      <c r="CL586" s="39">
        <f t="shared" si="773"/>
        <v>0</v>
      </c>
      <c r="CM586" s="86" t="str">
        <f t="shared" si="774"/>
        <v>غيرجدير</v>
      </c>
      <c r="CN586" s="37"/>
      <c r="CO586" s="38"/>
      <c r="CP586" s="38"/>
      <c r="CQ586" s="38"/>
      <c r="CR586" s="39">
        <f t="shared" si="775"/>
        <v>0</v>
      </c>
      <c r="CS586" s="86" t="str">
        <f t="shared" si="776"/>
        <v>غيرجدير</v>
      </c>
      <c r="CT586" s="37"/>
      <c r="CU586" s="38"/>
      <c r="CV586" s="39">
        <f t="shared" si="777"/>
        <v>0</v>
      </c>
      <c r="CW586" s="86" t="str">
        <f t="shared" si="778"/>
        <v>غيرجدير</v>
      </c>
      <c r="CX586" s="37"/>
      <c r="CY586" s="38"/>
      <c r="CZ586" s="38"/>
      <c r="DA586" s="38"/>
      <c r="DB586" s="38"/>
      <c r="DC586" s="39">
        <f t="shared" si="779"/>
        <v>0</v>
      </c>
      <c r="DD586" s="86" t="str">
        <f t="shared" si="780"/>
        <v>غيرجدير</v>
      </c>
      <c r="DE586" s="37"/>
      <c r="DF586" s="38"/>
      <c r="DG586" s="38"/>
      <c r="DH586" s="38"/>
      <c r="DI586" s="38"/>
      <c r="DJ586" s="39">
        <f t="shared" si="781"/>
        <v>0</v>
      </c>
      <c r="DK586" s="86" t="str">
        <f t="shared" si="782"/>
        <v>غيرجدير</v>
      </c>
      <c r="DL586" s="37">
        <f t="shared" si="783"/>
        <v>4</v>
      </c>
      <c r="DM586" s="39" t="str">
        <f t="shared" si="784"/>
        <v>راسب</v>
      </c>
      <c r="DN586" s="27">
        <f t="shared" si="785"/>
        <v>0</v>
      </c>
      <c r="DO586" s="37">
        <f t="shared" si="786"/>
        <v>5</v>
      </c>
      <c r="DP586" s="39" t="str">
        <f t="shared" si="787"/>
        <v>ومجموع</v>
      </c>
      <c r="DQ586" s="27" t="str">
        <f t="shared" si="788"/>
        <v>راسب</v>
      </c>
      <c r="DR586" s="37">
        <f t="shared" si="789"/>
        <v>10</v>
      </c>
      <c r="DS586" s="39" t="str">
        <f t="shared" si="790"/>
        <v>راسب</v>
      </c>
      <c r="DT586" s="40" t="str">
        <f t="shared" si="791"/>
        <v>راسب</v>
      </c>
      <c r="DU586" s="27"/>
      <c r="DV586" s="37">
        <f t="shared" si="792"/>
        <v>15</v>
      </c>
      <c r="DW586" s="38" t="str">
        <f t="shared" si="793"/>
        <v>راسب</v>
      </c>
      <c r="DX586" s="39" t="str">
        <f t="shared" si="794"/>
        <v>ودين</v>
      </c>
      <c r="DY586" s="537" t="str">
        <f t="shared" si="795"/>
        <v/>
      </c>
      <c r="DZ586" s="532" t="str">
        <f t="shared" si="796"/>
        <v/>
      </c>
      <c r="EA586" s="527" t="str">
        <f t="shared" si="797"/>
        <v/>
      </c>
      <c r="EB586" s="519" t="str">
        <f t="shared" si="798"/>
        <v/>
      </c>
      <c r="EC586" s="520" t="str">
        <f t="shared" si="799"/>
        <v/>
      </c>
      <c r="ED586" s="520" t="str">
        <f t="shared" si="800"/>
        <v/>
      </c>
      <c r="EE586" s="520" t="str">
        <f t="shared" si="801"/>
        <v/>
      </c>
      <c r="EF586" s="520" t="str">
        <f t="shared" si="802"/>
        <v/>
      </c>
      <c r="EG586" s="520" t="str">
        <f t="shared" si="803"/>
        <v/>
      </c>
      <c r="EH586" s="518" t="str">
        <f t="shared" si="804"/>
        <v/>
      </c>
      <c r="EI586" s="474" t="str">
        <f t="shared" si="805"/>
        <v/>
      </c>
      <c r="EJ586" s="475" t="str">
        <f t="shared" si="806"/>
        <v/>
      </c>
      <c r="EK586" s="475" t="str">
        <f t="shared" si="807"/>
        <v/>
      </c>
      <c r="EL586" s="475" t="str">
        <f t="shared" si="808"/>
        <v/>
      </c>
      <c r="EM586" s="476" t="str">
        <f t="shared" si="809"/>
        <v/>
      </c>
      <c r="EN586" s="498" t="str">
        <f t="shared" si="810"/>
        <v/>
      </c>
      <c r="EO586" s="499" t="str">
        <f t="shared" si="811"/>
        <v/>
      </c>
      <c r="EP586" s="499" t="str">
        <f t="shared" si="812"/>
        <v/>
      </c>
      <c r="EQ586" s="499" t="str">
        <f t="shared" si="813"/>
        <v/>
      </c>
      <c r="ER586" s="500" t="str">
        <f t="shared" si="814"/>
        <v/>
      </c>
    </row>
    <row r="587" spans="1:148" ht="34.5" x14ac:dyDescent="0.2">
      <c r="A587" s="27" t="str">
        <f>IF(O587="","",COUNTA(O$9:$O587))</f>
        <v/>
      </c>
      <c r="B587" s="28"/>
      <c r="C587" s="29" t="e">
        <f t="shared" si="734"/>
        <v>#VALUE!</v>
      </c>
      <c r="D587" s="30" t="e">
        <f t="shared" si="735"/>
        <v>#VALUE!</v>
      </c>
      <c r="E587" s="31" t="e">
        <f t="shared" si="736"/>
        <v>#VALUE!</v>
      </c>
      <c r="F587" s="29" t="str">
        <f t="shared" si="737"/>
        <v/>
      </c>
      <c r="G587" s="30" t="str">
        <f t="shared" si="738"/>
        <v/>
      </c>
      <c r="H587" s="31" t="str">
        <f t="shared" si="739"/>
        <v/>
      </c>
      <c r="I587" s="32" t="e">
        <f t="shared" si="740"/>
        <v>#VALUE!</v>
      </c>
      <c r="J587" s="33"/>
      <c r="K587" s="34"/>
      <c r="L587" s="35" t="str">
        <f t="shared" si="741"/>
        <v/>
      </c>
      <c r="M587" s="35" t="str">
        <f t="shared" si="742"/>
        <v/>
      </c>
      <c r="N587" s="34"/>
      <c r="O587" s="545"/>
      <c r="P587" s="36"/>
      <c r="Q587" s="37"/>
      <c r="R587" s="38"/>
      <c r="S587" s="38"/>
      <c r="T587" s="39">
        <f t="shared" si="743"/>
        <v>0</v>
      </c>
      <c r="U587" s="40" t="str">
        <f t="shared" si="744"/>
        <v>راسب</v>
      </c>
      <c r="V587" s="37"/>
      <c r="W587" s="38"/>
      <c r="X587" s="38"/>
      <c r="Y587" s="39">
        <f t="shared" si="745"/>
        <v>0</v>
      </c>
      <c r="Z587" s="40" t="str">
        <f t="shared" si="746"/>
        <v>راسب</v>
      </c>
      <c r="AA587" s="37"/>
      <c r="AB587" s="38"/>
      <c r="AC587" s="38"/>
      <c r="AD587" s="39">
        <f t="shared" si="747"/>
        <v>0</v>
      </c>
      <c r="AE587" s="40" t="str">
        <f t="shared" si="748"/>
        <v>راسب</v>
      </c>
      <c r="AF587" s="37"/>
      <c r="AG587" s="38"/>
      <c r="AH587" s="38"/>
      <c r="AI587" s="39">
        <f t="shared" si="749"/>
        <v>0</v>
      </c>
      <c r="AJ587" s="40" t="str">
        <f t="shared" si="750"/>
        <v>راسب</v>
      </c>
      <c r="AK587" s="37"/>
      <c r="AL587" s="38"/>
      <c r="AM587" s="38"/>
      <c r="AN587" s="39">
        <f t="shared" si="751"/>
        <v>0</v>
      </c>
      <c r="AO587" s="40" t="str">
        <f t="shared" si="752"/>
        <v>راسب</v>
      </c>
      <c r="AP587" s="27">
        <f t="shared" si="753"/>
        <v>0</v>
      </c>
      <c r="AQ587" s="37">
        <f t="shared" si="754"/>
        <v>5</v>
      </c>
      <c r="AR587" s="39" t="str">
        <f t="shared" si="755"/>
        <v>ومجموع</v>
      </c>
      <c r="AS587" s="27" t="str">
        <f t="shared" si="756"/>
        <v>راسب</v>
      </c>
      <c r="AT587" s="41">
        <f t="shared" si="757"/>
        <v>9</v>
      </c>
      <c r="AU587" s="42" t="str">
        <f t="shared" si="758"/>
        <v>راسب</v>
      </c>
      <c r="AV587" s="37"/>
      <c r="AW587" s="38"/>
      <c r="AX587" s="38"/>
      <c r="AY587" s="39">
        <f t="shared" si="759"/>
        <v>0</v>
      </c>
      <c r="AZ587" s="40" t="str">
        <f t="shared" si="760"/>
        <v>راسب</v>
      </c>
      <c r="BA587" s="37"/>
      <c r="BB587" s="38"/>
      <c r="BC587" s="38"/>
      <c r="BD587" s="39">
        <f t="shared" si="761"/>
        <v>0</v>
      </c>
      <c r="BE587" s="86" t="str">
        <f t="shared" si="762"/>
        <v>غيرجدير</v>
      </c>
      <c r="BF587" s="37"/>
      <c r="BG587" s="38"/>
      <c r="BH587" s="38"/>
      <c r="BI587" s="39">
        <f t="shared" si="763"/>
        <v>0</v>
      </c>
      <c r="BJ587" s="86" t="str">
        <f t="shared" si="764"/>
        <v>غيرجدير</v>
      </c>
      <c r="BK587" s="37"/>
      <c r="BL587" s="38"/>
      <c r="BM587" s="38"/>
      <c r="BN587" s="38"/>
      <c r="BO587" s="39"/>
      <c r="BP587" s="41">
        <f t="shared" si="765"/>
        <v>0</v>
      </c>
      <c r="BQ587" s="86" t="str">
        <f t="shared" si="766"/>
        <v>غيرجدير</v>
      </c>
      <c r="BR587" s="37"/>
      <c r="BS587" s="38"/>
      <c r="BT587" s="38"/>
      <c r="BU587" s="38"/>
      <c r="BV587" s="39">
        <f t="shared" si="767"/>
        <v>0</v>
      </c>
      <c r="BW587" s="86" t="str">
        <f t="shared" si="768"/>
        <v>غيرجدير</v>
      </c>
      <c r="BX587" s="37"/>
      <c r="BY587" s="38"/>
      <c r="BZ587" s="38"/>
      <c r="CA587" s="38"/>
      <c r="CB587" s="38"/>
      <c r="CC587" s="39">
        <f t="shared" si="769"/>
        <v>0</v>
      </c>
      <c r="CD587" s="86" t="str">
        <f t="shared" si="770"/>
        <v>غيرجدير</v>
      </c>
      <c r="CE587" s="37">
        <f t="shared" si="771"/>
        <v>5</v>
      </c>
      <c r="CF587" s="39" t="str">
        <f t="shared" si="772"/>
        <v>راسب</v>
      </c>
      <c r="CG587" s="37"/>
      <c r="CH587" s="38"/>
      <c r="CI587" s="38"/>
      <c r="CJ587" s="38"/>
      <c r="CK587" s="38"/>
      <c r="CL587" s="39">
        <f t="shared" si="773"/>
        <v>0</v>
      </c>
      <c r="CM587" s="86" t="str">
        <f t="shared" si="774"/>
        <v>غيرجدير</v>
      </c>
      <c r="CN587" s="37"/>
      <c r="CO587" s="38"/>
      <c r="CP587" s="38"/>
      <c r="CQ587" s="38"/>
      <c r="CR587" s="39">
        <f t="shared" si="775"/>
        <v>0</v>
      </c>
      <c r="CS587" s="86" t="str">
        <f t="shared" si="776"/>
        <v>غيرجدير</v>
      </c>
      <c r="CT587" s="37"/>
      <c r="CU587" s="38"/>
      <c r="CV587" s="39">
        <f t="shared" si="777"/>
        <v>0</v>
      </c>
      <c r="CW587" s="86" t="str">
        <f t="shared" si="778"/>
        <v>غيرجدير</v>
      </c>
      <c r="CX587" s="37"/>
      <c r="CY587" s="38"/>
      <c r="CZ587" s="38"/>
      <c r="DA587" s="38"/>
      <c r="DB587" s="38"/>
      <c r="DC587" s="39">
        <f t="shared" si="779"/>
        <v>0</v>
      </c>
      <c r="DD587" s="86" t="str">
        <f t="shared" si="780"/>
        <v>غيرجدير</v>
      </c>
      <c r="DE587" s="37"/>
      <c r="DF587" s="38"/>
      <c r="DG587" s="38"/>
      <c r="DH587" s="38"/>
      <c r="DI587" s="38"/>
      <c r="DJ587" s="39">
        <f t="shared" si="781"/>
        <v>0</v>
      </c>
      <c r="DK587" s="86" t="str">
        <f t="shared" si="782"/>
        <v>غيرجدير</v>
      </c>
      <c r="DL587" s="37">
        <f t="shared" si="783"/>
        <v>4</v>
      </c>
      <c r="DM587" s="39" t="str">
        <f t="shared" si="784"/>
        <v>راسب</v>
      </c>
      <c r="DN587" s="27">
        <f t="shared" si="785"/>
        <v>0</v>
      </c>
      <c r="DO587" s="37">
        <f t="shared" si="786"/>
        <v>5</v>
      </c>
      <c r="DP587" s="39" t="str">
        <f t="shared" si="787"/>
        <v>ومجموع</v>
      </c>
      <c r="DQ587" s="27" t="str">
        <f t="shared" si="788"/>
        <v>راسب</v>
      </c>
      <c r="DR587" s="37">
        <f t="shared" si="789"/>
        <v>10</v>
      </c>
      <c r="DS587" s="39" t="str">
        <f t="shared" si="790"/>
        <v>راسب</v>
      </c>
      <c r="DT587" s="40" t="str">
        <f t="shared" si="791"/>
        <v>راسب</v>
      </c>
      <c r="DU587" s="27"/>
      <c r="DV587" s="37">
        <f t="shared" si="792"/>
        <v>15</v>
      </c>
      <c r="DW587" s="38" t="str">
        <f t="shared" si="793"/>
        <v>راسب</v>
      </c>
      <c r="DX587" s="39" t="str">
        <f t="shared" si="794"/>
        <v>ودين</v>
      </c>
      <c r="DY587" s="537" t="str">
        <f t="shared" si="795"/>
        <v/>
      </c>
      <c r="DZ587" s="532" t="str">
        <f t="shared" si="796"/>
        <v/>
      </c>
      <c r="EA587" s="527" t="str">
        <f t="shared" si="797"/>
        <v/>
      </c>
      <c r="EB587" s="519" t="str">
        <f t="shared" si="798"/>
        <v/>
      </c>
      <c r="EC587" s="520" t="str">
        <f t="shared" si="799"/>
        <v/>
      </c>
      <c r="ED587" s="520" t="str">
        <f t="shared" si="800"/>
        <v/>
      </c>
      <c r="EE587" s="520" t="str">
        <f t="shared" si="801"/>
        <v/>
      </c>
      <c r="EF587" s="520" t="str">
        <f t="shared" si="802"/>
        <v/>
      </c>
      <c r="EG587" s="520" t="str">
        <f t="shared" si="803"/>
        <v/>
      </c>
      <c r="EH587" s="518" t="str">
        <f t="shared" si="804"/>
        <v/>
      </c>
      <c r="EI587" s="474" t="str">
        <f t="shared" si="805"/>
        <v/>
      </c>
      <c r="EJ587" s="475" t="str">
        <f t="shared" si="806"/>
        <v/>
      </c>
      <c r="EK587" s="475" t="str">
        <f t="shared" si="807"/>
        <v/>
      </c>
      <c r="EL587" s="475" t="str">
        <f t="shared" si="808"/>
        <v/>
      </c>
      <c r="EM587" s="476" t="str">
        <f t="shared" si="809"/>
        <v/>
      </c>
      <c r="EN587" s="498" t="str">
        <f t="shared" si="810"/>
        <v/>
      </c>
      <c r="EO587" s="499" t="str">
        <f t="shared" si="811"/>
        <v/>
      </c>
      <c r="EP587" s="499" t="str">
        <f t="shared" si="812"/>
        <v/>
      </c>
      <c r="EQ587" s="499" t="str">
        <f t="shared" si="813"/>
        <v/>
      </c>
      <c r="ER587" s="500" t="str">
        <f t="shared" si="814"/>
        <v/>
      </c>
    </row>
    <row r="588" spans="1:148" ht="34.5" x14ac:dyDescent="0.2">
      <c r="A588" s="27" t="str">
        <f>IF(O588="","",COUNTA(O$9:$O588))</f>
        <v/>
      </c>
      <c r="B588" s="28"/>
      <c r="C588" s="29" t="e">
        <f t="shared" si="734"/>
        <v>#VALUE!</v>
      </c>
      <c r="D588" s="30" t="e">
        <f t="shared" si="735"/>
        <v>#VALUE!</v>
      </c>
      <c r="E588" s="31" t="e">
        <f t="shared" si="736"/>
        <v>#VALUE!</v>
      </c>
      <c r="F588" s="29" t="str">
        <f t="shared" si="737"/>
        <v/>
      </c>
      <c r="G588" s="30" t="str">
        <f t="shared" si="738"/>
        <v/>
      </c>
      <c r="H588" s="31" t="str">
        <f t="shared" si="739"/>
        <v/>
      </c>
      <c r="I588" s="32" t="e">
        <f t="shared" si="740"/>
        <v>#VALUE!</v>
      </c>
      <c r="J588" s="33"/>
      <c r="K588" s="34"/>
      <c r="L588" s="35" t="str">
        <f t="shared" si="741"/>
        <v/>
      </c>
      <c r="M588" s="35" t="str">
        <f t="shared" si="742"/>
        <v/>
      </c>
      <c r="N588" s="34"/>
      <c r="O588" s="545"/>
      <c r="P588" s="36"/>
      <c r="Q588" s="37"/>
      <c r="R588" s="38"/>
      <c r="S588" s="38"/>
      <c r="T588" s="39">
        <f t="shared" si="743"/>
        <v>0</v>
      </c>
      <c r="U588" s="40" t="str">
        <f t="shared" si="744"/>
        <v>راسب</v>
      </c>
      <c r="V588" s="37"/>
      <c r="W588" s="38"/>
      <c r="X588" s="38"/>
      <c r="Y588" s="39">
        <f t="shared" si="745"/>
        <v>0</v>
      </c>
      <c r="Z588" s="40" t="str">
        <f t="shared" si="746"/>
        <v>راسب</v>
      </c>
      <c r="AA588" s="37"/>
      <c r="AB588" s="38"/>
      <c r="AC588" s="38"/>
      <c r="AD588" s="39">
        <f t="shared" si="747"/>
        <v>0</v>
      </c>
      <c r="AE588" s="40" t="str">
        <f t="shared" si="748"/>
        <v>راسب</v>
      </c>
      <c r="AF588" s="37"/>
      <c r="AG588" s="38"/>
      <c r="AH588" s="38"/>
      <c r="AI588" s="39">
        <f t="shared" si="749"/>
        <v>0</v>
      </c>
      <c r="AJ588" s="40" t="str">
        <f t="shared" si="750"/>
        <v>راسب</v>
      </c>
      <c r="AK588" s="37"/>
      <c r="AL588" s="38"/>
      <c r="AM588" s="38"/>
      <c r="AN588" s="39">
        <f t="shared" si="751"/>
        <v>0</v>
      </c>
      <c r="AO588" s="40" t="str">
        <f t="shared" si="752"/>
        <v>راسب</v>
      </c>
      <c r="AP588" s="27">
        <f t="shared" si="753"/>
        <v>0</v>
      </c>
      <c r="AQ588" s="37">
        <f t="shared" si="754"/>
        <v>5</v>
      </c>
      <c r="AR588" s="39" t="str">
        <f t="shared" si="755"/>
        <v>ومجموع</v>
      </c>
      <c r="AS588" s="27" t="str">
        <f t="shared" si="756"/>
        <v>راسب</v>
      </c>
      <c r="AT588" s="41">
        <f t="shared" si="757"/>
        <v>9</v>
      </c>
      <c r="AU588" s="42" t="str">
        <f t="shared" si="758"/>
        <v>راسب</v>
      </c>
      <c r="AV588" s="37"/>
      <c r="AW588" s="38"/>
      <c r="AX588" s="38"/>
      <c r="AY588" s="39">
        <f t="shared" si="759"/>
        <v>0</v>
      </c>
      <c r="AZ588" s="40" t="str">
        <f t="shared" si="760"/>
        <v>راسب</v>
      </c>
      <c r="BA588" s="37"/>
      <c r="BB588" s="38"/>
      <c r="BC588" s="38"/>
      <c r="BD588" s="39">
        <f t="shared" si="761"/>
        <v>0</v>
      </c>
      <c r="BE588" s="86" t="str">
        <f t="shared" si="762"/>
        <v>غيرجدير</v>
      </c>
      <c r="BF588" s="37"/>
      <c r="BG588" s="38"/>
      <c r="BH588" s="38"/>
      <c r="BI588" s="39">
        <f t="shared" si="763"/>
        <v>0</v>
      </c>
      <c r="BJ588" s="86" t="str">
        <f t="shared" si="764"/>
        <v>غيرجدير</v>
      </c>
      <c r="BK588" s="37"/>
      <c r="BL588" s="38"/>
      <c r="BM588" s="38"/>
      <c r="BN588" s="38"/>
      <c r="BO588" s="39"/>
      <c r="BP588" s="41">
        <f t="shared" si="765"/>
        <v>0</v>
      </c>
      <c r="BQ588" s="86" t="str">
        <f t="shared" si="766"/>
        <v>غيرجدير</v>
      </c>
      <c r="BR588" s="37"/>
      <c r="BS588" s="38"/>
      <c r="BT588" s="38"/>
      <c r="BU588" s="38"/>
      <c r="BV588" s="39">
        <f t="shared" si="767"/>
        <v>0</v>
      </c>
      <c r="BW588" s="86" t="str">
        <f t="shared" si="768"/>
        <v>غيرجدير</v>
      </c>
      <c r="BX588" s="37"/>
      <c r="BY588" s="38"/>
      <c r="BZ588" s="38"/>
      <c r="CA588" s="38"/>
      <c r="CB588" s="38"/>
      <c r="CC588" s="39">
        <f t="shared" si="769"/>
        <v>0</v>
      </c>
      <c r="CD588" s="86" t="str">
        <f t="shared" si="770"/>
        <v>غيرجدير</v>
      </c>
      <c r="CE588" s="37">
        <f t="shared" si="771"/>
        <v>5</v>
      </c>
      <c r="CF588" s="39" t="str">
        <f t="shared" si="772"/>
        <v>راسب</v>
      </c>
      <c r="CG588" s="37"/>
      <c r="CH588" s="38"/>
      <c r="CI588" s="38"/>
      <c r="CJ588" s="38"/>
      <c r="CK588" s="38"/>
      <c r="CL588" s="39">
        <f t="shared" si="773"/>
        <v>0</v>
      </c>
      <c r="CM588" s="86" t="str">
        <f t="shared" si="774"/>
        <v>غيرجدير</v>
      </c>
      <c r="CN588" s="37"/>
      <c r="CO588" s="38"/>
      <c r="CP588" s="38"/>
      <c r="CQ588" s="38"/>
      <c r="CR588" s="39">
        <f t="shared" si="775"/>
        <v>0</v>
      </c>
      <c r="CS588" s="86" t="str">
        <f t="shared" si="776"/>
        <v>غيرجدير</v>
      </c>
      <c r="CT588" s="37"/>
      <c r="CU588" s="38"/>
      <c r="CV588" s="39">
        <f t="shared" si="777"/>
        <v>0</v>
      </c>
      <c r="CW588" s="86" t="str">
        <f t="shared" si="778"/>
        <v>غيرجدير</v>
      </c>
      <c r="CX588" s="37"/>
      <c r="CY588" s="38"/>
      <c r="CZ588" s="38"/>
      <c r="DA588" s="38"/>
      <c r="DB588" s="38"/>
      <c r="DC588" s="39">
        <f t="shared" si="779"/>
        <v>0</v>
      </c>
      <c r="DD588" s="86" t="str">
        <f t="shared" si="780"/>
        <v>غيرجدير</v>
      </c>
      <c r="DE588" s="37"/>
      <c r="DF588" s="38"/>
      <c r="DG588" s="38"/>
      <c r="DH588" s="38"/>
      <c r="DI588" s="38"/>
      <c r="DJ588" s="39">
        <f t="shared" si="781"/>
        <v>0</v>
      </c>
      <c r="DK588" s="86" t="str">
        <f t="shared" si="782"/>
        <v>غيرجدير</v>
      </c>
      <c r="DL588" s="37">
        <f t="shared" si="783"/>
        <v>4</v>
      </c>
      <c r="DM588" s="39" t="str">
        <f t="shared" si="784"/>
        <v>راسب</v>
      </c>
      <c r="DN588" s="27">
        <f t="shared" si="785"/>
        <v>0</v>
      </c>
      <c r="DO588" s="37">
        <f t="shared" si="786"/>
        <v>5</v>
      </c>
      <c r="DP588" s="39" t="str">
        <f t="shared" si="787"/>
        <v>ومجموع</v>
      </c>
      <c r="DQ588" s="27" t="str">
        <f t="shared" si="788"/>
        <v>راسب</v>
      </c>
      <c r="DR588" s="37">
        <f t="shared" si="789"/>
        <v>10</v>
      </c>
      <c r="DS588" s="39" t="str">
        <f t="shared" si="790"/>
        <v>راسب</v>
      </c>
      <c r="DT588" s="40" t="str">
        <f t="shared" si="791"/>
        <v>راسب</v>
      </c>
      <c r="DU588" s="27"/>
      <c r="DV588" s="37">
        <f t="shared" si="792"/>
        <v>15</v>
      </c>
      <c r="DW588" s="38" t="str">
        <f t="shared" si="793"/>
        <v>راسب</v>
      </c>
      <c r="DX588" s="39" t="str">
        <f t="shared" si="794"/>
        <v>ودين</v>
      </c>
      <c r="DY588" s="537" t="str">
        <f t="shared" si="795"/>
        <v/>
      </c>
      <c r="DZ588" s="532" t="str">
        <f t="shared" si="796"/>
        <v/>
      </c>
      <c r="EA588" s="527" t="str">
        <f t="shared" si="797"/>
        <v/>
      </c>
      <c r="EB588" s="519" t="str">
        <f t="shared" si="798"/>
        <v/>
      </c>
      <c r="EC588" s="520" t="str">
        <f t="shared" si="799"/>
        <v/>
      </c>
      <c r="ED588" s="520" t="str">
        <f t="shared" si="800"/>
        <v/>
      </c>
      <c r="EE588" s="520" t="str">
        <f t="shared" si="801"/>
        <v/>
      </c>
      <c r="EF588" s="520" t="str">
        <f t="shared" si="802"/>
        <v/>
      </c>
      <c r="EG588" s="520" t="str">
        <f t="shared" si="803"/>
        <v/>
      </c>
      <c r="EH588" s="518" t="str">
        <f t="shared" si="804"/>
        <v/>
      </c>
      <c r="EI588" s="474" t="str">
        <f t="shared" si="805"/>
        <v/>
      </c>
      <c r="EJ588" s="475" t="str">
        <f t="shared" si="806"/>
        <v/>
      </c>
      <c r="EK588" s="475" t="str">
        <f t="shared" si="807"/>
        <v/>
      </c>
      <c r="EL588" s="475" t="str">
        <f t="shared" si="808"/>
        <v/>
      </c>
      <c r="EM588" s="476" t="str">
        <f t="shared" si="809"/>
        <v/>
      </c>
      <c r="EN588" s="498" t="str">
        <f t="shared" si="810"/>
        <v/>
      </c>
      <c r="EO588" s="499" t="str">
        <f t="shared" si="811"/>
        <v/>
      </c>
      <c r="EP588" s="499" t="str">
        <f t="shared" si="812"/>
        <v/>
      </c>
      <c r="EQ588" s="499" t="str">
        <f t="shared" si="813"/>
        <v/>
      </c>
      <c r="ER588" s="500" t="str">
        <f t="shared" si="814"/>
        <v/>
      </c>
    </row>
    <row r="589" spans="1:148" ht="34.5" x14ac:dyDescent="0.2">
      <c r="A589" s="27" t="str">
        <f>IF(O589="","",COUNTA(O$9:$O589))</f>
        <v/>
      </c>
      <c r="B589" s="28"/>
      <c r="C589" s="29" t="e">
        <f t="shared" si="734"/>
        <v>#VALUE!</v>
      </c>
      <c r="D589" s="30" t="e">
        <f t="shared" si="735"/>
        <v>#VALUE!</v>
      </c>
      <c r="E589" s="31" t="e">
        <f t="shared" si="736"/>
        <v>#VALUE!</v>
      </c>
      <c r="F589" s="29" t="str">
        <f t="shared" si="737"/>
        <v/>
      </c>
      <c r="G589" s="30" t="str">
        <f t="shared" si="738"/>
        <v/>
      </c>
      <c r="H589" s="31" t="str">
        <f t="shared" si="739"/>
        <v/>
      </c>
      <c r="I589" s="32" t="e">
        <f t="shared" si="740"/>
        <v>#VALUE!</v>
      </c>
      <c r="J589" s="33"/>
      <c r="K589" s="34"/>
      <c r="L589" s="35" t="str">
        <f t="shared" si="741"/>
        <v/>
      </c>
      <c r="M589" s="35" t="str">
        <f t="shared" si="742"/>
        <v/>
      </c>
      <c r="N589" s="34"/>
      <c r="O589" s="545"/>
      <c r="P589" s="36"/>
      <c r="Q589" s="37"/>
      <c r="R589" s="38"/>
      <c r="S589" s="38"/>
      <c r="T589" s="39">
        <f t="shared" si="743"/>
        <v>0</v>
      </c>
      <c r="U589" s="40" t="str">
        <f t="shared" si="744"/>
        <v>راسب</v>
      </c>
      <c r="V589" s="37"/>
      <c r="W589" s="38"/>
      <c r="X589" s="38"/>
      <c r="Y589" s="39">
        <f t="shared" si="745"/>
        <v>0</v>
      </c>
      <c r="Z589" s="40" t="str">
        <f t="shared" si="746"/>
        <v>راسب</v>
      </c>
      <c r="AA589" s="37"/>
      <c r="AB589" s="38"/>
      <c r="AC589" s="38"/>
      <c r="AD589" s="39">
        <f t="shared" si="747"/>
        <v>0</v>
      </c>
      <c r="AE589" s="40" t="str">
        <f t="shared" si="748"/>
        <v>راسب</v>
      </c>
      <c r="AF589" s="37"/>
      <c r="AG589" s="38"/>
      <c r="AH589" s="38"/>
      <c r="AI589" s="39">
        <f t="shared" si="749"/>
        <v>0</v>
      </c>
      <c r="AJ589" s="40" t="str">
        <f t="shared" si="750"/>
        <v>راسب</v>
      </c>
      <c r="AK589" s="37"/>
      <c r="AL589" s="38"/>
      <c r="AM589" s="38"/>
      <c r="AN589" s="39">
        <f t="shared" si="751"/>
        <v>0</v>
      </c>
      <c r="AO589" s="40" t="str">
        <f t="shared" si="752"/>
        <v>راسب</v>
      </c>
      <c r="AP589" s="27">
        <f t="shared" si="753"/>
        <v>0</v>
      </c>
      <c r="AQ589" s="37">
        <f t="shared" si="754"/>
        <v>5</v>
      </c>
      <c r="AR589" s="39" t="str">
        <f t="shared" si="755"/>
        <v>ومجموع</v>
      </c>
      <c r="AS589" s="27" t="str">
        <f t="shared" si="756"/>
        <v>راسب</v>
      </c>
      <c r="AT589" s="41">
        <f t="shared" si="757"/>
        <v>9</v>
      </c>
      <c r="AU589" s="42" t="str">
        <f t="shared" si="758"/>
        <v>راسب</v>
      </c>
      <c r="AV589" s="37"/>
      <c r="AW589" s="38"/>
      <c r="AX589" s="38"/>
      <c r="AY589" s="39">
        <f t="shared" si="759"/>
        <v>0</v>
      </c>
      <c r="AZ589" s="40" t="str">
        <f t="shared" si="760"/>
        <v>راسب</v>
      </c>
      <c r="BA589" s="37"/>
      <c r="BB589" s="38"/>
      <c r="BC589" s="38"/>
      <c r="BD589" s="39">
        <f t="shared" si="761"/>
        <v>0</v>
      </c>
      <c r="BE589" s="86" t="str">
        <f t="shared" si="762"/>
        <v>غيرجدير</v>
      </c>
      <c r="BF589" s="37"/>
      <c r="BG589" s="38"/>
      <c r="BH589" s="38"/>
      <c r="BI589" s="39">
        <f t="shared" si="763"/>
        <v>0</v>
      </c>
      <c r="BJ589" s="86" t="str">
        <f t="shared" si="764"/>
        <v>غيرجدير</v>
      </c>
      <c r="BK589" s="37"/>
      <c r="BL589" s="38"/>
      <c r="BM589" s="38"/>
      <c r="BN589" s="38"/>
      <c r="BO589" s="39"/>
      <c r="BP589" s="41">
        <f t="shared" si="765"/>
        <v>0</v>
      </c>
      <c r="BQ589" s="86" t="str">
        <f t="shared" si="766"/>
        <v>غيرجدير</v>
      </c>
      <c r="BR589" s="37"/>
      <c r="BS589" s="38"/>
      <c r="BT589" s="38"/>
      <c r="BU589" s="38"/>
      <c r="BV589" s="39">
        <f t="shared" si="767"/>
        <v>0</v>
      </c>
      <c r="BW589" s="86" t="str">
        <f t="shared" si="768"/>
        <v>غيرجدير</v>
      </c>
      <c r="BX589" s="37"/>
      <c r="BY589" s="38"/>
      <c r="BZ589" s="38"/>
      <c r="CA589" s="38"/>
      <c r="CB589" s="38"/>
      <c r="CC589" s="39">
        <f t="shared" si="769"/>
        <v>0</v>
      </c>
      <c r="CD589" s="86" t="str">
        <f t="shared" si="770"/>
        <v>غيرجدير</v>
      </c>
      <c r="CE589" s="37">
        <f t="shared" si="771"/>
        <v>5</v>
      </c>
      <c r="CF589" s="39" t="str">
        <f t="shared" si="772"/>
        <v>راسب</v>
      </c>
      <c r="CG589" s="37"/>
      <c r="CH589" s="38"/>
      <c r="CI589" s="38"/>
      <c r="CJ589" s="38"/>
      <c r="CK589" s="38"/>
      <c r="CL589" s="39">
        <f t="shared" si="773"/>
        <v>0</v>
      </c>
      <c r="CM589" s="86" t="str">
        <f t="shared" si="774"/>
        <v>غيرجدير</v>
      </c>
      <c r="CN589" s="37"/>
      <c r="CO589" s="38"/>
      <c r="CP589" s="38"/>
      <c r="CQ589" s="38"/>
      <c r="CR589" s="39">
        <f t="shared" si="775"/>
        <v>0</v>
      </c>
      <c r="CS589" s="86" t="str">
        <f t="shared" si="776"/>
        <v>غيرجدير</v>
      </c>
      <c r="CT589" s="37"/>
      <c r="CU589" s="38"/>
      <c r="CV589" s="39">
        <f t="shared" si="777"/>
        <v>0</v>
      </c>
      <c r="CW589" s="86" t="str">
        <f t="shared" si="778"/>
        <v>غيرجدير</v>
      </c>
      <c r="CX589" s="37"/>
      <c r="CY589" s="38"/>
      <c r="CZ589" s="38"/>
      <c r="DA589" s="38"/>
      <c r="DB589" s="38"/>
      <c r="DC589" s="39">
        <f t="shared" si="779"/>
        <v>0</v>
      </c>
      <c r="DD589" s="86" t="str">
        <f t="shared" si="780"/>
        <v>غيرجدير</v>
      </c>
      <c r="DE589" s="37"/>
      <c r="DF589" s="38"/>
      <c r="DG589" s="38"/>
      <c r="DH589" s="38"/>
      <c r="DI589" s="38"/>
      <c r="DJ589" s="39">
        <f t="shared" si="781"/>
        <v>0</v>
      </c>
      <c r="DK589" s="86" t="str">
        <f t="shared" si="782"/>
        <v>غيرجدير</v>
      </c>
      <c r="DL589" s="37">
        <f t="shared" si="783"/>
        <v>4</v>
      </c>
      <c r="DM589" s="39" t="str">
        <f t="shared" si="784"/>
        <v>راسب</v>
      </c>
      <c r="DN589" s="27">
        <f t="shared" si="785"/>
        <v>0</v>
      </c>
      <c r="DO589" s="37">
        <f t="shared" si="786"/>
        <v>5</v>
      </c>
      <c r="DP589" s="39" t="str">
        <f t="shared" si="787"/>
        <v>ومجموع</v>
      </c>
      <c r="DQ589" s="27" t="str">
        <f t="shared" si="788"/>
        <v>راسب</v>
      </c>
      <c r="DR589" s="37">
        <f t="shared" si="789"/>
        <v>10</v>
      </c>
      <c r="DS589" s="39" t="str">
        <f t="shared" si="790"/>
        <v>راسب</v>
      </c>
      <c r="DT589" s="40" t="str">
        <f t="shared" si="791"/>
        <v>راسب</v>
      </c>
      <c r="DU589" s="27"/>
      <c r="DV589" s="37">
        <f t="shared" si="792"/>
        <v>15</v>
      </c>
      <c r="DW589" s="38" t="str">
        <f t="shared" si="793"/>
        <v>راسب</v>
      </c>
      <c r="DX589" s="39" t="str">
        <f t="shared" si="794"/>
        <v>ودين</v>
      </c>
      <c r="DY589" s="537" t="str">
        <f t="shared" si="795"/>
        <v/>
      </c>
      <c r="DZ589" s="532" t="str">
        <f t="shared" si="796"/>
        <v/>
      </c>
      <c r="EA589" s="527" t="str">
        <f t="shared" si="797"/>
        <v/>
      </c>
      <c r="EB589" s="519" t="str">
        <f t="shared" si="798"/>
        <v/>
      </c>
      <c r="EC589" s="520" t="str">
        <f t="shared" si="799"/>
        <v/>
      </c>
      <c r="ED589" s="520" t="str">
        <f t="shared" si="800"/>
        <v/>
      </c>
      <c r="EE589" s="520" t="str">
        <f t="shared" si="801"/>
        <v/>
      </c>
      <c r="EF589" s="520" t="str">
        <f t="shared" si="802"/>
        <v/>
      </c>
      <c r="EG589" s="520" t="str">
        <f t="shared" si="803"/>
        <v/>
      </c>
      <c r="EH589" s="518" t="str">
        <f t="shared" si="804"/>
        <v/>
      </c>
      <c r="EI589" s="474" t="str">
        <f t="shared" si="805"/>
        <v/>
      </c>
      <c r="EJ589" s="475" t="str">
        <f t="shared" si="806"/>
        <v/>
      </c>
      <c r="EK589" s="475" t="str">
        <f t="shared" si="807"/>
        <v/>
      </c>
      <c r="EL589" s="475" t="str">
        <f t="shared" si="808"/>
        <v/>
      </c>
      <c r="EM589" s="476" t="str">
        <f t="shared" si="809"/>
        <v/>
      </c>
      <c r="EN589" s="498" t="str">
        <f t="shared" si="810"/>
        <v/>
      </c>
      <c r="EO589" s="499" t="str">
        <f t="shared" si="811"/>
        <v/>
      </c>
      <c r="EP589" s="499" t="str">
        <f t="shared" si="812"/>
        <v/>
      </c>
      <c r="EQ589" s="499" t="str">
        <f t="shared" si="813"/>
        <v/>
      </c>
      <c r="ER589" s="500" t="str">
        <f t="shared" si="814"/>
        <v/>
      </c>
    </row>
    <row r="590" spans="1:148" ht="34.5" x14ac:dyDescent="0.2">
      <c r="A590" s="27" t="str">
        <f>IF(O590="","",COUNTA(O$9:$O590))</f>
        <v/>
      </c>
      <c r="B590" s="28"/>
      <c r="C590" s="29" t="e">
        <f t="shared" si="734"/>
        <v>#VALUE!</v>
      </c>
      <c r="D590" s="30" t="e">
        <f t="shared" si="735"/>
        <v>#VALUE!</v>
      </c>
      <c r="E590" s="31" t="e">
        <f t="shared" si="736"/>
        <v>#VALUE!</v>
      </c>
      <c r="F590" s="29" t="str">
        <f t="shared" si="737"/>
        <v/>
      </c>
      <c r="G590" s="30" t="str">
        <f t="shared" si="738"/>
        <v/>
      </c>
      <c r="H590" s="31" t="str">
        <f t="shared" si="739"/>
        <v/>
      </c>
      <c r="I590" s="32" t="e">
        <f t="shared" si="740"/>
        <v>#VALUE!</v>
      </c>
      <c r="J590" s="33"/>
      <c r="K590" s="34"/>
      <c r="L590" s="35" t="str">
        <f t="shared" si="741"/>
        <v/>
      </c>
      <c r="M590" s="35" t="str">
        <f t="shared" si="742"/>
        <v/>
      </c>
      <c r="N590" s="34"/>
      <c r="O590" s="545"/>
      <c r="P590" s="36"/>
      <c r="Q590" s="37"/>
      <c r="R590" s="38"/>
      <c r="S590" s="38"/>
      <c r="T590" s="39">
        <f t="shared" si="743"/>
        <v>0</v>
      </c>
      <c r="U590" s="40" t="str">
        <f t="shared" si="744"/>
        <v>راسب</v>
      </c>
      <c r="V590" s="37"/>
      <c r="W590" s="38"/>
      <c r="X590" s="38"/>
      <c r="Y590" s="39">
        <f t="shared" si="745"/>
        <v>0</v>
      </c>
      <c r="Z590" s="40" t="str">
        <f t="shared" si="746"/>
        <v>راسب</v>
      </c>
      <c r="AA590" s="37"/>
      <c r="AB590" s="38"/>
      <c r="AC590" s="38"/>
      <c r="AD590" s="39">
        <f t="shared" si="747"/>
        <v>0</v>
      </c>
      <c r="AE590" s="40" t="str">
        <f t="shared" si="748"/>
        <v>راسب</v>
      </c>
      <c r="AF590" s="37"/>
      <c r="AG590" s="38"/>
      <c r="AH590" s="38"/>
      <c r="AI590" s="39">
        <f t="shared" si="749"/>
        <v>0</v>
      </c>
      <c r="AJ590" s="40" t="str">
        <f t="shared" si="750"/>
        <v>راسب</v>
      </c>
      <c r="AK590" s="37"/>
      <c r="AL590" s="38"/>
      <c r="AM590" s="38"/>
      <c r="AN590" s="39">
        <f t="shared" si="751"/>
        <v>0</v>
      </c>
      <c r="AO590" s="40" t="str">
        <f t="shared" si="752"/>
        <v>راسب</v>
      </c>
      <c r="AP590" s="27">
        <f t="shared" si="753"/>
        <v>0</v>
      </c>
      <c r="AQ590" s="37">
        <f t="shared" si="754"/>
        <v>5</v>
      </c>
      <c r="AR590" s="39" t="str">
        <f t="shared" si="755"/>
        <v>ومجموع</v>
      </c>
      <c r="AS590" s="27" t="str">
        <f t="shared" si="756"/>
        <v>راسب</v>
      </c>
      <c r="AT590" s="41">
        <f t="shared" si="757"/>
        <v>9</v>
      </c>
      <c r="AU590" s="42" t="str">
        <f t="shared" si="758"/>
        <v>راسب</v>
      </c>
      <c r="AV590" s="37"/>
      <c r="AW590" s="38"/>
      <c r="AX590" s="38"/>
      <c r="AY590" s="39">
        <f t="shared" si="759"/>
        <v>0</v>
      </c>
      <c r="AZ590" s="40" t="str">
        <f t="shared" si="760"/>
        <v>راسب</v>
      </c>
      <c r="BA590" s="37"/>
      <c r="BB590" s="38"/>
      <c r="BC590" s="38"/>
      <c r="BD590" s="39">
        <f t="shared" si="761"/>
        <v>0</v>
      </c>
      <c r="BE590" s="86" t="str">
        <f t="shared" si="762"/>
        <v>غيرجدير</v>
      </c>
      <c r="BF590" s="37"/>
      <c r="BG590" s="38"/>
      <c r="BH590" s="38"/>
      <c r="BI590" s="39">
        <f t="shared" si="763"/>
        <v>0</v>
      </c>
      <c r="BJ590" s="86" t="str">
        <f t="shared" si="764"/>
        <v>غيرجدير</v>
      </c>
      <c r="BK590" s="37"/>
      <c r="BL590" s="38"/>
      <c r="BM590" s="38"/>
      <c r="BN590" s="38"/>
      <c r="BO590" s="39"/>
      <c r="BP590" s="41">
        <f t="shared" si="765"/>
        <v>0</v>
      </c>
      <c r="BQ590" s="86" t="str">
        <f t="shared" si="766"/>
        <v>غيرجدير</v>
      </c>
      <c r="BR590" s="37"/>
      <c r="BS590" s="38"/>
      <c r="BT590" s="38"/>
      <c r="BU590" s="38"/>
      <c r="BV590" s="39">
        <f t="shared" si="767"/>
        <v>0</v>
      </c>
      <c r="BW590" s="86" t="str">
        <f t="shared" si="768"/>
        <v>غيرجدير</v>
      </c>
      <c r="BX590" s="37"/>
      <c r="BY590" s="38"/>
      <c r="BZ590" s="38"/>
      <c r="CA590" s="38"/>
      <c r="CB590" s="38"/>
      <c r="CC590" s="39">
        <f t="shared" si="769"/>
        <v>0</v>
      </c>
      <c r="CD590" s="86" t="str">
        <f t="shared" si="770"/>
        <v>غيرجدير</v>
      </c>
      <c r="CE590" s="37">
        <f t="shared" si="771"/>
        <v>5</v>
      </c>
      <c r="CF590" s="39" t="str">
        <f t="shared" si="772"/>
        <v>راسب</v>
      </c>
      <c r="CG590" s="37"/>
      <c r="CH590" s="38"/>
      <c r="CI590" s="38"/>
      <c r="CJ590" s="38"/>
      <c r="CK590" s="38"/>
      <c r="CL590" s="39">
        <f t="shared" si="773"/>
        <v>0</v>
      </c>
      <c r="CM590" s="86" t="str">
        <f t="shared" si="774"/>
        <v>غيرجدير</v>
      </c>
      <c r="CN590" s="37"/>
      <c r="CO590" s="38"/>
      <c r="CP590" s="38"/>
      <c r="CQ590" s="38"/>
      <c r="CR590" s="39">
        <f t="shared" si="775"/>
        <v>0</v>
      </c>
      <c r="CS590" s="86" t="str">
        <f t="shared" si="776"/>
        <v>غيرجدير</v>
      </c>
      <c r="CT590" s="37"/>
      <c r="CU590" s="38"/>
      <c r="CV590" s="39">
        <f t="shared" si="777"/>
        <v>0</v>
      </c>
      <c r="CW590" s="86" t="str">
        <f t="shared" si="778"/>
        <v>غيرجدير</v>
      </c>
      <c r="CX590" s="37"/>
      <c r="CY590" s="38"/>
      <c r="CZ590" s="38"/>
      <c r="DA590" s="38"/>
      <c r="DB590" s="38"/>
      <c r="DC590" s="39">
        <f t="shared" si="779"/>
        <v>0</v>
      </c>
      <c r="DD590" s="86" t="str">
        <f t="shared" si="780"/>
        <v>غيرجدير</v>
      </c>
      <c r="DE590" s="37"/>
      <c r="DF590" s="38"/>
      <c r="DG590" s="38"/>
      <c r="DH590" s="38"/>
      <c r="DI590" s="38"/>
      <c r="DJ590" s="39">
        <f t="shared" si="781"/>
        <v>0</v>
      </c>
      <c r="DK590" s="86" t="str">
        <f t="shared" si="782"/>
        <v>غيرجدير</v>
      </c>
      <c r="DL590" s="37">
        <f t="shared" si="783"/>
        <v>4</v>
      </c>
      <c r="DM590" s="39" t="str">
        <f t="shared" si="784"/>
        <v>راسب</v>
      </c>
      <c r="DN590" s="27">
        <f t="shared" si="785"/>
        <v>0</v>
      </c>
      <c r="DO590" s="37">
        <f t="shared" si="786"/>
        <v>5</v>
      </c>
      <c r="DP590" s="39" t="str">
        <f t="shared" si="787"/>
        <v>ومجموع</v>
      </c>
      <c r="DQ590" s="27" t="str">
        <f t="shared" si="788"/>
        <v>راسب</v>
      </c>
      <c r="DR590" s="37">
        <f t="shared" si="789"/>
        <v>10</v>
      </c>
      <c r="DS590" s="39" t="str">
        <f t="shared" si="790"/>
        <v>راسب</v>
      </c>
      <c r="DT590" s="40" t="str">
        <f t="shared" si="791"/>
        <v>راسب</v>
      </c>
      <c r="DU590" s="27"/>
      <c r="DV590" s="37">
        <f t="shared" si="792"/>
        <v>15</v>
      </c>
      <c r="DW590" s="38" t="str">
        <f t="shared" si="793"/>
        <v>راسب</v>
      </c>
      <c r="DX590" s="39" t="str">
        <f t="shared" si="794"/>
        <v>ودين</v>
      </c>
      <c r="DY590" s="537" t="str">
        <f t="shared" si="795"/>
        <v/>
      </c>
      <c r="DZ590" s="532" t="str">
        <f t="shared" si="796"/>
        <v/>
      </c>
      <c r="EA590" s="527" t="str">
        <f t="shared" si="797"/>
        <v/>
      </c>
      <c r="EB590" s="519" t="str">
        <f t="shared" si="798"/>
        <v/>
      </c>
      <c r="EC590" s="520" t="str">
        <f t="shared" si="799"/>
        <v/>
      </c>
      <c r="ED590" s="520" t="str">
        <f t="shared" si="800"/>
        <v/>
      </c>
      <c r="EE590" s="520" t="str">
        <f t="shared" si="801"/>
        <v/>
      </c>
      <c r="EF590" s="520" t="str">
        <f t="shared" si="802"/>
        <v/>
      </c>
      <c r="EG590" s="520" t="str">
        <f t="shared" si="803"/>
        <v/>
      </c>
      <c r="EH590" s="518" t="str">
        <f t="shared" si="804"/>
        <v/>
      </c>
      <c r="EI590" s="474" t="str">
        <f t="shared" si="805"/>
        <v/>
      </c>
      <c r="EJ590" s="475" t="str">
        <f t="shared" si="806"/>
        <v/>
      </c>
      <c r="EK590" s="475" t="str">
        <f t="shared" si="807"/>
        <v/>
      </c>
      <c r="EL590" s="475" t="str">
        <f t="shared" si="808"/>
        <v/>
      </c>
      <c r="EM590" s="476" t="str">
        <f t="shared" si="809"/>
        <v/>
      </c>
      <c r="EN590" s="498" t="str">
        <f t="shared" si="810"/>
        <v/>
      </c>
      <c r="EO590" s="499" t="str">
        <f t="shared" si="811"/>
        <v/>
      </c>
      <c r="EP590" s="499" t="str">
        <f t="shared" si="812"/>
        <v/>
      </c>
      <c r="EQ590" s="499" t="str">
        <f t="shared" si="813"/>
        <v/>
      </c>
      <c r="ER590" s="500" t="str">
        <f t="shared" si="814"/>
        <v/>
      </c>
    </row>
    <row r="591" spans="1:148" ht="34.5" x14ac:dyDescent="0.2">
      <c r="A591" s="27" t="str">
        <f>IF(O591="","",COUNTA(O$9:$O591))</f>
        <v/>
      </c>
      <c r="B591" s="28"/>
      <c r="C591" s="29" t="e">
        <f t="shared" si="734"/>
        <v>#VALUE!</v>
      </c>
      <c r="D591" s="30" t="e">
        <f t="shared" si="735"/>
        <v>#VALUE!</v>
      </c>
      <c r="E591" s="31" t="e">
        <f t="shared" si="736"/>
        <v>#VALUE!</v>
      </c>
      <c r="F591" s="29" t="str">
        <f t="shared" si="737"/>
        <v/>
      </c>
      <c r="G591" s="30" t="str">
        <f t="shared" si="738"/>
        <v/>
      </c>
      <c r="H591" s="31" t="str">
        <f t="shared" si="739"/>
        <v/>
      </c>
      <c r="I591" s="32" t="e">
        <f t="shared" si="740"/>
        <v>#VALUE!</v>
      </c>
      <c r="J591" s="33"/>
      <c r="K591" s="34"/>
      <c r="L591" s="35" t="str">
        <f t="shared" si="741"/>
        <v/>
      </c>
      <c r="M591" s="35" t="str">
        <f t="shared" si="742"/>
        <v/>
      </c>
      <c r="N591" s="34"/>
      <c r="O591" s="545"/>
      <c r="P591" s="36"/>
      <c r="Q591" s="37"/>
      <c r="R591" s="38"/>
      <c r="S591" s="38"/>
      <c r="T591" s="39">
        <f t="shared" si="743"/>
        <v>0</v>
      </c>
      <c r="U591" s="40" t="str">
        <f t="shared" si="744"/>
        <v>راسب</v>
      </c>
      <c r="V591" s="37"/>
      <c r="W591" s="38"/>
      <c r="X591" s="38"/>
      <c r="Y591" s="39">
        <f t="shared" si="745"/>
        <v>0</v>
      </c>
      <c r="Z591" s="40" t="str">
        <f t="shared" si="746"/>
        <v>راسب</v>
      </c>
      <c r="AA591" s="37"/>
      <c r="AB591" s="38"/>
      <c r="AC591" s="38"/>
      <c r="AD591" s="39">
        <f t="shared" si="747"/>
        <v>0</v>
      </c>
      <c r="AE591" s="40" t="str">
        <f t="shared" si="748"/>
        <v>راسب</v>
      </c>
      <c r="AF591" s="37"/>
      <c r="AG591" s="38"/>
      <c r="AH591" s="38"/>
      <c r="AI591" s="39">
        <f t="shared" si="749"/>
        <v>0</v>
      </c>
      <c r="AJ591" s="40" t="str">
        <f t="shared" si="750"/>
        <v>راسب</v>
      </c>
      <c r="AK591" s="37"/>
      <c r="AL591" s="38"/>
      <c r="AM591" s="38"/>
      <c r="AN591" s="39">
        <f t="shared" si="751"/>
        <v>0</v>
      </c>
      <c r="AO591" s="40" t="str">
        <f t="shared" si="752"/>
        <v>راسب</v>
      </c>
      <c r="AP591" s="27">
        <f t="shared" si="753"/>
        <v>0</v>
      </c>
      <c r="AQ591" s="37">
        <f t="shared" si="754"/>
        <v>5</v>
      </c>
      <c r="AR591" s="39" t="str">
        <f t="shared" si="755"/>
        <v>ومجموع</v>
      </c>
      <c r="AS591" s="27" t="str">
        <f t="shared" si="756"/>
        <v>راسب</v>
      </c>
      <c r="AT591" s="41">
        <f t="shared" si="757"/>
        <v>9</v>
      </c>
      <c r="AU591" s="42" t="str">
        <f t="shared" si="758"/>
        <v>راسب</v>
      </c>
      <c r="AV591" s="37"/>
      <c r="AW591" s="38"/>
      <c r="AX591" s="38"/>
      <c r="AY591" s="39">
        <f t="shared" si="759"/>
        <v>0</v>
      </c>
      <c r="AZ591" s="40" t="str">
        <f t="shared" si="760"/>
        <v>راسب</v>
      </c>
      <c r="BA591" s="37"/>
      <c r="BB591" s="38"/>
      <c r="BC591" s="38"/>
      <c r="BD591" s="39">
        <f t="shared" si="761"/>
        <v>0</v>
      </c>
      <c r="BE591" s="86" t="str">
        <f t="shared" si="762"/>
        <v>غيرجدير</v>
      </c>
      <c r="BF591" s="37"/>
      <c r="BG591" s="38"/>
      <c r="BH591" s="38"/>
      <c r="BI591" s="39">
        <f t="shared" si="763"/>
        <v>0</v>
      </c>
      <c r="BJ591" s="86" t="str">
        <f t="shared" si="764"/>
        <v>غيرجدير</v>
      </c>
      <c r="BK591" s="37"/>
      <c r="BL591" s="38"/>
      <c r="BM591" s="38"/>
      <c r="BN591" s="38"/>
      <c r="BO591" s="39"/>
      <c r="BP591" s="41">
        <f t="shared" si="765"/>
        <v>0</v>
      </c>
      <c r="BQ591" s="86" t="str">
        <f t="shared" si="766"/>
        <v>غيرجدير</v>
      </c>
      <c r="BR591" s="37"/>
      <c r="BS591" s="38"/>
      <c r="BT591" s="38"/>
      <c r="BU591" s="38"/>
      <c r="BV591" s="39">
        <f t="shared" si="767"/>
        <v>0</v>
      </c>
      <c r="BW591" s="86" t="str">
        <f t="shared" si="768"/>
        <v>غيرجدير</v>
      </c>
      <c r="BX591" s="37"/>
      <c r="BY591" s="38"/>
      <c r="BZ591" s="38"/>
      <c r="CA591" s="38"/>
      <c r="CB591" s="38"/>
      <c r="CC591" s="39">
        <f t="shared" si="769"/>
        <v>0</v>
      </c>
      <c r="CD591" s="86" t="str">
        <f t="shared" si="770"/>
        <v>غيرجدير</v>
      </c>
      <c r="CE591" s="37">
        <f t="shared" si="771"/>
        <v>5</v>
      </c>
      <c r="CF591" s="39" t="str">
        <f t="shared" si="772"/>
        <v>راسب</v>
      </c>
      <c r="CG591" s="37"/>
      <c r="CH591" s="38"/>
      <c r="CI591" s="38"/>
      <c r="CJ591" s="38"/>
      <c r="CK591" s="38"/>
      <c r="CL591" s="39">
        <f t="shared" si="773"/>
        <v>0</v>
      </c>
      <c r="CM591" s="86" t="str">
        <f t="shared" si="774"/>
        <v>غيرجدير</v>
      </c>
      <c r="CN591" s="37"/>
      <c r="CO591" s="38"/>
      <c r="CP591" s="38"/>
      <c r="CQ591" s="38"/>
      <c r="CR591" s="39">
        <f t="shared" si="775"/>
        <v>0</v>
      </c>
      <c r="CS591" s="86" t="str">
        <f t="shared" si="776"/>
        <v>غيرجدير</v>
      </c>
      <c r="CT591" s="37"/>
      <c r="CU591" s="38"/>
      <c r="CV591" s="39">
        <f t="shared" si="777"/>
        <v>0</v>
      </c>
      <c r="CW591" s="86" t="str">
        <f t="shared" si="778"/>
        <v>غيرجدير</v>
      </c>
      <c r="CX591" s="37"/>
      <c r="CY591" s="38"/>
      <c r="CZ591" s="38"/>
      <c r="DA591" s="38"/>
      <c r="DB591" s="38"/>
      <c r="DC591" s="39">
        <f t="shared" si="779"/>
        <v>0</v>
      </c>
      <c r="DD591" s="86" t="str">
        <f t="shared" si="780"/>
        <v>غيرجدير</v>
      </c>
      <c r="DE591" s="37"/>
      <c r="DF591" s="38"/>
      <c r="DG591" s="38"/>
      <c r="DH591" s="38"/>
      <c r="DI591" s="38"/>
      <c r="DJ591" s="39">
        <f t="shared" si="781"/>
        <v>0</v>
      </c>
      <c r="DK591" s="86" t="str">
        <f t="shared" si="782"/>
        <v>غيرجدير</v>
      </c>
      <c r="DL591" s="37">
        <f t="shared" si="783"/>
        <v>4</v>
      </c>
      <c r="DM591" s="39" t="str">
        <f t="shared" si="784"/>
        <v>راسب</v>
      </c>
      <c r="DN591" s="27">
        <f t="shared" si="785"/>
        <v>0</v>
      </c>
      <c r="DO591" s="37">
        <f t="shared" si="786"/>
        <v>5</v>
      </c>
      <c r="DP591" s="39" t="str">
        <f t="shared" si="787"/>
        <v>ومجموع</v>
      </c>
      <c r="DQ591" s="27" t="str">
        <f t="shared" si="788"/>
        <v>راسب</v>
      </c>
      <c r="DR591" s="37">
        <f t="shared" si="789"/>
        <v>10</v>
      </c>
      <c r="DS591" s="39" t="str">
        <f t="shared" si="790"/>
        <v>راسب</v>
      </c>
      <c r="DT591" s="40" t="str">
        <f t="shared" si="791"/>
        <v>راسب</v>
      </c>
      <c r="DU591" s="27"/>
      <c r="DV591" s="37">
        <f t="shared" si="792"/>
        <v>15</v>
      </c>
      <c r="DW591" s="38" t="str">
        <f t="shared" si="793"/>
        <v>راسب</v>
      </c>
      <c r="DX591" s="39" t="str">
        <f t="shared" si="794"/>
        <v>ودين</v>
      </c>
      <c r="DY591" s="537" t="str">
        <f t="shared" si="795"/>
        <v/>
      </c>
      <c r="DZ591" s="532" t="str">
        <f t="shared" si="796"/>
        <v/>
      </c>
      <c r="EA591" s="527" t="str">
        <f t="shared" si="797"/>
        <v/>
      </c>
      <c r="EB591" s="519" t="str">
        <f t="shared" si="798"/>
        <v/>
      </c>
      <c r="EC591" s="520" t="str">
        <f t="shared" si="799"/>
        <v/>
      </c>
      <c r="ED591" s="520" t="str">
        <f t="shared" si="800"/>
        <v/>
      </c>
      <c r="EE591" s="520" t="str">
        <f t="shared" si="801"/>
        <v/>
      </c>
      <c r="EF591" s="520" t="str">
        <f t="shared" si="802"/>
        <v/>
      </c>
      <c r="EG591" s="520" t="str">
        <f t="shared" si="803"/>
        <v/>
      </c>
      <c r="EH591" s="518" t="str">
        <f t="shared" si="804"/>
        <v/>
      </c>
      <c r="EI591" s="474" t="str">
        <f t="shared" si="805"/>
        <v/>
      </c>
      <c r="EJ591" s="475" t="str">
        <f t="shared" si="806"/>
        <v/>
      </c>
      <c r="EK591" s="475" t="str">
        <f t="shared" si="807"/>
        <v/>
      </c>
      <c r="EL591" s="475" t="str">
        <f t="shared" si="808"/>
        <v/>
      </c>
      <c r="EM591" s="476" t="str">
        <f t="shared" si="809"/>
        <v/>
      </c>
      <c r="EN591" s="498" t="str">
        <f t="shared" si="810"/>
        <v/>
      </c>
      <c r="EO591" s="499" t="str">
        <f t="shared" si="811"/>
        <v/>
      </c>
      <c r="EP591" s="499" t="str">
        <f t="shared" si="812"/>
        <v/>
      </c>
      <c r="EQ591" s="499" t="str">
        <f t="shared" si="813"/>
        <v/>
      </c>
      <c r="ER591" s="500" t="str">
        <f t="shared" si="814"/>
        <v/>
      </c>
    </row>
    <row r="592" spans="1:148" ht="34.5" x14ac:dyDescent="0.2">
      <c r="A592" s="27" t="str">
        <f>IF(O592="","",COUNTA(O$9:$O592))</f>
        <v/>
      </c>
      <c r="B592" s="28"/>
      <c r="C592" s="29" t="e">
        <f t="shared" si="734"/>
        <v>#VALUE!</v>
      </c>
      <c r="D592" s="30" t="e">
        <f t="shared" si="735"/>
        <v>#VALUE!</v>
      </c>
      <c r="E592" s="31" t="e">
        <f t="shared" si="736"/>
        <v>#VALUE!</v>
      </c>
      <c r="F592" s="29" t="str">
        <f t="shared" si="737"/>
        <v/>
      </c>
      <c r="G592" s="30" t="str">
        <f t="shared" si="738"/>
        <v/>
      </c>
      <c r="H592" s="31" t="str">
        <f t="shared" si="739"/>
        <v/>
      </c>
      <c r="I592" s="32" t="e">
        <f t="shared" si="740"/>
        <v>#VALUE!</v>
      </c>
      <c r="J592" s="33"/>
      <c r="K592" s="34"/>
      <c r="L592" s="35" t="str">
        <f t="shared" si="741"/>
        <v/>
      </c>
      <c r="M592" s="35" t="str">
        <f t="shared" si="742"/>
        <v/>
      </c>
      <c r="N592" s="34"/>
      <c r="O592" s="545"/>
      <c r="P592" s="36"/>
      <c r="Q592" s="37"/>
      <c r="R592" s="38"/>
      <c r="S592" s="38"/>
      <c r="T592" s="39">
        <f t="shared" si="743"/>
        <v>0</v>
      </c>
      <c r="U592" s="40" t="str">
        <f t="shared" si="744"/>
        <v>راسب</v>
      </c>
      <c r="V592" s="37"/>
      <c r="W592" s="38"/>
      <c r="X592" s="38"/>
      <c r="Y592" s="39">
        <f t="shared" si="745"/>
        <v>0</v>
      </c>
      <c r="Z592" s="40" t="str">
        <f t="shared" si="746"/>
        <v>راسب</v>
      </c>
      <c r="AA592" s="37"/>
      <c r="AB592" s="38"/>
      <c r="AC592" s="38"/>
      <c r="AD592" s="39">
        <f t="shared" si="747"/>
        <v>0</v>
      </c>
      <c r="AE592" s="40" t="str">
        <f t="shared" si="748"/>
        <v>راسب</v>
      </c>
      <c r="AF592" s="37"/>
      <c r="AG592" s="38"/>
      <c r="AH592" s="38"/>
      <c r="AI592" s="39">
        <f t="shared" si="749"/>
        <v>0</v>
      </c>
      <c r="AJ592" s="40" t="str">
        <f t="shared" si="750"/>
        <v>راسب</v>
      </c>
      <c r="AK592" s="37"/>
      <c r="AL592" s="38"/>
      <c r="AM592" s="38"/>
      <c r="AN592" s="39">
        <f t="shared" si="751"/>
        <v>0</v>
      </c>
      <c r="AO592" s="40" t="str">
        <f t="shared" si="752"/>
        <v>راسب</v>
      </c>
      <c r="AP592" s="27">
        <f t="shared" si="753"/>
        <v>0</v>
      </c>
      <c r="AQ592" s="37">
        <f t="shared" si="754"/>
        <v>5</v>
      </c>
      <c r="AR592" s="39" t="str">
        <f t="shared" si="755"/>
        <v>ومجموع</v>
      </c>
      <c r="AS592" s="27" t="str">
        <f t="shared" si="756"/>
        <v>راسب</v>
      </c>
      <c r="AT592" s="41">
        <f t="shared" si="757"/>
        <v>9</v>
      </c>
      <c r="AU592" s="42" t="str">
        <f t="shared" si="758"/>
        <v>راسب</v>
      </c>
      <c r="AV592" s="37"/>
      <c r="AW592" s="38"/>
      <c r="AX592" s="38"/>
      <c r="AY592" s="39">
        <f t="shared" si="759"/>
        <v>0</v>
      </c>
      <c r="AZ592" s="40" t="str">
        <f t="shared" si="760"/>
        <v>راسب</v>
      </c>
      <c r="BA592" s="37"/>
      <c r="BB592" s="38"/>
      <c r="BC592" s="38"/>
      <c r="BD592" s="39">
        <f t="shared" si="761"/>
        <v>0</v>
      </c>
      <c r="BE592" s="86" t="str">
        <f t="shared" si="762"/>
        <v>غيرجدير</v>
      </c>
      <c r="BF592" s="37"/>
      <c r="BG592" s="38"/>
      <c r="BH592" s="38"/>
      <c r="BI592" s="39">
        <f t="shared" si="763"/>
        <v>0</v>
      </c>
      <c r="BJ592" s="86" t="str">
        <f t="shared" si="764"/>
        <v>غيرجدير</v>
      </c>
      <c r="BK592" s="37"/>
      <c r="BL592" s="38"/>
      <c r="BM592" s="38"/>
      <c r="BN592" s="38"/>
      <c r="BO592" s="39"/>
      <c r="BP592" s="41">
        <f t="shared" si="765"/>
        <v>0</v>
      </c>
      <c r="BQ592" s="86" t="str">
        <f t="shared" si="766"/>
        <v>غيرجدير</v>
      </c>
      <c r="BR592" s="37"/>
      <c r="BS592" s="38"/>
      <c r="BT592" s="38"/>
      <c r="BU592" s="38"/>
      <c r="BV592" s="39">
        <f t="shared" si="767"/>
        <v>0</v>
      </c>
      <c r="BW592" s="86" t="str">
        <f t="shared" si="768"/>
        <v>غيرجدير</v>
      </c>
      <c r="BX592" s="37"/>
      <c r="BY592" s="38"/>
      <c r="BZ592" s="38"/>
      <c r="CA592" s="38"/>
      <c r="CB592" s="38"/>
      <c r="CC592" s="39">
        <f t="shared" si="769"/>
        <v>0</v>
      </c>
      <c r="CD592" s="86" t="str">
        <f t="shared" si="770"/>
        <v>غيرجدير</v>
      </c>
      <c r="CE592" s="37">
        <f t="shared" si="771"/>
        <v>5</v>
      </c>
      <c r="CF592" s="39" t="str">
        <f t="shared" si="772"/>
        <v>راسب</v>
      </c>
      <c r="CG592" s="37"/>
      <c r="CH592" s="38"/>
      <c r="CI592" s="38"/>
      <c r="CJ592" s="38"/>
      <c r="CK592" s="38"/>
      <c r="CL592" s="39">
        <f t="shared" si="773"/>
        <v>0</v>
      </c>
      <c r="CM592" s="86" t="str">
        <f t="shared" si="774"/>
        <v>غيرجدير</v>
      </c>
      <c r="CN592" s="37"/>
      <c r="CO592" s="38"/>
      <c r="CP592" s="38"/>
      <c r="CQ592" s="38"/>
      <c r="CR592" s="39">
        <f t="shared" si="775"/>
        <v>0</v>
      </c>
      <c r="CS592" s="86" t="str">
        <f t="shared" si="776"/>
        <v>غيرجدير</v>
      </c>
      <c r="CT592" s="37"/>
      <c r="CU592" s="38"/>
      <c r="CV592" s="39">
        <f t="shared" si="777"/>
        <v>0</v>
      </c>
      <c r="CW592" s="86" t="str">
        <f t="shared" si="778"/>
        <v>غيرجدير</v>
      </c>
      <c r="CX592" s="37"/>
      <c r="CY592" s="38"/>
      <c r="CZ592" s="38"/>
      <c r="DA592" s="38"/>
      <c r="DB592" s="38"/>
      <c r="DC592" s="39">
        <f t="shared" si="779"/>
        <v>0</v>
      </c>
      <c r="DD592" s="86" t="str">
        <f t="shared" si="780"/>
        <v>غيرجدير</v>
      </c>
      <c r="DE592" s="37"/>
      <c r="DF592" s="38"/>
      <c r="DG592" s="38"/>
      <c r="DH592" s="38"/>
      <c r="DI592" s="38"/>
      <c r="DJ592" s="39">
        <f t="shared" si="781"/>
        <v>0</v>
      </c>
      <c r="DK592" s="86" t="str">
        <f t="shared" si="782"/>
        <v>غيرجدير</v>
      </c>
      <c r="DL592" s="37">
        <f t="shared" si="783"/>
        <v>4</v>
      </c>
      <c r="DM592" s="39" t="str">
        <f t="shared" si="784"/>
        <v>راسب</v>
      </c>
      <c r="DN592" s="27">
        <f t="shared" si="785"/>
        <v>0</v>
      </c>
      <c r="DO592" s="37">
        <f t="shared" si="786"/>
        <v>5</v>
      </c>
      <c r="DP592" s="39" t="str">
        <f t="shared" si="787"/>
        <v>ومجموع</v>
      </c>
      <c r="DQ592" s="27" t="str">
        <f t="shared" si="788"/>
        <v>راسب</v>
      </c>
      <c r="DR592" s="37">
        <f t="shared" si="789"/>
        <v>10</v>
      </c>
      <c r="DS592" s="39" t="str">
        <f t="shared" si="790"/>
        <v>راسب</v>
      </c>
      <c r="DT592" s="40" t="str">
        <f t="shared" si="791"/>
        <v>راسب</v>
      </c>
      <c r="DU592" s="27"/>
      <c r="DV592" s="37">
        <f t="shared" si="792"/>
        <v>15</v>
      </c>
      <c r="DW592" s="38" t="str">
        <f t="shared" si="793"/>
        <v>راسب</v>
      </c>
      <c r="DX592" s="39" t="str">
        <f t="shared" si="794"/>
        <v>ودين</v>
      </c>
      <c r="DY592" s="537" t="str">
        <f t="shared" si="795"/>
        <v/>
      </c>
      <c r="DZ592" s="532" t="str">
        <f t="shared" si="796"/>
        <v/>
      </c>
      <c r="EA592" s="527" t="str">
        <f t="shared" si="797"/>
        <v/>
      </c>
      <c r="EB592" s="519" t="str">
        <f t="shared" si="798"/>
        <v/>
      </c>
      <c r="EC592" s="520" t="str">
        <f t="shared" si="799"/>
        <v/>
      </c>
      <c r="ED592" s="520" t="str">
        <f t="shared" si="800"/>
        <v/>
      </c>
      <c r="EE592" s="520" t="str">
        <f t="shared" si="801"/>
        <v/>
      </c>
      <c r="EF592" s="520" t="str">
        <f t="shared" si="802"/>
        <v/>
      </c>
      <c r="EG592" s="520" t="str">
        <f t="shared" si="803"/>
        <v/>
      </c>
      <c r="EH592" s="518" t="str">
        <f t="shared" si="804"/>
        <v/>
      </c>
      <c r="EI592" s="474" t="str">
        <f t="shared" si="805"/>
        <v/>
      </c>
      <c r="EJ592" s="475" t="str">
        <f t="shared" si="806"/>
        <v/>
      </c>
      <c r="EK592" s="475" t="str">
        <f t="shared" si="807"/>
        <v/>
      </c>
      <c r="EL592" s="475" t="str">
        <f t="shared" si="808"/>
        <v/>
      </c>
      <c r="EM592" s="476" t="str">
        <f t="shared" si="809"/>
        <v/>
      </c>
      <c r="EN592" s="498" t="str">
        <f t="shared" si="810"/>
        <v/>
      </c>
      <c r="EO592" s="499" t="str">
        <f t="shared" si="811"/>
        <v/>
      </c>
      <c r="EP592" s="499" t="str">
        <f t="shared" si="812"/>
        <v/>
      </c>
      <c r="EQ592" s="499" t="str">
        <f t="shared" si="813"/>
        <v/>
      </c>
      <c r="ER592" s="500" t="str">
        <f t="shared" si="814"/>
        <v/>
      </c>
    </row>
    <row r="593" spans="1:148" ht="34.5" x14ac:dyDescent="0.2">
      <c r="A593" s="27" t="str">
        <f>IF(O593="","",COUNTA(O$9:$O593))</f>
        <v/>
      </c>
      <c r="B593" s="28"/>
      <c r="C593" s="29" t="e">
        <f t="shared" si="734"/>
        <v>#VALUE!</v>
      </c>
      <c r="D593" s="30" t="e">
        <f t="shared" si="735"/>
        <v>#VALUE!</v>
      </c>
      <c r="E593" s="31" t="e">
        <f t="shared" si="736"/>
        <v>#VALUE!</v>
      </c>
      <c r="F593" s="29" t="str">
        <f t="shared" si="737"/>
        <v/>
      </c>
      <c r="G593" s="30" t="str">
        <f t="shared" si="738"/>
        <v/>
      </c>
      <c r="H593" s="31" t="str">
        <f t="shared" si="739"/>
        <v/>
      </c>
      <c r="I593" s="32" t="e">
        <f t="shared" si="740"/>
        <v>#VALUE!</v>
      </c>
      <c r="J593" s="33"/>
      <c r="K593" s="34"/>
      <c r="L593" s="35" t="str">
        <f t="shared" si="741"/>
        <v/>
      </c>
      <c r="M593" s="35" t="str">
        <f t="shared" si="742"/>
        <v/>
      </c>
      <c r="N593" s="34"/>
      <c r="O593" s="545"/>
      <c r="P593" s="36"/>
      <c r="Q593" s="37"/>
      <c r="R593" s="38"/>
      <c r="S593" s="38"/>
      <c r="T593" s="39">
        <f t="shared" si="743"/>
        <v>0</v>
      </c>
      <c r="U593" s="40" t="str">
        <f t="shared" si="744"/>
        <v>راسب</v>
      </c>
      <c r="V593" s="37"/>
      <c r="W593" s="38"/>
      <c r="X593" s="38"/>
      <c r="Y593" s="39">
        <f t="shared" si="745"/>
        <v>0</v>
      </c>
      <c r="Z593" s="40" t="str">
        <f t="shared" si="746"/>
        <v>راسب</v>
      </c>
      <c r="AA593" s="37"/>
      <c r="AB593" s="38"/>
      <c r="AC593" s="38"/>
      <c r="AD593" s="39">
        <f t="shared" si="747"/>
        <v>0</v>
      </c>
      <c r="AE593" s="40" t="str">
        <f t="shared" si="748"/>
        <v>راسب</v>
      </c>
      <c r="AF593" s="37"/>
      <c r="AG593" s="38"/>
      <c r="AH593" s="38"/>
      <c r="AI593" s="39">
        <f t="shared" si="749"/>
        <v>0</v>
      </c>
      <c r="AJ593" s="40" t="str">
        <f t="shared" si="750"/>
        <v>راسب</v>
      </c>
      <c r="AK593" s="37"/>
      <c r="AL593" s="38"/>
      <c r="AM593" s="38"/>
      <c r="AN593" s="39">
        <f t="shared" si="751"/>
        <v>0</v>
      </c>
      <c r="AO593" s="40" t="str">
        <f t="shared" si="752"/>
        <v>راسب</v>
      </c>
      <c r="AP593" s="27">
        <f t="shared" si="753"/>
        <v>0</v>
      </c>
      <c r="AQ593" s="37">
        <f t="shared" si="754"/>
        <v>5</v>
      </c>
      <c r="AR593" s="39" t="str">
        <f t="shared" si="755"/>
        <v>ومجموع</v>
      </c>
      <c r="AS593" s="27" t="str">
        <f t="shared" si="756"/>
        <v>راسب</v>
      </c>
      <c r="AT593" s="41">
        <f t="shared" si="757"/>
        <v>9</v>
      </c>
      <c r="AU593" s="42" t="str">
        <f t="shared" si="758"/>
        <v>راسب</v>
      </c>
      <c r="AV593" s="37"/>
      <c r="AW593" s="38"/>
      <c r="AX593" s="38"/>
      <c r="AY593" s="39">
        <f t="shared" si="759"/>
        <v>0</v>
      </c>
      <c r="AZ593" s="40" t="str">
        <f t="shared" si="760"/>
        <v>راسب</v>
      </c>
      <c r="BA593" s="37"/>
      <c r="BB593" s="38"/>
      <c r="BC593" s="38"/>
      <c r="BD593" s="39">
        <f t="shared" si="761"/>
        <v>0</v>
      </c>
      <c r="BE593" s="86" t="str">
        <f t="shared" si="762"/>
        <v>غيرجدير</v>
      </c>
      <c r="BF593" s="37"/>
      <c r="BG593" s="38"/>
      <c r="BH593" s="38"/>
      <c r="BI593" s="39">
        <f t="shared" si="763"/>
        <v>0</v>
      </c>
      <c r="BJ593" s="86" t="str">
        <f t="shared" si="764"/>
        <v>غيرجدير</v>
      </c>
      <c r="BK593" s="37"/>
      <c r="BL593" s="38"/>
      <c r="BM593" s="38"/>
      <c r="BN593" s="38"/>
      <c r="BO593" s="39"/>
      <c r="BP593" s="41">
        <f t="shared" si="765"/>
        <v>0</v>
      </c>
      <c r="BQ593" s="86" t="str">
        <f t="shared" si="766"/>
        <v>غيرجدير</v>
      </c>
      <c r="BR593" s="37"/>
      <c r="BS593" s="38"/>
      <c r="BT593" s="38"/>
      <c r="BU593" s="38"/>
      <c r="BV593" s="39">
        <f t="shared" si="767"/>
        <v>0</v>
      </c>
      <c r="BW593" s="86" t="str">
        <f t="shared" si="768"/>
        <v>غيرجدير</v>
      </c>
      <c r="BX593" s="37"/>
      <c r="BY593" s="38"/>
      <c r="BZ593" s="38"/>
      <c r="CA593" s="38"/>
      <c r="CB593" s="38"/>
      <c r="CC593" s="39">
        <f t="shared" si="769"/>
        <v>0</v>
      </c>
      <c r="CD593" s="86" t="str">
        <f t="shared" si="770"/>
        <v>غيرجدير</v>
      </c>
      <c r="CE593" s="37">
        <f t="shared" si="771"/>
        <v>5</v>
      </c>
      <c r="CF593" s="39" t="str">
        <f t="shared" si="772"/>
        <v>راسب</v>
      </c>
      <c r="CG593" s="37"/>
      <c r="CH593" s="38"/>
      <c r="CI593" s="38"/>
      <c r="CJ593" s="38"/>
      <c r="CK593" s="38"/>
      <c r="CL593" s="39">
        <f t="shared" si="773"/>
        <v>0</v>
      </c>
      <c r="CM593" s="86" t="str">
        <f t="shared" si="774"/>
        <v>غيرجدير</v>
      </c>
      <c r="CN593" s="37"/>
      <c r="CO593" s="38"/>
      <c r="CP593" s="38"/>
      <c r="CQ593" s="38"/>
      <c r="CR593" s="39">
        <f t="shared" si="775"/>
        <v>0</v>
      </c>
      <c r="CS593" s="86" t="str">
        <f t="shared" si="776"/>
        <v>غيرجدير</v>
      </c>
      <c r="CT593" s="37"/>
      <c r="CU593" s="38"/>
      <c r="CV593" s="39">
        <f t="shared" si="777"/>
        <v>0</v>
      </c>
      <c r="CW593" s="86" t="str">
        <f t="shared" si="778"/>
        <v>غيرجدير</v>
      </c>
      <c r="CX593" s="37"/>
      <c r="CY593" s="38"/>
      <c r="CZ593" s="38"/>
      <c r="DA593" s="38"/>
      <c r="DB593" s="38"/>
      <c r="DC593" s="39">
        <f t="shared" si="779"/>
        <v>0</v>
      </c>
      <c r="DD593" s="86" t="str">
        <f t="shared" si="780"/>
        <v>غيرجدير</v>
      </c>
      <c r="DE593" s="37"/>
      <c r="DF593" s="38"/>
      <c r="DG593" s="38"/>
      <c r="DH593" s="38"/>
      <c r="DI593" s="38"/>
      <c r="DJ593" s="39">
        <f t="shared" si="781"/>
        <v>0</v>
      </c>
      <c r="DK593" s="86" t="str">
        <f t="shared" si="782"/>
        <v>غيرجدير</v>
      </c>
      <c r="DL593" s="37">
        <f t="shared" si="783"/>
        <v>4</v>
      </c>
      <c r="DM593" s="39" t="str">
        <f t="shared" si="784"/>
        <v>راسب</v>
      </c>
      <c r="DN593" s="27">
        <f t="shared" si="785"/>
        <v>0</v>
      </c>
      <c r="DO593" s="37">
        <f t="shared" si="786"/>
        <v>5</v>
      </c>
      <c r="DP593" s="39" t="str">
        <f t="shared" si="787"/>
        <v>ومجموع</v>
      </c>
      <c r="DQ593" s="27" t="str">
        <f t="shared" si="788"/>
        <v>راسب</v>
      </c>
      <c r="DR593" s="37">
        <f t="shared" si="789"/>
        <v>10</v>
      </c>
      <c r="DS593" s="39" t="str">
        <f t="shared" si="790"/>
        <v>راسب</v>
      </c>
      <c r="DT593" s="40" t="str">
        <f t="shared" si="791"/>
        <v>راسب</v>
      </c>
      <c r="DU593" s="27"/>
      <c r="DV593" s="37">
        <f t="shared" si="792"/>
        <v>15</v>
      </c>
      <c r="DW593" s="38" t="str">
        <f t="shared" si="793"/>
        <v>راسب</v>
      </c>
      <c r="DX593" s="39" t="str">
        <f t="shared" si="794"/>
        <v>ودين</v>
      </c>
      <c r="DY593" s="537" t="str">
        <f t="shared" si="795"/>
        <v/>
      </c>
      <c r="DZ593" s="532" t="str">
        <f t="shared" si="796"/>
        <v/>
      </c>
      <c r="EA593" s="527" t="str">
        <f t="shared" si="797"/>
        <v/>
      </c>
      <c r="EB593" s="519" t="str">
        <f t="shared" si="798"/>
        <v/>
      </c>
      <c r="EC593" s="520" t="str">
        <f t="shared" si="799"/>
        <v/>
      </c>
      <c r="ED593" s="520" t="str">
        <f t="shared" si="800"/>
        <v/>
      </c>
      <c r="EE593" s="520" t="str">
        <f t="shared" si="801"/>
        <v/>
      </c>
      <c r="EF593" s="520" t="str">
        <f t="shared" si="802"/>
        <v/>
      </c>
      <c r="EG593" s="520" t="str">
        <f t="shared" si="803"/>
        <v/>
      </c>
      <c r="EH593" s="518" t="str">
        <f t="shared" si="804"/>
        <v/>
      </c>
      <c r="EI593" s="474" t="str">
        <f t="shared" si="805"/>
        <v/>
      </c>
      <c r="EJ593" s="475" t="str">
        <f t="shared" si="806"/>
        <v/>
      </c>
      <c r="EK593" s="475" t="str">
        <f t="shared" si="807"/>
        <v/>
      </c>
      <c r="EL593" s="475" t="str">
        <f t="shared" si="808"/>
        <v/>
      </c>
      <c r="EM593" s="476" t="str">
        <f t="shared" si="809"/>
        <v/>
      </c>
      <c r="EN593" s="498" t="str">
        <f t="shared" si="810"/>
        <v/>
      </c>
      <c r="EO593" s="499" t="str">
        <f t="shared" si="811"/>
        <v/>
      </c>
      <c r="EP593" s="499" t="str">
        <f t="shared" si="812"/>
        <v/>
      </c>
      <c r="EQ593" s="499" t="str">
        <f t="shared" si="813"/>
        <v/>
      </c>
      <c r="ER593" s="500" t="str">
        <f t="shared" si="814"/>
        <v/>
      </c>
    </row>
    <row r="594" spans="1:148" ht="34.5" x14ac:dyDescent="0.2">
      <c r="A594" s="27" t="str">
        <f>IF(O594="","",COUNTA(O$9:$O594))</f>
        <v/>
      </c>
      <c r="B594" s="28"/>
      <c r="C594" s="29" t="e">
        <f t="shared" si="734"/>
        <v>#VALUE!</v>
      </c>
      <c r="D594" s="30" t="e">
        <f t="shared" si="735"/>
        <v>#VALUE!</v>
      </c>
      <c r="E594" s="31" t="e">
        <f t="shared" si="736"/>
        <v>#VALUE!</v>
      </c>
      <c r="F594" s="29" t="str">
        <f t="shared" si="737"/>
        <v/>
      </c>
      <c r="G594" s="30" t="str">
        <f t="shared" si="738"/>
        <v/>
      </c>
      <c r="H594" s="31" t="str">
        <f t="shared" si="739"/>
        <v/>
      </c>
      <c r="I594" s="32" t="e">
        <f t="shared" si="740"/>
        <v>#VALUE!</v>
      </c>
      <c r="J594" s="33"/>
      <c r="K594" s="34"/>
      <c r="L594" s="35" t="str">
        <f t="shared" si="741"/>
        <v/>
      </c>
      <c r="M594" s="35" t="str">
        <f t="shared" si="742"/>
        <v/>
      </c>
      <c r="N594" s="34"/>
      <c r="O594" s="545"/>
      <c r="P594" s="36"/>
      <c r="Q594" s="37"/>
      <c r="R594" s="38"/>
      <c r="S594" s="38"/>
      <c r="T594" s="39">
        <f t="shared" si="743"/>
        <v>0</v>
      </c>
      <c r="U594" s="40" t="str">
        <f t="shared" si="744"/>
        <v>راسب</v>
      </c>
      <c r="V594" s="37"/>
      <c r="W594" s="38"/>
      <c r="X594" s="38"/>
      <c r="Y594" s="39">
        <f t="shared" si="745"/>
        <v>0</v>
      </c>
      <c r="Z594" s="40" t="str">
        <f t="shared" si="746"/>
        <v>راسب</v>
      </c>
      <c r="AA594" s="37"/>
      <c r="AB594" s="38"/>
      <c r="AC594" s="38"/>
      <c r="AD594" s="39">
        <f t="shared" si="747"/>
        <v>0</v>
      </c>
      <c r="AE594" s="40" t="str">
        <f t="shared" si="748"/>
        <v>راسب</v>
      </c>
      <c r="AF594" s="37"/>
      <c r="AG594" s="38"/>
      <c r="AH594" s="38"/>
      <c r="AI594" s="39">
        <f t="shared" si="749"/>
        <v>0</v>
      </c>
      <c r="AJ594" s="40" t="str">
        <f t="shared" si="750"/>
        <v>راسب</v>
      </c>
      <c r="AK594" s="37"/>
      <c r="AL594" s="38"/>
      <c r="AM594" s="38"/>
      <c r="AN594" s="39">
        <f t="shared" si="751"/>
        <v>0</v>
      </c>
      <c r="AO594" s="40" t="str">
        <f t="shared" si="752"/>
        <v>راسب</v>
      </c>
      <c r="AP594" s="27">
        <f t="shared" si="753"/>
        <v>0</v>
      </c>
      <c r="AQ594" s="37">
        <f t="shared" si="754"/>
        <v>5</v>
      </c>
      <c r="AR594" s="39" t="str">
        <f t="shared" si="755"/>
        <v>ومجموع</v>
      </c>
      <c r="AS594" s="27" t="str">
        <f t="shared" si="756"/>
        <v>راسب</v>
      </c>
      <c r="AT594" s="41">
        <f t="shared" si="757"/>
        <v>9</v>
      </c>
      <c r="AU594" s="42" t="str">
        <f t="shared" si="758"/>
        <v>راسب</v>
      </c>
      <c r="AV594" s="37"/>
      <c r="AW594" s="38"/>
      <c r="AX594" s="38"/>
      <c r="AY594" s="39">
        <f t="shared" si="759"/>
        <v>0</v>
      </c>
      <c r="AZ594" s="40" t="str">
        <f t="shared" si="760"/>
        <v>راسب</v>
      </c>
      <c r="BA594" s="37"/>
      <c r="BB594" s="38"/>
      <c r="BC594" s="38"/>
      <c r="BD594" s="39">
        <f t="shared" si="761"/>
        <v>0</v>
      </c>
      <c r="BE594" s="86" t="str">
        <f t="shared" si="762"/>
        <v>غيرجدير</v>
      </c>
      <c r="BF594" s="37"/>
      <c r="BG594" s="38"/>
      <c r="BH594" s="38"/>
      <c r="BI594" s="39">
        <f t="shared" si="763"/>
        <v>0</v>
      </c>
      <c r="BJ594" s="86" t="str">
        <f t="shared" si="764"/>
        <v>غيرجدير</v>
      </c>
      <c r="BK594" s="37"/>
      <c r="BL594" s="38"/>
      <c r="BM594" s="38"/>
      <c r="BN594" s="38"/>
      <c r="BO594" s="39"/>
      <c r="BP594" s="41">
        <f t="shared" si="765"/>
        <v>0</v>
      </c>
      <c r="BQ594" s="86" t="str">
        <f t="shared" si="766"/>
        <v>غيرجدير</v>
      </c>
      <c r="BR594" s="37"/>
      <c r="BS594" s="38"/>
      <c r="BT594" s="38"/>
      <c r="BU594" s="38"/>
      <c r="BV594" s="39">
        <f t="shared" si="767"/>
        <v>0</v>
      </c>
      <c r="BW594" s="86" t="str">
        <f t="shared" si="768"/>
        <v>غيرجدير</v>
      </c>
      <c r="BX594" s="37"/>
      <c r="BY594" s="38"/>
      <c r="BZ594" s="38"/>
      <c r="CA594" s="38"/>
      <c r="CB594" s="38"/>
      <c r="CC594" s="39">
        <f t="shared" si="769"/>
        <v>0</v>
      </c>
      <c r="CD594" s="86" t="str">
        <f t="shared" si="770"/>
        <v>غيرجدير</v>
      </c>
      <c r="CE594" s="37">
        <f t="shared" si="771"/>
        <v>5</v>
      </c>
      <c r="CF594" s="39" t="str">
        <f t="shared" si="772"/>
        <v>راسب</v>
      </c>
      <c r="CG594" s="37"/>
      <c r="CH594" s="38"/>
      <c r="CI594" s="38"/>
      <c r="CJ594" s="38"/>
      <c r="CK594" s="38"/>
      <c r="CL594" s="39">
        <f t="shared" si="773"/>
        <v>0</v>
      </c>
      <c r="CM594" s="86" t="str">
        <f t="shared" si="774"/>
        <v>غيرجدير</v>
      </c>
      <c r="CN594" s="37"/>
      <c r="CO594" s="38"/>
      <c r="CP594" s="38"/>
      <c r="CQ594" s="38"/>
      <c r="CR594" s="39">
        <f t="shared" si="775"/>
        <v>0</v>
      </c>
      <c r="CS594" s="86" t="str">
        <f t="shared" si="776"/>
        <v>غيرجدير</v>
      </c>
      <c r="CT594" s="37"/>
      <c r="CU594" s="38"/>
      <c r="CV594" s="39">
        <f t="shared" si="777"/>
        <v>0</v>
      </c>
      <c r="CW594" s="86" t="str">
        <f t="shared" si="778"/>
        <v>غيرجدير</v>
      </c>
      <c r="CX594" s="37"/>
      <c r="CY594" s="38"/>
      <c r="CZ594" s="38"/>
      <c r="DA594" s="38"/>
      <c r="DB594" s="38"/>
      <c r="DC594" s="39">
        <f t="shared" si="779"/>
        <v>0</v>
      </c>
      <c r="DD594" s="86" t="str">
        <f t="shared" si="780"/>
        <v>غيرجدير</v>
      </c>
      <c r="DE594" s="37"/>
      <c r="DF594" s="38"/>
      <c r="DG594" s="38"/>
      <c r="DH594" s="38"/>
      <c r="DI594" s="38"/>
      <c r="DJ594" s="39">
        <f t="shared" si="781"/>
        <v>0</v>
      </c>
      <c r="DK594" s="86" t="str">
        <f t="shared" si="782"/>
        <v>غيرجدير</v>
      </c>
      <c r="DL594" s="37">
        <f t="shared" si="783"/>
        <v>4</v>
      </c>
      <c r="DM594" s="39" t="str">
        <f t="shared" si="784"/>
        <v>راسب</v>
      </c>
      <c r="DN594" s="27">
        <f t="shared" si="785"/>
        <v>0</v>
      </c>
      <c r="DO594" s="37">
        <f t="shared" si="786"/>
        <v>5</v>
      </c>
      <c r="DP594" s="39" t="str">
        <f t="shared" si="787"/>
        <v>ومجموع</v>
      </c>
      <c r="DQ594" s="27" t="str">
        <f t="shared" si="788"/>
        <v>راسب</v>
      </c>
      <c r="DR594" s="37">
        <f t="shared" si="789"/>
        <v>10</v>
      </c>
      <c r="DS594" s="39" t="str">
        <f t="shared" si="790"/>
        <v>راسب</v>
      </c>
      <c r="DT594" s="40" t="str">
        <f t="shared" si="791"/>
        <v>راسب</v>
      </c>
      <c r="DU594" s="27"/>
      <c r="DV594" s="37">
        <f t="shared" si="792"/>
        <v>15</v>
      </c>
      <c r="DW594" s="38" t="str">
        <f t="shared" si="793"/>
        <v>راسب</v>
      </c>
      <c r="DX594" s="39" t="str">
        <f t="shared" si="794"/>
        <v>ودين</v>
      </c>
      <c r="DY594" s="537" t="str">
        <f t="shared" si="795"/>
        <v/>
      </c>
      <c r="DZ594" s="532" t="str">
        <f t="shared" si="796"/>
        <v/>
      </c>
      <c r="EA594" s="527" t="str">
        <f t="shared" si="797"/>
        <v/>
      </c>
      <c r="EB594" s="519" t="str">
        <f t="shared" si="798"/>
        <v/>
      </c>
      <c r="EC594" s="520" t="str">
        <f t="shared" si="799"/>
        <v/>
      </c>
      <c r="ED594" s="520" t="str">
        <f t="shared" si="800"/>
        <v/>
      </c>
      <c r="EE594" s="520" t="str">
        <f t="shared" si="801"/>
        <v/>
      </c>
      <c r="EF594" s="520" t="str">
        <f t="shared" si="802"/>
        <v/>
      </c>
      <c r="EG594" s="520" t="str">
        <f t="shared" si="803"/>
        <v/>
      </c>
      <c r="EH594" s="518" t="str">
        <f t="shared" si="804"/>
        <v/>
      </c>
      <c r="EI594" s="474" t="str">
        <f t="shared" si="805"/>
        <v/>
      </c>
      <c r="EJ594" s="475" t="str">
        <f t="shared" si="806"/>
        <v/>
      </c>
      <c r="EK594" s="475" t="str">
        <f t="shared" si="807"/>
        <v/>
      </c>
      <c r="EL594" s="475" t="str">
        <f t="shared" si="808"/>
        <v/>
      </c>
      <c r="EM594" s="476" t="str">
        <f t="shared" si="809"/>
        <v/>
      </c>
      <c r="EN594" s="498" t="str">
        <f t="shared" si="810"/>
        <v/>
      </c>
      <c r="EO594" s="499" t="str">
        <f t="shared" si="811"/>
        <v/>
      </c>
      <c r="EP594" s="499" t="str">
        <f t="shared" si="812"/>
        <v/>
      </c>
      <c r="EQ594" s="499" t="str">
        <f t="shared" si="813"/>
        <v/>
      </c>
      <c r="ER594" s="500" t="str">
        <f t="shared" si="814"/>
        <v/>
      </c>
    </row>
    <row r="595" spans="1:148" ht="34.5" x14ac:dyDescent="0.2">
      <c r="A595" s="27" t="str">
        <f>IF(O595="","",COUNTA(O$9:$O595))</f>
        <v/>
      </c>
      <c r="B595" s="28"/>
      <c r="C595" s="29" t="e">
        <f t="shared" si="734"/>
        <v>#VALUE!</v>
      </c>
      <c r="D595" s="30" t="e">
        <f t="shared" si="735"/>
        <v>#VALUE!</v>
      </c>
      <c r="E595" s="31" t="e">
        <f t="shared" si="736"/>
        <v>#VALUE!</v>
      </c>
      <c r="F595" s="29" t="str">
        <f t="shared" si="737"/>
        <v/>
      </c>
      <c r="G595" s="30" t="str">
        <f t="shared" si="738"/>
        <v/>
      </c>
      <c r="H595" s="31" t="str">
        <f t="shared" si="739"/>
        <v/>
      </c>
      <c r="I595" s="32" t="e">
        <f t="shared" si="740"/>
        <v>#VALUE!</v>
      </c>
      <c r="J595" s="33"/>
      <c r="K595" s="34"/>
      <c r="L595" s="35" t="str">
        <f t="shared" si="741"/>
        <v/>
      </c>
      <c r="M595" s="35" t="str">
        <f t="shared" si="742"/>
        <v/>
      </c>
      <c r="N595" s="34"/>
      <c r="O595" s="545"/>
      <c r="P595" s="36"/>
      <c r="Q595" s="37"/>
      <c r="R595" s="38"/>
      <c r="S595" s="38"/>
      <c r="T595" s="39">
        <f t="shared" si="743"/>
        <v>0</v>
      </c>
      <c r="U595" s="40" t="str">
        <f t="shared" si="744"/>
        <v>راسب</v>
      </c>
      <c r="V595" s="37"/>
      <c r="W595" s="38"/>
      <c r="X595" s="38"/>
      <c r="Y595" s="39">
        <f t="shared" si="745"/>
        <v>0</v>
      </c>
      <c r="Z595" s="40" t="str">
        <f t="shared" si="746"/>
        <v>راسب</v>
      </c>
      <c r="AA595" s="37"/>
      <c r="AB595" s="38"/>
      <c r="AC595" s="38"/>
      <c r="AD595" s="39">
        <f t="shared" si="747"/>
        <v>0</v>
      </c>
      <c r="AE595" s="40" t="str">
        <f t="shared" si="748"/>
        <v>راسب</v>
      </c>
      <c r="AF595" s="37"/>
      <c r="AG595" s="38"/>
      <c r="AH595" s="38"/>
      <c r="AI595" s="39">
        <f t="shared" si="749"/>
        <v>0</v>
      </c>
      <c r="AJ595" s="40" t="str">
        <f t="shared" si="750"/>
        <v>راسب</v>
      </c>
      <c r="AK595" s="37"/>
      <c r="AL595" s="38"/>
      <c r="AM595" s="38"/>
      <c r="AN595" s="39">
        <f t="shared" si="751"/>
        <v>0</v>
      </c>
      <c r="AO595" s="40" t="str">
        <f t="shared" si="752"/>
        <v>راسب</v>
      </c>
      <c r="AP595" s="27">
        <f t="shared" si="753"/>
        <v>0</v>
      </c>
      <c r="AQ595" s="37">
        <f t="shared" si="754"/>
        <v>5</v>
      </c>
      <c r="AR595" s="39" t="str">
        <f t="shared" si="755"/>
        <v>ومجموع</v>
      </c>
      <c r="AS595" s="27" t="str">
        <f t="shared" si="756"/>
        <v>راسب</v>
      </c>
      <c r="AT595" s="41">
        <f t="shared" si="757"/>
        <v>9</v>
      </c>
      <c r="AU595" s="42" t="str">
        <f t="shared" si="758"/>
        <v>راسب</v>
      </c>
      <c r="AV595" s="37"/>
      <c r="AW595" s="38"/>
      <c r="AX595" s="38"/>
      <c r="AY595" s="39">
        <f t="shared" si="759"/>
        <v>0</v>
      </c>
      <c r="AZ595" s="40" t="str">
        <f t="shared" si="760"/>
        <v>راسب</v>
      </c>
      <c r="BA595" s="37"/>
      <c r="BB595" s="38"/>
      <c r="BC595" s="38"/>
      <c r="BD595" s="39">
        <f t="shared" si="761"/>
        <v>0</v>
      </c>
      <c r="BE595" s="86" t="str">
        <f t="shared" si="762"/>
        <v>غيرجدير</v>
      </c>
      <c r="BF595" s="37"/>
      <c r="BG595" s="38"/>
      <c r="BH595" s="38"/>
      <c r="BI595" s="39">
        <f t="shared" si="763"/>
        <v>0</v>
      </c>
      <c r="BJ595" s="86" t="str">
        <f t="shared" si="764"/>
        <v>غيرجدير</v>
      </c>
      <c r="BK595" s="37"/>
      <c r="BL595" s="38"/>
      <c r="BM595" s="38"/>
      <c r="BN595" s="38"/>
      <c r="BO595" s="39"/>
      <c r="BP595" s="41">
        <f t="shared" si="765"/>
        <v>0</v>
      </c>
      <c r="BQ595" s="86" t="str">
        <f t="shared" si="766"/>
        <v>غيرجدير</v>
      </c>
      <c r="BR595" s="37"/>
      <c r="BS595" s="38"/>
      <c r="BT595" s="38"/>
      <c r="BU595" s="38"/>
      <c r="BV595" s="39">
        <f t="shared" si="767"/>
        <v>0</v>
      </c>
      <c r="BW595" s="86" t="str">
        <f t="shared" si="768"/>
        <v>غيرجدير</v>
      </c>
      <c r="BX595" s="37"/>
      <c r="BY595" s="38"/>
      <c r="BZ595" s="38"/>
      <c r="CA595" s="38"/>
      <c r="CB595" s="38"/>
      <c r="CC595" s="39">
        <f t="shared" si="769"/>
        <v>0</v>
      </c>
      <c r="CD595" s="86" t="str">
        <f t="shared" si="770"/>
        <v>غيرجدير</v>
      </c>
      <c r="CE595" s="37">
        <f t="shared" si="771"/>
        <v>5</v>
      </c>
      <c r="CF595" s="39" t="str">
        <f t="shared" si="772"/>
        <v>راسب</v>
      </c>
      <c r="CG595" s="37"/>
      <c r="CH595" s="38"/>
      <c r="CI595" s="38"/>
      <c r="CJ595" s="38"/>
      <c r="CK595" s="38"/>
      <c r="CL595" s="39">
        <f t="shared" si="773"/>
        <v>0</v>
      </c>
      <c r="CM595" s="86" t="str">
        <f t="shared" si="774"/>
        <v>غيرجدير</v>
      </c>
      <c r="CN595" s="37"/>
      <c r="CO595" s="38"/>
      <c r="CP595" s="38"/>
      <c r="CQ595" s="38"/>
      <c r="CR595" s="39">
        <f t="shared" si="775"/>
        <v>0</v>
      </c>
      <c r="CS595" s="86" t="str">
        <f t="shared" si="776"/>
        <v>غيرجدير</v>
      </c>
      <c r="CT595" s="37"/>
      <c r="CU595" s="38"/>
      <c r="CV595" s="39">
        <f t="shared" si="777"/>
        <v>0</v>
      </c>
      <c r="CW595" s="86" t="str">
        <f t="shared" si="778"/>
        <v>غيرجدير</v>
      </c>
      <c r="CX595" s="37"/>
      <c r="CY595" s="38"/>
      <c r="CZ595" s="38"/>
      <c r="DA595" s="38"/>
      <c r="DB595" s="38"/>
      <c r="DC595" s="39">
        <f t="shared" si="779"/>
        <v>0</v>
      </c>
      <c r="DD595" s="86" t="str">
        <f t="shared" si="780"/>
        <v>غيرجدير</v>
      </c>
      <c r="DE595" s="37"/>
      <c r="DF595" s="38"/>
      <c r="DG595" s="38"/>
      <c r="DH595" s="38"/>
      <c r="DI595" s="38"/>
      <c r="DJ595" s="39">
        <f t="shared" si="781"/>
        <v>0</v>
      </c>
      <c r="DK595" s="86" t="str">
        <f t="shared" si="782"/>
        <v>غيرجدير</v>
      </c>
      <c r="DL595" s="37">
        <f t="shared" si="783"/>
        <v>4</v>
      </c>
      <c r="DM595" s="39" t="str">
        <f t="shared" si="784"/>
        <v>راسب</v>
      </c>
      <c r="DN595" s="27">
        <f t="shared" si="785"/>
        <v>0</v>
      </c>
      <c r="DO595" s="37">
        <f t="shared" si="786"/>
        <v>5</v>
      </c>
      <c r="DP595" s="39" t="str">
        <f t="shared" si="787"/>
        <v>ومجموع</v>
      </c>
      <c r="DQ595" s="27" t="str">
        <f t="shared" si="788"/>
        <v>راسب</v>
      </c>
      <c r="DR595" s="37">
        <f t="shared" si="789"/>
        <v>10</v>
      </c>
      <c r="DS595" s="39" t="str">
        <f t="shared" si="790"/>
        <v>راسب</v>
      </c>
      <c r="DT595" s="40" t="str">
        <f t="shared" si="791"/>
        <v>راسب</v>
      </c>
      <c r="DU595" s="27"/>
      <c r="DV595" s="37">
        <f t="shared" si="792"/>
        <v>15</v>
      </c>
      <c r="DW595" s="38" t="str">
        <f t="shared" si="793"/>
        <v>راسب</v>
      </c>
      <c r="DX595" s="39" t="str">
        <f t="shared" si="794"/>
        <v>ودين</v>
      </c>
      <c r="DY595" s="537" t="str">
        <f t="shared" si="795"/>
        <v/>
      </c>
      <c r="DZ595" s="532" t="str">
        <f t="shared" si="796"/>
        <v/>
      </c>
      <c r="EA595" s="527" t="str">
        <f t="shared" si="797"/>
        <v/>
      </c>
      <c r="EB595" s="519" t="str">
        <f t="shared" si="798"/>
        <v/>
      </c>
      <c r="EC595" s="520" t="str">
        <f t="shared" si="799"/>
        <v/>
      </c>
      <c r="ED595" s="520" t="str">
        <f t="shared" si="800"/>
        <v/>
      </c>
      <c r="EE595" s="520" t="str">
        <f t="shared" si="801"/>
        <v/>
      </c>
      <c r="EF595" s="520" t="str">
        <f t="shared" si="802"/>
        <v/>
      </c>
      <c r="EG595" s="520" t="str">
        <f t="shared" si="803"/>
        <v/>
      </c>
      <c r="EH595" s="518" t="str">
        <f t="shared" si="804"/>
        <v/>
      </c>
      <c r="EI595" s="474" t="str">
        <f t="shared" si="805"/>
        <v/>
      </c>
      <c r="EJ595" s="475" t="str">
        <f t="shared" si="806"/>
        <v/>
      </c>
      <c r="EK595" s="475" t="str">
        <f t="shared" si="807"/>
        <v/>
      </c>
      <c r="EL595" s="475" t="str">
        <f t="shared" si="808"/>
        <v/>
      </c>
      <c r="EM595" s="476" t="str">
        <f t="shared" si="809"/>
        <v/>
      </c>
      <c r="EN595" s="498" t="str">
        <f t="shared" si="810"/>
        <v/>
      </c>
      <c r="EO595" s="499" t="str">
        <f t="shared" si="811"/>
        <v/>
      </c>
      <c r="EP595" s="499" t="str">
        <f t="shared" si="812"/>
        <v/>
      </c>
      <c r="EQ595" s="499" t="str">
        <f t="shared" si="813"/>
        <v/>
      </c>
      <c r="ER595" s="500" t="str">
        <f t="shared" si="814"/>
        <v/>
      </c>
    </row>
    <row r="596" spans="1:148" ht="34.5" x14ac:dyDescent="0.2">
      <c r="A596" s="27" t="str">
        <f>IF(O596="","",COUNTA(O$9:$O596))</f>
        <v/>
      </c>
      <c r="B596" s="28"/>
      <c r="C596" s="29" t="e">
        <f t="shared" si="734"/>
        <v>#VALUE!</v>
      </c>
      <c r="D596" s="30" t="e">
        <f t="shared" si="735"/>
        <v>#VALUE!</v>
      </c>
      <c r="E596" s="31" t="e">
        <f t="shared" si="736"/>
        <v>#VALUE!</v>
      </c>
      <c r="F596" s="29" t="str">
        <f t="shared" si="737"/>
        <v/>
      </c>
      <c r="G596" s="30" t="str">
        <f t="shared" si="738"/>
        <v/>
      </c>
      <c r="H596" s="31" t="str">
        <f t="shared" si="739"/>
        <v/>
      </c>
      <c r="I596" s="32" t="e">
        <f t="shared" si="740"/>
        <v>#VALUE!</v>
      </c>
      <c r="J596" s="33"/>
      <c r="K596" s="34"/>
      <c r="L596" s="35" t="str">
        <f t="shared" si="741"/>
        <v/>
      </c>
      <c r="M596" s="35" t="str">
        <f t="shared" si="742"/>
        <v/>
      </c>
      <c r="N596" s="34"/>
      <c r="O596" s="545"/>
      <c r="P596" s="36"/>
      <c r="Q596" s="37"/>
      <c r="R596" s="38"/>
      <c r="S596" s="38"/>
      <c r="T596" s="39">
        <f t="shared" si="743"/>
        <v>0</v>
      </c>
      <c r="U596" s="40" t="str">
        <f t="shared" si="744"/>
        <v>راسب</v>
      </c>
      <c r="V596" s="37"/>
      <c r="W596" s="38"/>
      <c r="X596" s="38"/>
      <c r="Y596" s="39">
        <f t="shared" si="745"/>
        <v>0</v>
      </c>
      <c r="Z596" s="40" t="str">
        <f t="shared" si="746"/>
        <v>راسب</v>
      </c>
      <c r="AA596" s="37"/>
      <c r="AB596" s="38"/>
      <c r="AC596" s="38"/>
      <c r="AD596" s="39">
        <f t="shared" si="747"/>
        <v>0</v>
      </c>
      <c r="AE596" s="40" t="str">
        <f t="shared" si="748"/>
        <v>راسب</v>
      </c>
      <c r="AF596" s="37"/>
      <c r="AG596" s="38"/>
      <c r="AH596" s="38"/>
      <c r="AI596" s="39">
        <f t="shared" si="749"/>
        <v>0</v>
      </c>
      <c r="AJ596" s="40" t="str">
        <f t="shared" si="750"/>
        <v>راسب</v>
      </c>
      <c r="AK596" s="37"/>
      <c r="AL596" s="38"/>
      <c r="AM596" s="38"/>
      <c r="AN596" s="39">
        <f t="shared" si="751"/>
        <v>0</v>
      </c>
      <c r="AO596" s="40" t="str">
        <f t="shared" si="752"/>
        <v>راسب</v>
      </c>
      <c r="AP596" s="27">
        <f t="shared" si="753"/>
        <v>0</v>
      </c>
      <c r="AQ596" s="37">
        <f t="shared" si="754"/>
        <v>5</v>
      </c>
      <c r="AR596" s="39" t="str">
        <f t="shared" si="755"/>
        <v>ومجموع</v>
      </c>
      <c r="AS596" s="27" t="str">
        <f t="shared" si="756"/>
        <v>راسب</v>
      </c>
      <c r="AT596" s="41">
        <f t="shared" si="757"/>
        <v>9</v>
      </c>
      <c r="AU596" s="42" t="str">
        <f t="shared" si="758"/>
        <v>راسب</v>
      </c>
      <c r="AV596" s="37"/>
      <c r="AW596" s="38"/>
      <c r="AX596" s="38"/>
      <c r="AY596" s="39">
        <f t="shared" si="759"/>
        <v>0</v>
      </c>
      <c r="AZ596" s="40" t="str">
        <f t="shared" si="760"/>
        <v>راسب</v>
      </c>
      <c r="BA596" s="37"/>
      <c r="BB596" s="38"/>
      <c r="BC596" s="38"/>
      <c r="BD596" s="39">
        <f t="shared" si="761"/>
        <v>0</v>
      </c>
      <c r="BE596" s="86" t="str">
        <f t="shared" si="762"/>
        <v>غيرجدير</v>
      </c>
      <c r="BF596" s="37"/>
      <c r="BG596" s="38"/>
      <c r="BH596" s="38"/>
      <c r="BI596" s="39">
        <f t="shared" si="763"/>
        <v>0</v>
      </c>
      <c r="BJ596" s="86" t="str">
        <f t="shared" si="764"/>
        <v>غيرجدير</v>
      </c>
      <c r="BK596" s="37"/>
      <c r="BL596" s="38"/>
      <c r="BM596" s="38"/>
      <c r="BN596" s="38"/>
      <c r="BO596" s="39"/>
      <c r="BP596" s="41">
        <f t="shared" si="765"/>
        <v>0</v>
      </c>
      <c r="BQ596" s="86" t="str">
        <f t="shared" si="766"/>
        <v>غيرجدير</v>
      </c>
      <c r="BR596" s="37"/>
      <c r="BS596" s="38"/>
      <c r="BT596" s="38"/>
      <c r="BU596" s="38"/>
      <c r="BV596" s="39">
        <f t="shared" si="767"/>
        <v>0</v>
      </c>
      <c r="BW596" s="86" t="str">
        <f t="shared" si="768"/>
        <v>غيرجدير</v>
      </c>
      <c r="BX596" s="37"/>
      <c r="BY596" s="38"/>
      <c r="BZ596" s="38"/>
      <c r="CA596" s="38"/>
      <c r="CB596" s="38"/>
      <c r="CC596" s="39">
        <f t="shared" si="769"/>
        <v>0</v>
      </c>
      <c r="CD596" s="86" t="str">
        <f t="shared" si="770"/>
        <v>غيرجدير</v>
      </c>
      <c r="CE596" s="37">
        <f t="shared" si="771"/>
        <v>5</v>
      </c>
      <c r="CF596" s="39" t="str">
        <f t="shared" si="772"/>
        <v>راسب</v>
      </c>
      <c r="CG596" s="37"/>
      <c r="CH596" s="38"/>
      <c r="CI596" s="38"/>
      <c r="CJ596" s="38"/>
      <c r="CK596" s="38"/>
      <c r="CL596" s="39">
        <f t="shared" si="773"/>
        <v>0</v>
      </c>
      <c r="CM596" s="86" t="str">
        <f t="shared" si="774"/>
        <v>غيرجدير</v>
      </c>
      <c r="CN596" s="37"/>
      <c r="CO596" s="38"/>
      <c r="CP596" s="38"/>
      <c r="CQ596" s="38"/>
      <c r="CR596" s="39">
        <f t="shared" si="775"/>
        <v>0</v>
      </c>
      <c r="CS596" s="86" t="str">
        <f t="shared" si="776"/>
        <v>غيرجدير</v>
      </c>
      <c r="CT596" s="37"/>
      <c r="CU596" s="38"/>
      <c r="CV596" s="39">
        <f t="shared" si="777"/>
        <v>0</v>
      </c>
      <c r="CW596" s="86" t="str">
        <f t="shared" si="778"/>
        <v>غيرجدير</v>
      </c>
      <c r="CX596" s="37"/>
      <c r="CY596" s="38"/>
      <c r="CZ596" s="38"/>
      <c r="DA596" s="38"/>
      <c r="DB596" s="38"/>
      <c r="DC596" s="39">
        <f t="shared" si="779"/>
        <v>0</v>
      </c>
      <c r="DD596" s="86" t="str">
        <f t="shared" si="780"/>
        <v>غيرجدير</v>
      </c>
      <c r="DE596" s="37"/>
      <c r="DF596" s="38"/>
      <c r="DG596" s="38"/>
      <c r="DH596" s="38"/>
      <c r="DI596" s="38"/>
      <c r="DJ596" s="39">
        <f t="shared" si="781"/>
        <v>0</v>
      </c>
      <c r="DK596" s="86" t="str">
        <f t="shared" si="782"/>
        <v>غيرجدير</v>
      </c>
      <c r="DL596" s="37">
        <f t="shared" si="783"/>
        <v>4</v>
      </c>
      <c r="DM596" s="39" t="str">
        <f t="shared" si="784"/>
        <v>راسب</v>
      </c>
      <c r="DN596" s="27">
        <f t="shared" si="785"/>
        <v>0</v>
      </c>
      <c r="DO596" s="37">
        <f t="shared" si="786"/>
        <v>5</v>
      </c>
      <c r="DP596" s="39" t="str">
        <f t="shared" si="787"/>
        <v>ومجموع</v>
      </c>
      <c r="DQ596" s="27" t="str">
        <f t="shared" si="788"/>
        <v>راسب</v>
      </c>
      <c r="DR596" s="37">
        <f t="shared" si="789"/>
        <v>10</v>
      </c>
      <c r="DS596" s="39" t="str">
        <f t="shared" si="790"/>
        <v>راسب</v>
      </c>
      <c r="DT596" s="40" t="str">
        <f t="shared" si="791"/>
        <v>راسب</v>
      </c>
      <c r="DU596" s="27"/>
      <c r="DV596" s="37">
        <f t="shared" si="792"/>
        <v>15</v>
      </c>
      <c r="DW596" s="38" t="str">
        <f t="shared" si="793"/>
        <v>راسب</v>
      </c>
      <c r="DX596" s="39" t="str">
        <f t="shared" si="794"/>
        <v>ودين</v>
      </c>
      <c r="DY596" s="537" t="str">
        <f t="shared" si="795"/>
        <v/>
      </c>
      <c r="DZ596" s="532" t="str">
        <f t="shared" si="796"/>
        <v/>
      </c>
      <c r="EA596" s="527" t="str">
        <f t="shared" si="797"/>
        <v/>
      </c>
      <c r="EB596" s="519" t="str">
        <f t="shared" si="798"/>
        <v/>
      </c>
      <c r="EC596" s="520" t="str">
        <f t="shared" si="799"/>
        <v/>
      </c>
      <c r="ED596" s="520" t="str">
        <f t="shared" si="800"/>
        <v/>
      </c>
      <c r="EE596" s="520" t="str">
        <f t="shared" si="801"/>
        <v/>
      </c>
      <c r="EF596" s="520" t="str">
        <f t="shared" si="802"/>
        <v/>
      </c>
      <c r="EG596" s="520" t="str">
        <f t="shared" si="803"/>
        <v/>
      </c>
      <c r="EH596" s="518" t="str">
        <f t="shared" si="804"/>
        <v/>
      </c>
      <c r="EI596" s="474" t="str">
        <f t="shared" si="805"/>
        <v/>
      </c>
      <c r="EJ596" s="475" t="str">
        <f t="shared" si="806"/>
        <v/>
      </c>
      <c r="EK596" s="475" t="str">
        <f t="shared" si="807"/>
        <v/>
      </c>
      <c r="EL596" s="475" t="str">
        <f t="shared" si="808"/>
        <v/>
      </c>
      <c r="EM596" s="476" t="str">
        <f t="shared" si="809"/>
        <v/>
      </c>
      <c r="EN596" s="498" t="str">
        <f t="shared" si="810"/>
        <v/>
      </c>
      <c r="EO596" s="499" t="str">
        <f t="shared" si="811"/>
        <v/>
      </c>
      <c r="EP596" s="499" t="str">
        <f t="shared" si="812"/>
        <v/>
      </c>
      <c r="EQ596" s="499" t="str">
        <f t="shared" si="813"/>
        <v/>
      </c>
      <c r="ER596" s="500" t="str">
        <f t="shared" si="814"/>
        <v/>
      </c>
    </row>
    <row r="597" spans="1:148" ht="34.5" x14ac:dyDescent="0.2">
      <c r="A597" s="27" t="str">
        <f>IF(O597="","",COUNTA(O$9:$O597))</f>
        <v/>
      </c>
      <c r="B597" s="28"/>
      <c r="C597" s="29" t="e">
        <f t="shared" si="734"/>
        <v>#VALUE!</v>
      </c>
      <c r="D597" s="30" t="e">
        <f t="shared" si="735"/>
        <v>#VALUE!</v>
      </c>
      <c r="E597" s="31" t="e">
        <f t="shared" si="736"/>
        <v>#VALUE!</v>
      </c>
      <c r="F597" s="29" t="str">
        <f t="shared" si="737"/>
        <v/>
      </c>
      <c r="G597" s="30" t="str">
        <f t="shared" si="738"/>
        <v/>
      </c>
      <c r="H597" s="31" t="str">
        <f t="shared" si="739"/>
        <v/>
      </c>
      <c r="I597" s="32" t="e">
        <f t="shared" si="740"/>
        <v>#VALUE!</v>
      </c>
      <c r="J597" s="33"/>
      <c r="K597" s="34"/>
      <c r="L597" s="35" t="str">
        <f t="shared" si="741"/>
        <v/>
      </c>
      <c r="M597" s="35" t="str">
        <f t="shared" si="742"/>
        <v/>
      </c>
      <c r="N597" s="34"/>
      <c r="O597" s="545"/>
      <c r="P597" s="36"/>
      <c r="Q597" s="37"/>
      <c r="R597" s="38"/>
      <c r="S597" s="38"/>
      <c r="T597" s="39">
        <f t="shared" si="743"/>
        <v>0</v>
      </c>
      <c r="U597" s="40" t="str">
        <f t="shared" si="744"/>
        <v>راسب</v>
      </c>
      <c r="V597" s="37"/>
      <c r="W597" s="38"/>
      <c r="X597" s="38"/>
      <c r="Y597" s="39">
        <f t="shared" si="745"/>
        <v>0</v>
      </c>
      <c r="Z597" s="40" t="str">
        <f t="shared" si="746"/>
        <v>راسب</v>
      </c>
      <c r="AA597" s="37"/>
      <c r="AB597" s="38"/>
      <c r="AC597" s="38"/>
      <c r="AD597" s="39">
        <f t="shared" si="747"/>
        <v>0</v>
      </c>
      <c r="AE597" s="40" t="str">
        <f t="shared" si="748"/>
        <v>راسب</v>
      </c>
      <c r="AF597" s="37"/>
      <c r="AG597" s="38"/>
      <c r="AH597" s="38"/>
      <c r="AI597" s="39">
        <f t="shared" si="749"/>
        <v>0</v>
      </c>
      <c r="AJ597" s="40" t="str">
        <f t="shared" si="750"/>
        <v>راسب</v>
      </c>
      <c r="AK597" s="37"/>
      <c r="AL597" s="38"/>
      <c r="AM597" s="38"/>
      <c r="AN597" s="39">
        <f t="shared" si="751"/>
        <v>0</v>
      </c>
      <c r="AO597" s="40" t="str">
        <f t="shared" si="752"/>
        <v>راسب</v>
      </c>
      <c r="AP597" s="27">
        <f t="shared" si="753"/>
        <v>0</v>
      </c>
      <c r="AQ597" s="37">
        <f t="shared" si="754"/>
        <v>5</v>
      </c>
      <c r="AR597" s="39" t="str">
        <f t="shared" si="755"/>
        <v>ومجموع</v>
      </c>
      <c r="AS597" s="27" t="str">
        <f t="shared" si="756"/>
        <v>راسب</v>
      </c>
      <c r="AT597" s="41">
        <f t="shared" si="757"/>
        <v>9</v>
      </c>
      <c r="AU597" s="42" t="str">
        <f t="shared" si="758"/>
        <v>راسب</v>
      </c>
      <c r="AV597" s="37"/>
      <c r="AW597" s="38"/>
      <c r="AX597" s="38"/>
      <c r="AY597" s="39">
        <f t="shared" si="759"/>
        <v>0</v>
      </c>
      <c r="AZ597" s="40" t="str">
        <f t="shared" si="760"/>
        <v>راسب</v>
      </c>
      <c r="BA597" s="37"/>
      <c r="BB597" s="38"/>
      <c r="BC597" s="38"/>
      <c r="BD597" s="39">
        <f t="shared" si="761"/>
        <v>0</v>
      </c>
      <c r="BE597" s="86" t="str">
        <f t="shared" si="762"/>
        <v>غيرجدير</v>
      </c>
      <c r="BF597" s="37"/>
      <c r="BG597" s="38"/>
      <c r="BH597" s="38"/>
      <c r="BI597" s="39">
        <f t="shared" si="763"/>
        <v>0</v>
      </c>
      <c r="BJ597" s="86" t="str">
        <f t="shared" si="764"/>
        <v>غيرجدير</v>
      </c>
      <c r="BK597" s="37"/>
      <c r="BL597" s="38"/>
      <c r="BM597" s="38"/>
      <c r="BN597" s="38"/>
      <c r="BO597" s="39"/>
      <c r="BP597" s="41">
        <f t="shared" si="765"/>
        <v>0</v>
      </c>
      <c r="BQ597" s="86" t="str">
        <f t="shared" si="766"/>
        <v>غيرجدير</v>
      </c>
      <c r="BR597" s="37"/>
      <c r="BS597" s="38"/>
      <c r="BT597" s="38"/>
      <c r="BU597" s="38"/>
      <c r="BV597" s="39">
        <f t="shared" si="767"/>
        <v>0</v>
      </c>
      <c r="BW597" s="86" t="str">
        <f t="shared" si="768"/>
        <v>غيرجدير</v>
      </c>
      <c r="BX597" s="37"/>
      <c r="BY597" s="38"/>
      <c r="BZ597" s="38"/>
      <c r="CA597" s="38"/>
      <c r="CB597" s="38"/>
      <c r="CC597" s="39">
        <f t="shared" si="769"/>
        <v>0</v>
      </c>
      <c r="CD597" s="86" t="str">
        <f t="shared" si="770"/>
        <v>غيرجدير</v>
      </c>
      <c r="CE597" s="37">
        <f t="shared" si="771"/>
        <v>5</v>
      </c>
      <c r="CF597" s="39" t="str">
        <f t="shared" si="772"/>
        <v>راسب</v>
      </c>
      <c r="CG597" s="37"/>
      <c r="CH597" s="38"/>
      <c r="CI597" s="38"/>
      <c r="CJ597" s="38"/>
      <c r="CK597" s="38"/>
      <c r="CL597" s="39">
        <f t="shared" si="773"/>
        <v>0</v>
      </c>
      <c r="CM597" s="86" t="str">
        <f t="shared" si="774"/>
        <v>غيرجدير</v>
      </c>
      <c r="CN597" s="37"/>
      <c r="CO597" s="38"/>
      <c r="CP597" s="38"/>
      <c r="CQ597" s="38"/>
      <c r="CR597" s="39">
        <f t="shared" si="775"/>
        <v>0</v>
      </c>
      <c r="CS597" s="86" t="str">
        <f t="shared" si="776"/>
        <v>غيرجدير</v>
      </c>
      <c r="CT597" s="37"/>
      <c r="CU597" s="38"/>
      <c r="CV597" s="39">
        <f t="shared" si="777"/>
        <v>0</v>
      </c>
      <c r="CW597" s="86" t="str">
        <f t="shared" si="778"/>
        <v>غيرجدير</v>
      </c>
      <c r="CX597" s="37"/>
      <c r="CY597" s="38"/>
      <c r="CZ597" s="38"/>
      <c r="DA597" s="38"/>
      <c r="DB597" s="38"/>
      <c r="DC597" s="39">
        <f t="shared" si="779"/>
        <v>0</v>
      </c>
      <c r="DD597" s="86" t="str">
        <f t="shared" si="780"/>
        <v>غيرجدير</v>
      </c>
      <c r="DE597" s="37"/>
      <c r="DF597" s="38"/>
      <c r="DG597" s="38"/>
      <c r="DH597" s="38"/>
      <c r="DI597" s="38"/>
      <c r="DJ597" s="39">
        <f t="shared" si="781"/>
        <v>0</v>
      </c>
      <c r="DK597" s="86" t="str">
        <f t="shared" si="782"/>
        <v>غيرجدير</v>
      </c>
      <c r="DL597" s="37">
        <f t="shared" si="783"/>
        <v>4</v>
      </c>
      <c r="DM597" s="39" t="str">
        <f t="shared" si="784"/>
        <v>راسب</v>
      </c>
      <c r="DN597" s="27">
        <f t="shared" si="785"/>
        <v>0</v>
      </c>
      <c r="DO597" s="37">
        <f t="shared" si="786"/>
        <v>5</v>
      </c>
      <c r="DP597" s="39" t="str">
        <f t="shared" si="787"/>
        <v>ومجموع</v>
      </c>
      <c r="DQ597" s="27" t="str">
        <f t="shared" si="788"/>
        <v>راسب</v>
      </c>
      <c r="DR597" s="37">
        <f t="shared" si="789"/>
        <v>10</v>
      </c>
      <c r="DS597" s="39" t="str">
        <f t="shared" si="790"/>
        <v>راسب</v>
      </c>
      <c r="DT597" s="40" t="str">
        <f t="shared" si="791"/>
        <v>راسب</v>
      </c>
      <c r="DU597" s="27"/>
      <c r="DV597" s="37">
        <f t="shared" si="792"/>
        <v>15</v>
      </c>
      <c r="DW597" s="38" t="str">
        <f t="shared" si="793"/>
        <v>راسب</v>
      </c>
      <c r="DX597" s="39" t="str">
        <f t="shared" si="794"/>
        <v>ودين</v>
      </c>
      <c r="DY597" s="537" t="str">
        <f t="shared" si="795"/>
        <v/>
      </c>
      <c r="DZ597" s="532" t="str">
        <f t="shared" si="796"/>
        <v/>
      </c>
      <c r="EA597" s="527" t="str">
        <f t="shared" si="797"/>
        <v/>
      </c>
      <c r="EB597" s="519" t="str">
        <f t="shared" si="798"/>
        <v/>
      </c>
      <c r="EC597" s="520" t="str">
        <f t="shared" si="799"/>
        <v/>
      </c>
      <c r="ED597" s="520" t="str">
        <f t="shared" si="800"/>
        <v/>
      </c>
      <c r="EE597" s="520" t="str">
        <f t="shared" si="801"/>
        <v/>
      </c>
      <c r="EF597" s="520" t="str">
        <f t="shared" si="802"/>
        <v/>
      </c>
      <c r="EG597" s="520" t="str">
        <f t="shared" si="803"/>
        <v/>
      </c>
      <c r="EH597" s="518" t="str">
        <f t="shared" si="804"/>
        <v/>
      </c>
      <c r="EI597" s="474" t="str">
        <f t="shared" si="805"/>
        <v/>
      </c>
      <c r="EJ597" s="475" t="str">
        <f t="shared" si="806"/>
        <v/>
      </c>
      <c r="EK597" s="475" t="str">
        <f t="shared" si="807"/>
        <v/>
      </c>
      <c r="EL597" s="475" t="str">
        <f t="shared" si="808"/>
        <v/>
      </c>
      <c r="EM597" s="476" t="str">
        <f t="shared" si="809"/>
        <v/>
      </c>
      <c r="EN597" s="498" t="str">
        <f t="shared" si="810"/>
        <v/>
      </c>
      <c r="EO597" s="499" t="str">
        <f t="shared" si="811"/>
        <v/>
      </c>
      <c r="EP597" s="499" t="str">
        <f t="shared" si="812"/>
        <v/>
      </c>
      <c r="EQ597" s="499" t="str">
        <f t="shared" si="813"/>
        <v/>
      </c>
      <c r="ER597" s="500" t="str">
        <f t="shared" si="814"/>
        <v/>
      </c>
    </row>
    <row r="598" spans="1:148" ht="34.5" x14ac:dyDescent="0.2">
      <c r="A598" s="27" t="str">
        <f>IF(O598="","",COUNTA(O$9:$O598))</f>
        <v/>
      </c>
      <c r="B598" s="28"/>
      <c r="C598" s="29" t="e">
        <f t="shared" si="734"/>
        <v>#VALUE!</v>
      </c>
      <c r="D598" s="30" t="e">
        <f t="shared" si="735"/>
        <v>#VALUE!</v>
      </c>
      <c r="E598" s="31" t="e">
        <f t="shared" si="736"/>
        <v>#VALUE!</v>
      </c>
      <c r="F598" s="29" t="str">
        <f t="shared" si="737"/>
        <v/>
      </c>
      <c r="G598" s="30" t="str">
        <f t="shared" si="738"/>
        <v/>
      </c>
      <c r="H598" s="31" t="str">
        <f t="shared" si="739"/>
        <v/>
      </c>
      <c r="I598" s="32" t="e">
        <f t="shared" si="740"/>
        <v>#VALUE!</v>
      </c>
      <c r="J598" s="33"/>
      <c r="K598" s="34"/>
      <c r="L598" s="35" t="str">
        <f t="shared" si="741"/>
        <v/>
      </c>
      <c r="M598" s="35" t="str">
        <f t="shared" si="742"/>
        <v/>
      </c>
      <c r="N598" s="34"/>
      <c r="O598" s="545"/>
      <c r="P598" s="36"/>
      <c r="Q598" s="37"/>
      <c r="R598" s="38"/>
      <c r="S598" s="38"/>
      <c r="T598" s="39">
        <f t="shared" si="743"/>
        <v>0</v>
      </c>
      <c r="U598" s="40" t="str">
        <f t="shared" si="744"/>
        <v>راسب</v>
      </c>
      <c r="V598" s="37"/>
      <c r="W598" s="38"/>
      <c r="X598" s="38"/>
      <c r="Y598" s="39">
        <f t="shared" si="745"/>
        <v>0</v>
      </c>
      <c r="Z598" s="40" t="str">
        <f t="shared" si="746"/>
        <v>راسب</v>
      </c>
      <c r="AA598" s="37"/>
      <c r="AB598" s="38"/>
      <c r="AC598" s="38"/>
      <c r="AD598" s="39">
        <f t="shared" si="747"/>
        <v>0</v>
      </c>
      <c r="AE598" s="40" t="str">
        <f t="shared" si="748"/>
        <v>راسب</v>
      </c>
      <c r="AF598" s="37"/>
      <c r="AG598" s="38"/>
      <c r="AH598" s="38"/>
      <c r="AI598" s="39">
        <f t="shared" si="749"/>
        <v>0</v>
      </c>
      <c r="AJ598" s="40" t="str">
        <f t="shared" si="750"/>
        <v>راسب</v>
      </c>
      <c r="AK598" s="37"/>
      <c r="AL598" s="38"/>
      <c r="AM598" s="38"/>
      <c r="AN598" s="39">
        <f t="shared" si="751"/>
        <v>0</v>
      </c>
      <c r="AO598" s="40" t="str">
        <f t="shared" si="752"/>
        <v>راسب</v>
      </c>
      <c r="AP598" s="27">
        <f t="shared" si="753"/>
        <v>0</v>
      </c>
      <c r="AQ598" s="37">
        <f t="shared" si="754"/>
        <v>5</v>
      </c>
      <c r="AR598" s="39" t="str">
        <f t="shared" si="755"/>
        <v>ومجموع</v>
      </c>
      <c r="AS598" s="27" t="str">
        <f t="shared" si="756"/>
        <v>راسب</v>
      </c>
      <c r="AT598" s="41">
        <f t="shared" si="757"/>
        <v>9</v>
      </c>
      <c r="AU598" s="42" t="str">
        <f t="shared" si="758"/>
        <v>راسب</v>
      </c>
      <c r="AV598" s="37"/>
      <c r="AW598" s="38"/>
      <c r="AX598" s="38"/>
      <c r="AY598" s="39">
        <f t="shared" si="759"/>
        <v>0</v>
      </c>
      <c r="AZ598" s="40" t="str">
        <f t="shared" si="760"/>
        <v>راسب</v>
      </c>
      <c r="BA598" s="37"/>
      <c r="BB598" s="38"/>
      <c r="BC598" s="38"/>
      <c r="BD598" s="39">
        <f t="shared" si="761"/>
        <v>0</v>
      </c>
      <c r="BE598" s="86" t="str">
        <f t="shared" si="762"/>
        <v>غيرجدير</v>
      </c>
      <c r="BF598" s="37"/>
      <c r="BG598" s="38"/>
      <c r="BH598" s="38"/>
      <c r="BI598" s="39">
        <f t="shared" si="763"/>
        <v>0</v>
      </c>
      <c r="BJ598" s="86" t="str">
        <f t="shared" si="764"/>
        <v>غيرجدير</v>
      </c>
      <c r="BK598" s="37"/>
      <c r="BL598" s="38"/>
      <c r="BM598" s="38"/>
      <c r="BN598" s="38"/>
      <c r="BO598" s="39"/>
      <c r="BP598" s="41">
        <f t="shared" si="765"/>
        <v>0</v>
      </c>
      <c r="BQ598" s="86" t="str">
        <f t="shared" si="766"/>
        <v>غيرجدير</v>
      </c>
      <c r="BR598" s="37"/>
      <c r="BS598" s="38"/>
      <c r="BT598" s="38"/>
      <c r="BU598" s="38"/>
      <c r="BV598" s="39">
        <f t="shared" si="767"/>
        <v>0</v>
      </c>
      <c r="BW598" s="86" t="str">
        <f t="shared" si="768"/>
        <v>غيرجدير</v>
      </c>
      <c r="BX598" s="37"/>
      <c r="BY598" s="38"/>
      <c r="BZ598" s="38"/>
      <c r="CA598" s="38"/>
      <c r="CB598" s="38"/>
      <c r="CC598" s="39">
        <f t="shared" si="769"/>
        <v>0</v>
      </c>
      <c r="CD598" s="86" t="str">
        <f t="shared" si="770"/>
        <v>غيرجدير</v>
      </c>
      <c r="CE598" s="37">
        <f t="shared" si="771"/>
        <v>5</v>
      </c>
      <c r="CF598" s="39" t="str">
        <f t="shared" si="772"/>
        <v>راسب</v>
      </c>
      <c r="CG598" s="37"/>
      <c r="CH598" s="38"/>
      <c r="CI598" s="38"/>
      <c r="CJ598" s="38"/>
      <c r="CK598" s="38"/>
      <c r="CL598" s="39">
        <f t="shared" si="773"/>
        <v>0</v>
      </c>
      <c r="CM598" s="86" t="str">
        <f t="shared" si="774"/>
        <v>غيرجدير</v>
      </c>
      <c r="CN598" s="37"/>
      <c r="CO598" s="38"/>
      <c r="CP598" s="38"/>
      <c r="CQ598" s="38"/>
      <c r="CR598" s="39">
        <f t="shared" si="775"/>
        <v>0</v>
      </c>
      <c r="CS598" s="86" t="str">
        <f t="shared" si="776"/>
        <v>غيرجدير</v>
      </c>
      <c r="CT598" s="37"/>
      <c r="CU598" s="38"/>
      <c r="CV598" s="39">
        <f t="shared" si="777"/>
        <v>0</v>
      </c>
      <c r="CW598" s="86" t="str">
        <f t="shared" si="778"/>
        <v>غيرجدير</v>
      </c>
      <c r="CX598" s="37"/>
      <c r="CY598" s="38"/>
      <c r="CZ598" s="38"/>
      <c r="DA598" s="38"/>
      <c r="DB598" s="38"/>
      <c r="DC598" s="39">
        <f t="shared" si="779"/>
        <v>0</v>
      </c>
      <c r="DD598" s="86" t="str">
        <f t="shared" si="780"/>
        <v>غيرجدير</v>
      </c>
      <c r="DE598" s="37"/>
      <c r="DF598" s="38"/>
      <c r="DG598" s="38"/>
      <c r="DH598" s="38"/>
      <c r="DI598" s="38"/>
      <c r="DJ598" s="39">
        <f t="shared" si="781"/>
        <v>0</v>
      </c>
      <c r="DK598" s="86" t="str">
        <f t="shared" si="782"/>
        <v>غيرجدير</v>
      </c>
      <c r="DL598" s="37">
        <f t="shared" si="783"/>
        <v>4</v>
      </c>
      <c r="DM598" s="39" t="str">
        <f t="shared" si="784"/>
        <v>راسب</v>
      </c>
      <c r="DN598" s="27">
        <f t="shared" si="785"/>
        <v>0</v>
      </c>
      <c r="DO598" s="37">
        <f t="shared" si="786"/>
        <v>5</v>
      </c>
      <c r="DP598" s="39" t="str">
        <f t="shared" si="787"/>
        <v>ومجموع</v>
      </c>
      <c r="DQ598" s="27" t="str">
        <f t="shared" si="788"/>
        <v>راسب</v>
      </c>
      <c r="DR598" s="37">
        <f t="shared" si="789"/>
        <v>10</v>
      </c>
      <c r="DS598" s="39" t="str">
        <f t="shared" si="790"/>
        <v>راسب</v>
      </c>
      <c r="DT598" s="40" t="str">
        <f t="shared" si="791"/>
        <v>راسب</v>
      </c>
      <c r="DU598" s="27"/>
      <c r="DV598" s="37">
        <f t="shared" si="792"/>
        <v>15</v>
      </c>
      <c r="DW598" s="38" t="str">
        <f t="shared" si="793"/>
        <v>راسب</v>
      </c>
      <c r="DX598" s="39" t="str">
        <f t="shared" si="794"/>
        <v>ودين</v>
      </c>
      <c r="DY598" s="537" t="str">
        <f t="shared" si="795"/>
        <v/>
      </c>
      <c r="DZ598" s="532" t="str">
        <f t="shared" si="796"/>
        <v/>
      </c>
      <c r="EA598" s="527" t="str">
        <f t="shared" si="797"/>
        <v/>
      </c>
      <c r="EB598" s="519" t="str">
        <f t="shared" si="798"/>
        <v/>
      </c>
      <c r="EC598" s="520" t="str">
        <f t="shared" si="799"/>
        <v/>
      </c>
      <c r="ED598" s="520" t="str">
        <f t="shared" si="800"/>
        <v/>
      </c>
      <c r="EE598" s="520" t="str">
        <f t="shared" si="801"/>
        <v/>
      </c>
      <c r="EF598" s="520" t="str">
        <f t="shared" si="802"/>
        <v/>
      </c>
      <c r="EG598" s="520" t="str">
        <f t="shared" si="803"/>
        <v/>
      </c>
      <c r="EH598" s="518" t="str">
        <f t="shared" si="804"/>
        <v/>
      </c>
      <c r="EI598" s="474" t="str">
        <f t="shared" si="805"/>
        <v/>
      </c>
      <c r="EJ598" s="475" t="str">
        <f t="shared" si="806"/>
        <v/>
      </c>
      <c r="EK598" s="475" t="str">
        <f t="shared" si="807"/>
        <v/>
      </c>
      <c r="EL598" s="475" t="str">
        <f t="shared" si="808"/>
        <v/>
      </c>
      <c r="EM598" s="476" t="str">
        <f t="shared" si="809"/>
        <v/>
      </c>
      <c r="EN598" s="498" t="str">
        <f t="shared" si="810"/>
        <v/>
      </c>
      <c r="EO598" s="499" t="str">
        <f t="shared" si="811"/>
        <v/>
      </c>
      <c r="EP598" s="499" t="str">
        <f t="shared" si="812"/>
        <v/>
      </c>
      <c r="EQ598" s="499" t="str">
        <f t="shared" si="813"/>
        <v/>
      </c>
      <c r="ER598" s="500" t="str">
        <f t="shared" si="814"/>
        <v/>
      </c>
    </row>
    <row r="599" spans="1:148" ht="34.5" x14ac:dyDescent="0.2">
      <c r="A599" s="27" t="str">
        <f>IF(O599="","",COUNTA(O$9:$O599))</f>
        <v/>
      </c>
      <c r="B599" s="28"/>
      <c r="C599" s="29" t="e">
        <f t="shared" si="734"/>
        <v>#VALUE!</v>
      </c>
      <c r="D599" s="30" t="e">
        <f t="shared" si="735"/>
        <v>#VALUE!</v>
      </c>
      <c r="E599" s="31" t="e">
        <f t="shared" si="736"/>
        <v>#VALUE!</v>
      </c>
      <c r="F599" s="29" t="str">
        <f t="shared" si="737"/>
        <v/>
      </c>
      <c r="G599" s="30" t="str">
        <f t="shared" si="738"/>
        <v/>
      </c>
      <c r="H599" s="31" t="str">
        <f t="shared" si="739"/>
        <v/>
      </c>
      <c r="I599" s="32" t="e">
        <f t="shared" si="740"/>
        <v>#VALUE!</v>
      </c>
      <c r="J599" s="33"/>
      <c r="K599" s="34"/>
      <c r="L599" s="35" t="str">
        <f t="shared" si="741"/>
        <v/>
      </c>
      <c r="M599" s="35" t="str">
        <f t="shared" si="742"/>
        <v/>
      </c>
      <c r="N599" s="34"/>
      <c r="O599" s="545"/>
      <c r="P599" s="36"/>
      <c r="Q599" s="37"/>
      <c r="R599" s="38"/>
      <c r="S599" s="38"/>
      <c r="T599" s="39">
        <f t="shared" si="743"/>
        <v>0</v>
      </c>
      <c r="U599" s="40" t="str">
        <f t="shared" si="744"/>
        <v>راسب</v>
      </c>
      <c r="V599" s="37"/>
      <c r="W599" s="38"/>
      <c r="X599" s="38"/>
      <c r="Y599" s="39">
        <f t="shared" si="745"/>
        <v>0</v>
      </c>
      <c r="Z599" s="40" t="str">
        <f t="shared" si="746"/>
        <v>راسب</v>
      </c>
      <c r="AA599" s="37"/>
      <c r="AB599" s="38"/>
      <c r="AC599" s="38"/>
      <c r="AD599" s="39">
        <f t="shared" si="747"/>
        <v>0</v>
      </c>
      <c r="AE599" s="40" t="str">
        <f t="shared" si="748"/>
        <v>راسب</v>
      </c>
      <c r="AF599" s="37"/>
      <c r="AG599" s="38"/>
      <c r="AH599" s="38"/>
      <c r="AI599" s="39">
        <f t="shared" si="749"/>
        <v>0</v>
      </c>
      <c r="AJ599" s="40" t="str">
        <f t="shared" si="750"/>
        <v>راسب</v>
      </c>
      <c r="AK599" s="37"/>
      <c r="AL599" s="38"/>
      <c r="AM599" s="38"/>
      <c r="AN599" s="39">
        <f t="shared" si="751"/>
        <v>0</v>
      </c>
      <c r="AO599" s="40" t="str">
        <f t="shared" si="752"/>
        <v>راسب</v>
      </c>
      <c r="AP599" s="27">
        <f t="shared" si="753"/>
        <v>0</v>
      </c>
      <c r="AQ599" s="37">
        <f t="shared" si="754"/>
        <v>5</v>
      </c>
      <c r="AR599" s="39" t="str">
        <f t="shared" si="755"/>
        <v>ومجموع</v>
      </c>
      <c r="AS599" s="27" t="str">
        <f t="shared" si="756"/>
        <v>راسب</v>
      </c>
      <c r="AT599" s="41">
        <f t="shared" si="757"/>
        <v>9</v>
      </c>
      <c r="AU599" s="42" t="str">
        <f t="shared" si="758"/>
        <v>راسب</v>
      </c>
      <c r="AV599" s="37"/>
      <c r="AW599" s="38"/>
      <c r="AX599" s="38"/>
      <c r="AY599" s="39">
        <f t="shared" si="759"/>
        <v>0</v>
      </c>
      <c r="AZ599" s="40" t="str">
        <f t="shared" si="760"/>
        <v>راسب</v>
      </c>
      <c r="BA599" s="37"/>
      <c r="BB599" s="38"/>
      <c r="BC599" s="38"/>
      <c r="BD599" s="39">
        <f t="shared" si="761"/>
        <v>0</v>
      </c>
      <c r="BE599" s="86" t="str">
        <f t="shared" si="762"/>
        <v>غيرجدير</v>
      </c>
      <c r="BF599" s="37"/>
      <c r="BG599" s="38"/>
      <c r="BH599" s="38"/>
      <c r="BI599" s="39">
        <f t="shared" si="763"/>
        <v>0</v>
      </c>
      <c r="BJ599" s="86" t="str">
        <f t="shared" si="764"/>
        <v>غيرجدير</v>
      </c>
      <c r="BK599" s="37"/>
      <c r="BL599" s="38"/>
      <c r="BM599" s="38"/>
      <c r="BN599" s="38"/>
      <c r="BO599" s="39"/>
      <c r="BP599" s="41">
        <f t="shared" si="765"/>
        <v>0</v>
      </c>
      <c r="BQ599" s="86" t="str">
        <f t="shared" si="766"/>
        <v>غيرجدير</v>
      </c>
      <c r="BR599" s="37"/>
      <c r="BS599" s="38"/>
      <c r="BT599" s="38"/>
      <c r="BU599" s="38"/>
      <c r="BV599" s="39">
        <f t="shared" si="767"/>
        <v>0</v>
      </c>
      <c r="BW599" s="86" t="str">
        <f t="shared" si="768"/>
        <v>غيرجدير</v>
      </c>
      <c r="BX599" s="37"/>
      <c r="BY599" s="38"/>
      <c r="BZ599" s="38"/>
      <c r="CA599" s="38"/>
      <c r="CB599" s="38"/>
      <c r="CC599" s="39">
        <f t="shared" si="769"/>
        <v>0</v>
      </c>
      <c r="CD599" s="86" t="str">
        <f t="shared" si="770"/>
        <v>غيرجدير</v>
      </c>
      <c r="CE599" s="37">
        <f t="shared" si="771"/>
        <v>5</v>
      </c>
      <c r="CF599" s="39" t="str">
        <f t="shared" si="772"/>
        <v>راسب</v>
      </c>
      <c r="CG599" s="37"/>
      <c r="CH599" s="38"/>
      <c r="CI599" s="38"/>
      <c r="CJ599" s="38"/>
      <c r="CK599" s="38"/>
      <c r="CL599" s="39">
        <f t="shared" si="773"/>
        <v>0</v>
      </c>
      <c r="CM599" s="86" t="str">
        <f t="shared" si="774"/>
        <v>غيرجدير</v>
      </c>
      <c r="CN599" s="37"/>
      <c r="CO599" s="38"/>
      <c r="CP599" s="38"/>
      <c r="CQ599" s="38"/>
      <c r="CR599" s="39">
        <f t="shared" si="775"/>
        <v>0</v>
      </c>
      <c r="CS599" s="86" t="str">
        <f t="shared" si="776"/>
        <v>غيرجدير</v>
      </c>
      <c r="CT599" s="37"/>
      <c r="CU599" s="38"/>
      <c r="CV599" s="39">
        <f t="shared" si="777"/>
        <v>0</v>
      </c>
      <c r="CW599" s="86" t="str">
        <f t="shared" si="778"/>
        <v>غيرجدير</v>
      </c>
      <c r="CX599" s="37"/>
      <c r="CY599" s="38"/>
      <c r="CZ599" s="38"/>
      <c r="DA599" s="38"/>
      <c r="DB599" s="38"/>
      <c r="DC599" s="39">
        <f t="shared" si="779"/>
        <v>0</v>
      </c>
      <c r="DD599" s="86" t="str">
        <f t="shared" si="780"/>
        <v>غيرجدير</v>
      </c>
      <c r="DE599" s="37"/>
      <c r="DF599" s="38"/>
      <c r="DG599" s="38"/>
      <c r="DH599" s="38"/>
      <c r="DI599" s="38"/>
      <c r="DJ599" s="39">
        <f t="shared" si="781"/>
        <v>0</v>
      </c>
      <c r="DK599" s="86" t="str">
        <f t="shared" si="782"/>
        <v>غيرجدير</v>
      </c>
      <c r="DL599" s="37">
        <f t="shared" si="783"/>
        <v>4</v>
      </c>
      <c r="DM599" s="39" t="str">
        <f t="shared" si="784"/>
        <v>راسب</v>
      </c>
      <c r="DN599" s="27">
        <f t="shared" si="785"/>
        <v>0</v>
      </c>
      <c r="DO599" s="37">
        <f t="shared" si="786"/>
        <v>5</v>
      </c>
      <c r="DP599" s="39" t="str">
        <f t="shared" si="787"/>
        <v>ومجموع</v>
      </c>
      <c r="DQ599" s="27" t="str">
        <f t="shared" si="788"/>
        <v>راسب</v>
      </c>
      <c r="DR599" s="37">
        <f t="shared" si="789"/>
        <v>10</v>
      </c>
      <c r="DS599" s="39" t="str">
        <f t="shared" si="790"/>
        <v>راسب</v>
      </c>
      <c r="DT599" s="40" t="str">
        <f t="shared" si="791"/>
        <v>راسب</v>
      </c>
      <c r="DU599" s="27"/>
      <c r="DV599" s="37">
        <f t="shared" si="792"/>
        <v>15</v>
      </c>
      <c r="DW599" s="38" t="str">
        <f t="shared" si="793"/>
        <v>راسب</v>
      </c>
      <c r="DX599" s="39" t="str">
        <f t="shared" si="794"/>
        <v>ودين</v>
      </c>
      <c r="DY599" s="537" t="str">
        <f t="shared" si="795"/>
        <v/>
      </c>
      <c r="DZ599" s="532" t="str">
        <f t="shared" si="796"/>
        <v/>
      </c>
      <c r="EA599" s="527" t="str">
        <f t="shared" si="797"/>
        <v/>
      </c>
      <c r="EB599" s="519" t="str">
        <f t="shared" si="798"/>
        <v/>
      </c>
      <c r="EC599" s="520" t="str">
        <f t="shared" si="799"/>
        <v/>
      </c>
      <c r="ED599" s="520" t="str">
        <f t="shared" si="800"/>
        <v/>
      </c>
      <c r="EE599" s="520" t="str">
        <f t="shared" si="801"/>
        <v/>
      </c>
      <c r="EF599" s="520" t="str">
        <f t="shared" si="802"/>
        <v/>
      </c>
      <c r="EG599" s="520" t="str">
        <f t="shared" si="803"/>
        <v/>
      </c>
      <c r="EH599" s="518" t="str">
        <f t="shared" si="804"/>
        <v/>
      </c>
      <c r="EI599" s="474" t="str">
        <f t="shared" si="805"/>
        <v/>
      </c>
      <c r="EJ599" s="475" t="str">
        <f t="shared" si="806"/>
        <v/>
      </c>
      <c r="EK599" s="475" t="str">
        <f t="shared" si="807"/>
        <v/>
      </c>
      <c r="EL599" s="475" t="str">
        <f t="shared" si="808"/>
        <v/>
      </c>
      <c r="EM599" s="476" t="str">
        <f t="shared" si="809"/>
        <v/>
      </c>
      <c r="EN599" s="498" t="str">
        <f t="shared" si="810"/>
        <v/>
      </c>
      <c r="EO599" s="499" t="str">
        <f t="shared" si="811"/>
        <v/>
      </c>
      <c r="EP599" s="499" t="str">
        <f t="shared" si="812"/>
        <v/>
      </c>
      <c r="EQ599" s="499" t="str">
        <f t="shared" si="813"/>
        <v/>
      </c>
      <c r="ER599" s="500" t="str">
        <f t="shared" si="814"/>
        <v/>
      </c>
    </row>
    <row r="600" spans="1:148" ht="35.25" thickBot="1" x14ac:dyDescent="0.25">
      <c r="A600" s="43" t="str">
        <f>IF(O600="","",COUNTA(O$9:$O600))</f>
        <v/>
      </c>
      <c r="B600" s="44"/>
      <c r="C600" s="45" t="e">
        <f t="shared" si="734"/>
        <v>#VALUE!</v>
      </c>
      <c r="D600" s="46" t="e">
        <f t="shared" si="735"/>
        <v>#VALUE!</v>
      </c>
      <c r="E600" s="47" t="e">
        <f t="shared" si="736"/>
        <v>#VALUE!</v>
      </c>
      <c r="F600" s="45" t="str">
        <f t="shared" si="737"/>
        <v/>
      </c>
      <c r="G600" s="46" t="str">
        <f t="shared" si="738"/>
        <v/>
      </c>
      <c r="H600" s="47" t="str">
        <f t="shared" si="739"/>
        <v/>
      </c>
      <c r="I600" s="48" t="e">
        <f t="shared" si="740"/>
        <v>#VALUE!</v>
      </c>
      <c r="J600" s="49"/>
      <c r="K600" s="50"/>
      <c r="L600" s="51" t="str">
        <f t="shared" si="741"/>
        <v/>
      </c>
      <c r="M600" s="51" t="str">
        <f t="shared" si="742"/>
        <v/>
      </c>
      <c r="N600" s="50"/>
      <c r="O600" s="546"/>
      <c r="P600" s="52"/>
      <c r="Q600" s="53"/>
      <c r="R600" s="54"/>
      <c r="S600" s="54"/>
      <c r="T600" s="55">
        <f t="shared" si="743"/>
        <v>0</v>
      </c>
      <c r="U600" s="56" t="str">
        <f t="shared" si="744"/>
        <v>راسب</v>
      </c>
      <c r="V600" s="53"/>
      <c r="W600" s="54"/>
      <c r="X600" s="54"/>
      <c r="Y600" s="55">
        <f t="shared" si="745"/>
        <v>0</v>
      </c>
      <c r="Z600" s="56" t="str">
        <f t="shared" si="746"/>
        <v>راسب</v>
      </c>
      <c r="AA600" s="53"/>
      <c r="AB600" s="54"/>
      <c r="AC600" s="54"/>
      <c r="AD600" s="55">
        <f t="shared" si="747"/>
        <v>0</v>
      </c>
      <c r="AE600" s="56" t="str">
        <f t="shared" si="748"/>
        <v>راسب</v>
      </c>
      <c r="AF600" s="53"/>
      <c r="AG600" s="54"/>
      <c r="AH600" s="54"/>
      <c r="AI600" s="55">
        <f t="shared" si="749"/>
        <v>0</v>
      </c>
      <c r="AJ600" s="56" t="str">
        <f t="shared" si="750"/>
        <v>راسب</v>
      </c>
      <c r="AK600" s="53"/>
      <c r="AL600" s="54"/>
      <c r="AM600" s="54"/>
      <c r="AN600" s="55">
        <f t="shared" si="751"/>
        <v>0</v>
      </c>
      <c r="AO600" s="56" t="str">
        <f t="shared" si="752"/>
        <v>راسب</v>
      </c>
      <c r="AP600" s="43">
        <f t="shared" si="753"/>
        <v>0</v>
      </c>
      <c r="AQ600" s="53">
        <f t="shared" si="754"/>
        <v>5</v>
      </c>
      <c r="AR600" s="55" t="str">
        <f t="shared" si="755"/>
        <v>ومجموع</v>
      </c>
      <c r="AS600" s="43" t="str">
        <f t="shared" si="756"/>
        <v>راسب</v>
      </c>
      <c r="AT600" s="57">
        <f t="shared" si="757"/>
        <v>9</v>
      </c>
      <c r="AU600" s="58" t="str">
        <f t="shared" si="758"/>
        <v>راسب</v>
      </c>
      <c r="AV600" s="53"/>
      <c r="AW600" s="54"/>
      <c r="AX600" s="54"/>
      <c r="AY600" s="55">
        <f t="shared" si="759"/>
        <v>0</v>
      </c>
      <c r="AZ600" s="56" t="str">
        <f t="shared" si="760"/>
        <v>راسب</v>
      </c>
      <c r="BA600" s="53"/>
      <c r="BB600" s="54"/>
      <c r="BC600" s="54"/>
      <c r="BD600" s="55">
        <f t="shared" si="761"/>
        <v>0</v>
      </c>
      <c r="BE600" s="87" t="str">
        <f t="shared" si="762"/>
        <v>غيرجدير</v>
      </c>
      <c r="BF600" s="53"/>
      <c r="BG600" s="54"/>
      <c r="BH600" s="54"/>
      <c r="BI600" s="55">
        <f t="shared" si="763"/>
        <v>0</v>
      </c>
      <c r="BJ600" s="87" t="str">
        <f t="shared" si="764"/>
        <v>غيرجدير</v>
      </c>
      <c r="BK600" s="53"/>
      <c r="BL600" s="54"/>
      <c r="BM600" s="54"/>
      <c r="BN600" s="54"/>
      <c r="BO600" s="55"/>
      <c r="BP600" s="57">
        <f t="shared" si="765"/>
        <v>0</v>
      </c>
      <c r="BQ600" s="87" t="str">
        <f t="shared" si="766"/>
        <v>غيرجدير</v>
      </c>
      <c r="BR600" s="53"/>
      <c r="BS600" s="54"/>
      <c r="BT600" s="54"/>
      <c r="BU600" s="54"/>
      <c r="BV600" s="55">
        <f t="shared" si="767"/>
        <v>0</v>
      </c>
      <c r="BW600" s="87" t="str">
        <f t="shared" si="768"/>
        <v>غيرجدير</v>
      </c>
      <c r="BX600" s="53"/>
      <c r="BY600" s="54"/>
      <c r="BZ600" s="54"/>
      <c r="CA600" s="54"/>
      <c r="CB600" s="54"/>
      <c r="CC600" s="55">
        <f t="shared" si="769"/>
        <v>0</v>
      </c>
      <c r="CD600" s="87" t="str">
        <f t="shared" si="770"/>
        <v>غيرجدير</v>
      </c>
      <c r="CE600" s="53">
        <f t="shared" si="771"/>
        <v>5</v>
      </c>
      <c r="CF600" s="55" t="str">
        <f t="shared" si="772"/>
        <v>راسب</v>
      </c>
      <c r="CG600" s="53"/>
      <c r="CH600" s="54"/>
      <c r="CI600" s="54"/>
      <c r="CJ600" s="54"/>
      <c r="CK600" s="54"/>
      <c r="CL600" s="55">
        <f t="shared" si="773"/>
        <v>0</v>
      </c>
      <c r="CM600" s="87" t="str">
        <f t="shared" si="774"/>
        <v>غيرجدير</v>
      </c>
      <c r="CN600" s="53"/>
      <c r="CO600" s="54"/>
      <c r="CP600" s="54"/>
      <c r="CQ600" s="54"/>
      <c r="CR600" s="55">
        <f t="shared" si="775"/>
        <v>0</v>
      </c>
      <c r="CS600" s="87" t="str">
        <f t="shared" si="776"/>
        <v>غيرجدير</v>
      </c>
      <c r="CT600" s="53"/>
      <c r="CU600" s="54"/>
      <c r="CV600" s="55">
        <f t="shared" si="777"/>
        <v>0</v>
      </c>
      <c r="CW600" s="87" t="str">
        <f t="shared" si="778"/>
        <v>غيرجدير</v>
      </c>
      <c r="CX600" s="53"/>
      <c r="CY600" s="54"/>
      <c r="CZ600" s="54"/>
      <c r="DA600" s="54"/>
      <c r="DB600" s="54"/>
      <c r="DC600" s="55">
        <f t="shared" si="779"/>
        <v>0</v>
      </c>
      <c r="DD600" s="87" t="str">
        <f t="shared" si="780"/>
        <v>غيرجدير</v>
      </c>
      <c r="DE600" s="53"/>
      <c r="DF600" s="54"/>
      <c r="DG600" s="54"/>
      <c r="DH600" s="54"/>
      <c r="DI600" s="54"/>
      <c r="DJ600" s="55">
        <f t="shared" si="781"/>
        <v>0</v>
      </c>
      <c r="DK600" s="87" t="str">
        <f t="shared" si="782"/>
        <v>غيرجدير</v>
      </c>
      <c r="DL600" s="53">
        <f t="shared" si="783"/>
        <v>4</v>
      </c>
      <c r="DM600" s="55" t="str">
        <f t="shared" si="784"/>
        <v>راسب</v>
      </c>
      <c r="DN600" s="43">
        <f t="shared" si="785"/>
        <v>0</v>
      </c>
      <c r="DO600" s="53">
        <f t="shared" si="786"/>
        <v>5</v>
      </c>
      <c r="DP600" s="55" t="str">
        <f t="shared" si="787"/>
        <v>ومجموع</v>
      </c>
      <c r="DQ600" s="43" t="str">
        <f t="shared" si="788"/>
        <v>راسب</v>
      </c>
      <c r="DR600" s="53">
        <f t="shared" si="789"/>
        <v>10</v>
      </c>
      <c r="DS600" s="55" t="str">
        <f t="shared" si="790"/>
        <v>راسب</v>
      </c>
      <c r="DT600" s="56" t="str">
        <f t="shared" si="791"/>
        <v>راسب</v>
      </c>
      <c r="DU600" s="43"/>
      <c r="DV600" s="53">
        <f t="shared" si="792"/>
        <v>15</v>
      </c>
      <c r="DW600" s="54" t="str">
        <f t="shared" si="793"/>
        <v>راسب</v>
      </c>
      <c r="DX600" s="55" t="str">
        <f t="shared" si="794"/>
        <v>ودين</v>
      </c>
      <c r="DY600" s="538" t="str">
        <f t="shared" si="795"/>
        <v/>
      </c>
      <c r="DZ600" s="533" t="str">
        <f t="shared" si="796"/>
        <v/>
      </c>
      <c r="EA600" s="528" t="str">
        <f t="shared" si="797"/>
        <v/>
      </c>
      <c r="EB600" s="521" t="str">
        <f t="shared" si="798"/>
        <v/>
      </c>
      <c r="EC600" s="522" t="str">
        <f t="shared" si="799"/>
        <v/>
      </c>
      <c r="ED600" s="522" t="str">
        <f t="shared" si="800"/>
        <v/>
      </c>
      <c r="EE600" s="522" t="str">
        <f t="shared" si="801"/>
        <v/>
      </c>
      <c r="EF600" s="522" t="str">
        <f t="shared" si="802"/>
        <v/>
      </c>
      <c r="EG600" s="522" t="str">
        <f t="shared" si="803"/>
        <v/>
      </c>
      <c r="EH600" s="523" t="str">
        <f t="shared" si="804"/>
        <v/>
      </c>
      <c r="EI600" s="477" t="str">
        <f t="shared" si="805"/>
        <v/>
      </c>
      <c r="EJ600" s="478" t="str">
        <f t="shared" si="806"/>
        <v/>
      </c>
      <c r="EK600" s="478" t="str">
        <f t="shared" si="807"/>
        <v/>
      </c>
      <c r="EL600" s="478" t="str">
        <f t="shared" si="808"/>
        <v/>
      </c>
      <c r="EM600" s="479" t="str">
        <f t="shared" si="809"/>
        <v/>
      </c>
      <c r="EN600" s="501" t="str">
        <f t="shared" si="810"/>
        <v/>
      </c>
      <c r="EO600" s="502" t="str">
        <f t="shared" si="811"/>
        <v/>
      </c>
      <c r="EP600" s="502" t="str">
        <f t="shared" si="812"/>
        <v/>
      </c>
      <c r="EQ600" s="502" t="str">
        <f t="shared" si="813"/>
        <v/>
      </c>
      <c r="ER600" s="503" t="str">
        <f t="shared" si="814"/>
        <v/>
      </c>
    </row>
    <row r="601" spans="1:148" ht="15" thickTop="1" x14ac:dyDescent="0.2"/>
  </sheetData>
  <mergeCells count="106">
    <mergeCell ref="EQ1:EQ2"/>
    <mergeCell ref="ER1:ER2"/>
    <mergeCell ref="EL1:EL2"/>
    <mergeCell ref="EM1:EM2"/>
    <mergeCell ref="EN1:EN2"/>
    <mergeCell ref="EO1:EO2"/>
    <mergeCell ref="EP1:EP2"/>
    <mergeCell ref="EG1:EG2"/>
    <mergeCell ref="EH1:EH2"/>
    <mergeCell ref="EI1:EI2"/>
    <mergeCell ref="EJ1:EJ2"/>
    <mergeCell ref="EK1:EK2"/>
    <mergeCell ref="EB1:EB2"/>
    <mergeCell ref="EC1:EC2"/>
    <mergeCell ref="ED1:ED2"/>
    <mergeCell ref="EE1:EE2"/>
    <mergeCell ref="EF1:EF2"/>
    <mergeCell ref="DJ3:DJ4"/>
    <mergeCell ref="CG3:CK3"/>
    <mergeCell ref="CL3:CL4"/>
    <mergeCell ref="CM3:CM4"/>
    <mergeCell ref="CN3:CQ3"/>
    <mergeCell ref="CR3:CR4"/>
    <mergeCell ref="CS3:CS4"/>
    <mergeCell ref="DD3:DD4"/>
    <mergeCell ref="DL1:DM4"/>
    <mergeCell ref="DK3:DK4"/>
    <mergeCell ref="DY1:EA2"/>
    <mergeCell ref="DN1:DN2"/>
    <mergeCell ref="DO1:DP4"/>
    <mergeCell ref="DQ1:DQ4"/>
    <mergeCell ref="DR1:DS4"/>
    <mergeCell ref="DT1:DT4"/>
    <mergeCell ref="DU1:DU2"/>
    <mergeCell ref="DV1:DX4"/>
    <mergeCell ref="DY3:DY4"/>
    <mergeCell ref="BV3:BV4"/>
    <mergeCell ref="BW3:BW4"/>
    <mergeCell ref="BX3:CB3"/>
    <mergeCell ref="CC3:CC4"/>
    <mergeCell ref="CT3:CU3"/>
    <mergeCell ref="CV3:CV4"/>
    <mergeCell ref="M1:M4"/>
    <mergeCell ref="N1:N4"/>
    <mergeCell ref="O1:O4"/>
    <mergeCell ref="P1:P2"/>
    <mergeCell ref="BF3:BH3"/>
    <mergeCell ref="BI3:BI4"/>
    <mergeCell ref="BJ3:BJ4"/>
    <mergeCell ref="BK3:BO3"/>
    <mergeCell ref="BP3:BP4"/>
    <mergeCell ref="BQ3:BQ4"/>
    <mergeCell ref="BR2:BW2"/>
    <mergeCell ref="BX2:CD2"/>
    <mergeCell ref="CD3:CD4"/>
    <mergeCell ref="Q1:T1"/>
    <mergeCell ref="AT1:AU4"/>
    <mergeCell ref="V1:Y1"/>
    <mergeCell ref="E3:E4"/>
    <mergeCell ref="DZ3:DZ4"/>
    <mergeCell ref="EA3:EA4"/>
    <mergeCell ref="AV1:AY1"/>
    <mergeCell ref="AZ1:AZ4"/>
    <mergeCell ref="BA1:CD1"/>
    <mergeCell ref="CE1:CF4"/>
    <mergeCell ref="CG1:DK1"/>
    <mergeCell ref="DE2:DK2"/>
    <mergeCell ref="BA3:BC3"/>
    <mergeCell ref="BD3:BD4"/>
    <mergeCell ref="BE3:BE4"/>
    <mergeCell ref="CG2:CM2"/>
    <mergeCell ref="CN2:CS2"/>
    <mergeCell ref="CT2:CW2"/>
    <mergeCell ref="CX2:DD2"/>
    <mergeCell ref="CW3:CW4"/>
    <mergeCell ref="CX3:DB3"/>
    <mergeCell ref="DC3:DC4"/>
    <mergeCell ref="BA2:BE2"/>
    <mergeCell ref="BF2:BJ2"/>
    <mergeCell ref="BK2:BQ2"/>
    <mergeCell ref="DE3:DI3"/>
    <mergeCell ref="BR3:BU3"/>
    <mergeCell ref="AS1:AS4"/>
    <mergeCell ref="U1:U4"/>
    <mergeCell ref="A1:A4"/>
    <mergeCell ref="B1:B4"/>
    <mergeCell ref="F1:H2"/>
    <mergeCell ref="K1:K4"/>
    <mergeCell ref="L1:L4"/>
    <mergeCell ref="F3:F4"/>
    <mergeCell ref="G3:G4"/>
    <mergeCell ref="H3:H4"/>
    <mergeCell ref="C1:E2"/>
    <mergeCell ref="J1:J4"/>
    <mergeCell ref="I1:I4"/>
    <mergeCell ref="Z1:Z4"/>
    <mergeCell ref="AA1:AD1"/>
    <mergeCell ref="AE1:AE4"/>
    <mergeCell ref="AF1:AI1"/>
    <mergeCell ref="AJ1:AJ4"/>
    <mergeCell ref="AK1:AN1"/>
    <mergeCell ref="AO1:AO4"/>
    <mergeCell ref="AP1:AP2"/>
    <mergeCell ref="AQ1:AR4"/>
    <mergeCell ref="C3:C4"/>
    <mergeCell ref="D3:D4"/>
  </mergeCells>
  <conditionalFormatting sqref="AZ5:AZ600">
    <cfRule type="cellIs" dxfId="553" priority="293" stopIfTrue="1" operator="lessThan">
      <formula>10</formula>
    </cfRule>
  </conditionalFormatting>
  <conditionalFormatting sqref="T5:T600">
    <cfRule type="cellIs" dxfId="552" priority="285" stopIfTrue="1" operator="lessThan">
      <formula>25</formula>
    </cfRule>
    <cfRule type="cellIs" dxfId="551" priority="292" stopIfTrue="1" operator="lessThan">
      <formula>25</formula>
    </cfRule>
  </conditionalFormatting>
  <conditionalFormatting sqref="Y5:Z600">
    <cfRule type="cellIs" dxfId="550" priority="291" stopIfTrue="1" operator="lessThan">
      <formula>20</formula>
    </cfRule>
  </conditionalFormatting>
  <conditionalFormatting sqref="AD5:AD600 AI5:AI600">
    <cfRule type="cellIs" dxfId="549" priority="287" stopIfTrue="1" operator="lessThan">
      <formula>10</formula>
    </cfRule>
    <cfRule type="cellIs" dxfId="548" priority="290" stopIfTrue="1" operator="lessThan">
      <formula>10</formula>
    </cfRule>
  </conditionalFormatting>
  <conditionalFormatting sqref="AP5:AP600 AZ5:AZ600">
    <cfRule type="cellIs" dxfId="547" priority="279" stopIfTrue="1" operator="lessThan">
      <formula>80</formula>
    </cfRule>
    <cfRule type="cellIs" dxfId="546" priority="289" stopIfTrue="1" operator="lessThan">
      <formula>80</formula>
    </cfRule>
  </conditionalFormatting>
  <conditionalFormatting sqref="Y5:Y600">
    <cfRule type="cellIs" dxfId="545" priority="288" stopIfTrue="1" operator="lessThan">
      <formula>20</formula>
    </cfRule>
  </conditionalFormatting>
  <conditionalFormatting sqref="R5:R600">
    <cfRule type="cellIs" dxfId="544" priority="278" stopIfTrue="1" operator="lessThan">
      <formula>5</formula>
    </cfRule>
    <cfRule type="cellIs" dxfId="543" priority="284" stopIfTrue="1" operator="lessThan">
      <formula>5</formula>
    </cfRule>
  </conditionalFormatting>
  <conditionalFormatting sqref="W5:W600">
    <cfRule type="cellIs" dxfId="542" priority="277" stopIfTrue="1" operator="lessThan">
      <formula>4</formula>
    </cfRule>
    <cfRule type="cellIs" dxfId="541" priority="283" stopIfTrue="1" operator="lessThan">
      <formula>4</formula>
    </cfRule>
  </conditionalFormatting>
  <conditionalFormatting sqref="AN5:AN600">
    <cfRule type="cellIs" dxfId="540" priority="280" stopIfTrue="1" operator="lessThan">
      <formula>15</formula>
    </cfRule>
    <cfRule type="cellIs" dxfId="539" priority="281" stopIfTrue="1" operator="lessThan">
      <formula>10</formula>
    </cfRule>
    <cfRule type="cellIs" dxfId="538" priority="282" stopIfTrue="1" operator="lessThan">
      <formula>10</formula>
    </cfRule>
  </conditionalFormatting>
  <conditionalFormatting sqref="AB5:AB600">
    <cfRule type="cellIs" dxfId="537" priority="276" stopIfTrue="1" operator="lessThan">
      <formula>2</formula>
    </cfRule>
  </conditionalFormatting>
  <conditionalFormatting sqref="BA5:BC600 CT5:CU600 BF5:BH600 BR5:BU600 BX5:CB600 CN5:CQ600 CX5:DB600 DE5:DI600 CG5:CK600 BK5:BO600">
    <cfRule type="containsText" dxfId="536" priority="274" operator="containsText" text="غير جدير بعد">
      <formula>NOT(ISERROR(SEARCH("غير جدير بعد",BA5)))</formula>
    </cfRule>
    <cfRule type="containsText" dxfId="535" priority="275" operator="containsText" text="غير جدير">
      <formula>NOT(ISERROR(SEARCH("غير جدير",BA5)))</formula>
    </cfRule>
  </conditionalFormatting>
  <conditionalFormatting sqref="BA5:BC600 CT5:CU600 BF5:BH600 BR5:BU600 BX5:CB600 CN5:CQ600 CX5:DB600 DE5:DI600 CG5:CK600 BK5:BO600">
    <cfRule type="containsText" dxfId="534" priority="273" operator="containsText" text="غير جدير بعد">
      <formula>NOT(ISERROR(SEARCH("غير جدير بعد",BA5)))</formula>
    </cfRule>
  </conditionalFormatting>
  <conditionalFormatting sqref="DJ5:DJ600">
    <cfRule type="cellIs" dxfId="533" priority="269" stopIfTrue="1" operator="lessThan">
      <formula>80</formula>
    </cfRule>
    <cfRule type="cellIs" dxfId="532" priority="272" stopIfTrue="1" operator="lessThan">
      <formula>80</formula>
    </cfRule>
  </conditionalFormatting>
  <conditionalFormatting sqref="DJ5:DJ600">
    <cfRule type="cellIs" dxfId="531" priority="270" stopIfTrue="1" operator="lessThan">
      <formula>80</formula>
    </cfRule>
    <cfRule type="cellIs" dxfId="530" priority="271" stopIfTrue="1" operator="lessThan">
      <formula>80</formula>
    </cfRule>
  </conditionalFormatting>
  <conditionalFormatting sqref="DC5:DC600">
    <cfRule type="cellIs" dxfId="529" priority="261" stopIfTrue="1" operator="lessThan">
      <formula>80</formula>
    </cfRule>
    <cfRule type="cellIs" dxfId="528" priority="264" stopIfTrue="1" operator="lessThan">
      <formula>80</formula>
    </cfRule>
  </conditionalFormatting>
  <conditionalFormatting sqref="DC5:DC600">
    <cfRule type="cellIs" dxfId="527" priority="262" stopIfTrue="1" operator="lessThan">
      <formula>80</formula>
    </cfRule>
    <cfRule type="cellIs" dxfId="526" priority="263" stopIfTrue="1" operator="lessThan">
      <formula>80</formula>
    </cfRule>
  </conditionalFormatting>
  <conditionalFormatting sqref="CV5:CV600">
    <cfRule type="cellIs" dxfId="525" priority="253" stopIfTrue="1" operator="lessThan">
      <formula>80</formula>
    </cfRule>
    <cfRule type="cellIs" dxfId="524" priority="256" stopIfTrue="1" operator="lessThan">
      <formula>80</formula>
    </cfRule>
  </conditionalFormatting>
  <conditionalFormatting sqref="CV5:CV600">
    <cfRule type="cellIs" dxfId="523" priority="254" stopIfTrue="1" operator="lessThan">
      <formula>80</formula>
    </cfRule>
    <cfRule type="cellIs" dxfId="522" priority="255" stopIfTrue="1" operator="lessThan">
      <formula>80</formula>
    </cfRule>
  </conditionalFormatting>
  <conditionalFormatting sqref="CR5:CR600">
    <cfRule type="cellIs" dxfId="521" priority="245" stopIfTrue="1" operator="lessThan">
      <formula>80</formula>
    </cfRule>
    <cfRule type="cellIs" dxfId="520" priority="248" stopIfTrue="1" operator="lessThan">
      <formula>80</formula>
    </cfRule>
  </conditionalFormatting>
  <conditionalFormatting sqref="CR5:CR600">
    <cfRule type="cellIs" dxfId="519" priority="246" stopIfTrue="1" operator="lessThan">
      <formula>80</formula>
    </cfRule>
    <cfRule type="cellIs" dxfId="518" priority="247" stopIfTrue="1" operator="lessThan">
      <formula>80</formula>
    </cfRule>
  </conditionalFormatting>
  <conditionalFormatting sqref="CL5:CL600">
    <cfRule type="cellIs" dxfId="517" priority="237" stopIfTrue="1" operator="lessThan">
      <formula>80</formula>
    </cfRule>
    <cfRule type="cellIs" dxfId="516" priority="240" stopIfTrue="1" operator="lessThan">
      <formula>80</formula>
    </cfRule>
  </conditionalFormatting>
  <conditionalFormatting sqref="CL5:CL600">
    <cfRule type="cellIs" dxfId="515" priority="238" stopIfTrue="1" operator="lessThan">
      <formula>80</formula>
    </cfRule>
    <cfRule type="cellIs" dxfId="514" priority="239" stopIfTrue="1" operator="lessThan">
      <formula>80</formula>
    </cfRule>
  </conditionalFormatting>
  <conditionalFormatting sqref="CC5:CC600">
    <cfRule type="cellIs" dxfId="513" priority="229" stopIfTrue="1" operator="lessThan">
      <formula>80</formula>
    </cfRule>
    <cfRule type="cellIs" dxfId="512" priority="232" stopIfTrue="1" operator="lessThan">
      <formula>80</formula>
    </cfRule>
  </conditionalFormatting>
  <conditionalFormatting sqref="CC5:CC600">
    <cfRule type="cellIs" dxfId="511" priority="230" stopIfTrue="1" operator="lessThan">
      <formula>80</formula>
    </cfRule>
    <cfRule type="cellIs" dxfId="510" priority="231" stopIfTrue="1" operator="lessThan">
      <formula>80</formula>
    </cfRule>
  </conditionalFormatting>
  <conditionalFormatting sqref="BV5:BV600">
    <cfRule type="cellIs" dxfId="509" priority="221" stopIfTrue="1" operator="lessThan">
      <formula>80</formula>
    </cfRule>
    <cfRule type="cellIs" dxfId="508" priority="224" stopIfTrue="1" operator="lessThan">
      <formula>80</formula>
    </cfRule>
  </conditionalFormatting>
  <conditionalFormatting sqref="BV5:BV600">
    <cfRule type="cellIs" dxfId="507" priority="222" stopIfTrue="1" operator="lessThan">
      <formula>80</formula>
    </cfRule>
    <cfRule type="cellIs" dxfId="506" priority="223" stopIfTrue="1" operator="lessThan">
      <formula>80</formula>
    </cfRule>
  </conditionalFormatting>
  <conditionalFormatting sqref="BP5:BP600">
    <cfRule type="cellIs" dxfId="505" priority="213" stopIfTrue="1" operator="lessThan">
      <formula>80</formula>
    </cfRule>
    <cfRule type="cellIs" dxfId="504" priority="216" stopIfTrue="1" operator="lessThan">
      <formula>80</formula>
    </cfRule>
  </conditionalFormatting>
  <conditionalFormatting sqref="BP5:BP600">
    <cfRule type="cellIs" dxfId="503" priority="214" stopIfTrue="1" operator="lessThan">
      <formula>80</formula>
    </cfRule>
    <cfRule type="cellIs" dxfId="502" priority="215" stopIfTrue="1" operator="lessThan">
      <formula>80</formula>
    </cfRule>
  </conditionalFormatting>
  <conditionalFormatting sqref="BI5:BI600">
    <cfRule type="cellIs" dxfId="501" priority="205" stopIfTrue="1" operator="lessThan">
      <formula>80</formula>
    </cfRule>
    <cfRule type="cellIs" dxfId="500" priority="208" stopIfTrue="1" operator="lessThan">
      <formula>80</formula>
    </cfRule>
  </conditionalFormatting>
  <conditionalFormatting sqref="BI5:BI600">
    <cfRule type="cellIs" dxfId="499" priority="206" stopIfTrue="1" operator="lessThan">
      <formula>80</formula>
    </cfRule>
    <cfRule type="cellIs" dxfId="498" priority="207" stopIfTrue="1" operator="lessThan">
      <formula>80</formula>
    </cfRule>
  </conditionalFormatting>
  <conditionalFormatting sqref="BD5:BD600">
    <cfRule type="cellIs" dxfId="497" priority="197" stopIfTrue="1" operator="lessThan">
      <formula>80</formula>
    </cfRule>
    <cfRule type="cellIs" dxfId="496" priority="200" stopIfTrue="1" operator="lessThan">
      <formula>80</formula>
    </cfRule>
  </conditionalFormatting>
  <conditionalFormatting sqref="BD5:BD600">
    <cfRule type="cellIs" dxfId="495" priority="198" stopIfTrue="1" operator="lessThan">
      <formula>80</formula>
    </cfRule>
    <cfRule type="cellIs" dxfId="494" priority="199" stopIfTrue="1" operator="lessThan">
      <formula>80</formula>
    </cfRule>
  </conditionalFormatting>
  <conditionalFormatting sqref="BE5:BE600">
    <cfRule type="cellIs" dxfId="493" priority="193" stopIfTrue="1" operator="lessThan">
      <formula>80</formula>
    </cfRule>
    <cfRule type="cellIs" dxfId="492" priority="196" stopIfTrue="1" operator="lessThan">
      <formula>80</formula>
    </cfRule>
  </conditionalFormatting>
  <conditionalFormatting sqref="BE5:BE600">
    <cfRule type="cellIs" dxfId="491" priority="194" stopIfTrue="1" operator="lessThan">
      <formula>80</formula>
    </cfRule>
    <cfRule type="cellIs" dxfId="490" priority="195" stopIfTrue="1" operator="lessThan">
      <formula>80</formula>
    </cfRule>
  </conditionalFormatting>
  <conditionalFormatting sqref="AG5:AG600">
    <cfRule type="cellIs" dxfId="489" priority="192" stopIfTrue="1" operator="lessThan">
      <formula>2</formula>
    </cfRule>
  </conditionalFormatting>
  <conditionalFormatting sqref="AL5:AL600">
    <cfRule type="cellIs" dxfId="488" priority="191" stopIfTrue="1" operator="lessThan">
      <formula>2</formula>
    </cfRule>
  </conditionalFormatting>
  <conditionalFormatting sqref="AW5:AW600">
    <cfRule type="cellIs" dxfId="487" priority="190" stopIfTrue="1" operator="lessThan">
      <formula>2</formula>
    </cfRule>
  </conditionalFormatting>
  <conditionalFormatting sqref="DS5:DS600">
    <cfRule type="cellIs" dxfId="486" priority="188" stopIfTrue="1" operator="lessThan">
      <formula>80</formula>
    </cfRule>
    <cfRule type="cellIs" dxfId="485" priority="189" stopIfTrue="1" operator="lessThan">
      <formula>80</formula>
    </cfRule>
  </conditionalFormatting>
  <conditionalFormatting sqref="DS5:DS600">
    <cfRule type="containsText" dxfId="484" priority="186" operator="containsText" text="راسب">
      <formula>NOT(ISERROR(SEARCH("راسب",DS5)))</formula>
    </cfRule>
    <cfRule type="containsText" dxfId="483" priority="187" operator="containsText" text="راسب">
      <formula>NOT(ISERROR(SEARCH("راسب",DS5)))</formula>
    </cfRule>
  </conditionalFormatting>
  <conditionalFormatting sqref="DS5:DS600">
    <cfRule type="containsText" dxfId="482" priority="185" operator="containsText" text="ملحق">
      <formula>NOT(ISERROR(SEARCH("ملحق",DS5)))</formula>
    </cfRule>
  </conditionalFormatting>
  <conditionalFormatting sqref="DS5:DS600">
    <cfRule type="containsText" dxfId="481" priority="184" operator="containsText" text="راسب">
      <formula>NOT(ISERROR(SEARCH("راسب",DS5)))</formula>
    </cfRule>
  </conditionalFormatting>
  <conditionalFormatting sqref="DT5:DT600">
    <cfRule type="cellIs" dxfId="480" priority="182" stopIfTrue="1" operator="lessThan">
      <formula>80</formula>
    </cfRule>
    <cfRule type="cellIs" dxfId="479" priority="183" stopIfTrue="1" operator="lessThan">
      <formula>80</formula>
    </cfRule>
  </conditionalFormatting>
  <conditionalFormatting sqref="DT5:DT600">
    <cfRule type="containsText" dxfId="478" priority="180" operator="containsText" text="راسب">
      <formula>NOT(ISERROR(SEARCH("راسب",DT5)))</formula>
    </cfRule>
    <cfRule type="containsText" dxfId="477" priority="181" operator="containsText" text="راسب">
      <formula>NOT(ISERROR(SEARCH("راسب",DT5)))</formula>
    </cfRule>
  </conditionalFormatting>
  <conditionalFormatting sqref="DT5:DT600">
    <cfRule type="containsText" dxfId="476" priority="179" operator="containsText" text="ملحق">
      <formula>NOT(ISERROR(SEARCH("ملحق",DT5)))</formula>
    </cfRule>
  </conditionalFormatting>
  <conditionalFormatting sqref="DT5:DT600">
    <cfRule type="containsText" dxfId="475" priority="178" operator="containsText" text="راسب">
      <formula>NOT(ISERROR(SEARCH("راسب",DT5)))</formula>
    </cfRule>
  </conditionalFormatting>
  <conditionalFormatting sqref="DQ5:DQ600">
    <cfRule type="cellIs" dxfId="474" priority="176" stopIfTrue="1" operator="lessThan">
      <formula>80</formula>
    </cfRule>
    <cfRule type="cellIs" dxfId="473" priority="177" stopIfTrue="1" operator="lessThan">
      <formula>80</formula>
    </cfRule>
  </conditionalFormatting>
  <conditionalFormatting sqref="DQ5:DQ600">
    <cfRule type="containsText" dxfId="472" priority="174" operator="containsText" text="راسب">
      <formula>NOT(ISERROR(SEARCH("راسب",DQ5)))</formula>
    </cfRule>
    <cfRule type="containsText" dxfId="471" priority="175" operator="containsText" text="راسب">
      <formula>NOT(ISERROR(SEARCH("راسب",DQ5)))</formula>
    </cfRule>
  </conditionalFormatting>
  <conditionalFormatting sqref="DQ5:DQ600">
    <cfRule type="containsText" dxfId="470" priority="173" operator="containsText" text="ملحق">
      <formula>NOT(ISERROR(SEARCH("ملحق",DQ5)))</formula>
    </cfRule>
  </conditionalFormatting>
  <conditionalFormatting sqref="DQ5:DQ600">
    <cfRule type="containsText" dxfId="469" priority="172" operator="containsText" text="راسب">
      <formula>NOT(ISERROR(SEARCH("راسب",DQ5)))</formula>
    </cfRule>
  </conditionalFormatting>
  <conditionalFormatting sqref="DV5:DV600">
    <cfRule type="containsText" dxfId="468" priority="170" operator="containsText" text="غير جدير بعد">
      <formula>NOT(ISERROR(SEARCH("غير جدير بعد",DV5)))</formula>
    </cfRule>
    <cfRule type="containsText" dxfId="467" priority="171" operator="containsText" text="غير جدير">
      <formula>NOT(ISERROR(SEARCH("غير جدير",DV5)))</formula>
    </cfRule>
  </conditionalFormatting>
  <conditionalFormatting sqref="DV5:DV600">
    <cfRule type="containsText" dxfId="466" priority="169" operator="containsText" text="غير جدير بعد">
      <formula>NOT(ISERROR(SEARCH("غير جدير بعد",DV5)))</formula>
    </cfRule>
  </conditionalFormatting>
  <conditionalFormatting sqref="DP5:DP600">
    <cfRule type="cellIs" dxfId="465" priority="167" stopIfTrue="1" operator="lessThan">
      <formula>80</formula>
    </cfRule>
    <cfRule type="cellIs" dxfId="464" priority="168" stopIfTrue="1" operator="lessThan">
      <formula>80</formula>
    </cfRule>
  </conditionalFormatting>
  <conditionalFormatting sqref="DV5:DV600">
    <cfRule type="cellIs" dxfId="463" priority="164" operator="equal">
      <formula>0</formula>
    </cfRule>
    <cfRule type="cellIs" dxfId="462" priority="165" operator="lessThan">
      <formula>2</formula>
    </cfRule>
    <cfRule type="cellIs" dxfId="461" priority="166" operator="greaterThan">
      <formula>3</formula>
    </cfRule>
  </conditionalFormatting>
  <conditionalFormatting sqref="DW5:DW600">
    <cfRule type="cellIs" dxfId="460" priority="162" stopIfTrue="1" operator="lessThan">
      <formula>80</formula>
    </cfRule>
    <cfRule type="cellIs" dxfId="459" priority="163" stopIfTrue="1" operator="lessThan">
      <formula>80</formula>
    </cfRule>
  </conditionalFormatting>
  <conditionalFormatting sqref="DW5:DW600">
    <cfRule type="containsText" dxfId="458" priority="160" operator="containsText" text="راسب">
      <formula>NOT(ISERROR(SEARCH("راسب",DW5)))</formula>
    </cfRule>
    <cfRule type="containsText" dxfId="457" priority="161" operator="containsText" text="راسب">
      <formula>NOT(ISERROR(SEARCH("راسب",DW5)))</formula>
    </cfRule>
  </conditionalFormatting>
  <conditionalFormatting sqref="DW5:DW600">
    <cfRule type="containsText" dxfId="456" priority="159" operator="containsText" text="ملحق">
      <formula>NOT(ISERROR(SEARCH("ملحق",DW5)))</formula>
    </cfRule>
  </conditionalFormatting>
  <conditionalFormatting sqref="DW5:DW600">
    <cfRule type="containsText" dxfId="455" priority="158" operator="containsText" text="راسب">
      <formula>NOT(ISERROR(SEARCH("راسب",DW5)))</formula>
    </cfRule>
  </conditionalFormatting>
  <conditionalFormatting sqref="DX5:DX600">
    <cfRule type="cellIs" dxfId="454" priority="154" stopIfTrue="1" operator="lessThan">
      <formula>80</formula>
    </cfRule>
    <cfRule type="cellIs" dxfId="453" priority="157" stopIfTrue="1" operator="lessThan">
      <formula>80</formula>
    </cfRule>
  </conditionalFormatting>
  <conditionalFormatting sqref="DX5:DX600">
    <cfRule type="cellIs" dxfId="452" priority="155" stopIfTrue="1" operator="lessThan">
      <formula>80</formula>
    </cfRule>
    <cfRule type="cellIs" dxfId="451" priority="156" stopIfTrue="1" operator="lessThan">
      <formula>80</formula>
    </cfRule>
  </conditionalFormatting>
  <conditionalFormatting sqref="DX5:DX600">
    <cfRule type="cellIs" dxfId="450" priority="153" operator="equal">
      <formula>0</formula>
    </cfRule>
  </conditionalFormatting>
  <conditionalFormatting sqref="DX5:DX600">
    <cfRule type="containsText" dxfId="449" priority="152" operator="containsText" text="ومجموع">
      <formula>NOT(ISERROR(SEARCH("ومجموع",DX5)))</formula>
    </cfRule>
  </conditionalFormatting>
  <conditionalFormatting sqref="DX5:DX600">
    <cfRule type="containsText" dxfId="448" priority="151" operator="containsText" text="ودين">
      <formula>NOT(ISERROR(SEARCH("ودين",DX5)))</formula>
    </cfRule>
  </conditionalFormatting>
  <conditionalFormatting sqref="DM5:DM600">
    <cfRule type="cellIs" dxfId="447" priority="149" stopIfTrue="1" operator="lessThan">
      <formula>80</formula>
    </cfRule>
    <cfRule type="cellIs" dxfId="446" priority="150" stopIfTrue="1" operator="lessThan">
      <formula>80</formula>
    </cfRule>
  </conditionalFormatting>
  <conditionalFormatting sqref="DM5:DM600">
    <cfRule type="containsText" dxfId="445" priority="147" operator="containsText" text="راسب">
      <formula>NOT(ISERROR(SEARCH("راسب",DM5)))</formula>
    </cfRule>
    <cfRule type="containsText" dxfId="444" priority="148" operator="containsText" text="راسب">
      <formula>NOT(ISERROR(SEARCH("راسب",DM5)))</formula>
    </cfRule>
  </conditionalFormatting>
  <conditionalFormatting sqref="DM5:DM600">
    <cfRule type="containsText" dxfId="443" priority="146" operator="containsText" text="ملحق">
      <formula>NOT(ISERROR(SEARCH("ملحق",DM5)))</formula>
    </cfRule>
  </conditionalFormatting>
  <conditionalFormatting sqref="DM5:DM600">
    <cfRule type="containsText" dxfId="442" priority="145" operator="containsText" text="راسب">
      <formula>NOT(ISERROR(SEARCH("راسب",DM5)))</formula>
    </cfRule>
  </conditionalFormatting>
  <conditionalFormatting sqref="CE5:CE600">
    <cfRule type="cellIs" dxfId="441" priority="141" stopIfTrue="1" operator="lessThan">
      <formula>80</formula>
    </cfRule>
    <cfRule type="cellIs" dxfId="440" priority="144" stopIfTrue="1" operator="lessThan">
      <formula>80</formula>
    </cfRule>
  </conditionalFormatting>
  <conditionalFormatting sqref="CE5:CE600">
    <cfRule type="cellIs" dxfId="439" priority="142" stopIfTrue="1" operator="lessThan">
      <formula>80</formula>
    </cfRule>
    <cfRule type="cellIs" dxfId="438" priority="143" stopIfTrue="1" operator="lessThan">
      <formula>80</formula>
    </cfRule>
  </conditionalFormatting>
  <conditionalFormatting sqref="CF5:CF600">
    <cfRule type="cellIs" dxfId="437" priority="139" stopIfTrue="1" operator="lessThan">
      <formula>80</formula>
    </cfRule>
    <cfRule type="cellIs" dxfId="436" priority="140" stopIfTrue="1" operator="lessThan">
      <formula>80</formula>
    </cfRule>
  </conditionalFormatting>
  <conditionalFormatting sqref="CF5:CF600">
    <cfRule type="containsText" dxfId="435" priority="137" operator="containsText" text="راسب">
      <formula>NOT(ISERROR(SEARCH("راسب",CF5)))</formula>
    </cfRule>
    <cfRule type="containsText" dxfId="434" priority="138" operator="containsText" text="راسب">
      <formula>NOT(ISERROR(SEARCH("راسب",CF5)))</formula>
    </cfRule>
  </conditionalFormatting>
  <conditionalFormatting sqref="CF5:CF600">
    <cfRule type="containsText" dxfId="433" priority="136" operator="containsText" text="ملحق">
      <formula>NOT(ISERROR(SEARCH("ملحق",CF5)))</formula>
    </cfRule>
  </conditionalFormatting>
  <conditionalFormatting sqref="CF5:CF600">
    <cfRule type="containsText" dxfId="432" priority="135" operator="containsText" text="راسب">
      <formula>NOT(ISERROR(SEARCH("راسب",CF5)))</formula>
    </cfRule>
  </conditionalFormatting>
  <conditionalFormatting sqref="DX5:DX600">
    <cfRule type="cellIs" dxfId="431" priority="134" operator="equal">
      <formula>0</formula>
    </cfRule>
  </conditionalFormatting>
  <conditionalFormatting sqref="DR5:DR600">
    <cfRule type="containsText" dxfId="430" priority="132" operator="containsText" text="غير جدير بعد">
      <formula>NOT(ISERROR(SEARCH("غير جدير بعد",DR5)))</formula>
    </cfRule>
    <cfRule type="containsText" dxfId="429" priority="133" operator="containsText" text="غير جدير">
      <formula>NOT(ISERROR(SEARCH("غير جدير",DR5)))</formula>
    </cfRule>
  </conditionalFormatting>
  <conditionalFormatting sqref="DR5:DR600">
    <cfRule type="containsText" dxfId="428" priority="131" operator="containsText" text="غير جدير بعد">
      <formula>NOT(ISERROR(SEARCH("غير جدير بعد",DR5)))</formula>
    </cfRule>
  </conditionalFormatting>
  <conditionalFormatting sqref="DR5:DR600">
    <cfRule type="cellIs" dxfId="427" priority="128" operator="equal">
      <formula>0</formula>
    </cfRule>
    <cfRule type="cellIs" dxfId="426" priority="129" operator="lessThan">
      <formula>2</formula>
    </cfRule>
    <cfRule type="cellIs" dxfId="425" priority="130" operator="greaterThan">
      <formula>3</formula>
    </cfRule>
  </conditionalFormatting>
  <conditionalFormatting sqref="DO5:DO600">
    <cfRule type="containsText" dxfId="424" priority="126" operator="containsText" text="غير جدير بعد">
      <formula>NOT(ISERROR(SEARCH("غير جدير بعد",DO5)))</formula>
    </cfRule>
    <cfRule type="containsText" dxfId="423" priority="127" operator="containsText" text="غير جدير">
      <formula>NOT(ISERROR(SEARCH("غير جدير",DO5)))</formula>
    </cfRule>
  </conditionalFormatting>
  <conditionalFormatting sqref="DO5:DO600">
    <cfRule type="containsText" dxfId="422" priority="125" operator="containsText" text="غير جدير بعد">
      <formula>NOT(ISERROR(SEARCH("غير جدير بعد",DO5)))</formula>
    </cfRule>
  </conditionalFormatting>
  <conditionalFormatting sqref="DO5:DO600">
    <cfRule type="cellIs" dxfId="421" priority="122" operator="equal">
      <formula>0</formula>
    </cfRule>
    <cfRule type="cellIs" dxfId="420" priority="123" operator="lessThan">
      <formula>2</formula>
    </cfRule>
    <cfRule type="cellIs" dxfId="419" priority="124" operator="greaterThan">
      <formula>3</formula>
    </cfRule>
  </conditionalFormatting>
  <conditionalFormatting sqref="DL5:DL600">
    <cfRule type="containsText" dxfId="418" priority="120" operator="containsText" text="غير جدير بعد">
      <formula>NOT(ISERROR(SEARCH("غير جدير بعد",DL5)))</formula>
    </cfRule>
    <cfRule type="containsText" dxfId="417" priority="121" operator="containsText" text="غير جدير">
      <formula>NOT(ISERROR(SEARCH("غير جدير",DL5)))</formula>
    </cfRule>
  </conditionalFormatting>
  <conditionalFormatting sqref="DL5:DL600">
    <cfRule type="containsText" dxfId="416" priority="119" operator="containsText" text="غير جدير بعد">
      <formula>NOT(ISERROR(SEARCH("غير جدير بعد",DL5)))</formula>
    </cfRule>
  </conditionalFormatting>
  <conditionalFormatting sqref="DL5:DL600">
    <cfRule type="cellIs" dxfId="415" priority="116" operator="equal">
      <formula>0</formula>
    </cfRule>
    <cfRule type="cellIs" dxfId="414" priority="117" operator="lessThan">
      <formula>2</formula>
    </cfRule>
    <cfRule type="cellIs" dxfId="413" priority="118" operator="greaterThan">
      <formula>3</formula>
    </cfRule>
  </conditionalFormatting>
  <conditionalFormatting sqref="DP5:DP600">
    <cfRule type="containsText" dxfId="412" priority="114" operator="containsText" text="ومجموع">
      <formula>NOT(ISERROR(SEARCH("ومجموع",DP5)))</formula>
    </cfRule>
    <cfRule type="containsText" dxfId="411" priority="115" operator="containsText" text="0">
      <formula>NOT(ISERROR(SEARCH("0",DP5)))</formula>
    </cfRule>
  </conditionalFormatting>
  <conditionalFormatting sqref="DL5:DL600">
    <cfRule type="cellIs" dxfId="410" priority="111" operator="greaterThan">
      <formula>2</formula>
    </cfRule>
    <cfRule type="cellIs" dxfId="409" priority="112" operator="between">
      <formula>1</formula>
      <formula>2</formula>
    </cfRule>
    <cfRule type="cellIs" dxfId="408" priority="113" operator="equal">
      <formula>0</formula>
    </cfRule>
  </conditionalFormatting>
  <conditionalFormatting sqref="DN5:DN600">
    <cfRule type="cellIs" dxfId="407" priority="109" stopIfTrue="1" operator="lessThan">
      <formula>80</formula>
    </cfRule>
    <cfRule type="cellIs" dxfId="406" priority="110" stopIfTrue="1" operator="lessThan">
      <formula>80</formula>
    </cfRule>
  </conditionalFormatting>
  <conditionalFormatting sqref="AR5:AR600">
    <cfRule type="cellIs" dxfId="405" priority="107" stopIfTrue="1" operator="lessThan">
      <formula>80</formula>
    </cfRule>
    <cfRule type="cellIs" dxfId="404" priority="108" stopIfTrue="1" operator="lessThan">
      <formula>80</formula>
    </cfRule>
  </conditionalFormatting>
  <conditionalFormatting sqref="AR5:AR600">
    <cfRule type="containsText" dxfId="403" priority="105" operator="containsText" text="ومجموع">
      <formula>NOT(ISERROR(SEARCH("ومجموع",AR5)))</formula>
    </cfRule>
    <cfRule type="containsText" dxfId="402" priority="106" operator="containsText" text="0">
      <formula>NOT(ISERROR(SEARCH("0",AR5)))</formula>
    </cfRule>
  </conditionalFormatting>
  <conditionalFormatting sqref="AS5:AS600">
    <cfRule type="cellIs" dxfId="401" priority="103" stopIfTrue="1" operator="lessThan">
      <formula>80</formula>
    </cfRule>
    <cfRule type="cellIs" dxfId="400" priority="104" stopIfTrue="1" operator="lessThan">
      <formula>80</formula>
    </cfRule>
  </conditionalFormatting>
  <conditionalFormatting sqref="AS5:AS600">
    <cfRule type="containsText" dxfId="399" priority="101" operator="containsText" text="راسب">
      <formula>NOT(ISERROR(SEARCH("راسب",AS5)))</formula>
    </cfRule>
    <cfRule type="containsText" dxfId="398" priority="102" operator="containsText" text="راسب">
      <formula>NOT(ISERROR(SEARCH("راسب",AS5)))</formula>
    </cfRule>
  </conditionalFormatting>
  <conditionalFormatting sqref="AS5:AS600">
    <cfRule type="containsText" dxfId="397" priority="100" operator="containsText" text="ملحق">
      <formula>NOT(ISERROR(SEARCH("ملحق",AS5)))</formula>
    </cfRule>
  </conditionalFormatting>
  <conditionalFormatting sqref="AS5:AS600">
    <cfRule type="containsText" dxfId="396" priority="99" operator="containsText" text="راسب">
      <formula>NOT(ISERROR(SEARCH("راسب",AS5)))</formula>
    </cfRule>
  </conditionalFormatting>
  <conditionalFormatting sqref="AU5:AU600">
    <cfRule type="cellIs" dxfId="395" priority="97" stopIfTrue="1" operator="lessThan">
      <formula>80</formula>
    </cfRule>
    <cfRule type="cellIs" dxfId="394" priority="98" stopIfTrue="1" operator="lessThan">
      <formula>80</formula>
    </cfRule>
  </conditionalFormatting>
  <conditionalFormatting sqref="AU5:AU600">
    <cfRule type="containsText" dxfId="393" priority="95" operator="containsText" text="راسب">
      <formula>NOT(ISERROR(SEARCH("راسب",AU5)))</formula>
    </cfRule>
    <cfRule type="containsText" dxfId="392" priority="96" operator="containsText" text="راسب">
      <formula>NOT(ISERROR(SEARCH("راسب",AU5)))</formula>
    </cfRule>
  </conditionalFormatting>
  <conditionalFormatting sqref="AU5:AU600">
    <cfRule type="containsText" dxfId="391" priority="94" operator="containsText" text="ملحق">
      <formula>NOT(ISERROR(SEARCH("ملحق",AU5)))</formula>
    </cfRule>
  </conditionalFormatting>
  <conditionalFormatting sqref="AU5:AU600">
    <cfRule type="containsText" dxfId="390" priority="93" operator="containsText" text="راسب">
      <formula>NOT(ISERROR(SEARCH("راسب",AU5)))</formula>
    </cfRule>
  </conditionalFormatting>
  <conditionalFormatting sqref="AT5:AT600">
    <cfRule type="containsText" dxfId="389" priority="91" operator="containsText" text="غير جدير بعد">
      <formula>NOT(ISERROR(SEARCH("غير جدير بعد",AT5)))</formula>
    </cfRule>
    <cfRule type="containsText" dxfId="388" priority="92" operator="containsText" text="غير جدير">
      <formula>NOT(ISERROR(SEARCH("غير جدير",AT5)))</formula>
    </cfRule>
  </conditionalFormatting>
  <conditionalFormatting sqref="AT5:AT600">
    <cfRule type="containsText" dxfId="387" priority="90" operator="containsText" text="غير جدير بعد">
      <formula>NOT(ISERROR(SEARCH("غير جدير بعد",AT5)))</formula>
    </cfRule>
  </conditionalFormatting>
  <conditionalFormatting sqref="AT5:AT600">
    <cfRule type="cellIs" dxfId="386" priority="87" operator="equal">
      <formula>0</formula>
    </cfRule>
    <cfRule type="cellIs" dxfId="385" priority="88" operator="lessThan">
      <formula>2</formula>
    </cfRule>
    <cfRule type="cellIs" dxfId="384" priority="89" operator="greaterThan">
      <formula>3</formula>
    </cfRule>
  </conditionalFormatting>
  <conditionalFormatting sqref="AQ5:AQ600">
    <cfRule type="containsText" dxfId="383" priority="85" operator="containsText" text="غير جدير بعد">
      <formula>NOT(ISERROR(SEARCH("غير جدير بعد",AQ5)))</formula>
    </cfRule>
    <cfRule type="containsText" dxfId="382" priority="86" operator="containsText" text="غير جدير">
      <formula>NOT(ISERROR(SEARCH("غير جدير",AQ5)))</formula>
    </cfRule>
  </conditionalFormatting>
  <conditionalFormatting sqref="AQ5:AQ600">
    <cfRule type="containsText" dxfId="381" priority="84" operator="containsText" text="غير جدير بعد">
      <formula>NOT(ISERROR(SEARCH("غير جدير بعد",AQ5)))</formula>
    </cfRule>
  </conditionalFormatting>
  <conditionalFormatting sqref="AQ5:AQ600">
    <cfRule type="cellIs" dxfId="380" priority="81" operator="equal">
      <formula>0</formula>
    </cfRule>
    <cfRule type="cellIs" dxfId="379" priority="82" operator="lessThan">
      <formula>2</formula>
    </cfRule>
    <cfRule type="cellIs" dxfId="378" priority="83" operator="greaterThan">
      <formula>3</formula>
    </cfRule>
  </conditionalFormatting>
  <conditionalFormatting sqref="L5:M600">
    <cfRule type="cellIs" dxfId="377" priority="80" stopIfTrue="1" operator="equal">
      <formula>"Error_MyNumber"</formula>
    </cfRule>
  </conditionalFormatting>
  <conditionalFormatting sqref="AY5:AY600">
    <cfRule type="cellIs" dxfId="376" priority="37" stopIfTrue="1" operator="lessThan">
      <formula>10</formula>
    </cfRule>
    <cfRule type="cellIs" dxfId="375" priority="38" stopIfTrue="1" operator="lessThan">
      <formula>10</formula>
    </cfRule>
  </conditionalFormatting>
  <conditionalFormatting sqref="BJ5:BJ600">
    <cfRule type="cellIs" dxfId="374" priority="33" stopIfTrue="1" operator="lessThan">
      <formula>80</formula>
    </cfRule>
    <cfRule type="cellIs" dxfId="373" priority="36" stopIfTrue="1" operator="lessThan">
      <formula>80</formula>
    </cfRule>
  </conditionalFormatting>
  <conditionalFormatting sqref="BJ5:BJ600">
    <cfRule type="cellIs" dxfId="372" priority="34" stopIfTrue="1" operator="lessThan">
      <formula>80</formula>
    </cfRule>
    <cfRule type="cellIs" dxfId="371" priority="35" stopIfTrue="1" operator="lessThan">
      <formula>80</formula>
    </cfRule>
  </conditionalFormatting>
  <conditionalFormatting sqref="BQ5:BQ600">
    <cfRule type="cellIs" dxfId="370" priority="29" stopIfTrue="1" operator="lessThan">
      <formula>80</formula>
    </cfRule>
    <cfRule type="cellIs" dxfId="369" priority="32" stopIfTrue="1" operator="lessThan">
      <formula>80</formula>
    </cfRule>
  </conditionalFormatting>
  <conditionalFormatting sqref="BQ5:BQ600">
    <cfRule type="cellIs" dxfId="368" priority="30" stopIfTrue="1" operator="lessThan">
      <formula>80</formula>
    </cfRule>
    <cfRule type="cellIs" dxfId="367" priority="31" stopIfTrue="1" operator="lessThan">
      <formula>80</formula>
    </cfRule>
  </conditionalFormatting>
  <conditionalFormatting sqref="BW5:BW600">
    <cfRule type="cellIs" dxfId="366" priority="25" stopIfTrue="1" operator="lessThan">
      <formula>80</formula>
    </cfRule>
    <cfRule type="cellIs" dxfId="365" priority="28" stopIfTrue="1" operator="lessThan">
      <formula>80</formula>
    </cfRule>
  </conditionalFormatting>
  <conditionalFormatting sqref="BW5:BW600">
    <cfRule type="cellIs" dxfId="364" priority="26" stopIfTrue="1" operator="lessThan">
      <formula>80</formula>
    </cfRule>
    <cfRule type="cellIs" dxfId="363" priority="27" stopIfTrue="1" operator="lessThan">
      <formula>80</formula>
    </cfRule>
  </conditionalFormatting>
  <conditionalFormatting sqref="CD5:CD600">
    <cfRule type="cellIs" dxfId="362" priority="21" stopIfTrue="1" operator="lessThan">
      <formula>80</formula>
    </cfRule>
    <cfRule type="cellIs" dxfId="361" priority="24" stopIfTrue="1" operator="lessThan">
      <formula>80</formula>
    </cfRule>
  </conditionalFormatting>
  <conditionalFormatting sqref="CD5:CD600">
    <cfRule type="cellIs" dxfId="360" priority="22" stopIfTrue="1" operator="lessThan">
      <formula>80</formula>
    </cfRule>
    <cfRule type="cellIs" dxfId="359" priority="23" stopIfTrue="1" operator="lessThan">
      <formula>80</formula>
    </cfRule>
  </conditionalFormatting>
  <conditionalFormatting sqref="CM5:CM600">
    <cfRule type="cellIs" dxfId="358" priority="17" stopIfTrue="1" operator="lessThan">
      <formula>80</formula>
    </cfRule>
    <cfRule type="cellIs" dxfId="357" priority="20" stopIfTrue="1" operator="lessThan">
      <formula>80</formula>
    </cfRule>
  </conditionalFormatting>
  <conditionalFormatting sqref="CM5:CM600">
    <cfRule type="cellIs" dxfId="356" priority="18" stopIfTrue="1" operator="lessThan">
      <formula>80</formula>
    </cfRule>
    <cfRule type="cellIs" dxfId="355" priority="19" stopIfTrue="1" operator="lessThan">
      <formula>80</formula>
    </cfRule>
  </conditionalFormatting>
  <conditionalFormatting sqref="CS5:CS600">
    <cfRule type="cellIs" dxfId="354" priority="13" stopIfTrue="1" operator="lessThan">
      <formula>80</formula>
    </cfRule>
    <cfRule type="cellIs" dxfId="353" priority="16" stopIfTrue="1" operator="lessThan">
      <formula>80</formula>
    </cfRule>
  </conditionalFormatting>
  <conditionalFormatting sqref="CS5:CS600">
    <cfRule type="cellIs" dxfId="352" priority="14" stopIfTrue="1" operator="lessThan">
      <formula>80</formula>
    </cfRule>
    <cfRule type="cellIs" dxfId="351" priority="15" stopIfTrue="1" operator="lessThan">
      <formula>80</formula>
    </cfRule>
  </conditionalFormatting>
  <conditionalFormatting sqref="CW5:CW600">
    <cfRule type="cellIs" dxfId="350" priority="9" stopIfTrue="1" operator="lessThan">
      <formula>80</formula>
    </cfRule>
    <cfRule type="cellIs" dxfId="349" priority="12" stopIfTrue="1" operator="lessThan">
      <formula>80</formula>
    </cfRule>
  </conditionalFormatting>
  <conditionalFormatting sqref="CW5:CW600">
    <cfRule type="cellIs" dxfId="348" priority="10" stopIfTrue="1" operator="lessThan">
      <formula>80</formula>
    </cfRule>
    <cfRule type="cellIs" dxfId="347" priority="11" stopIfTrue="1" operator="lessThan">
      <formula>80</formula>
    </cfRule>
  </conditionalFormatting>
  <conditionalFormatting sqref="DD5:DD600">
    <cfRule type="cellIs" dxfId="346" priority="5" stopIfTrue="1" operator="lessThan">
      <formula>80</formula>
    </cfRule>
    <cfRule type="cellIs" dxfId="345" priority="8" stopIfTrue="1" operator="lessThan">
      <formula>80</formula>
    </cfRule>
  </conditionalFormatting>
  <conditionalFormatting sqref="DD5:DD600">
    <cfRule type="cellIs" dxfId="344" priority="6" stopIfTrue="1" operator="lessThan">
      <formula>80</formula>
    </cfRule>
    <cfRule type="cellIs" dxfId="343" priority="7" stopIfTrue="1" operator="lessThan">
      <formula>80</formula>
    </cfRule>
  </conditionalFormatting>
  <conditionalFormatting sqref="DK5:DK600">
    <cfRule type="cellIs" dxfId="342" priority="1" stopIfTrue="1" operator="lessThan">
      <formula>80</formula>
    </cfRule>
    <cfRule type="cellIs" dxfId="341" priority="4" stopIfTrue="1" operator="lessThan">
      <formula>80</formula>
    </cfRule>
  </conditionalFormatting>
  <conditionalFormatting sqref="DK5:DK600">
    <cfRule type="cellIs" dxfId="340" priority="2" stopIfTrue="1" operator="lessThan">
      <formula>80</formula>
    </cfRule>
    <cfRule type="cellIs" dxfId="339" priority="3" stopIfTrue="1" operator="lessThan">
      <formula>80</formula>
    </cfRule>
  </conditionalFormatting>
  <dataValidations count="1">
    <dataValidation type="list" allowBlank="1" showInputMessage="1" showErrorMessage="1" sqref="BA5:BC600 BF5:BH600 DE5:DI600 BR5:BU600 BX5:CB600 CG5:CK600 CN5:CQ600 CT5:CU600 CX5:DB600 BK5:BO600">
      <formula1>$ET$5:$ET$9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AI156"/>
  <sheetViews>
    <sheetView rightToLeft="1" workbookViewId="0">
      <selection activeCell="V13" sqref="V13"/>
    </sheetView>
  </sheetViews>
  <sheetFormatPr defaultRowHeight="14.25" x14ac:dyDescent="0.2"/>
  <cols>
    <col min="1" max="2" width="4.625" style="207" customWidth="1"/>
    <col min="3" max="3" width="16.625" style="207" customWidth="1"/>
    <col min="4" max="11" width="4.625" style="207" customWidth="1"/>
    <col min="12" max="12" width="15.625" style="207" hidden="1" customWidth="1"/>
    <col min="13" max="13" width="15.625" style="207" customWidth="1"/>
    <col min="14" max="25" width="5.625" style="207" customWidth="1"/>
    <col min="26" max="26" width="5.625" style="207" hidden="1" customWidth="1"/>
    <col min="27" max="32" width="5.625" style="207" customWidth="1"/>
    <col min="33" max="33" width="5.625" style="207" hidden="1" customWidth="1"/>
    <col min="34" max="34" width="5.625" style="207" customWidth="1"/>
    <col min="35" max="35" width="15.625" style="207" customWidth="1"/>
    <col min="36" max="16384" width="9" style="207"/>
  </cols>
  <sheetData>
    <row r="1" spans="1:35" ht="20.100000000000001" customHeight="1" x14ac:dyDescent="0.2">
      <c r="A1" s="357" t="s">
        <v>117</v>
      </c>
      <c r="B1" s="357"/>
      <c r="C1" s="357"/>
      <c r="D1" s="357"/>
    </row>
    <row r="2" spans="1:35" ht="20.100000000000001" customHeight="1" x14ac:dyDescent="0.2">
      <c r="A2" s="357" t="s">
        <v>116</v>
      </c>
      <c r="B2" s="357"/>
      <c r="C2" s="357"/>
      <c r="D2" s="357"/>
      <c r="E2" s="358" t="s">
        <v>132</v>
      </c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</row>
    <row r="3" spans="1:35" ht="20.100000000000001" customHeight="1" x14ac:dyDescent="0.2">
      <c r="A3" s="357" t="s">
        <v>115</v>
      </c>
      <c r="B3" s="357"/>
      <c r="C3" s="357"/>
      <c r="D3" s="357"/>
      <c r="E3" s="356" t="s">
        <v>131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</row>
    <row r="4" spans="1:35" ht="20.100000000000001" customHeight="1" thickBot="1" x14ac:dyDescent="0.25">
      <c r="E4" s="355" t="s">
        <v>114</v>
      </c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</row>
    <row r="5" spans="1:35" ht="24.95" customHeight="1" thickTop="1" x14ac:dyDescent="0.2">
      <c r="A5" s="354" t="s">
        <v>113</v>
      </c>
      <c r="B5" s="353" t="s">
        <v>112</v>
      </c>
      <c r="C5" s="352"/>
      <c r="D5" s="351" t="s">
        <v>7</v>
      </c>
      <c r="E5" s="350" t="s">
        <v>111</v>
      </c>
      <c r="F5" s="349" t="s">
        <v>2</v>
      </c>
      <c r="G5" s="349"/>
      <c r="H5" s="349"/>
      <c r="I5" s="348" t="s">
        <v>3</v>
      </c>
      <c r="J5" s="347"/>
      <c r="K5" s="346"/>
      <c r="L5" s="345" t="s">
        <v>2</v>
      </c>
      <c r="M5" s="344" t="s">
        <v>81</v>
      </c>
      <c r="N5" s="343" t="s">
        <v>110</v>
      </c>
      <c r="O5" s="342"/>
      <c r="P5" s="342"/>
      <c r="Q5" s="342"/>
      <c r="R5" s="342"/>
      <c r="S5" s="342"/>
      <c r="T5" s="341"/>
      <c r="U5" s="343" t="s">
        <v>109</v>
      </c>
      <c r="V5" s="342"/>
      <c r="W5" s="342"/>
      <c r="X5" s="342"/>
      <c r="Y5" s="341"/>
      <c r="Z5" s="340"/>
      <c r="AA5" s="339" t="s">
        <v>108</v>
      </c>
      <c r="AB5" s="343" t="s">
        <v>107</v>
      </c>
      <c r="AC5" s="342"/>
      <c r="AD5" s="342"/>
      <c r="AE5" s="342"/>
      <c r="AF5" s="341"/>
      <c r="AG5" s="340"/>
      <c r="AH5" s="339" t="s">
        <v>106</v>
      </c>
      <c r="AI5" s="338" t="s">
        <v>71</v>
      </c>
    </row>
    <row r="6" spans="1:35" ht="50.1" customHeight="1" x14ac:dyDescent="0.2">
      <c r="A6" s="328"/>
      <c r="B6" s="327"/>
      <c r="C6" s="319"/>
      <c r="D6" s="326"/>
      <c r="E6" s="325"/>
      <c r="F6" s="337"/>
      <c r="G6" s="337"/>
      <c r="H6" s="337"/>
      <c r="I6" s="336"/>
      <c r="J6" s="335"/>
      <c r="K6" s="334"/>
      <c r="L6" s="320"/>
      <c r="M6" s="319"/>
      <c r="N6" s="333" t="s">
        <v>105</v>
      </c>
      <c r="O6" s="332" t="s">
        <v>104</v>
      </c>
      <c r="P6" s="332" t="s">
        <v>103</v>
      </c>
      <c r="Q6" s="332" t="s">
        <v>102</v>
      </c>
      <c r="R6" s="331" t="s">
        <v>16</v>
      </c>
      <c r="S6" s="330" t="s">
        <v>101</v>
      </c>
      <c r="T6" s="329" t="s">
        <v>24</v>
      </c>
      <c r="U6" s="313" t="s">
        <v>130</v>
      </c>
      <c r="V6" s="312" t="s">
        <v>57</v>
      </c>
      <c r="W6" s="312" t="s">
        <v>129</v>
      </c>
      <c r="X6" s="312" t="s">
        <v>128</v>
      </c>
      <c r="Y6" s="311" t="s">
        <v>127</v>
      </c>
      <c r="Z6" s="310"/>
      <c r="AA6" s="314"/>
      <c r="AB6" s="313" t="s">
        <v>126</v>
      </c>
      <c r="AC6" s="312" t="s">
        <v>63</v>
      </c>
      <c r="AD6" s="312" t="s">
        <v>125</v>
      </c>
      <c r="AE6" s="312" t="s">
        <v>124</v>
      </c>
      <c r="AF6" s="311" t="s">
        <v>123</v>
      </c>
      <c r="AG6" s="310"/>
      <c r="AH6" s="309"/>
      <c r="AI6" s="308"/>
    </row>
    <row r="7" spans="1:35" ht="20.100000000000001" customHeight="1" x14ac:dyDescent="0.2">
      <c r="A7" s="328"/>
      <c r="B7" s="327"/>
      <c r="C7" s="319"/>
      <c r="D7" s="326"/>
      <c r="E7" s="325"/>
      <c r="F7" s="324"/>
      <c r="G7" s="324"/>
      <c r="H7" s="324"/>
      <c r="I7" s="323"/>
      <c r="J7" s="322"/>
      <c r="K7" s="321"/>
      <c r="L7" s="320"/>
      <c r="M7" s="319"/>
      <c r="N7" s="318">
        <v>50</v>
      </c>
      <c r="O7" s="317">
        <v>40</v>
      </c>
      <c r="P7" s="317">
        <v>30</v>
      </c>
      <c r="Q7" s="317">
        <v>20</v>
      </c>
      <c r="R7" s="316">
        <v>20</v>
      </c>
      <c r="S7" s="255">
        <f>SUM(N7:R7)</f>
        <v>160</v>
      </c>
      <c r="T7" s="315">
        <v>20</v>
      </c>
      <c r="U7" s="313"/>
      <c r="V7" s="312"/>
      <c r="W7" s="312"/>
      <c r="X7" s="312"/>
      <c r="Y7" s="311"/>
      <c r="Z7" s="310"/>
      <c r="AA7" s="314"/>
      <c r="AB7" s="313"/>
      <c r="AC7" s="312"/>
      <c r="AD7" s="312"/>
      <c r="AE7" s="312"/>
      <c r="AF7" s="311"/>
      <c r="AG7" s="310"/>
      <c r="AH7" s="309"/>
      <c r="AI7" s="308"/>
    </row>
    <row r="8" spans="1:35" ht="20.100000000000001" customHeight="1" thickBot="1" x14ac:dyDescent="0.25">
      <c r="A8" s="307"/>
      <c r="B8" s="306"/>
      <c r="C8" s="298"/>
      <c r="D8" s="305"/>
      <c r="E8" s="304"/>
      <c r="F8" s="303" t="s">
        <v>66</v>
      </c>
      <c r="G8" s="301" t="s">
        <v>67</v>
      </c>
      <c r="H8" s="300" t="s">
        <v>68</v>
      </c>
      <c r="I8" s="302" t="s">
        <v>66</v>
      </c>
      <c r="J8" s="301" t="s">
        <v>67</v>
      </c>
      <c r="K8" s="300" t="s">
        <v>68</v>
      </c>
      <c r="L8" s="299"/>
      <c r="M8" s="298"/>
      <c r="N8" s="297">
        <f>N7/2</f>
        <v>25</v>
      </c>
      <c r="O8" s="297">
        <f>O7/2</f>
        <v>20</v>
      </c>
      <c r="P8" s="297">
        <f>P7/2</f>
        <v>15</v>
      </c>
      <c r="Q8" s="297">
        <f>Q7/2</f>
        <v>10</v>
      </c>
      <c r="R8" s="296">
        <f>R7/2</f>
        <v>10</v>
      </c>
      <c r="S8" s="234">
        <f>S7/2</f>
        <v>80</v>
      </c>
      <c r="T8" s="295">
        <f>T7/2</f>
        <v>10</v>
      </c>
      <c r="U8" s="293"/>
      <c r="V8" s="292"/>
      <c r="W8" s="292"/>
      <c r="X8" s="292"/>
      <c r="Y8" s="291"/>
      <c r="Z8" s="290"/>
      <c r="AA8" s="294"/>
      <c r="AB8" s="293"/>
      <c r="AC8" s="292"/>
      <c r="AD8" s="292"/>
      <c r="AE8" s="292"/>
      <c r="AF8" s="291"/>
      <c r="AG8" s="290"/>
      <c r="AH8" s="289"/>
      <c r="AI8" s="288"/>
    </row>
    <row r="9" spans="1:35" ht="21" customHeight="1" thickTop="1" x14ac:dyDescent="0.2">
      <c r="A9" s="287">
        <v>1</v>
      </c>
      <c r="B9" s="286"/>
      <c r="C9" s="285"/>
      <c r="D9" s="284"/>
      <c r="E9" s="269" t="s">
        <v>100</v>
      </c>
      <c r="F9" s="283" t="e">
        <f>DAY(L9)</f>
        <v>#VALUE!</v>
      </c>
      <c r="G9" s="282" t="e">
        <f>MONTH(L9)</f>
        <v>#VALUE!</v>
      </c>
      <c r="H9" s="281" t="e">
        <f>YEAR(L9)</f>
        <v>#VALUE!</v>
      </c>
      <c r="I9" s="283" t="str">
        <f>IF(ISNUMBER(F9),DATEDIF((DATE(H9,G9,F9)),(DATE("2022","10","1")),"MD"),"")</f>
        <v/>
      </c>
      <c r="J9" s="282" t="str">
        <f>IF(ISNUMBER(G9),DATEDIF((DATE(H9,G9,F9)),(DATE("2022","10","1")),"YM"),"")</f>
        <v/>
      </c>
      <c r="K9" s="281" t="str">
        <f>IF(ISNUMBER(H9),DATEDIF((DATE(H9,G9,F9)),(DATE("2022","10","1")),"Y"),"")</f>
        <v/>
      </c>
      <c r="L9" s="280" t="e">
        <f>DATE(IF(LEFT($M9,1)="2",MID($M9,2,2),"20"&amp;MID($M9,2,2)),MID($M9,4,2),MID($M9,6,2))</f>
        <v>#VALUE!</v>
      </c>
      <c r="M9" s="393"/>
      <c r="N9" s="392"/>
      <c r="O9" s="395"/>
      <c r="P9" s="395"/>
      <c r="Q9" s="395"/>
      <c r="R9" s="394"/>
      <c r="S9" s="276">
        <f>SUM(N9:R9)</f>
        <v>0</v>
      </c>
      <c r="T9" s="389"/>
      <c r="U9" s="275"/>
      <c r="V9" s="274"/>
      <c r="W9" s="274"/>
      <c r="X9" s="274"/>
      <c r="Y9" s="273"/>
      <c r="Z9" s="272">
        <f>COUNTIF(U9:Y9,"اجتاز")</f>
        <v>0</v>
      </c>
      <c r="AA9" s="271" t="str">
        <f>IF(Z9&gt;=5,"جدير",IF(Z9&gt;=5,"جدير","غيرجدير"))</f>
        <v>غيرجدير</v>
      </c>
      <c r="AB9" s="275"/>
      <c r="AC9" s="274"/>
      <c r="AD9" s="274"/>
      <c r="AE9" s="274"/>
      <c r="AF9" s="273"/>
      <c r="AG9" s="272">
        <f>COUNTIF(AB9:AF9,"اجتاز")</f>
        <v>0</v>
      </c>
      <c r="AH9" s="271" t="str">
        <f>IF(AG9&gt;=5,"جدير",IF(AG9&gt;=5,"جدير","غيرجدير"))</f>
        <v>غيرجدير</v>
      </c>
      <c r="AI9" s="270"/>
    </row>
    <row r="10" spans="1:35" ht="21" customHeight="1" x14ac:dyDescent="0.2">
      <c r="A10" s="268">
        <v>2</v>
      </c>
      <c r="B10" s="267"/>
      <c r="C10" s="266"/>
      <c r="D10" s="265"/>
      <c r="E10" s="269" t="s">
        <v>100</v>
      </c>
      <c r="F10" s="263" t="e">
        <f>DAY(L10)</f>
        <v>#VALUE!</v>
      </c>
      <c r="G10" s="262" t="e">
        <f>MONTH(L10)</f>
        <v>#VALUE!</v>
      </c>
      <c r="H10" s="261" t="e">
        <f>YEAR(L10)</f>
        <v>#VALUE!</v>
      </c>
      <c r="I10" s="263" t="str">
        <f>IF(ISNUMBER(F10),DATEDIF((DATE(H10,G10,F10)),(DATE("2022","10","1")),"MD"),"")</f>
        <v/>
      </c>
      <c r="J10" s="262" t="str">
        <f>IF(ISNUMBER(G10),DATEDIF((DATE(H10,G10,F10)),(DATE("2022","10","1")),"YM"),"")</f>
        <v/>
      </c>
      <c r="K10" s="261" t="str">
        <f>IF(ISNUMBER(H10),DATEDIF((DATE(H10,G10,F10)),(DATE("2022","10","1")),"Y"),"")</f>
        <v/>
      </c>
      <c r="L10" s="260" t="e">
        <f>DATE(IF(LEFT($M10,1)="2",MID($M10,2,2),"20"&amp;MID($M10,2,2)),MID($M10,4,2),MID($M10,6,2))</f>
        <v>#VALUE!</v>
      </c>
      <c r="M10" s="393"/>
      <c r="N10" s="392"/>
      <c r="O10" s="391"/>
      <c r="P10" s="391"/>
      <c r="Q10" s="391"/>
      <c r="R10" s="390"/>
      <c r="S10" s="255">
        <f>SUM(N10:R10)</f>
        <v>0</v>
      </c>
      <c r="T10" s="389"/>
      <c r="U10" s="253"/>
      <c r="V10" s="252"/>
      <c r="W10" s="252"/>
      <c r="X10" s="252"/>
      <c r="Y10" s="251"/>
      <c r="Z10" s="250">
        <f>COUNTIF(U10:Y10,"اجتاز")</f>
        <v>0</v>
      </c>
      <c r="AA10" s="249" t="str">
        <f>IF(Z10&gt;=5,"جدير",IF(Z10&gt;=5,"جدير","غيرجدير"))</f>
        <v>غيرجدير</v>
      </c>
      <c r="AB10" s="253"/>
      <c r="AC10" s="252"/>
      <c r="AD10" s="252"/>
      <c r="AE10" s="252"/>
      <c r="AF10" s="251"/>
      <c r="AG10" s="250">
        <f>COUNTIF(AB10:AF10,"اجتاز")</f>
        <v>0</v>
      </c>
      <c r="AH10" s="249" t="str">
        <f>IF(AG10&gt;=5,"جدير",IF(AG10&gt;=5,"جدير","غيرجدير"))</f>
        <v>غيرجدير</v>
      </c>
      <c r="AI10" s="248"/>
    </row>
    <row r="11" spans="1:35" ht="21" customHeight="1" x14ac:dyDescent="0.2">
      <c r="A11" s="268">
        <v>3</v>
      </c>
      <c r="B11" s="267"/>
      <c r="C11" s="266"/>
      <c r="D11" s="265"/>
      <c r="E11" s="269" t="s">
        <v>100</v>
      </c>
      <c r="F11" s="263" t="e">
        <f>DAY(L11)</f>
        <v>#VALUE!</v>
      </c>
      <c r="G11" s="262" t="e">
        <f>MONTH(L11)</f>
        <v>#VALUE!</v>
      </c>
      <c r="H11" s="261" t="e">
        <f>YEAR(L11)</f>
        <v>#VALUE!</v>
      </c>
      <c r="I11" s="263" t="str">
        <f>IF(ISNUMBER(F11),DATEDIF((DATE(H11,G11,F11)),(DATE("2022","10","1")),"MD"),"")</f>
        <v/>
      </c>
      <c r="J11" s="262" t="str">
        <f>IF(ISNUMBER(G11),DATEDIF((DATE(H11,G11,F11)),(DATE("2022","10","1")),"YM"),"")</f>
        <v/>
      </c>
      <c r="K11" s="261" t="str">
        <f>IF(ISNUMBER(H11),DATEDIF((DATE(H11,G11,F11)),(DATE("2022","10","1")),"Y"),"")</f>
        <v/>
      </c>
      <c r="L11" s="260" t="e">
        <f>DATE(IF(LEFT($M11,1)="2",MID($M11,2,2),"20"&amp;MID($M11,2,2)),MID($M11,4,2),MID($M11,6,2))</f>
        <v>#VALUE!</v>
      </c>
      <c r="M11" s="393"/>
      <c r="N11" s="392"/>
      <c r="O11" s="391"/>
      <c r="P11" s="391"/>
      <c r="Q11" s="391"/>
      <c r="R11" s="390"/>
      <c r="S11" s="255">
        <f>SUM(N11:R11)</f>
        <v>0</v>
      </c>
      <c r="T11" s="389"/>
      <c r="U11" s="253"/>
      <c r="V11" s="252"/>
      <c r="W11" s="252"/>
      <c r="X11" s="252"/>
      <c r="Y11" s="251"/>
      <c r="Z11" s="250">
        <f>COUNTIF(U11:Y11,"اجتاز")</f>
        <v>0</v>
      </c>
      <c r="AA11" s="249" t="str">
        <f>IF(Z11&gt;=5,"جدير",IF(Z11&gt;=5,"جدير","غيرجدير"))</f>
        <v>غيرجدير</v>
      </c>
      <c r="AB11" s="253"/>
      <c r="AC11" s="252"/>
      <c r="AD11" s="252"/>
      <c r="AE11" s="252"/>
      <c r="AF11" s="251"/>
      <c r="AG11" s="250">
        <f>COUNTIF(AB11:AF11,"اجتاز")</f>
        <v>0</v>
      </c>
      <c r="AH11" s="249" t="str">
        <f>IF(AG11&gt;=5,"جدير",IF(AG11&gt;=5,"جدير","غيرجدير"))</f>
        <v>غيرجدير</v>
      </c>
      <c r="AI11" s="248"/>
    </row>
    <row r="12" spans="1:35" ht="21" customHeight="1" x14ac:dyDescent="0.2">
      <c r="A12" s="268">
        <v>4</v>
      </c>
      <c r="B12" s="267"/>
      <c r="C12" s="266"/>
      <c r="D12" s="265"/>
      <c r="E12" s="269" t="s">
        <v>100</v>
      </c>
      <c r="F12" s="263" t="e">
        <f>DAY(L12)</f>
        <v>#VALUE!</v>
      </c>
      <c r="G12" s="262" t="e">
        <f>MONTH(L12)</f>
        <v>#VALUE!</v>
      </c>
      <c r="H12" s="261" t="e">
        <f>YEAR(L12)</f>
        <v>#VALUE!</v>
      </c>
      <c r="I12" s="263" t="str">
        <f>IF(ISNUMBER(F12),DATEDIF((DATE(H12,G12,F12)),(DATE("2022","10","1")),"MD"),"")</f>
        <v/>
      </c>
      <c r="J12" s="262" t="str">
        <f>IF(ISNUMBER(G12),DATEDIF((DATE(H12,G12,F12)),(DATE("2022","10","1")),"YM"),"")</f>
        <v/>
      </c>
      <c r="K12" s="261" t="str">
        <f>IF(ISNUMBER(H12),DATEDIF((DATE(H12,G12,F12)),(DATE("2022","10","1")),"Y"),"")</f>
        <v/>
      </c>
      <c r="L12" s="260" t="e">
        <f>DATE(IF(LEFT($M12,1)="2",MID($M12,2,2),"20"&amp;MID($M12,2,2)),MID($M12,4,2),MID($M12,6,2))</f>
        <v>#VALUE!</v>
      </c>
      <c r="M12" s="393"/>
      <c r="N12" s="392"/>
      <c r="O12" s="391"/>
      <c r="P12" s="391"/>
      <c r="Q12" s="391"/>
      <c r="R12" s="390"/>
      <c r="S12" s="255">
        <f>SUM(N12:R12)</f>
        <v>0</v>
      </c>
      <c r="T12" s="389"/>
      <c r="U12" s="253"/>
      <c r="V12" s="252"/>
      <c r="W12" s="252"/>
      <c r="X12" s="252"/>
      <c r="Y12" s="251"/>
      <c r="Z12" s="250">
        <f>COUNTIF(U12:Y12,"اجتاز")</f>
        <v>0</v>
      </c>
      <c r="AA12" s="249" t="str">
        <f>IF(Z12&gt;=5,"جدير",IF(Z12&gt;=5,"جدير","غيرجدير"))</f>
        <v>غيرجدير</v>
      </c>
      <c r="AB12" s="253"/>
      <c r="AC12" s="252"/>
      <c r="AD12" s="252"/>
      <c r="AE12" s="252"/>
      <c r="AF12" s="251"/>
      <c r="AG12" s="250">
        <f>COUNTIF(AB12:AF12,"اجتاز")</f>
        <v>0</v>
      </c>
      <c r="AH12" s="249" t="str">
        <f>IF(AG12&gt;=5,"جدير",IF(AG12&gt;=5,"جدير","غيرجدير"))</f>
        <v>غيرجدير</v>
      </c>
      <c r="AI12" s="248"/>
    </row>
    <row r="13" spans="1:35" ht="21" customHeight="1" x14ac:dyDescent="0.2">
      <c r="A13" s="268">
        <v>5</v>
      </c>
      <c r="B13" s="267"/>
      <c r="C13" s="266"/>
      <c r="D13" s="265"/>
      <c r="E13" s="269" t="s">
        <v>100</v>
      </c>
      <c r="F13" s="263" t="e">
        <f>DAY(L13)</f>
        <v>#VALUE!</v>
      </c>
      <c r="G13" s="262" t="e">
        <f>MONTH(L13)</f>
        <v>#VALUE!</v>
      </c>
      <c r="H13" s="261" t="e">
        <f>YEAR(L13)</f>
        <v>#VALUE!</v>
      </c>
      <c r="I13" s="263" t="str">
        <f>IF(ISNUMBER(F13),DATEDIF((DATE(H13,G13,F13)),(DATE("2022","10","1")),"MD"),"")</f>
        <v/>
      </c>
      <c r="J13" s="262" t="str">
        <f>IF(ISNUMBER(G13),DATEDIF((DATE(H13,G13,F13)),(DATE("2022","10","1")),"YM"),"")</f>
        <v/>
      </c>
      <c r="K13" s="261" t="str">
        <f>IF(ISNUMBER(H13),DATEDIF((DATE(H13,G13,F13)),(DATE("2022","10","1")),"Y"),"")</f>
        <v/>
      </c>
      <c r="L13" s="260" t="e">
        <f>DATE(IF(LEFT($M13,1)="2",MID($M13,2,2),"20"&amp;MID($M13,2,2)),MID($M13,4,2),MID($M13,6,2))</f>
        <v>#VALUE!</v>
      </c>
      <c r="M13" s="393"/>
      <c r="N13" s="392"/>
      <c r="O13" s="391"/>
      <c r="P13" s="391"/>
      <c r="Q13" s="391"/>
      <c r="R13" s="390"/>
      <c r="S13" s="255">
        <f>SUM(N13:R13)</f>
        <v>0</v>
      </c>
      <c r="T13" s="389"/>
      <c r="U13" s="253"/>
      <c r="V13" s="252"/>
      <c r="W13" s="252"/>
      <c r="X13" s="252"/>
      <c r="Y13" s="251"/>
      <c r="Z13" s="250">
        <f>COUNTIF(U13:Y13,"اجتاز")</f>
        <v>0</v>
      </c>
      <c r="AA13" s="249" t="str">
        <f>IF(Z13&gt;=5,"جدير",IF(Z13&gt;=5,"جدير","غيرجدير"))</f>
        <v>غيرجدير</v>
      </c>
      <c r="AB13" s="253"/>
      <c r="AC13" s="252"/>
      <c r="AD13" s="252"/>
      <c r="AE13" s="252"/>
      <c r="AF13" s="251"/>
      <c r="AG13" s="250">
        <f>COUNTIF(AB13:AF13,"اجتاز")</f>
        <v>0</v>
      </c>
      <c r="AH13" s="249" t="str">
        <f>IF(AG13&gt;=5,"جدير",IF(AG13&gt;=5,"جدير","غيرجدير"))</f>
        <v>غيرجدير</v>
      </c>
      <c r="AI13" s="248"/>
    </row>
    <row r="14" spans="1:35" ht="21" customHeight="1" x14ac:dyDescent="0.2">
      <c r="A14" s="268">
        <v>6</v>
      </c>
      <c r="B14" s="267"/>
      <c r="C14" s="266"/>
      <c r="D14" s="265"/>
      <c r="E14" s="269" t="s">
        <v>100</v>
      </c>
      <c r="F14" s="263" t="e">
        <f>DAY(L14)</f>
        <v>#VALUE!</v>
      </c>
      <c r="G14" s="262" t="e">
        <f>MONTH(L14)</f>
        <v>#VALUE!</v>
      </c>
      <c r="H14" s="261" t="e">
        <f>YEAR(L14)</f>
        <v>#VALUE!</v>
      </c>
      <c r="I14" s="263" t="str">
        <f>IF(ISNUMBER(F14),DATEDIF((DATE(H14,G14,F14)),(DATE("2022","10","1")),"MD"),"")</f>
        <v/>
      </c>
      <c r="J14" s="262" t="str">
        <f>IF(ISNUMBER(G14),DATEDIF((DATE(H14,G14,F14)),(DATE("2022","10","1")),"YM"),"")</f>
        <v/>
      </c>
      <c r="K14" s="261" t="str">
        <f>IF(ISNUMBER(H14),DATEDIF((DATE(H14,G14,F14)),(DATE("2022","10","1")),"Y"),"")</f>
        <v/>
      </c>
      <c r="L14" s="260" t="e">
        <f>DATE(IF(LEFT($M14,1)="2",MID($M14,2,2),"20"&amp;MID($M14,2,2)),MID($M14,4,2),MID($M14,6,2))</f>
        <v>#VALUE!</v>
      </c>
      <c r="M14" s="393"/>
      <c r="N14" s="392"/>
      <c r="O14" s="391"/>
      <c r="P14" s="391"/>
      <c r="Q14" s="391"/>
      <c r="R14" s="390"/>
      <c r="S14" s="255">
        <f>SUM(N14:R14)</f>
        <v>0</v>
      </c>
      <c r="T14" s="389"/>
      <c r="U14" s="253"/>
      <c r="V14" s="252"/>
      <c r="W14" s="252"/>
      <c r="X14" s="252"/>
      <c r="Y14" s="251"/>
      <c r="Z14" s="250">
        <f>COUNTIF(U14:Y14,"اجتاز")</f>
        <v>0</v>
      </c>
      <c r="AA14" s="249" t="str">
        <f>IF(Z14&gt;=5,"جدير",IF(Z14&gt;=5,"جدير","غيرجدير"))</f>
        <v>غيرجدير</v>
      </c>
      <c r="AB14" s="253"/>
      <c r="AC14" s="252"/>
      <c r="AD14" s="252"/>
      <c r="AE14" s="252"/>
      <c r="AF14" s="251"/>
      <c r="AG14" s="250">
        <f>COUNTIF(AB14:AF14,"اجتاز")</f>
        <v>0</v>
      </c>
      <c r="AH14" s="249" t="str">
        <f>IF(AG14&gt;=5,"جدير",IF(AG14&gt;=5,"جدير","غيرجدير"))</f>
        <v>غيرجدير</v>
      </c>
      <c r="AI14" s="248"/>
    </row>
    <row r="15" spans="1:35" ht="21" customHeight="1" x14ac:dyDescent="0.2">
      <c r="A15" s="268">
        <v>7</v>
      </c>
      <c r="B15" s="267"/>
      <c r="C15" s="266"/>
      <c r="D15" s="265"/>
      <c r="E15" s="269" t="s">
        <v>100</v>
      </c>
      <c r="F15" s="263" t="e">
        <f>DAY(L15)</f>
        <v>#VALUE!</v>
      </c>
      <c r="G15" s="262" t="e">
        <f>MONTH(L15)</f>
        <v>#VALUE!</v>
      </c>
      <c r="H15" s="261" t="e">
        <f>YEAR(L15)</f>
        <v>#VALUE!</v>
      </c>
      <c r="I15" s="263" t="str">
        <f>IF(ISNUMBER(F15),DATEDIF((DATE(H15,G15,F15)),(DATE("2022","10","1")),"MD"),"")</f>
        <v/>
      </c>
      <c r="J15" s="262" t="str">
        <f>IF(ISNUMBER(G15),DATEDIF((DATE(H15,G15,F15)),(DATE("2022","10","1")),"YM"),"")</f>
        <v/>
      </c>
      <c r="K15" s="261" t="str">
        <f>IF(ISNUMBER(H15),DATEDIF((DATE(H15,G15,F15)),(DATE("2022","10","1")),"Y"),"")</f>
        <v/>
      </c>
      <c r="L15" s="260" t="e">
        <f>DATE(IF(LEFT($M15,1)="2",MID($M15,2,2),"20"&amp;MID($M15,2,2)),MID($M15,4,2),MID($M15,6,2))</f>
        <v>#VALUE!</v>
      </c>
      <c r="M15" s="393"/>
      <c r="N15" s="392"/>
      <c r="O15" s="391"/>
      <c r="P15" s="391"/>
      <c r="Q15" s="391"/>
      <c r="R15" s="390"/>
      <c r="S15" s="255">
        <f>SUM(N15:R15)</f>
        <v>0</v>
      </c>
      <c r="T15" s="389"/>
      <c r="U15" s="253"/>
      <c r="V15" s="252"/>
      <c r="W15" s="252"/>
      <c r="X15" s="252"/>
      <c r="Y15" s="251"/>
      <c r="Z15" s="250">
        <f>COUNTIF(U15:Y15,"اجتاز")</f>
        <v>0</v>
      </c>
      <c r="AA15" s="249" t="str">
        <f>IF(Z15&gt;=5,"جدير",IF(Z15&gt;=5,"جدير","غيرجدير"))</f>
        <v>غيرجدير</v>
      </c>
      <c r="AB15" s="253"/>
      <c r="AC15" s="252"/>
      <c r="AD15" s="252"/>
      <c r="AE15" s="252"/>
      <c r="AF15" s="251"/>
      <c r="AG15" s="250">
        <f>COUNTIF(AB15:AF15,"اجتاز")</f>
        <v>0</v>
      </c>
      <c r="AH15" s="249" t="str">
        <f>IF(AG15&gt;=5,"جدير",IF(AG15&gt;=5,"جدير","غيرجدير"))</f>
        <v>غيرجدير</v>
      </c>
      <c r="AI15" s="248"/>
    </row>
    <row r="16" spans="1:35" ht="21" customHeight="1" x14ac:dyDescent="0.2">
      <c r="A16" s="268">
        <v>8</v>
      </c>
      <c r="B16" s="267"/>
      <c r="C16" s="266"/>
      <c r="D16" s="265"/>
      <c r="E16" s="269" t="s">
        <v>100</v>
      </c>
      <c r="F16" s="263" t="e">
        <f>DAY(L16)</f>
        <v>#VALUE!</v>
      </c>
      <c r="G16" s="262" t="e">
        <f>MONTH(L16)</f>
        <v>#VALUE!</v>
      </c>
      <c r="H16" s="261" t="e">
        <f>YEAR(L16)</f>
        <v>#VALUE!</v>
      </c>
      <c r="I16" s="263" t="str">
        <f>IF(ISNUMBER(F16),DATEDIF((DATE(H16,G16,F16)),(DATE("2022","10","1")),"MD"),"")</f>
        <v/>
      </c>
      <c r="J16" s="262" t="str">
        <f>IF(ISNUMBER(G16),DATEDIF((DATE(H16,G16,F16)),(DATE("2022","10","1")),"YM"),"")</f>
        <v/>
      </c>
      <c r="K16" s="261" t="str">
        <f>IF(ISNUMBER(H16),DATEDIF((DATE(H16,G16,F16)),(DATE("2022","10","1")),"Y"),"")</f>
        <v/>
      </c>
      <c r="L16" s="260" t="e">
        <f>DATE(IF(LEFT($M16,1)="2",MID($M16,2,2),"20"&amp;MID($M16,2,2)),MID($M16,4,2),MID($M16,6,2))</f>
        <v>#VALUE!</v>
      </c>
      <c r="M16" s="393"/>
      <c r="N16" s="392"/>
      <c r="O16" s="391"/>
      <c r="P16" s="391"/>
      <c r="Q16" s="391"/>
      <c r="R16" s="390"/>
      <c r="S16" s="255">
        <f>SUM(N16:R16)</f>
        <v>0</v>
      </c>
      <c r="T16" s="389"/>
      <c r="U16" s="253"/>
      <c r="V16" s="252"/>
      <c r="W16" s="252"/>
      <c r="X16" s="252"/>
      <c r="Y16" s="251"/>
      <c r="Z16" s="250">
        <f>COUNTIF(U16:Y16,"اجتاز")</f>
        <v>0</v>
      </c>
      <c r="AA16" s="249" t="str">
        <f>IF(Z16&gt;=5,"جدير",IF(Z16&gt;=5,"جدير","غيرجدير"))</f>
        <v>غيرجدير</v>
      </c>
      <c r="AB16" s="253"/>
      <c r="AC16" s="252"/>
      <c r="AD16" s="252"/>
      <c r="AE16" s="252"/>
      <c r="AF16" s="251"/>
      <c r="AG16" s="250">
        <f>COUNTIF(AB16:AF16,"اجتاز")</f>
        <v>0</v>
      </c>
      <c r="AH16" s="249" t="str">
        <f>IF(AG16&gt;=5,"جدير",IF(AG16&gt;=5,"جدير","غيرجدير"))</f>
        <v>غيرجدير</v>
      </c>
      <c r="AI16" s="248"/>
    </row>
    <row r="17" spans="1:35" ht="21" customHeight="1" x14ac:dyDescent="0.2">
      <c r="A17" s="268">
        <v>9</v>
      </c>
      <c r="B17" s="267"/>
      <c r="C17" s="266"/>
      <c r="D17" s="265"/>
      <c r="E17" s="269" t="s">
        <v>100</v>
      </c>
      <c r="F17" s="263" t="e">
        <f>DAY(L17)</f>
        <v>#VALUE!</v>
      </c>
      <c r="G17" s="262" t="e">
        <f>MONTH(L17)</f>
        <v>#VALUE!</v>
      </c>
      <c r="H17" s="261" t="e">
        <f>YEAR(L17)</f>
        <v>#VALUE!</v>
      </c>
      <c r="I17" s="263" t="str">
        <f>IF(ISNUMBER(F17),DATEDIF((DATE(H17,G17,F17)),(DATE("2022","10","1")),"MD"),"")</f>
        <v/>
      </c>
      <c r="J17" s="262" t="str">
        <f>IF(ISNUMBER(G17),DATEDIF((DATE(H17,G17,F17)),(DATE("2022","10","1")),"YM"),"")</f>
        <v/>
      </c>
      <c r="K17" s="261" t="str">
        <f>IF(ISNUMBER(H17),DATEDIF((DATE(H17,G17,F17)),(DATE("2022","10","1")),"Y"),"")</f>
        <v/>
      </c>
      <c r="L17" s="260" t="e">
        <f>DATE(IF(LEFT($M17,1)="2",MID($M17,2,2),"20"&amp;MID($M17,2,2)),MID($M17,4,2),MID($M17,6,2))</f>
        <v>#VALUE!</v>
      </c>
      <c r="M17" s="393"/>
      <c r="N17" s="392"/>
      <c r="O17" s="391"/>
      <c r="P17" s="391"/>
      <c r="Q17" s="391"/>
      <c r="R17" s="390"/>
      <c r="S17" s="255">
        <f>SUM(N17:R17)</f>
        <v>0</v>
      </c>
      <c r="T17" s="389"/>
      <c r="U17" s="253"/>
      <c r="V17" s="252"/>
      <c r="W17" s="252"/>
      <c r="X17" s="252"/>
      <c r="Y17" s="251"/>
      <c r="Z17" s="250">
        <f>COUNTIF(U17:Y17,"اجتاز")</f>
        <v>0</v>
      </c>
      <c r="AA17" s="249" t="str">
        <f>IF(Z17&gt;=5,"جدير",IF(Z17&gt;=5,"جدير","غيرجدير"))</f>
        <v>غيرجدير</v>
      </c>
      <c r="AB17" s="253"/>
      <c r="AC17" s="252"/>
      <c r="AD17" s="252"/>
      <c r="AE17" s="252"/>
      <c r="AF17" s="251"/>
      <c r="AG17" s="250">
        <f>COUNTIF(AB17:AF17,"اجتاز")</f>
        <v>0</v>
      </c>
      <c r="AH17" s="249" t="str">
        <f>IF(AG17&gt;=5,"جدير",IF(AG17&gt;=5,"جدير","غيرجدير"))</f>
        <v>غيرجدير</v>
      </c>
      <c r="AI17" s="248"/>
    </row>
    <row r="18" spans="1:35" ht="21" customHeight="1" x14ac:dyDescent="0.2">
      <c r="A18" s="268">
        <v>10</v>
      </c>
      <c r="B18" s="267"/>
      <c r="C18" s="266"/>
      <c r="D18" s="265"/>
      <c r="E18" s="269" t="s">
        <v>100</v>
      </c>
      <c r="F18" s="263" t="e">
        <f>DAY(L18)</f>
        <v>#VALUE!</v>
      </c>
      <c r="G18" s="262" t="e">
        <f>MONTH(L18)</f>
        <v>#VALUE!</v>
      </c>
      <c r="H18" s="261" t="e">
        <f>YEAR(L18)</f>
        <v>#VALUE!</v>
      </c>
      <c r="I18" s="263" t="str">
        <f>IF(ISNUMBER(F18),DATEDIF((DATE(H18,G18,F18)),(DATE("2022","10","1")),"MD"),"")</f>
        <v/>
      </c>
      <c r="J18" s="262" t="str">
        <f>IF(ISNUMBER(G18),DATEDIF((DATE(H18,G18,F18)),(DATE("2022","10","1")),"YM"),"")</f>
        <v/>
      </c>
      <c r="K18" s="261" t="str">
        <f>IF(ISNUMBER(H18),DATEDIF((DATE(H18,G18,F18)),(DATE("2022","10","1")),"Y"),"")</f>
        <v/>
      </c>
      <c r="L18" s="260" t="e">
        <f>DATE(IF(LEFT($M18,1)="2",MID($M18,2,2),"20"&amp;MID($M18,2,2)),MID($M18,4,2),MID($M18,6,2))</f>
        <v>#VALUE!</v>
      </c>
      <c r="M18" s="393"/>
      <c r="N18" s="392"/>
      <c r="O18" s="391"/>
      <c r="P18" s="391"/>
      <c r="Q18" s="391"/>
      <c r="R18" s="390"/>
      <c r="S18" s="255">
        <f>SUM(N18:R18)</f>
        <v>0</v>
      </c>
      <c r="T18" s="389"/>
      <c r="U18" s="253"/>
      <c r="V18" s="252"/>
      <c r="W18" s="252"/>
      <c r="X18" s="252"/>
      <c r="Y18" s="251"/>
      <c r="Z18" s="250">
        <f>COUNTIF(U18:Y18,"اجتاز")</f>
        <v>0</v>
      </c>
      <c r="AA18" s="249" t="str">
        <f>IF(Z18&gt;=5,"جدير",IF(Z18&gt;=5,"جدير","غيرجدير"))</f>
        <v>غيرجدير</v>
      </c>
      <c r="AB18" s="253"/>
      <c r="AC18" s="252"/>
      <c r="AD18" s="252"/>
      <c r="AE18" s="252"/>
      <c r="AF18" s="251"/>
      <c r="AG18" s="250">
        <f>COUNTIF(AB18:AF18,"اجتاز")</f>
        <v>0</v>
      </c>
      <c r="AH18" s="249" t="str">
        <f>IF(AG18&gt;=5,"جدير",IF(AG18&gt;=5,"جدير","غيرجدير"))</f>
        <v>غيرجدير</v>
      </c>
      <c r="AI18" s="248"/>
    </row>
    <row r="19" spans="1:35" ht="21" customHeight="1" x14ac:dyDescent="0.2">
      <c r="A19" s="268">
        <v>11</v>
      </c>
      <c r="B19" s="267"/>
      <c r="C19" s="266"/>
      <c r="D19" s="265"/>
      <c r="E19" s="269" t="s">
        <v>100</v>
      </c>
      <c r="F19" s="263" t="e">
        <f>DAY(L19)</f>
        <v>#VALUE!</v>
      </c>
      <c r="G19" s="262" t="e">
        <f>MONTH(L19)</f>
        <v>#VALUE!</v>
      </c>
      <c r="H19" s="261" t="e">
        <f>YEAR(L19)</f>
        <v>#VALUE!</v>
      </c>
      <c r="I19" s="263" t="str">
        <f>IF(ISNUMBER(F19),DATEDIF((DATE(H19,G19,F19)),(DATE("2022","10","1")),"MD"),"")</f>
        <v/>
      </c>
      <c r="J19" s="262" t="str">
        <f>IF(ISNUMBER(G19),DATEDIF((DATE(H19,G19,F19)),(DATE("2022","10","1")),"YM"),"")</f>
        <v/>
      </c>
      <c r="K19" s="261" t="str">
        <f>IF(ISNUMBER(H19),DATEDIF((DATE(H19,G19,F19)),(DATE("2022","10","1")),"Y"),"")</f>
        <v/>
      </c>
      <c r="L19" s="260" t="e">
        <f>DATE(IF(LEFT($M19,1)="2",MID($M19,2,2),"20"&amp;MID($M19,2,2)),MID($M19,4,2),MID($M19,6,2))</f>
        <v>#VALUE!</v>
      </c>
      <c r="M19" s="393"/>
      <c r="N19" s="392"/>
      <c r="O19" s="391"/>
      <c r="P19" s="391"/>
      <c r="Q19" s="391"/>
      <c r="R19" s="390"/>
      <c r="S19" s="255">
        <f>SUM(N19:R19)</f>
        <v>0</v>
      </c>
      <c r="T19" s="389"/>
      <c r="U19" s="253"/>
      <c r="V19" s="252"/>
      <c r="W19" s="252"/>
      <c r="X19" s="252"/>
      <c r="Y19" s="251"/>
      <c r="Z19" s="250">
        <f>COUNTIF(U19:Y19,"اجتاز")</f>
        <v>0</v>
      </c>
      <c r="AA19" s="249" t="str">
        <f>IF(Z19&gt;=5,"جدير",IF(Z19&gt;=5,"جدير","غيرجدير"))</f>
        <v>غيرجدير</v>
      </c>
      <c r="AB19" s="253"/>
      <c r="AC19" s="252"/>
      <c r="AD19" s="252"/>
      <c r="AE19" s="252"/>
      <c r="AF19" s="251"/>
      <c r="AG19" s="250">
        <f>COUNTIF(AB19:AF19,"اجتاز")</f>
        <v>0</v>
      </c>
      <c r="AH19" s="249" t="str">
        <f>IF(AG19&gt;=5,"جدير",IF(AG19&gt;=5,"جدير","غيرجدير"))</f>
        <v>غيرجدير</v>
      </c>
      <c r="AI19" s="248"/>
    </row>
    <row r="20" spans="1:35" ht="21" customHeight="1" x14ac:dyDescent="0.2">
      <c r="A20" s="268">
        <v>12</v>
      </c>
      <c r="B20" s="267"/>
      <c r="C20" s="266"/>
      <c r="D20" s="265"/>
      <c r="E20" s="269" t="s">
        <v>100</v>
      </c>
      <c r="F20" s="263" t="e">
        <f>DAY(L20)</f>
        <v>#VALUE!</v>
      </c>
      <c r="G20" s="262" t="e">
        <f>MONTH(L20)</f>
        <v>#VALUE!</v>
      </c>
      <c r="H20" s="261" t="e">
        <f>YEAR(L20)</f>
        <v>#VALUE!</v>
      </c>
      <c r="I20" s="263" t="str">
        <f>IF(ISNUMBER(F20),DATEDIF((DATE(H20,G20,F20)),(DATE("2022","10","1")),"MD"),"")</f>
        <v/>
      </c>
      <c r="J20" s="262" t="str">
        <f>IF(ISNUMBER(G20),DATEDIF((DATE(H20,G20,F20)),(DATE("2022","10","1")),"YM"),"")</f>
        <v/>
      </c>
      <c r="K20" s="261" t="str">
        <f>IF(ISNUMBER(H20),DATEDIF((DATE(H20,G20,F20)),(DATE("2022","10","1")),"Y"),"")</f>
        <v/>
      </c>
      <c r="L20" s="260" t="e">
        <f>DATE(IF(LEFT($M20,1)="2",MID($M20,2,2),"20"&amp;MID($M20,2,2)),MID($M20,4,2),MID($M20,6,2))</f>
        <v>#VALUE!</v>
      </c>
      <c r="M20" s="393"/>
      <c r="N20" s="392"/>
      <c r="O20" s="391"/>
      <c r="P20" s="391"/>
      <c r="Q20" s="391"/>
      <c r="R20" s="390"/>
      <c r="S20" s="255">
        <f>SUM(N20:R20)</f>
        <v>0</v>
      </c>
      <c r="T20" s="389"/>
      <c r="U20" s="253"/>
      <c r="V20" s="252"/>
      <c r="W20" s="252"/>
      <c r="X20" s="252"/>
      <c r="Y20" s="251"/>
      <c r="Z20" s="250">
        <f>COUNTIF(U20:Y20,"اجتاز")</f>
        <v>0</v>
      </c>
      <c r="AA20" s="249" t="str">
        <f>IF(Z20&gt;=5,"جدير",IF(Z20&gt;=5,"جدير","غيرجدير"))</f>
        <v>غيرجدير</v>
      </c>
      <c r="AB20" s="253"/>
      <c r="AC20" s="252"/>
      <c r="AD20" s="252"/>
      <c r="AE20" s="252"/>
      <c r="AF20" s="251"/>
      <c r="AG20" s="250">
        <f>COUNTIF(AB20:AF20,"اجتاز")</f>
        <v>0</v>
      </c>
      <c r="AH20" s="249" t="str">
        <f>IF(AG20&gt;=5,"جدير",IF(AG20&gt;=5,"جدير","غيرجدير"))</f>
        <v>غيرجدير</v>
      </c>
      <c r="AI20" s="248"/>
    </row>
    <row r="21" spans="1:35" ht="21" customHeight="1" x14ac:dyDescent="0.2">
      <c r="A21" s="268">
        <v>13</v>
      </c>
      <c r="B21" s="267"/>
      <c r="C21" s="266"/>
      <c r="D21" s="265"/>
      <c r="E21" s="269" t="s">
        <v>100</v>
      </c>
      <c r="F21" s="263" t="e">
        <f>DAY(L21)</f>
        <v>#VALUE!</v>
      </c>
      <c r="G21" s="262" t="e">
        <f>MONTH(L21)</f>
        <v>#VALUE!</v>
      </c>
      <c r="H21" s="261" t="e">
        <f>YEAR(L21)</f>
        <v>#VALUE!</v>
      </c>
      <c r="I21" s="263" t="str">
        <f>IF(ISNUMBER(F21),DATEDIF((DATE(H21,G21,F21)),(DATE("2022","10","1")),"MD"),"")</f>
        <v/>
      </c>
      <c r="J21" s="262" t="str">
        <f>IF(ISNUMBER(G21),DATEDIF((DATE(H21,G21,F21)),(DATE("2022","10","1")),"YM"),"")</f>
        <v/>
      </c>
      <c r="K21" s="261" t="str">
        <f>IF(ISNUMBER(H21),DATEDIF((DATE(H21,G21,F21)),(DATE("2022","10","1")),"Y"),"")</f>
        <v/>
      </c>
      <c r="L21" s="260" t="e">
        <f>DATE(IF(LEFT($M21,1)="2",MID($M21,2,2),"20"&amp;MID($M21,2,2)),MID($M21,4,2),MID($M21,6,2))</f>
        <v>#VALUE!</v>
      </c>
      <c r="M21" s="393"/>
      <c r="N21" s="392"/>
      <c r="O21" s="391"/>
      <c r="P21" s="391"/>
      <c r="Q21" s="391"/>
      <c r="R21" s="390"/>
      <c r="S21" s="255">
        <f>SUM(N21:R21)</f>
        <v>0</v>
      </c>
      <c r="T21" s="389"/>
      <c r="U21" s="253"/>
      <c r="V21" s="252"/>
      <c r="W21" s="252"/>
      <c r="X21" s="252"/>
      <c r="Y21" s="251"/>
      <c r="Z21" s="250">
        <f>COUNTIF(U21:Y21,"اجتاز")</f>
        <v>0</v>
      </c>
      <c r="AA21" s="249" t="str">
        <f>IF(Z21&gt;=5,"جدير",IF(Z21&gt;=5,"جدير","غيرجدير"))</f>
        <v>غيرجدير</v>
      </c>
      <c r="AB21" s="253"/>
      <c r="AC21" s="252"/>
      <c r="AD21" s="252"/>
      <c r="AE21" s="252"/>
      <c r="AF21" s="251"/>
      <c r="AG21" s="250">
        <f>COUNTIF(AB21:AF21,"اجتاز")</f>
        <v>0</v>
      </c>
      <c r="AH21" s="249" t="str">
        <f>IF(AG21&gt;=5,"جدير",IF(AG21&gt;=5,"جدير","غيرجدير"))</f>
        <v>غيرجدير</v>
      </c>
      <c r="AI21" s="248"/>
    </row>
    <row r="22" spans="1:35" ht="21" customHeight="1" x14ac:dyDescent="0.2">
      <c r="A22" s="268">
        <v>14</v>
      </c>
      <c r="B22" s="267"/>
      <c r="C22" s="266"/>
      <c r="D22" s="265"/>
      <c r="E22" s="269" t="s">
        <v>100</v>
      </c>
      <c r="F22" s="263" t="e">
        <f>DAY(L22)</f>
        <v>#VALUE!</v>
      </c>
      <c r="G22" s="262" t="e">
        <f>MONTH(L22)</f>
        <v>#VALUE!</v>
      </c>
      <c r="H22" s="261" t="e">
        <f>YEAR(L22)</f>
        <v>#VALUE!</v>
      </c>
      <c r="I22" s="263" t="str">
        <f>IF(ISNUMBER(F22),DATEDIF((DATE(H22,G22,F22)),(DATE("2022","10","1")),"MD"),"")</f>
        <v/>
      </c>
      <c r="J22" s="262" t="str">
        <f>IF(ISNUMBER(G22),DATEDIF((DATE(H22,G22,F22)),(DATE("2022","10","1")),"YM"),"")</f>
        <v/>
      </c>
      <c r="K22" s="261" t="str">
        <f>IF(ISNUMBER(H22),DATEDIF((DATE(H22,G22,F22)),(DATE("2022","10","1")),"Y"),"")</f>
        <v/>
      </c>
      <c r="L22" s="260" t="e">
        <f>DATE(IF(LEFT($M22,1)="2",MID($M22,2,2),"20"&amp;MID($M22,2,2)),MID($M22,4,2),MID($M22,6,2))</f>
        <v>#VALUE!</v>
      </c>
      <c r="M22" s="393"/>
      <c r="N22" s="392"/>
      <c r="O22" s="391"/>
      <c r="P22" s="391"/>
      <c r="Q22" s="391"/>
      <c r="R22" s="390"/>
      <c r="S22" s="255">
        <f>SUM(N22:R22)</f>
        <v>0</v>
      </c>
      <c r="T22" s="389"/>
      <c r="U22" s="253"/>
      <c r="V22" s="252"/>
      <c r="W22" s="252"/>
      <c r="X22" s="252"/>
      <c r="Y22" s="251"/>
      <c r="Z22" s="250">
        <f>COUNTIF(U22:Y22,"اجتاز")</f>
        <v>0</v>
      </c>
      <c r="AA22" s="249" t="str">
        <f>IF(Z22&gt;=5,"جدير",IF(Z22&gt;=5,"جدير","غيرجدير"))</f>
        <v>غيرجدير</v>
      </c>
      <c r="AB22" s="253"/>
      <c r="AC22" s="252"/>
      <c r="AD22" s="252"/>
      <c r="AE22" s="252"/>
      <c r="AF22" s="251"/>
      <c r="AG22" s="250">
        <f>COUNTIF(AB22:AF22,"اجتاز")</f>
        <v>0</v>
      </c>
      <c r="AH22" s="249" t="str">
        <f>IF(AG22&gt;=5,"جدير",IF(AG22&gt;=5,"جدير","غيرجدير"))</f>
        <v>غيرجدير</v>
      </c>
      <c r="AI22" s="248"/>
    </row>
    <row r="23" spans="1:35" ht="21" customHeight="1" x14ac:dyDescent="0.2">
      <c r="A23" s="268">
        <v>15</v>
      </c>
      <c r="B23" s="267"/>
      <c r="C23" s="266"/>
      <c r="D23" s="265"/>
      <c r="E23" s="269" t="s">
        <v>100</v>
      </c>
      <c r="F23" s="263" t="e">
        <f>DAY(L23)</f>
        <v>#VALUE!</v>
      </c>
      <c r="G23" s="262" t="e">
        <f>MONTH(L23)</f>
        <v>#VALUE!</v>
      </c>
      <c r="H23" s="261" t="e">
        <f>YEAR(L23)</f>
        <v>#VALUE!</v>
      </c>
      <c r="I23" s="263" t="str">
        <f>IF(ISNUMBER(F23),DATEDIF((DATE(H23,G23,F23)),(DATE("2022","10","1")),"MD"),"")</f>
        <v/>
      </c>
      <c r="J23" s="262" t="str">
        <f>IF(ISNUMBER(G23),DATEDIF((DATE(H23,G23,F23)),(DATE("2022","10","1")),"YM"),"")</f>
        <v/>
      </c>
      <c r="K23" s="261" t="str">
        <f>IF(ISNUMBER(H23),DATEDIF((DATE(H23,G23,F23)),(DATE("2022","10","1")),"Y"),"")</f>
        <v/>
      </c>
      <c r="L23" s="260" t="e">
        <f>DATE(IF(LEFT($M23,1)="2",MID($M23,2,2),"20"&amp;MID($M23,2,2)),MID($M23,4,2),MID($M23,6,2))</f>
        <v>#VALUE!</v>
      </c>
      <c r="M23" s="393"/>
      <c r="N23" s="392"/>
      <c r="O23" s="391"/>
      <c r="P23" s="391"/>
      <c r="Q23" s="391"/>
      <c r="R23" s="390"/>
      <c r="S23" s="255">
        <f>SUM(N23:R23)</f>
        <v>0</v>
      </c>
      <c r="T23" s="389"/>
      <c r="U23" s="253"/>
      <c r="V23" s="252"/>
      <c r="W23" s="252"/>
      <c r="X23" s="252"/>
      <c r="Y23" s="251"/>
      <c r="Z23" s="250">
        <f>COUNTIF(U23:Y23,"اجتاز")</f>
        <v>0</v>
      </c>
      <c r="AA23" s="249" t="str">
        <f>IF(Z23&gt;=5,"جدير",IF(Z23&gt;=5,"جدير","غيرجدير"))</f>
        <v>غيرجدير</v>
      </c>
      <c r="AB23" s="253"/>
      <c r="AC23" s="252"/>
      <c r="AD23" s="252"/>
      <c r="AE23" s="252"/>
      <c r="AF23" s="251"/>
      <c r="AG23" s="250">
        <f>COUNTIF(AB23:AF23,"اجتاز")</f>
        <v>0</v>
      </c>
      <c r="AH23" s="249" t="str">
        <f>IF(AG23&gt;=5,"جدير",IF(AG23&gt;=5,"جدير","غيرجدير"))</f>
        <v>غيرجدير</v>
      </c>
      <c r="AI23" s="248"/>
    </row>
    <row r="24" spans="1:35" ht="21" customHeight="1" x14ac:dyDescent="0.2">
      <c r="A24" s="268">
        <v>16</v>
      </c>
      <c r="B24" s="267"/>
      <c r="C24" s="266"/>
      <c r="D24" s="265"/>
      <c r="E24" s="269" t="s">
        <v>100</v>
      </c>
      <c r="F24" s="263" t="e">
        <f>DAY(L24)</f>
        <v>#VALUE!</v>
      </c>
      <c r="G24" s="262" t="e">
        <f>MONTH(L24)</f>
        <v>#VALUE!</v>
      </c>
      <c r="H24" s="261" t="e">
        <f>YEAR(L24)</f>
        <v>#VALUE!</v>
      </c>
      <c r="I24" s="263" t="str">
        <f>IF(ISNUMBER(F24),DATEDIF((DATE(H24,G24,F24)),(DATE("2022","10","1")),"MD"),"")</f>
        <v/>
      </c>
      <c r="J24" s="262" t="str">
        <f>IF(ISNUMBER(G24),DATEDIF((DATE(H24,G24,F24)),(DATE("2022","10","1")),"YM"),"")</f>
        <v/>
      </c>
      <c r="K24" s="261" t="str">
        <f>IF(ISNUMBER(H24),DATEDIF((DATE(H24,G24,F24)),(DATE("2022","10","1")),"Y"),"")</f>
        <v/>
      </c>
      <c r="L24" s="260" t="e">
        <f>DATE(IF(LEFT($M24,1)="2",MID($M24,2,2),"20"&amp;MID($M24,2,2)),MID($M24,4,2),MID($M24,6,2))</f>
        <v>#VALUE!</v>
      </c>
      <c r="M24" s="393"/>
      <c r="N24" s="392"/>
      <c r="O24" s="391"/>
      <c r="P24" s="391"/>
      <c r="Q24" s="391"/>
      <c r="R24" s="390"/>
      <c r="S24" s="255">
        <f>SUM(N24:R24)</f>
        <v>0</v>
      </c>
      <c r="T24" s="389"/>
      <c r="U24" s="253"/>
      <c r="V24" s="252"/>
      <c r="W24" s="252"/>
      <c r="X24" s="252"/>
      <c r="Y24" s="251"/>
      <c r="Z24" s="250">
        <f>COUNTIF(U24:Y24,"اجتاز")</f>
        <v>0</v>
      </c>
      <c r="AA24" s="249" t="str">
        <f>IF(Z24&gt;=5,"جدير",IF(Z24&gt;=5,"جدير","غيرجدير"))</f>
        <v>غيرجدير</v>
      </c>
      <c r="AB24" s="253"/>
      <c r="AC24" s="252"/>
      <c r="AD24" s="252"/>
      <c r="AE24" s="252"/>
      <c r="AF24" s="251"/>
      <c r="AG24" s="250">
        <f>COUNTIF(AB24:AF24,"اجتاز")</f>
        <v>0</v>
      </c>
      <c r="AH24" s="249" t="str">
        <f>IF(AG24&gt;=5,"جدير",IF(AG24&gt;=5,"جدير","غيرجدير"))</f>
        <v>غيرجدير</v>
      </c>
      <c r="AI24" s="248"/>
    </row>
    <row r="25" spans="1:35" ht="21" customHeight="1" x14ac:dyDescent="0.2">
      <c r="A25" s="268">
        <v>17</v>
      </c>
      <c r="B25" s="267"/>
      <c r="C25" s="266"/>
      <c r="D25" s="265"/>
      <c r="E25" s="269" t="s">
        <v>100</v>
      </c>
      <c r="F25" s="263" t="e">
        <f>DAY(L25)</f>
        <v>#VALUE!</v>
      </c>
      <c r="G25" s="262" t="e">
        <f>MONTH(L25)</f>
        <v>#VALUE!</v>
      </c>
      <c r="H25" s="261" t="e">
        <f>YEAR(L25)</f>
        <v>#VALUE!</v>
      </c>
      <c r="I25" s="263" t="str">
        <f>IF(ISNUMBER(F25),DATEDIF((DATE(H25,G25,F25)),(DATE("2022","10","1")),"MD"),"")</f>
        <v/>
      </c>
      <c r="J25" s="262" t="str">
        <f>IF(ISNUMBER(G25),DATEDIF((DATE(H25,G25,F25)),(DATE("2022","10","1")),"YM"),"")</f>
        <v/>
      </c>
      <c r="K25" s="261" t="str">
        <f>IF(ISNUMBER(H25),DATEDIF((DATE(H25,G25,F25)),(DATE("2022","10","1")),"Y"),"")</f>
        <v/>
      </c>
      <c r="L25" s="260" t="e">
        <f>DATE(IF(LEFT($M25,1)="2",MID($M25,2,2),"20"&amp;MID($M25,2,2)),MID($M25,4,2),MID($M25,6,2))</f>
        <v>#VALUE!</v>
      </c>
      <c r="M25" s="393"/>
      <c r="N25" s="392"/>
      <c r="O25" s="391"/>
      <c r="P25" s="391"/>
      <c r="Q25" s="391"/>
      <c r="R25" s="390"/>
      <c r="S25" s="255">
        <f>SUM(N25:R25)</f>
        <v>0</v>
      </c>
      <c r="T25" s="389"/>
      <c r="U25" s="253"/>
      <c r="V25" s="252"/>
      <c r="W25" s="252"/>
      <c r="X25" s="252"/>
      <c r="Y25" s="251"/>
      <c r="Z25" s="250">
        <f>COUNTIF(U25:Y25,"اجتاز")</f>
        <v>0</v>
      </c>
      <c r="AA25" s="249" t="str">
        <f>IF(Z25&gt;=5,"جدير",IF(Z25&gt;=5,"جدير","غيرجدير"))</f>
        <v>غيرجدير</v>
      </c>
      <c r="AB25" s="253"/>
      <c r="AC25" s="252"/>
      <c r="AD25" s="252"/>
      <c r="AE25" s="252"/>
      <c r="AF25" s="251"/>
      <c r="AG25" s="250">
        <f>COUNTIF(AB25:AF25,"اجتاز")</f>
        <v>0</v>
      </c>
      <c r="AH25" s="249" t="str">
        <f>IF(AG25&gt;=5,"جدير",IF(AG25&gt;=5,"جدير","غيرجدير"))</f>
        <v>غيرجدير</v>
      </c>
      <c r="AI25" s="248"/>
    </row>
    <row r="26" spans="1:35" ht="21" customHeight="1" x14ac:dyDescent="0.2">
      <c r="A26" s="268">
        <v>18</v>
      </c>
      <c r="B26" s="267"/>
      <c r="C26" s="266"/>
      <c r="D26" s="265"/>
      <c r="E26" s="269" t="s">
        <v>100</v>
      </c>
      <c r="F26" s="263" t="e">
        <f>DAY(L26)</f>
        <v>#VALUE!</v>
      </c>
      <c r="G26" s="262" t="e">
        <f>MONTH(L26)</f>
        <v>#VALUE!</v>
      </c>
      <c r="H26" s="261" t="e">
        <f>YEAR(L26)</f>
        <v>#VALUE!</v>
      </c>
      <c r="I26" s="263" t="str">
        <f>IF(ISNUMBER(F26),DATEDIF((DATE(H26,G26,F26)),(DATE("2022","10","1")),"MD"),"")</f>
        <v/>
      </c>
      <c r="J26" s="262" t="str">
        <f>IF(ISNUMBER(G26),DATEDIF((DATE(H26,G26,F26)),(DATE("2022","10","1")),"YM"),"")</f>
        <v/>
      </c>
      <c r="K26" s="261" t="str">
        <f>IF(ISNUMBER(H26),DATEDIF((DATE(H26,G26,F26)),(DATE("2022","10","1")),"Y"),"")</f>
        <v/>
      </c>
      <c r="L26" s="260" t="e">
        <f>DATE(IF(LEFT($M26,1)="2",MID($M26,2,2),"20"&amp;MID($M26,2,2)),MID($M26,4,2),MID($M26,6,2))</f>
        <v>#VALUE!</v>
      </c>
      <c r="M26" s="393"/>
      <c r="N26" s="392"/>
      <c r="O26" s="391"/>
      <c r="P26" s="391"/>
      <c r="Q26" s="391"/>
      <c r="R26" s="390"/>
      <c r="S26" s="255">
        <f>SUM(N26:R26)</f>
        <v>0</v>
      </c>
      <c r="T26" s="389"/>
      <c r="U26" s="253"/>
      <c r="V26" s="252"/>
      <c r="W26" s="252"/>
      <c r="X26" s="252"/>
      <c r="Y26" s="251"/>
      <c r="Z26" s="250">
        <f>COUNTIF(U26:Y26,"اجتاز")</f>
        <v>0</v>
      </c>
      <c r="AA26" s="249" t="str">
        <f>IF(Z26&gt;=5,"جدير",IF(Z26&gt;=5,"جدير","غيرجدير"))</f>
        <v>غيرجدير</v>
      </c>
      <c r="AB26" s="253"/>
      <c r="AC26" s="252"/>
      <c r="AD26" s="252"/>
      <c r="AE26" s="252"/>
      <c r="AF26" s="251"/>
      <c r="AG26" s="250">
        <f>COUNTIF(AB26:AF26,"اجتاز")</f>
        <v>0</v>
      </c>
      <c r="AH26" s="249" t="str">
        <f>IF(AG26&gt;=5,"جدير",IF(AG26&gt;=5,"جدير","غيرجدير"))</f>
        <v>غيرجدير</v>
      </c>
      <c r="AI26" s="248"/>
    </row>
    <row r="27" spans="1:35" ht="21" customHeight="1" x14ac:dyDescent="0.2">
      <c r="A27" s="268">
        <v>19</v>
      </c>
      <c r="B27" s="267"/>
      <c r="C27" s="266"/>
      <c r="D27" s="265"/>
      <c r="E27" s="269" t="s">
        <v>100</v>
      </c>
      <c r="F27" s="263" t="e">
        <f>DAY(L27)</f>
        <v>#VALUE!</v>
      </c>
      <c r="G27" s="262" t="e">
        <f>MONTH(L27)</f>
        <v>#VALUE!</v>
      </c>
      <c r="H27" s="261" t="e">
        <f>YEAR(L27)</f>
        <v>#VALUE!</v>
      </c>
      <c r="I27" s="263" t="str">
        <f>IF(ISNUMBER(F27),DATEDIF((DATE(H27,G27,F27)),(DATE("2022","10","1")),"MD"),"")</f>
        <v/>
      </c>
      <c r="J27" s="262" t="str">
        <f>IF(ISNUMBER(G27),DATEDIF((DATE(H27,G27,F27)),(DATE("2022","10","1")),"YM"),"")</f>
        <v/>
      </c>
      <c r="K27" s="261" t="str">
        <f>IF(ISNUMBER(H27),DATEDIF((DATE(H27,G27,F27)),(DATE("2022","10","1")),"Y"),"")</f>
        <v/>
      </c>
      <c r="L27" s="260" t="e">
        <f>DATE(IF(LEFT($M27,1)="2",MID($M27,2,2),"20"&amp;MID($M27,2,2)),MID($M27,4,2),MID($M27,6,2))</f>
        <v>#VALUE!</v>
      </c>
      <c r="M27" s="393"/>
      <c r="N27" s="392"/>
      <c r="O27" s="391"/>
      <c r="P27" s="391"/>
      <c r="Q27" s="391"/>
      <c r="R27" s="390"/>
      <c r="S27" s="255">
        <f>SUM(N27:R27)</f>
        <v>0</v>
      </c>
      <c r="T27" s="389"/>
      <c r="U27" s="253"/>
      <c r="V27" s="252"/>
      <c r="W27" s="252"/>
      <c r="X27" s="252"/>
      <c r="Y27" s="251"/>
      <c r="Z27" s="250">
        <f>COUNTIF(U27:Y27,"اجتاز")</f>
        <v>0</v>
      </c>
      <c r="AA27" s="249" t="str">
        <f>IF(Z27&gt;=5,"جدير",IF(Z27&gt;=5,"جدير","غيرجدير"))</f>
        <v>غيرجدير</v>
      </c>
      <c r="AB27" s="253"/>
      <c r="AC27" s="252"/>
      <c r="AD27" s="252"/>
      <c r="AE27" s="252"/>
      <c r="AF27" s="251"/>
      <c r="AG27" s="250">
        <f>COUNTIF(AB27:AF27,"اجتاز")</f>
        <v>0</v>
      </c>
      <c r="AH27" s="249" t="str">
        <f>IF(AG27&gt;=5,"جدير",IF(AG27&gt;=5,"جدير","غيرجدير"))</f>
        <v>غيرجدير</v>
      </c>
      <c r="AI27" s="248"/>
    </row>
    <row r="28" spans="1:35" ht="21" customHeight="1" x14ac:dyDescent="0.2">
      <c r="A28" s="268">
        <v>20</v>
      </c>
      <c r="B28" s="267"/>
      <c r="C28" s="266"/>
      <c r="D28" s="265"/>
      <c r="E28" s="269" t="s">
        <v>100</v>
      </c>
      <c r="F28" s="263" t="e">
        <f>DAY(L28)</f>
        <v>#VALUE!</v>
      </c>
      <c r="G28" s="262" t="e">
        <f>MONTH(L28)</f>
        <v>#VALUE!</v>
      </c>
      <c r="H28" s="261" t="e">
        <f>YEAR(L28)</f>
        <v>#VALUE!</v>
      </c>
      <c r="I28" s="263" t="str">
        <f>IF(ISNUMBER(F28),DATEDIF((DATE(H28,G28,F28)),(DATE("2022","10","1")),"MD"),"")</f>
        <v/>
      </c>
      <c r="J28" s="262" t="str">
        <f>IF(ISNUMBER(G28),DATEDIF((DATE(H28,G28,F28)),(DATE("2022","10","1")),"YM"),"")</f>
        <v/>
      </c>
      <c r="K28" s="261" t="str">
        <f>IF(ISNUMBER(H28),DATEDIF((DATE(H28,G28,F28)),(DATE("2022","10","1")),"Y"),"")</f>
        <v/>
      </c>
      <c r="L28" s="260" t="e">
        <f>DATE(IF(LEFT($M28,1)="2",MID($M28,2,2),"20"&amp;MID($M28,2,2)),MID($M28,4,2),MID($M28,6,2))</f>
        <v>#VALUE!</v>
      </c>
      <c r="M28" s="393"/>
      <c r="N28" s="392"/>
      <c r="O28" s="391"/>
      <c r="P28" s="391"/>
      <c r="Q28" s="391"/>
      <c r="R28" s="390"/>
      <c r="S28" s="255">
        <f>SUM(N28:R28)</f>
        <v>0</v>
      </c>
      <c r="T28" s="389"/>
      <c r="U28" s="253"/>
      <c r="V28" s="252"/>
      <c r="W28" s="252"/>
      <c r="X28" s="252"/>
      <c r="Y28" s="251"/>
      <c r="Z28" s="250">
        <f>COUNTIF(U28:Y28,"اجتاز")</f>
        <v>0</v>
      </c>
      <c r="AA28" s="249" t="str">
        <f>IF(Z28&gt;=5,"جدير",IF(Z28&gt;=5,"جدير","غيرجدير"))</f>
        <v>غيرجدير</v>
      </c>
      <c r="AB28" s="253"/>
      <c r="AC28" s="252"/>
      <c r="AD28" s="252"/>
      <c r="AE28" s="252"/>
      <c r="AF28" s="251"/>
      <c r="AG28" s="250">
        <f>COUNTIF(AB28:AF28,"اجتاز")</f>
        <v>0</v>
      </c>
      <c r="AH28" s="249" t="str">
        <f>IF(AG28&gt;=5,"جدير",IF(AG28&gt;=5,"جدير","غيرجدير"))</f>
        <v>غيرجدير</v>
      </c>
      <c r="AI28" s="248"/>
    </row>
    <row r="29" spans="1:35" ht="21" customHeight="1" x14ac:dyDescent="0.2">
      <c r="A29" s="268">
        <v>21</v>
      </c>
      <c r="B29" s="267"/>
      <c r="C29" s="266"/>
      <c r="D29" s="265"/>
      <c r="E29" s="269" t="s">
        <v>100</v>
      </c>
      <c r="F29" s="263" t="e">
        <f>DAY(L29)</f>
        <v>#VALUE!</v>
      </c>
      <c r="G29" s="262" t="e">
        <f>MONTH(L29)</f>
        <v>#VALUE!</v>
      </c>
      <c r="H29" s="261" t="e">
        <f>YEAR(L29)</f>
        <v>#VALUE!</v>
      </c>
      <c r="I29" s="263" t="str">
        <f>IF(ISNUMBER(F29),DATEDIF((DATE(H29,G29,F29)),(DATE("2022","10","1")),"MD"),"")</f>
        <v/>
      </c>
      <c r="J29" s="262" t="str">
        <f>IF(ISNUMBER(G29),DATEDIF((DATE(H29,G29,F29)),(DATE("2022","10","1")),"YM"),"")</f>
        <v/>
      </c>
      <c r="K29" s="261" t="str">
        <f>IF(ISNUMBER(H29),DATEDIF((DATE(H29,G29,F29)),(DATE("2022","10","1")),"Y"),"")</f>
        <v/>
      </c>
      <c r="L29" s="260" t="e">
        <f>DATE(IF(LEFT($M29,1)="2",MID($M29,2,2),"20"&amp;MID($M29,2,2)),MID($M29,4,2),MID($M29,6,2))</f>
        <v>#VALUE!</v>
      </c>
      <c r="M29" s="393"/>
      <c r="N29" s="392"/>
      <c r="O29" s="391"/>
      <c r="P29" s="391"/>
      <c r="Q29" s="391"/>
      <c r="R29" s="390"/>
      <c r="S29" s="255">
        <f>SUM(N29:R29)</f>
        <v>0</v>
      </c>
      <c r="T29" s="389"/>
      <c r="U29" s="253"/>
      <c r="V29" s="252"/>
      <c r="W29" s="252"/>
      <c r="X29" s="252"/>
      <c r="Y29" s="251"/>
      <c r="Z29" s="250">
        <f>COUNTIF(U29:Y29,"اجتاز")</f>
        <v>0</v>
      </c>
      <c r="AA29" s="249" t="str">
        <f>IF(Z29&gt;=5,"جدير",IF(Z29&gt;=5,"جدير","غيرجدير"))</f>
        <v>غيرجدير</v>
      </c>
      <c r="AB29" s="253"/>
      <c r="AC29" s="252"/>
      <c r="AD29" s="252"/>
      <c r="AE29" s="252"/>
      <c r="AF29" s="251"/>
      <c r="AG29" s="250">
        <f>COUNTIF(AB29:AF29,"اجتاز")</f>
        <v>0</v>
      </c>
      <c r="AH29" s="249" t="str">
        <f>IF(AG29&gt;=5,"جدير",IF(AG29&gt;=5,"جدير","غيرجدير"))</f>
        <v>غيرجدير</v>
      </c>
      <c r="AI29" s="248"/>
    </row>
    <row r="30" spans="1:35" ht="21" customHeight="1" x14ac:dyDescent="0.2">
      <c r="A30" s="268">
        <v>22</v>
      </c>
      <c r="B30" s="267"/>
      <c r="C30" s="266"/>
      <c r="D30" s="265"/>
      <c r="E30" s="269" t="s">
        <v>100</v>
      </c>
      <c r="F30" s="263" t="e">
        <f>DAY(L30)</f>
        <v>#VALUE!</v>
      </c>
      <c r="G30" s="262" t="e">
        <f>MONTH(L30)</f>
        <v>#VALUE!</v>
      </c>
      <c r="H30" s="261" t="e">
        <f>YEAR(L30)</f>
        <v>#VALUE!</v>
      </c>
      <c r="I30" s="263" t="str">
        <f>IF(ISNUMBER(F30),DATEDIF((DATE(H30,G30,F30)),(DATE("2022","10","1")),"MD"),"")</f>
        <v/>
      </c>
      <c r="J30" s="262" t="str">
        <f>IF(ISNUMBER(G30),DATEDIF((DATE(H30,G30,F30)),(DATE("2022","10","1")),"YM"),"")</f>
        <v/>
      </c>
      <c r="K30" s="261" t="str">
        <f>IF(ISNUMBER(H30),DATEDIF((DATE(H30,G30,F30)),(DATE("2022","10","1")),"Y"),"")</f>
        <v/>
      </c>
      <c r="L30" s="260" t="e">
        <f>DATE(IF(LEFT($M30,1)="2",MID($M30,2,2),"20"&amp;MID($M30,2,2)),MID($M30,4,2),MID($M30,6,2))</f>
        <v>#VALUE!</v>
      </c>
      <c r="M30" s="393"/>
      <c r="N30" s="392"/>
      <c r="O30" s="391"/>
      <c r="P30" s="391"/>
      <c r="Q30" s="391"/>
      <c r="R30" s="390"/>
      <c r="S30" s="255">
        <f>SUM(N30:R30)</f>
        <v>0</v>
      </c>
      <c r="T30" s="389"/>
      <c r="U30" s="253"/>
      <c r="V30" s="252"/>
      <c r="W30" s="252"/>
      <c r="X30" s="252"/>
      <c r="Y30" s="251"/>
      <c r="Z30" s="250">
        <f>COUNTIF(U30:Y30,"اجتاز")</f>
        <v>0</v>
      </c>
      <c r="AA30" s="249" t="str">
        <f>IF(Z30&gt;=5,"جدير",IF(Z30&gt;=5,"جدير","غيرجدير"))</f>
        <v>غيرجدير</v>
      </c>
      <c r="AB30" s="253"/>
      <c r="AC30" s="252"/>
      <c r="AD30" s="252"/>
      <c r="AE30" s="252"/>
      <c r="AF30" s="251"/>
      <c r="AG30" s="250">
        <f>COUNTIF(AB30:AF30,"اجتاز")</f>
        <v>0</v>
      </c>
      <c r="AH30" s="249" t="str">
        <f>IF(AG30&gt;=5,"جدير",IF(AG30&gt;=5,"جدير","غيرجدير"))</f>
        <v>غيرجدير</v>
      </c>
      <c r="AI30" s="248"/>
    </row>
    <row r="31" spans="1:35" ht="21" customHeight="1" x14ac:dyDescent="0.2">
      <c r="A31" s="268">
        <v>23</v>
      </c>
      <c r="B31" s="267"/>
      <c r="C31" s="266"/>
      <c r="D31" s="265"/>
      <c r="E31" s="269" t="s">
        <v>100</v>
      </c>
      <c r="F31" s="263" t="e">
        <f>DAY(L31)</f>
        <v>#VALUE!</v>
      </c>
      <c r="G31" s="262" t="e">
        <f>MONTH(L31)</f>
        <v>#VALUE!</v>
      </c>
      <c r="H31" s="261" t="e">
        <f>YEAR(L31)</f>
        <v>#VALUE!</v>
      </c>
      <c r="I31" s="263" t="str">
        <f>IF(ISNUMBER(F31),DATEDIF((DATE(H31,G31,F31)),(DATE("2022","10","1")),"MD"),"")</f>
        <v/>
      </c>
      <c r="J31" s="262" t="str">
        <f>IF(ISNUMBER(G31),DATEDIF((DATE(H31,G31,F31)),(DATE("2022","10","1")),"YM"),"")</f>
        <v/>
      </c>
      <c r="K31" s="261" t="str">
        <f>IF(ISNUMBER(H31),DATEDIF((DATE(H31,G31,F31)),(DATE("2022","10","1")),"Y"),"")</f>
        <v/>
      </c>
      <c r="L31" s="260" t="e">
        <f>DATE(IF(LEFT($M31,1)="2",MID($M31,2,2),"20"&amp;MID($M31,2,2)),MID($M31,4,2),MID($M31,6,2))</f>
        <v>#VALUE!</v>
      </c>
      <c r="M31" s="393"/>
      <c r="N31" s="392"/>
      <c r="O31" s="391"/>
      <c r="P31" s="391"/>
      <c r="Q31" s="391"/>
      <c r="R31" s="390"/>
      <c r="S31" s="255">
        <f>SUM(N31:R31)</f>
        <v>0</v>
      </c>
      <c r="T31" s="389"/>
      <c r="U31" s="253"/>
      <c r="V31" s="252"/>
      <c r="W31" s="252"/>
      <c r="X31" s="252"/>
      <c r="Y31" s="251"/>
      <c r="Z31" s="250">
        <f>COUNTIF(U31:Y31,"اجتاز")</f>
        <v>0</v>
      </c>
      <c r="AA31" s="249" t="str">
        <f>IF(Z31&gt;=5,"جدير",IF(Z31&gt;=5,"جدير","غيرجدير"))</f>
        <v>غيرجدير</v>
      </c>
      <c r="AB31" s="253"/>
      <c r="AC31" s="252"/>
      <c r="AD31" s="252"/>
      <c r="AE31" s="252"/>
      <c r="AF31" s="251"/>
      <c r="AG31" s="250">
        <f>COUNTIF(AB31:AF31,"اجتاز")</f>
        <v>0</v>
      </c>
      <c r="AH31" s="249" t="str">
        <f>IF(AG31&gt;=5,"جدير",IF(AG31&gt;=5,"جدير","غيرجدير"))</f>
        <v>غيرجدير</v>
      </c>
      <c r="AI31" s="248"/>
    </row>
    <row r="32" spans="1:35" ht="21" customHeight="1" x14ac:dyDescent="0.2">
      <c r="A32" s="268">
        <v>24</v>
      </c>
      <c r="B32" s="267"/>
      <c r="C32" s="266"/>
      <c r="D32" s="265"/>
      <c r="E32" s="264" t="s">
        <v>100</v>
      </c>
      <c r="F32" s="263" t="e">
        <f>DAY(L32)</f>
        <v>#VALUE!</v>
      </c>
      <c r="G32" s="262" t="e">
        <f>MONTH(L32)</f>
        <v>#VALUE!</v>
      </c>
      <c r="H32" s="261" t="e">
        <f>YEAR(L32)</f>
        <v>#VALUE!</v>
      </c>
      <c r="I32" s="263" t="str">
        <f>IF(ISNUMBER(F32),DATEDIF((DATE(H32,G32,F32)),(DATE("2022","10","1")),"MD"),"")</f>
        <v/>
      </c>
      <c r="J32" s="262" t="str">
        <f>IF(ISNUMBER(G32),DATEDIF((DATE(H32,G32,F32)),(DATE("2022","10","1")),"YM"),"")</f>
        <v/>
      </c>
      <c r="K32" s="261" t="str">
        <f>IF(ISNUMBER(H32),DATEDIF((DATE(H32,G32,F32)),(DATE("2022","10","1")),"Y"),"")</f>
        <v/>
      </c>
      <c r="L32" s="260" t="e">
        <f>DATE(IF(LEFT($M32,1)="2",MID($M32,2,2),"20"&amp;MID($M32,2,2)),MID($M32,4,2),MID($M32,6,2))</f>
        <v>#VALUE!</v>
      </c>
      <c r="M32" s="393"/>
      <c r="N32" s="392"/>
      <c r="O32" s="391"/>
      <c r="P32" s="391"/>
      <c r="Q32" s="391"/>
      <c r="R32" s="390"/>
      <c r="S32" s="255">
        <f>SUM(N32:R32)</f>
        <v>0</v>
      </c>
      <c r="T32" s="389"/>
      <c r="U32" s="253"/>
      <c r="V32" s="252"/>
      <c r="W32" s="252"/>
      <c r="X32" s="252"/>
      <c r="Y32" s="251"/>
      <c r="Z32" s="250">
        <f>COUNTIF(U32:Y32,"اجتاز")</f>
        <v>0</v>
      </c>
      <c r="AA32" s="249" t="str">
        <f>IF(Z32&gt;=5,"جدير",IF(Z32&gt;=5,"جدير","غيرجدير"))</f>
        <v>غيرجدير</v>
      </c>
      <c r="AB32" s="253"/>
      <c r="AC32" s="252"/>
      <c r="AD32" s="252"/>
      <c r="AE32" s="252"/>
      <c r="AF32" s="251"/>
      <c r="AG32" s="250">
        <f>COUNTIF(AB32:AF32,"اجتاز")</f>
        <v>0</v>
      </c>
      <c r="AH32" s="249" t="str">
        <f>IF(AG32&gt;=5,"جدير",IF(AG32&gt;=5,"جدير","غيرجدير"))</f>
        <v>غيرجدير</v>
      </c>
      <c r="AI32" s="248"/>
    </row>
    <row r="33" spans="1:35" ht="21" customHeight="1" thickBot="1" x14ac:dyDescent="0.25">
      <c r="A33" s="247">
        <v>25</v>
      </c>
      <c r="B33" s="246"/>
      <c r="C33" s="245"/>
      <c r="D33" s="244"/>
      <c r="E33" s="243" t="s">
        <v>100</v>
      </c>
      <c r="F33" s="242" t="e">
        <f>DAY(L33)</f>
        <v>#VALUE!</v>
      </c>
      <c r="G33" s="241" t="e">
        <f>MONTH(L33)</f>
        <v>#VALUE!</v>
      </c>
      <c r="H33" s="240" t="e">
        <f>YEAR(L33)</f>
        <v>#VALUE!</v>
      </c>
      <c r="I33" s="242" t="str">
        <f>IF(ISNUMBER(F33),DATEDIF((DATE(H33,G33,F33)),(DATE("2022","10","1")),"MD"),"")</f>
        <v/>
      </c>
      <c r="J33" s="241" t="str">
        <f>IF(ISNUMBER(G33),DATEDIF((DATE(H33,G33,F33)),(DATE("2022","10","1")),"YM"),"")</f>
        <v/>
      </c>
      <c r="K33" s="240" t="str">
        <f>IF(ISNUMBER(H33),DATEDIF((DATE(H33,G33,F33)),(DATE("2022","10","1")),"Y"),"")</f>
        <v/>
      </c>
      <c r="L33" s="239" t="e">
        <f>DATE(IF(LEFT($M33,1)="2",MID($M33,2,2),"20"&amp;MID($M33,2,2)),MID($M33,4,2),MID($M33,6,2))</f>
        <v>#VALUE!</v>
      </c>
      <c r="M33" s="400"/>
      <c r="N33" s="399"/>
      <c r="O33" s="398"/>
      <c r="P33" s="398"/>
      <c r="Q33" s="398"/>
      <c r="R33" s="397"/>
      <c r="S33" s="234">
        <f>SUM(N33:R33)</f>
        <v>0</v>
      </c>
      <c r="T33" s="396"/>
      <c r="U33" s="232"/>
      <c r="V33" s="231"/>
      <c r="W33" s="231"/>
      <c r="X33" s="231"/>
      <c r="Y33" s="230"/>
      <c r="Z33" s="229">
        <f>COUNTIF(U33:Y33,"اجتاز")</f>
        <v>0</v>
      </c>
      <c r="AA33" s="228" t="str">
        <f>IF(Z33&gt;=5,"جدير",IF(Z33&gt;=5,"جدير","غيرجدير"))</f>
        <v>غيرجدير</v>
      </c>
      <c r="AB33" s="232"/>
      <c r="AC33" s="231"/>
      <c r="AD33" s="231"/>
      <c r="AE33" s="231"/>
      <c r="AF33" s="230"/>
      <c r="AG33" s="229">
        <f>COUNTIF(AB33:AF33,"اجتاز")</f>
        <v>0</v>
      </c>
      <c r="AH33" s="228" t="str">
        <f>IF(AG33&gt;=5,"جدير",IF(AG33&gt;=5,"جدير","غيرجدير"))</f>
        <v>غيرجدير</v>
      </c>
      <c r="AI33" s="227"/>
    </row>
    <row r="34" spans="1:35" ht="9.9499999999999993" customHeight="1" thickTop="1" thickBot="1" x14ac:dyDescent="0.25"/>
    <row r="35" spans="1:35" ht="23.1" customHeight="1" x14ac:dyDescent="0.2">
      <c r="A35" s="226" t="s">
        <v>97</v>
      </c>
      <c r="B35" s="225"/>
      <c r="C35" s="225"/>
      <c r="D35" s="224"/>
      <c r="E35" s="223" t="s">
        <v>96</v>
      </c>
      <c r="F35" s="222"/>
      <c r="G35" s="222"/>
      <c r="H35" s="222"/>
      <c r="I35" s="217" t="s">
        <v>95</v>
      </c>
      <c r="J35" s="217"/>
      <c r="K35" s="217"/>
      <c r="L35" s="217"/>
      <c r="M35" s="217"/>
      <c r="N35" s="217"/>
      <c r="O35" s="217" t="s">
        <v>94</v>
      </c>
      <c r="P35" s="217"/>
      <c r="Q35" s="217"/>
      <c r="R35" s="217"/>
      <c r="S35" s="222" t="s">
        <v>93</v>
      </c>
      <c r="T35" s="217"/>
      <c r="U35" s="217"/>
      <c r="V35" s="217"/>
      <c r="W35" s="217" t="s">
        <v>92</v>
      </c>
      <c r="X35" s="217"/>
      <c r="Y35" s="217"/>
      <c r="Z35" s="217"/>
      <c r="AA35" s="217"/>
      <c r="AB35" s="217"/>
      <c r="AE35" s="217" t="s">
        <v>91</v>
      </c>
      <c r="AF35" s="217"/>
      <c r="AG35" s="217"/>
      <c r="AH35" s="217"/>
      <c r="AI35" s="217"/>
    </row>
    <row r="36" spans="1:35" ht="23.1" customHeight="1" x14ac:dyDescent="0.2">
      <c r="A36" s="216" t="s">
        <v>90</v>
      </c>
      <c r="B36" s="215"/>
      <c r="C36" s="214" t="s">
        <v>118</v>
      </c>
      <c r="D36" s="213"/>
      <c r="E36" s="220" t="s">
        <v>89</v>
      </c>
      <c r="F36" s="219"/>
      <c r="G36" s="219"/>
      <c r="H36" s="219"/>
      <c r="I36" s="218" t="s">
        <v>89</v>
      </c>
      <c r="J36" s="218"/>
      <c r="K36" s="218"/>
      <c r="L36" s="218"/>
      <c r="M36" s="218"/>
      <c r="N36" s="218"/>
      <c r="O36" s="221" t="s">
        <v>122</v>
      </c>
      <c r="P36" s="221"/>
      <c r="Q36" s="221"/>
      <c r="R36" s="221"/>
      <c r="S36" s="221" t="s">
        <v>121</v>
      </c>
      <c r="T36" s="221"/>
      <c r="U36" s="221"/>
      <c r="V36" s="221"/>
      <c r="W36" s="221" t="s">
        <v>120</v>
      </c>
      <c r="X36" s="221"/>
      <c r="Y36" s="221"/>
      <c r="Z36" s="221"/>
      <c r="AA36" s="221"/>
      <c r="AB36" s="221"/>
      <c r="AE36" s="212" t="s">
        <v>83</v>
      </c>
      <c r="AF36" s="212"/>
      <c r="AG36" s="212"/>
      <c r="AH36" s="212"/>
      <c r="AI36" s="212"/>
    </row>
    <row r="37" spans="1:35" ht="23.1" customHeight="1" x14ac:dyDescent="0.2">
      <c r="A37" s="216" t="s">
        <v>88</v>
      </c>
      <c r="B37" s="215"/>
      <c r="C37" s="214" t="s">
        <v>119</v>
      </c>
      <c r="D37" s="213"/>
      <c r="E37" s="220" t="s">
        <v>87</v>
      </c>
      <c r="F37" s="219"/>
      <c r="G37" s="219"/>
      <c r="H37" s="219"/>
      <c r="I37" s="218" t="s">
        <v>86</v>
      </c>
      <c r="J37" s="218"/>
      <c r="K37" s="218"/>
      <c r="L37" s="218"/>
      <c r="M37" s="218"/>
      <c r="N37" s="218"/>
      <c r="AE37" s="217" t="s">
        <v>85</v>
      </c>
      <c r="AF37" s="217"/>
      <c r="AG37" s="217"/>
      <c r="AH37" s="217"/>
      <c r="AI37" s="217"/>
    </row>
    <row r="38" spans="1:35" ht="23.1" customHeight="1" x14ac:dyDescent="0.2">
      <c r="A38" s="216" t="s">
        <v>84</v>
      </c>
      <c r="B38" s="215"/>
      <c r="C38" s="214" t="s">
        <v>119</v>
      </c>
      <c r="D38" s="213"/>
      <c r="AE38" s="212" t="s">
        <v>83</v>
      </c>
      <c r="AF38" s="212"/>
      <c r="AG38" s="212"/>
      <c r="AH38" s="212"/>
      <c r="AI38" s="212"/>
    </row>
    <row r="39" spans="1:35" ht="23.1" customHeight="1" thickBot="1" x14ac:dyDescent="0.25">
      <c r="A39" s="211" t="s">
        <v>82</v>
      </c>
      <c r="B39" s="210"/>
      <c r="C39" s="209" t="s">
        <v>118</v>
      </c>
      <c r="D39" s="208"/>
    </row>
    <row r="40" spans="1:35" ht="20.100000000000001" customHeight="1" x14ac:dyDescent="0.2">
      <c r="A40" s="357" t="s">
        <v>117</v>
      </c>
      <c r="B40" s="357"/>
      <c r="C40" s="357"/>
      <c r="D40" s="357"/>
    </row>
    <row r="41" spans="1:35" ht="20.100000000000001" customHeight="1" x14ac:dyDescent="0.2">
      <c r="A41" s="357" t="s">
        <v>116</v>
      </c>
      <c r="B41" s="357"/>
      <c r="C41" s="357"/>
      <c r="D41" s="357"/>
      <c r="E41" s="358" t="str">
        <f>E2</f>
        <v>كشف رصد درجات عن العام الدراسى 2022 / 2023 م</v>
      </c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</row>
    <row r="42" spans="1:35" ht="20.100000000000001" customHeight="1" x14ac:dyDescent="0.2">
      <c r="A42" s="357" t="s">
        <v>115</v>
      </c>
      <c r="B42" s="357"/>
      <c r="C42" s="357"/>
      <c r="D42" s="357"/>
      <c r="E42" s="356" t="str">
        <f>E3</f>
        <v>الصف / الأول الثانوى الفنى الزراعى - الدور الأول ( منتظمون ) - البرنامج : فنى معمل - جدارات</v>
      </c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  <c r="AA42" s="356"/>
      <c r="AB42" s="356"/>
      <c r="AC42" s="356"/>
    </row>
    <row r="43" spans="1:35" ht="20.100000000000001" customHeight="1" thickBot="1" x14ac:dyDescent="0.25">
      <c r="E43" s="355" t="s">
        <v>114</v>
      </c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</row>
    <row r="44" spans="1:35" ht="24.95" customHeight="1" thickTop="1" x14ac:dyDescent="0.2">
      <c r="A44" s="354" t="s">
        <v>113</v>
      </c>
      <c r="B44" s="353" t="s">
        <v>112</v>
      </c>
      <c r="C44" s="352"/>
      <c r="D44" s="351" t="s">
        <v>7</v>
      </c>
      <c r="E44" s="350" t="s">
        <v>111</v>
      </c>
      <c r="F44" s="349" t="s">
        <v>2</v>
      </c>
      <c r="G44" s="349"/>
      <c r="H44" s="349"/>
      <c r="I44" s="348" t="s">
        <v>3</v>
      </c>
      <c r="J44" s="347"/>
      <c r="K44" s="346"/>
      <c r="L44" s="345" t="s">
        <v>2</v>
      </c>
      <c r="M44" s="344" t="s">
        <v>81</v>
      </c>
      <c r="N44" s="343" t="s">
        <v>110</v>
      </c>
      <c r="O44" s="342"/>
      <c r="P44" s="342"/>
      <c r="Q44" s="342"/>
      <c r="R44" s="342"/>
      <c r="S44" s="342"/>
      <c r="T44" s="341"/>
      <c r="U44" s="343" t="s">
        <v>109</v>
      </c>
      <c r="V44" s="342"/>
      <c r="W44" s="342"/>
      <c r="X44" s="342"/>
      <c r="Y44" s="341"/>
      <c r="Z44" s="340"/>
      <c r="AA44" s="339" t="s">
        <v>108</v>
      </c>
      <c r="AB44" s="343" t="s">
        <v>107</v>
      </c>
      <c r="AC44" s="342"/>
      <c r="AD44" s="342"/>
      <c r="AE44" s="342"/>
      <c r="AF44" s="341"/>
      <c r="AG44" s="340"/>
      <c r="AH44" s="339" t="s">
        <v>106</v>
      </c>
      <c r="AI44" s="338" t="s">
        <v>71</v>
      </c>
    </row>
    <row r="45" spans="1:35" ht="50.1" customHeight="1" x14ac:dyDescent="0.2">
      <c r="A45" s="328"/>
      <c r="B45" s="327"/>
      <c r="C45" s="319"/>
      <c r="D45" s="326"/>
      <c r="E45" s="325"/>
      <c r="F45" s="337"/>
      <c r="G45" s="337"/>
      <c r="H45" s="337"/>
      <c r="I45" s="336"/>
      <c r="J45" s="335"/>
      <c r="K45" s="334"/>
      <c r="L45" s="320"/>
      <c r="M45" s="319"/>
      <c r="N45" s="333" t="s">
        <v>105</v>
      </c>
      <c r="O45" s="332" t="s">
        <v>104</v>
      </c>
      <c r="P45" s="332" t="s">
        <v>103</v>
      </c>
      <c r="Q45" s="332" t="s">
        <v>102</v>
      </c>
      <c r="R45" s="331" t="s">
        <v>16</v>
      </c>
      <c r="S45" s="330" t="s">
        <v>101</v>
      </c>
      <c r="T45" s="329" t="s">
        <v>24</v>
      </c>
      <c r="U45" s="313" t="str">
        <f>U6</f>
        <v>إعداد معمل الكيمياء</v>
      </c>
      <c r="V45" s="312" t="str">
        <f>V6</f>
        <v>سحب العينات الكيميائية وتجهيزها للتحليل</v>
      </c>
      <c r="W45" s="312" t="str">
        <f>W6</f>
        <v>إعداد معمل الأحياء</v>
      </c>
      <c r="X45" s="312" t="str">
        <f>X6</f>
        <v>تطبيق نظم السلامة والصحة المهنية</v>
      </c>
      <c r="Y45" s="311" t="str">
        <f>Y6</f>
        <v>نظم تشغيل الحاسب الآلى</v>
      </c>
      <c r="Z45" s="310"/>
      <c r="AA45" s="314"/>
      <c r="AB45" s="313" t="str">
        <f>AB6</f>
        <v>تجهيز العينات و النماذج</v>
      </c>
      <c r="AC45" s="312" t="str">
        <f>AC6</f>
        <v>إعداد معمل الفيزياء</v>
      </c>
      <c r="AD45" s="312" t="str">
        <f>AD6</f>
        <v>إعداد و إدارة المخزن</v>
      </c>
      <c r="AE45" s="312" t="str">
        <f>AE6</f>
        <v>تنفيذ بعض التحاليل البسيطة على عينة من النباتات</v>
      </c>
      <c r="AF45" s="311" t="str">
        <f>AF6</f>
        <v>الشبكة العنكبوتية</v>
      </c>
      <c r="AG45" s="310"/>
      <c r="AH45" s="309"/>
      <c r="AI45" s="308"/>
    </row>
    <row r="46" spans="1:35" ht="20.100000000000001" customHeight="1" x14ac:dyDescent="0.2">
      <c r="A46" s="328"/>
      <c r="B46" s="327"/>
      <c r="C46" s="319"/>
      <c r="D46" s="326"/>
      <c r="E46" s="325"/>
      <c r="F46" s="324"/>
      <c r="G46" s="324"/>
      <c r="H46" s="324"/>
      <c r="I46" s="323"/>
      <c r="J46" s="322"/>
      <c r="K46" s="321"/>
      <c r="L46" s="320"/>
      <c r="M46" s="319"/>
      <c r="N46" s="318">
        <v>50</v>
      </c>
      <c r="O46" s="317">
        <v>40</v>
      </c>
      <c r="P46" s="317">
        <v>30</v>
      </c>
      <c r="Q46" s="317">
        <v>20</v>
      </c>
      <c r="R46" s="316">
        <v>20</v>
      </c>
      <c r="S46" s="255">
        <f>SUM(N46:R46)</f>
        <v>160</v>
      </c>
      <c r="T46" s="315">
        <v>20</v>
      </c>
      <c r="U46" s="313"/>
      <c r="V46" s="312"/>
      <c r="W46" s="312"/>
      <c r="X46" s="312"/>
      <c r="Y46" s="311"/>
      <c r="Z46" s="310"/>
      <c r="AA46" s="314"/>
      <c r="AB46" s="313"/>
      <c r="AC46" s="312"/>
      <c r="AD46" s="312"/>
      <c r="AE46" s="312"/>
      <c r="AF46" s="311"/>
      <c r="AG46" s="310"/>
      <c r="AH46" s="309"/>
      <c r="AI46" s="308"/>
    </row>
    <row r="47" spans="1:35" ht="20.100000000000001" customHeight="1" thickBot="1" x14ac:dyDescent="0.25">
      <c r="A47" s="307"/>
      <c r="B47" s="306"/>
      <c r="C47" s="298"/>
      <c r="D47" s="305"/>
      <c r="E47" s="304"/>
      <c r="F47" s="303" t="s">
        <v>66</v>
      </c>
      <c r="G47" s="301" t="s">
        <v>67</v>
      </c>
      <c r="H47" s="300" t="s">
        <v>68</v>
      </c>
      <c r="I47" s="302" t="s">
        <v>66</v>
      </c>
      <c r="J47" s="301" t="s">
        <v>67</v>
      </c>
      <c r="K47" s="300" t="s">
        <v>68</v>
      </c>
      <c r="L47" s="299"/>
      <c r="M47" s="298"/>
      <c r="N47" s="297">
        <f>N46/2</f>
        <v>25</v>
      </c>
      <c r="O47" s="297">
        <f>O46/2</f>
        <v>20</v>
      </c>
      <c r="P47" s="297">
        <f>P46/2</f>
        <v>15</v>
      </c>
      <c r="Q47" s="297">
        <f>Q46/2</f>
        <v>10</v>
      </c>
      <c r="R47" s="296">
        <f>R46/2</f>
        <v>10</v>
      </c>
      <c r="S47" s="234">
        <f>S46/2</f>
        <v>80</v>
      </c>
      <c r="T47" s="295">
        <f>T46/2</f>
        <v>10</v>
      </c>
      <c r="U47" s="293"/>
      <c r="V47" s="292"/>
      <c r="W47" s="292"/>
      <c r="X47" s="292"/>
      <c r="Y47" s="291"/>
      <c r="Z47" s="290"/>
      <c r="AA47" s="294"/>
      <c r="AB47" s="293"/>
      <c r="AC47" s="292"/>
      <c r="AD47" s="292"/>
      <c r="AE47" s="292"/>
      <c r="AF47" s="291"/>
      <c r="AG47" s="290"/>
      <c r="AH47" s="289"/>
      <c r="AI47" s="288"/>
    </row>
    <row r="48" spans="1:35" ht="21" customHeight="1" thickTop="1" x14ac:dyDescent="0.2">
      <c r="A48" s="287">
        <v>26</v>
      </c>
      <c r="B48" s="286"/>
      <c r="C48" s="285"/>
      <c r="D48" s="284"/>
      <c r="E48" s="269" t="s">
        <v>100</v>
      </c>
      <c r="F48" s="283" t="e">
        <f>DAY(L48)</f>
        <v>#VALUE!</v>
      </c>
      <c r="G48" s="282" t="e">
        <f>MONTH(L48)</f>
        <v>#VALUE!</v>
      </c>
      <c r="H48" s="281" t="e">
        <f>YEAR(L48)</f>
        <v>#VALUE!</v>
      </c>
      <c r="I48" s="283" t="str">
        <f>IF(ISNUMBER(F48),DATEDIF((DATE(H48,G48,F48)),(DATE("2022","10","1")),"MD"),"")</f>
        <v/>
      </c>
      <c r="J48" s="282" t="str">
        <f>IF(ISNUMBER(G48),DATEDIF((DATE(H48,G48,F48)),(DATE("2022","10","1")),"YM"),"")</f>
        <v/>
      </c>
      <c r="K48" s="281" t="str">
        <f>IF(ISNUMBER(H48),DATEDIF((DATE(H48,G48,F48)),(DATE("2022","10","1")),"Y"),"")</f>
        <v/>
      </c>
      <c r="L48" s="280" t="e">
        <f>DATE(IF(LEFT($M48,1)="2",MID($M48,2,2),"20"&amp;MID($M48,2,2)),MID($M48,4,2),MID($M48,6,2))</f>
        <v>#VALUE!</v>
      </c>
      <c r="M48" s="279"/>
      <c r="N48" s="392"/>
      <c r="O48" s="395"/>
      <c r="P48" s="395"/>
      <c r="Q48" s="395"/>
      <c r="R48" s="394"/>
      <c r="S48" s="276">
        <f>SUM(N48:R48)</f>
        <v>0</v>
      </c>
      <c r="T48" s="389"/>
      <c r="U48" s="275"/>
      <c r="V48" s="274"/>
      <c r="W48" s="274"/>
      <c r="X48" s="274"/>
      <c r="Y48" s="273"/>
      <c r="Z48" s="272">
        <f>COUNTIF(U48:Y48,"اجتاز")</f>
        <v>0</v>
      </c>
      <c r="AA48" s="271" t="str">
        <f>IF(Z48&gt;=5,"جدير",IF(Z48&gt;=5,"جدير","غيرجدير"))</f>
        <v>غيرجدير</v>
      </c>
      <c r="AB48" s="275"/>
      <c r="AC48" s="274"/>
      <c r="AD48" s="274"/>
      <c r="AE48" s="274"/>
      <c r="AF48" s="273"/>
      <c r="AG48" s="272">
        <f>COUNTIF(AB48:AF48,"اجتاز")</f>
        <v>0</v>
      </c>
      <c r="AH48" s="271" t="str">
        <f>IF(AG48&gt;=5,"جدير",IF(AG48&gt;=5,"جدير","غيرجدير"))</f>
        <v>غيرجدير</v>
      </c>
      <c r="AI48" s="270"/>
    </row>
    <row r="49" spans="1:35" ht="21" customHeight="1" x14ac:dyDescent="0.2">
      <c r="A49" s="268">
        <v>27</v>
      </c>
      <c r="B49" s="267"/>
      <c r="C49" s="266"/>
      <c r="D49" s="265"/>
      <c r="E49" s="269" t="s">
        <v>100</v>
      </c>
      <c r="F49" s="263" t="e">
        <f>DAY(L49)</f>
        <v>#VALUE!</v>
      </c>
      <c r="G49" s="262" t="e">
        <f>MONTH(L49)</f>
        <v>#VALUE!</v>
      </c>
      <c r="H49" s="261" t="e">
        <f>YEAR(L49)</f>
        <v>#VALUE!</v>
      </c>
      <c r="I49" s="263" t="str">
        <f>IF(ISNUMBER(F49),DATEDIF((DATE(H49,G49,F49)),(DATE("2022","10","1")),"MD"),"")</f>
        <v/>
      </c>
      <c r="J49" s="262" t="str">
        <f>IF(ISNUMBER(G49),DATEDIF((DATE(H49,G49,F49)),(DATE("2022","10","1")),"YM"),"")</f>
        <v/>
      </c>
      <c r="K49" s="261" t="str">
        <f>IF(ISNUMBER(H49),DATEDIF((DATE(H49,G49,F49)),(DATE("2022","10","1")),"Y"),"")</f>
        <v/>
      </c>
      <c r="L49" s="260" t="e">
        <f>DATE(IF(LEFT($M49,1)="2",MID($M49,2,2),"20"&amp;MID($M49,2,2)),MID($M49,4,2),MID($M49,6,2))</f>
        <v>#VALUE!</v>
      </c>
      <c r="M49" s="393"/>
      <c r="N49" s="392"/>
      <c r="O49" s="391"/>
      <c r="P49" s="391"/>
      <c r="Q49" s="391"/>
      <c r="R49" s="390"/>
      <c r="S49" s="255">
        <f>SUM(N49:R49)</f>
        <v>0</v>
      </c>
      <c r="T49" s="389"/>
      <c r="U49" s="253"/>
      <c r="V49" s="252"/>
      <c r="W49" s="252"/>
      <c r="X49" s="252"/>
      <c r="Y49" s="251"/>
      <c r="Z49" s="250">
        <f>COUNTIF(U49:Y49,"اجتاز")</f>
        <v>0</v>
      </c>
      <c r="AA49" s="249" t="str">
        <f>IF(Z49&gt;=5,"جدير",IF(Z49&gt;=5,"جدير","غيرجدير"))</f>
        <v>غيرجدير</v>
      </c>
      <c r="AB49" s="253"/>
      <c r="AC49" s="252"/>
      <c r="AD49" s="252"/>
      <c r="AE49" s="252"/>
      <c r="AF49" s="251"/>
      <c r="AG49" s="250">
        <f>COUNTIF(AB49:AF49,"اجتاز")</f>
        <v>0</v>
      </c>
      <c r="AH49" s="249" t="str">
        <f>IF(AG49&gt;=5,"جدير",IF(AG49&gt;=5,"جدير","غيرجدير"))</f>
        <v>غيرجدير</v>
      </c>
      <c r="AI49" s="248"/>
    </row>
    <row r="50" spans="1:35" ht="21" customHeight="1" x14ac:dyDescent="0.2">
      <c r="A50" s="268">
        <v>28</v>
      </c>
      <c r="B50" s="267"/>
      <c r="C50" s="266"/>
      <c r="D50" s="265"/>
      <c r="E50" s="269" t="s">
        <v>100</v>
      </c>
      <c r="F50" s="263" t="e">
        <f>DAY(L50)</f>
        <v>#VALUE!</v>
      </c>
      <c r="G50" s="262" t="e">
        <f>MONTH(L50)</f>
        <v>#VALUE!</v>
      </c>
      <c r="H50" s="261" t="e">
        <f>YEAR(L50)</f>
        <v>#VALUE!</v>
      </c>
      <c r="I50" s="263" t="str">
        <f>IF(ISNUMBER(F50),DATEDIF((DATE(H50,G50,F50)),(DATE("2022","10","1")),"MD"),"")</f>
        <v/>
      </c>
      <c r="J50" s="262" t="str">
        <f>IF(ISNUMBER(G50),DATEDIF((DATE(H50,G50,F50)),(DATE("2022","10","1")),"YM"),"")</f>
        <v/>
      </c>
      <c r="K50" s="261" t="str">
        <f>IF(ISNUMBER(H50),DATEDIF((DATE(H50,G50,F50)),(DATE("2022","10","1")),"Y"),"")</f>
        <v/>
      </c>
      <c r="L50" s="260" t="e">
        <f>DATE(IF(LEFT($M50,1)="2",MID($M50,2,2),"20"&amp;MID($M50,2,2)),MID($M50,4,2),MID($M50,6,2))</f>
        <v>#VALUE!</v>
      </c>
      <c r="M50" s="393"/>
      <c r="N50" s="392"/>
      <c r="O50" s="391"/>
      <c r="P50" s="391"/>
      <c r="Q50" s="391"/>
      <c r="R50" s="390"/>
      <c r="S50" s="255">
        <f>SUM(N50:R50)</f>
        <v>0</v>
      </c>
      <c r="T50" s="389"/>
      <c r="U50" s="253"/>
      <c r="V50" s="252"/>
      <c r="W50" s="252"/>
      <c r="X50" s="252"/>
      <c r="Y50" s="251"/>
      <c r="Z50" s="250">
        <f>COUNTIF(U50:Y50,"اجتاز")</f>
        <v>0</v>
      </c>
      <c r="AA50" s="249" t="str">
        <f>IF(Z50&gt;=5,"جدير",IF(Z50&gt;=5,"جدير","غيرجدير"))</f>
        <v>غيرجدير</v>
      </c>
      <c r="AB50" s="253"/>
      <c r="AC50" s="252"/>
      <c r="AD50" s="252"/>
      <c r="AE50" s="252"/>
      <c r="AF50" s="251"/>
      <c r="AG50" s="250">
        <f>COUNTIF(AB50:AF50,"اجتاز")</f>
        <v>0</v>
      </c>
      <c r="AH50" s="249" t="str">
        <f>IF(AG50&gt;=5,"جدير",IF(AG50&gt;=5,"جدير","غيرجدير"))</f>
        <v>غيرجدير</v>
      </c>
      <c r="AI50" s="248"/>
    </row>
    <row r="51" spans="1:35" ht="21" customHeight="1" x14ac:dyDescent="0.2">
      <c r="A51" s="268">
        <v>29</v>
      </c>
      <c r="B51" s="267"/>
      <c r="C51" s="266"/>
      <c r="D51" s="265"/>
      <c r="E51" s="269" t="s">
        <v>100</v>
      </c>
      <c r="F51" s="263" t="e">
        <f>DAY(L51)</f>
        <v>#VALUE!</v>
      </c>
      <c r="G51" s="262" t="e">
        <f>MONTH(L51)</f>
        <v>#VALUE!</v>
      </c>
      <c r="H51" s="261" t="e">
        <f>YEAR(L51)</f>
        <v>#VALUE!</v>
      </c>
      <c r="I51" s="263" t="str">
        <f>IF(ISNUMBER(F51),DATEDIF((DATE(H51,G51,F51)),(DATE("2022","10","1")),"MD"),"")</f>
        <v/>
      </c>
      <c r="J51" s="262" t="str">
        <f>IF(ISNUMBER(G51),DATEDIF((DATE(H51,G51,F51)),(DATE("2022","10","1")),"YM"),"")</f>
        <v/>
      </c>
      <c r="K51" s="261" t="str">
        <f>IF(ISNUMBER(H51),DATEDIF((DATE(H51,G51,F51)),(DATE("2022","10","1")),"Y"),"")</f>
        <v/>
      </c>
      <c r="L51" s="260" t="e">
        <f>DATE(IF(LEFT($M51,1)="2",MID($M51,2,2),"20"&amp;MID($M51,2,2)),MID($M51,4,2),MID($M51,6,2))</f>
        <v>#VALUE!</v>
      </c>
      <c r="M51" s="393"/>
      <c r="N51" s="392"/>
      <c r="O51" s="391"/>
      <c r="P51" s="391"/>
      <c r="Q51" s="391"/>
      <c r="R51" s="390"/>
      <c r="S51" s="255">
        <f>SUM(N51:R51)</f>
        <v>0</v>
      </c>
      <c r="T51" s="389"/>
      <c r="U51" s="253"/>
      <c r="V51" s="252"/>
      <c r="W51" s="252"/>
      <c r="X51" s="252"/>
      <c r="Y51" s="251"/>
      <c r="Z51" s="250">
        <f>COUNTIF(U51:Y51,"اجتاز")</f>
        <v>0</v>
      </c>
      <c r="AA51" s="249" t="str">
        <f>IF(Z51&gt;=5,"جدير",IF(Z51&gt;=5,"جدير","غيرجدير"))</f>
        <v>غيرجدير</v>
      </c>
      <c r="AB51" s="253"/>
      <c r="AC51" s="252"/>
      <c r="AD51" s="252"/>
      <c r="AE51" s="252"/>
      <c r="AF51" s="251"/>
      <c r="AG51" s="250">
        <f>COUNTIF(AB51:AF51,"اجتاز")</f>
        <v>0</v>
      </c>
      <c r="AH51" s="249" t="str">
        <f>IF(AG51&gt;=5,"جدير",IF(AG51&gt;=5,"جدير","غيرجدير"))</f>
        <v>غيرجدير</v>
      </c>
      <c r="AI51" s="248"/>
    </row>
    <row r="52" spans="1:35" ht="21" customHeight="1" x14ac:dyDescent="0.2">
      <c r="A52" s="268">
        <v>30</v>
      </c>
      <c r="B52" s="267"/>
      <c r="C52" s="266"/>
      <c r="D52" s="265"/>
      <c r="E52" s="269" t="s">
        <v>100</v>
      </c>
      <c r="F52" s="263" t="e">
        <f>DAY(L52)</f>
        <v>#VALUE!</v>
      </c>
      <c r="G52" s="262" t="e">
        <f>MONTH(L52)</f>
        <v>#VALUE!</v>
      </c>
      <c r="H52" s="261" t="e">
        <f>YEAR(L52)</f>
        <v>#VALUE!</v>
      </c>
      <c r="I52" s="263" t="str">
        <f>IF(ISNUMBER(F52),DATEDIF((DATE(H52,G52,F52)),(DATE("2022","10","1")),"MD"),"")</f>
        <v/>
      </c>
      <c r="J52" s="262" t="str">
        <f>IF(ISNUMBER(G52),DATEDIF((DATE(H52,G52,F52)),(DATE("2022","10","1")),"YM"),"")</f>
        <v/>
      </c>
      <c r="K52" s="261" t="str">
        <f>IF(ISNUMBER(H52),DATEDIF((DATE(H52,G52,F52)),(DATE("2022","10","1")),"Y"),"")</f>
        <v/>
      </c>
      <c r="L52" s="260" t="e">
        <f>DATE(IF(LEFT($M52,1)="2",MID($M52,2,2),"20"&amp;MID($M52,2,2)),MID($M52,4,2),MID($M52,6,2))</f>
        <v>#VALUE!</v>
      </c>
      <c r="M52" s="393"/>
      <c r="N52" s="392"/>
      <c r="O52" s="391"/>
      <c r="P52" s="391"/>
      <c r="Q52" s="391"/>
      <c r="R52" s="390"/>
      <c r="S52" s="255">
        <f>SUM(N52:R52)</f>
        <v>0</v>
      </c>
      <c r="T52" s="389"/>
      <c r="U52" s="253"/>
      <c r="V52" s="252"/>
      <c r="W52" s="252"/>
      <c r="X52" s="252"/>
      <c r="Y52" s="251"/>
      <c r="Z52" s="250">
        <f>COUNTIF(U52:Y52,"اجتاز")</f>
        <v>0</v>
      </c>
      <c r="AA52" s="249" t="str">
        <f>IF(Z52&gt;=5,"جدير",IF(Z52&gt;=5,"جدير","غيرجدير"))</f>
        <v>غيرجدير</v>
      </c>
      <c r="AB52" s="253"/>
      <c r="AC52" s="252"/>
      <c r="AD52" s="252"/>
      <c r="AE52" s="252"/>
      <c r="AF52" s="251"/>
      <c r="AG52" s="250">
        <f>COUNTIF(AB52:AF52,"اجتاز")</f>
        <v>0</v>
      </c>
      <c r="AH52" s="249" t="str">
        <f>IF(AG52&gt;=5,"جدير",IF(AG52&gt;=5,"جدير","غيرجدير"))</f>
        <v>غيرجدير</v>
      </c>
      <c r="AI52" s="248"/>
    </row>
    <row r="53" spans="1:35" ht="21" customHeight="1" x14ac:dyDescent="0.2">
      <c r="A53" s="388"/>
      <c r="B53" s="387"/>
      <c r="C53" s="386"/>
      <c r="D53" s="385"/>
      <c r="E53" s="269"/>
      <c r="F53" s="263" t="e">
        <f>DAY(L53)</f>
        <v>#VALUE!</v>
      </c>
      <c r="G53" s="262" t="e">
        <f>MONTH(L53)</f>
        <v>#VALUE!</v>
      </c>
      <c r="H53" s="261" t="e">
        <f>YEAR(L53)</f>
        <v>#VALUE!</v>
      </c>
      <c r="I53" s="384" t="str">
        <f>IF(ISNUMBER(F53),DATEDIF((DATE(H53,G53,F53)),(DATE("2022","10","1")),"MD"),"")</f>
        <v/>
      </c>
      <c r="J53" s="383" t="str">
        <f>IF(ISNUMBER(G53),DATEDIF((DATE(H53,G53,F53)),(DATE("2022","10","1")),"YM"),"")</f>
        <v/>
      </c>
      <c r="K53" s="382" t="str">
        <f>IF(ISNUMBER(H53),DATEDIF((DATE(H53,G53,F53)),(DATE("2022","10","1")),"Y"),"")</f>
        <v/>
      </c>
      <c r="L53" s="381" t="e">
        <f>DATE(IF(LEFT($M53,1)="2",MID($M53,2,2),"20"&amp;MID($M53,2,2)),MID($M53,4,2),MID($M53,6,2))</f>
        <v>#VALUE!</v>
      </c>
      <c r="M53" s="380"/>
      <c r="N53" s="379"/>
      <c r="O53" s="378"/>
      <c r="P53" s="378"/>
      <c r="Q53" s="378"/>
      <c r="R53" s="377"/>
      <c r="S53" s="376">
        <f>SUM(N53:R53)</f>
        <v>0</v>
      </c>
      <c r="T53" s="375"/>
      <c r="U53" s="253"/>
      <c r="V53" s="252"/>
      <c r="W53" s="252"/>
      <c r="X53" s="252"/>
      <c r="Y53" s="251"/>
      <c r="Z53" s="250">
        <f>COUNTIF(U53:Y53,"اجتاز")</f>
        <v>0</v>
      </c>
      <c r="AA53" s="374" t="str">
        <f>IF(Z53&gt;=5,"جدير",IF(Z53&gt;=5,"جدير","غيرجدير"))</f>
        <v>غيرجدير</v>
      </c>
      <c r="AB53" s="253"/>
      <c r="AC53" s="252"/>
      <c r="AD53" s="252"/>
      <c r="AE53" s="252"/>
      <c r="AF53" s="251"/>
      <c r="AG53" s="250">
        <f>COUNTIF(AB53:AF53,"اجتاز")</f>
        <v>0</v>
      </c>
      <c r="AH53" s="374" t="str">
        <f>IF(AG53&gt;=5,"جدير",IF(AG53&gt;=5,"جدير","غيرجدير"))</f>
        <v>غيرجدير</v>
      </c>
      <c r="AI53" s="248"/>
    </row>
    <row r="54" spans="1:35" ht="21" customHeight="1" x14ac:dyDescent="0.2">
      <c r="A54" s="388"/>
      <c r="B54" s="387"/>
      <c r="C54" s="386"/>
      <c r="D54" s="385"/>
      <c r="E54" s="269"/>
      <c r="F54" s="263" t="e">
        <f>DAY(L54)</f>
        <v>#VALUE!</v>
      </c>
      <c r="G54" s="262" t="e">
        <f>MONTH(L54)</f>
        <v>#VALUE!</v>
      </c>
      <c r="H54" s="261" t="e">
        <f>YEAR(L54)</f>
        <v>#VALUE!</v>
      </c>
      <c r="I54" s="384" t="str">
        <f>IF(ISNUMBER(F54),DATEDIF((DATE(H54,G54,F54)),(DATE("2022","10","1")),"MD"),"")</f>
        <v/>
      </c>
      <c r="J54" s="383" t="str">
        <f>IF(ISNUMBER(G54),DATEDIF((DATE(H54,G54,F54)),(DATE("2022","10","1")),"YM"),"")</f>
        <v/>
      </c>
      <c r="K54" s="382" t="str">
        <f>IF(ISNUMBER(H54),DATEDIF((DATE(H54,G54,F54)),(DATE("2022","10","1")),"Y"),"")</f>
        <v/>
      </c>
      <c r="L54" s="381" t="e">
        <f>DATE(IF(LEFT($M54,1)="2",MID($M54,2,2),"20"&amp;MID($M54,2,2)),MID($M54,4,2),MID($M54,6,2))</f>
        <v>#VALUE!</v>
      </c>
      <c r="M54" s="380"/>
      <c r="N54" s="379"/>
      <c r="O54" s="378"/>
      <c r="P54" s="378"/>
      <c r="Q54" s="378"/>
      <c r="R54" s="377"/>
      <c r="S54" s="376">
        <f>SUM(N54:R54)</f>
        <v>0</v>
      </c>
      <c r="T54" s="375"/>
      <c r="U54" s="253"/>
      <c r="V54" s="252"/>
      <c r="W54" s="252"/>
      <c r="X54" s="252"/>
      <c r="Y54" s="251"/>
      <c r="Z54" s="250">
        <f>COUNTIF(U54:Y54,"اجتاز")</f>
        <v>0</v>
      </c>
      <c r="AA54" s="374" t="str">
        <f>IF(Z54&gt;=5,"جدير",IF(Z54&gt;=5,"جدير","غيرجدير"))</f>
        <v>غيرجدير</v>
      </c>
      <c r="AB54" s="253"/>
      <c r="AC54" s="252"/>
      <c r="AD54" s="252"/>
      <c r="AE54" s="252"/>
      <c r="AF54" s="251"/>
      <c r="AG54" s="250">
        <f>COUNTIF(AB54:AF54,"اجتاز")</f>
        <v>0</v>
      </c>
      <c r="AH54" s="374" t="str">
        <f>IF(AG54&gt;=5,"جدير",IF(AG54&gt;=5,"جدير","غيرجدير"))</f>
        <v>غيرجدير</v>
      </c>
      <c r="AI54" s="248"/>
    </row>
    <row r="55" spans="1:35" ht="21" customHeight="1" x14ac:dyDescent="0.2">
      <c r="A55" s="388"/>
      <c r="B55" s="387"/>
      <c r="C55" s="386"/>
      <c r="D55" s="385"/>
      <c r="E55" s="269"/>
      <c r="F55" s="263" t="e">
        <f>DAY(L55)</f>
        <v>#VALUE!</v>
      </c>
      <c r="G55" s="262" t="e">
        <f>MONTH(L55)</f>
        <v>#VALUE!</v>
      </c>
      <c r="H55" s="261" t="e">
        <f>YEAR(L55)</f>
        <v>#VALUE!</v>
      </c>
      <c r="I55" s="384" t="str">
        <f>IF(ISNUMBER(F55),DATEDIF((DATE(H55,G55,F55)),(DATE("2022","10","1")),"MD"),"")</f>
        <v/>
      </c>
      <c r="J55" s="383" t="str">
        <f>IF(ISNUMBER(G55),DATEDIF((DATE(H55,G55,F55)),(DATE("2022","10","1")),"YM"),"")</f>
        <v/>
      </c>
      <c r="K55" s="382" t="str">
        <f>IF(ISNUMBER(H55),DATEDIF((DATE(H55,G55,F55)),(DATE("2022","10","1")),"Y"),"")</f>
        <v/>
      </c>
      <c r="L55" s="381" t="e">
        <f>DATE(IF(LEFT($M55,1)="2",MID($M55,2,2),"20"&amp;MID($M55,2,2)),MID($M55,4,2),MID($M55,6,2))</f>
        <v>#VALUE!</v>
      </c>
      <c r="M55" s="380"/>
      <c r="N55" s="379"/>
      <c r="O55" s="378"/>
      <c r="P55" s="378"/>
      <c r="Q55" s="378"/>
      <c r="R55" s="377"/>
      <c r="S55" s="376">
        <f>SUM(N55:R55)</f>
        <v>0</v>
      </c>
      <c r="T55" s="375"/>
      <c r="U55" s="253"/>
      <c r="V55" s="252"/>
      <c r="W55" s="252"/>
      <c r="X55" s="252"/>
      <c r="Y55" s="251"/>
      <c r="Z55" s="250">
        <f>COUNTIF(U55:Y55,"اجتاز")</f>
        <v>0</v>
      </c>
      <c r="AA55" s="374" t="str">
        <f>IF(Z55&gt;=5,"جدير",IF(Z55&gt;=5,"جدير","غيرجدير"))</f>
        <v>غيرجدير</v>
      </c>
      <c r="AB55" s="253"/>
      <c r="AC55" s="252"/>
      <c r="AD55" s="252"/>
      <c r="AE55" s="252"/>
      <c r="AF55" s="251"/>
      <c r="AG55" s="250">
        <f>COUNTIF(AB55:AF55,"اجتاز")</f>
        <v>0</v>
      </c>
      <c r="AH55" s="374" t="str">
        <f>IF(AG55&gt;=5,"جدير",IF(AG55&gt;=5,"جدير","غيرجدير"))</f>
        <v>غيرجدير</v>
      </c>
      <c r="AI55" s="248"/>
    </row>
    <row r="56" spans="1:35" ht="21" customHeight="1" x14ac:dyDescent="0.2">
      <c r="A56" s="388"/>
      <c r="B56" s="387"/>
      <c r="C56" s="386"/>
      <c r="D56" s="385"/>
      <c r="E56" s="269"/>
      <c r="F56" s="263" t="e">
        <f>DAY(L56)</f>
        <v>#VALUE!</v>
      </c>
      <c r="G56" s="262" t="e">
        <f>MONTH(L56)</f>
        <v>#VALUE!</v>
      </c>
      <c r="H56" s="261" t="e">
        <f>YEAR(L56)</f>
        <v>#VALUE!</v>
      </c>
      <c r="I56" s="384" t="str">
        <f>IF(ISNUMBER(F56),DATEDIF((DATE(H56,G56,F56)),(DATE("2022","10","1")),"MD"),"")</f>
        <v/>
      </c>
      <c r="J56" s="383" t="str">
        <f>IF(ISNUMBER(G56),DATEDIF((DATE(H56,G56,F56)),(DATE("2022","10","1")),"YM"),"")</f>
        <v/>
      </c>
      <c r="K56" s="382" t="str">
        <f>IF(ISNUMBER(H56),DATEDIF((DATE(H56,G56,F56)),(DATE("2022","10","1")),"Y"),"")</f>
        <v/>
      </c>
      <c r="L56" s="381" t="e">
        <f>DATE(IF(LEFT($M56,1)="2",MID($M56,2,2),"20"&amp;MID($M56,2,2)),MID($M56,4,2),MID($M56,6,2))</f>
        <v>#VALUE!</v>
      </c>
      <c r="M56" s="380"/>
      <c r="N56" s="379"/>
      <c r="O56" s="378"/>
      <c r="P56" s="378"/>
      <c r="Q56" s="378"/>
      <c r="R56" s="377"/>
      <c r="S56" s="376">
        <f>SUM(N56:R56)</f>
        <v>0</v>
      </c>
      <c r="T56" s="375"/>
      <c r="U56" s="253"/>
      <c r="V56" s="252"/>
      <c r="W56" s="252"/>
      <c r="X56" s="252"/>
      <c r="Y56" s="251"/>
      <c r="Z56" s="250">
        <f>COUNTIF(U56:Y56,"اجتاز")</f>
        <v>0</v>
      </c>
      <c r="AA56" s="374" t="str">
        <f>IF(Z56&gt;=5,"جدير",IF(Z56&gt;=5,"جدير","غيرجدير"))</f>
        <v>غيرجدير</v>
      </c>
      <c r="AB56" s="253"/>
      <c r="AC56" s="252"/>
      <c r="AD56" s="252"/>
      <c r="AE56" s="252"/>
      <c r="AF56" s="251"/>
      <c r="AG56" s="250">
        <f>COUNTIF(AB56:AF56,"اجتاز")</f>
        <v>0</v>
      </c>
      <c r="AH56" s="374" t="str">
        <f>IF(AG56&gt;=5,"جدير",IF(AG56&gt;=5,"جدير","غيرجدير"))</f>
        <v>غيرجدير</v>
      </c>
      <c r="AI56" s="248"/>
    </row>
    <row r="57" spans="1:35" ht="21" customHeight="1" x14ac:dyDescent="0.2">
      <c r="A57" s="388"/>
      <c r="B57" s="387"/>
      <c r="C57" s="386"/>
      <c r="D57" s="385"/>
      <c r="E57" s="269"/>
      <c r="F57" s="263" t="e">
        <f>DAY(L57)</f>
        <v>#VALUE!</v>
      </c>
      <c r="G57" s="262" t="e">
        <f>MONTH(L57)</f>
        <v>#VALUE!</v>
      </c>
      <c r="H57" s="261" t="e">
        <f>YEAR(L57)</f>
        <v>#VALUE!</v>
      </c>
      <c r="I57" s="384" t="str">
        <f>IF(ISNUMBER(F57),DATEDIF((DATE(H57,G57,F57)),(DATE("2022","10","1")),"MD"),"")</f>
        <v/>
      </c>
      <c r="J57" s="383" t="str">
        <f>IF(ISNUMBER(G57),DATEDIF((DATE(H57,G57,F57)),(DATE("2022","10","1")),"YM"),"")</f>
        <v/>
      </c>
      <c r="K57" s="382" t="str">
        <f>IF(ISNUMBER(H57),DATEDIF((DATE(H57,G57,F57)),(DATE("2022","10","1")),"Y"),"")</f>
        <v/>
      </c>
      <c r="L57" s="381" t="e">
        <f>DATE(IF(LEFT($M57,1)="2",MID($M57,2,2),"20"&amp;MID($M57,2,2)),MID($M57,4,2),MID($M57,6,2))</f>
        <v>#VALUE!</v>
      </c>
      <c r="M57" s="380"/>
      <c r="N57" s="379"/>
      <c r="O57" s="378"/>
      <c r="P57" s="378"/>
      <c r="Q57" s="378"/>
      <c r="R57" s="377"/>
      <c r="S57" s="376">
        <f>SUM(N57:R57)</f>
        <v>0</v>
      </c>
      <c r="T57" s="375"/>
      <c r="U57" s="253"/>
      <c r="V57" s="252"/>
      <c r="W57" s="252"/>
      <c r="X57" s="252"/>
      <c r="Y57" s="251"/>
      <c r="Z57" s="250">
        <f>COUNTIF(U57:Y57,"اجتاز")</f>
        <v>0</v>
      </c>
      <c r="AA57" s="374" t="str">
        <f>IF(Z57&gt;=5,"جدير",IF(Z57&gt;=5,"جدير","غيرجدير"))</f>
        <v>غيرجدير</v>
      </c>
      <c r="AB57" s="253"/>
      <c r="AC57" s="252"/>
      <c r="AD57" s="252"/>
      <c r="AE57" s="252"/>
      <c r="AF57" s="251"/>
      <c r="AG57" s="250">
        <f>COUNTIF(AB57:AF57,"اجتاز")</f>
        <v>0</v>
      </c>
      <c r="AH57" s="374" t="str">
        <f>IF(AG57&gt;=5,"جدير",IF(AG57&gt;=5,"جدير","غيرجدير"))</f>
        <v>غيرجدير</v>
      </c>
      <c r="AI57" s="248"/>
    </row>
    <row r="58" spans="1:35" ht="21" customHeight="1" x14ac:dyDescent="0.2">
      <c r="A58" s="388"/>
      <c r="B58" s="387"/>
      <c r="C58" s="386"/>
      <c r="D58" s="385"/>
      <c r="E58" s="269"/>
      <c r="F58" s="263" t="e">
        <f>DAY(L58)</f>
        <v>#VALUE!</v>
      </c>
      <c r="G58" s="262" t="e">
        <f>MONTH(L58)</f>
        <v>#VALUE!</v>
      </c>
      <c r="H58" s="261" t="e">
        <f>YEAR(L58)</f>
        <v>#VALUE!</v>
      </c>
      <c r="I58" s="384" t="str">
        <f>IF(ISNUMBER(F58),DATEDIF((DATE(H58,G58,F58)),(DATE("2022","10","1")),"MD"),"")</f>
        <v/>
      </c>
      <c r="J58" s="383" t="str">
        <f>IF(ISNUMBER(G58),DATEDIF((DATE(H58,G58,F58)),(DATE("2022","10","1")),"YM"),"")</f>
        <v/>
      </c>
      <c r="K58" s="382" t="str">
        <f>IF(ISNUMBER(H58),DATEDIF((DATE(H58,G58,F58)),(DATE("2022","10","1")),"Y"),"")</f>
        <v/>
      </c>
      <c r="L58" s="381" t="e">
        <f>DATE(IF(LEFT($M58,1)="2",MID($M58,2,2),"20"&amp;MID($M58,2,2)),MID($M58,4,2),MID($M58,6,2))</f>
        <v>#VALUE!</v>
      </c>
      <c r="M58" s="380"/>
      <c r="N58" s="379"/>
      <c r="O58" s="378"/>
      <c r="P58" s="378"/>
      <c r="Q58" s="378"/>
      <c r="R58" s="377"/>
      <c r="S58" s="376">
        <f>SUM(N58:R58)</f>
        <v>0</v>
      </c>
      <c r="T58" s="375"/>
      <c r="U58" s="253"/>
      <c r="V58" s="252"/>
      <c r="W58" s="252"/>
      <c r="X58" s="252"/>
      <c r="Y58" s="251"/>
      <c r="Z58" s="250">
        <f>COUNTIF(U58:Y58,"اجتاز")</f>
        <v>0</v>
      </c>
      <c r="AA58" s="374" t="str">
        <f>IF(Z58&gt;=5,"جدير",IF(Z58&gt;=5,"جدير","غيرجدير"))</f>
        <v>غيرجدير</v>
      </c>
      <c r="AB58" s="253"/>
      <c r="AC58" s="252"/>
      <c r="AD58" s="252"/>
      <c r="AE58" s="252"/>
      <c r="AF58" s="251"/>
      <c r="AG58" s="250">
        <f>COUNTIF(AB58:AF58,"اجتاز")</f>
        <v>0</v>
      </c>
      <c r="AH58" s="374" t="str">
        <f>IF(AG58&gt;=5,"جدير",IF(AG58&gt;=5,"جدير","غيرجدير"))</f>
        <v>غيرجدير</v>
      </c>
      <c r="AI58" s="248"/>
    </row>
    <row r="59" spans="1:35" ht="21" customHeight="1" x14ac:dyDescent="0.2">
      <c r="A59" s="388"/>
      <c r="B59" s="387"/>
      <c r="C59" s="386"/>
      <c r="D59" s="385"/>
      <c r="E59" s="269"/>
      <c r="F59" s="263" t="e">
        <f>DAY(L59)</f>
        <v>#VALUE!</v>
      </c>
      <c r="G59" s="262" t="e">
        <f>MONTH(L59)</f>
        <v>#VALUE!</v>
      </c>
      <c r="H59" s="261" t="e">
        <f>YEAR(L59)</f>
        <v>#VALUE!</v>
      </c>
      <c r="I59" s="384" t="str">
        <f>IF(ISNUMBER(F59),DATEDIF((DATE(H59,G59,F59)),(DATE("2022","10","1")),"MD"),"")</f>
        <v/>
      </c>
      <c r="J59" s="383" t="str">
        <f>IF(ISNUMBER(G59),DATEDIF((DATE(H59,G59,F59)),(DATE("2022","10","1")),"YM"),"")</f>
        <v/>
      </c>
      <c r="K59" s="382" t="str">
        <f>IF(ISNUMBER(H59),DATEDIF((DATE(H59,G59,F59)),(DATE("2022","10","1")),"Y"),"")</f>
        <v/>
      </c>
      <c r="L59" s="381" t="e">
        <f>DATE(IF(LEFT($M59,1)="2",MID($M59,2,2),"20"&amp;MID($M59,2,2)),MID($M59,4,2),MID($M59,6,2))</f>
        <v>#VALUE!</v>
      </c>
      <c r="M59" s="380"/>
      <c r="N59" s="379"/>
      <c r="O59" s="378"/>
      <c r="P59" s="378"/>
      <c r="Q59" s="378"/>
      <c r="R59" s="377"/>
      <c r="S59" s="376">
        <f>SUM(N59:R59)</f>
        <v>0</v>
      </c>
      <c r="T59" s="375"/>
      <c r="U59" s="253"/>
      <c r="V59" s="252"/>
      <c r="W59" s="252"/>
      <c r="X59" s="252"/>
      <c r="Y59" s="251"/>
      <c r="Z59" s="250">
        <f>COUNTIF(U59:Y59,"اجتاز")</f>
        <v>0</v>
      </c>
      <c r="AA59" s="374" t="str">
        <f>IF(Z59&gt;=5,"جدير",IF(Z59&gt;=5,"جدير","غيرجدير"))</f>
        <v>غيرجدير</v>
      </c>
      <c r="AB59" s="253"/>
      <c r="AC59" s="252"/>
      <c r="AD59" s="252"/>
      <c r="AE59" s="252"/>
      <c r="AF59" s="251"/>
      <c r="AG59" s="250">
        <f>COUNTIF(AB59:AF59,"اجتاز")</f>
        <v>0</v>
      </c>
      <c r="AH59" s="374" t="str">
        <f>IF(AG59&gt;=5,"جدير",IF(AG59&gt;=5,"جدير","غيرجدير"))</f>
        <v>غيرجدير</v>
      </c>
      <c r="AI59" s="248"/>
    </row>
    <row r="60" spans="1:35" ht="21" customHeight="1" x14ac:dyDescent="0.2">
      <c r="A60" s="388"/>
      <c r="B60" s="387"/>
      <c r="C60" s="386"/>
      <c r="D60" s="385"/>
      <c r="E60" s="269"/>
      <c r="F60" s="263" t="e">
        <f>DAY(L60)</f>
        <v>#VALUE!</v>
      </c>
      <c r="G60" s="262" t="e">
        <f>MONTH(L60)</f>
        <v>#VALUE!</v>
      </c>
      <c r="H60" s="261" t="e">
        <f>YEAR(L60)</f>
        <v>#VALUE!</v>
      </c>
      <c r="I60" s="384" t="str">
        <f>IF(ISNUMBER(F60),DATEDIF((DATE(H60,G60,F60)),(DATE("2022","10","1")),"MD"),"")</f>
        <v/>
      </c>
      <c r="J60" s="383" t="str">
        <f>IF(ISNUMBER(G60),DATEDIF((DATE(H60,G60,F60)),(DATE("2022","10","1")),"YM"),"")</f>
        <v/>
      </c>
      <c r="K60" s="382" t="str">
        <f>IF(ISNUMBER(H60),DATEDIF((DATE(H60,G60,F60)),(DATE("2022","10","1")),"Y"),"")</f>
        <v/>
      </c>
      <c r="L60" s="381" t="e">
        <f>DATE(IF(LEFT($M60,1)="2",MID($M60,2,2),"20"&amp;MID($M60,2,2)),MID($M60,4,2),MID($M60,6,2))</f>
        <v>#VALUE!</v>
      </c>
      <c r="M60" s="380"/>
      <c r="N60" s="379"/>
      <c r="O60" s="378"/>
      <c r="P60" s="378"/>
      <c r="Q60" s="378"/>
      <c r="R60" s="377"/>
      <c r="S60" s="376">
        <f>SUM(N60:R60)</f>
        <v>0</v>
      </c>
      <c r="T60" s="375"/>
      <c r="U60" s="253"/>
      <c r="V60" s="252"/>
      <c r="W60" s="252"/>
      <c r="X60" s="252"/>
      <c r="Y60" s="251"/>
      <c r="Z60" s="250">
        <f>COUNTIF(U60:Y60,"اجتاز")</f>
        <v>0</v>
      </c>
      <c r="AA60" s="374" t="str">
        <f>IF(Z60&gt;=5,"جدير",IF(Z60&gt;=5,"جدير","غيرجدير"))</f>
        <v>غيرجدير</v>
      </c>
      <c r="AB60" s="253"/>
      <c r="AC60" s="252"/>
      <c r="AD60" s="252"/>
      <c r="AE60" s="252"/>
      <c r="AF60" s="251"/>
      <c r="AG60" s="250">
        <f>COUNTIF(AB60:AF60,"اجتاز")</f>
        <v>0</v>
      </c>
      <c r="AH60" s="374" t="str">
        <f>IF(AG60&gt;=5,"جدير",IF(AG60&gt;=5,"جدير","غيرجدير"))</f>
        <v>غيرجدير</v>
      </c>
      <c r="AI60" s="248"/>
    </row>
    <row r="61" spans="1:35" ht="21" customHeight="1" x14ac:dyDescent="0.2">
      <c r="A61" s="388"/>
      <c r="B61" s="387"/>
      <c r="C61" s="386"/>
      <c r="D61" s="385"/>
      <c r="E61" s="269"/>
      <c r="F61" s="263" t="e">
        <f>DAY(L61)</f>
        <v>#VALUE!</v>
      </c>
      <c r="G61" s="262" t="e">
        <f>MONTH(L61)</f>
        <v>#VALUE!</v>
      </c>
      <c r="H61" s="261" t="e">
        <f>YEAR(L61)</f>
        <v>#VALUE!</v>
      </c>
      <c r="I61" s="384" t="str">
        <f>IF(ISNUMBER(F61),DATEDIF((DATE(H61,G61,F61)),(DATE("2022","10","1")),"MD"),"")</f>
        <v/>
      </c>
      <c r="J61" s="383" t="str">
        <f>IF(ISNUMBER(G61),DATEDIF((DATE(H61,G61,F61)),(DATE("2022","10","1")),"YM"),"")</f>
        <v/>
      </c>
      <c r="K61" s="382" t="str">
        <f>IF(ISNUMBER(H61),DATEDIF((DATE(H61,G61,F61)),(DATE("2022","10","1")),"Y"),"")</f>
        <v/>
      </c>
      <c r="L61" s="381" t="e">
        <f>DATE(IF(LEFT($M61,1)="2",MID($M61,2,2),"20"&amp;MID($M61,2,2)),MID($M61,4,2),MID($M61,6,2))</f>
        <v>#VALUE!</v>
      </c>
      <c r="M61" s="380"/>
      <c r="N61" s="379"/>
      <c r="O61" s="378"/>
      <c r="P61" s="378"/>
      <c r="Q61" s="378"/>
      <c r="R61" s="377"/>
      <c r="S61" s="376">
        <f>SUM(N61:R61)</f>
        <v>0</v>
      </c>
      <c r="T61" s="375"/>
      <c r="U61" s="253"/>
      <c r="V61" s="252"/>
      <c r="W61" s="252"/>
      <c r="X61" s="252"/>
      <c r="Y61" s="251"/>
      <c r="Z61" s="250">
        <f>COUNTIF(U61:Y61,"اجتاز")</f>
        <v>0</v>
      </c>
      <c r="AA61" s="374" t="str">
        <f>IF(Z61&gt;=5,"جدير",IF(Z61&gt;=5,"جدير","غيرجدير"))</f>
        <v>غيرجدير</v>
      </c>
      <c r="AB61" s="253"/>
      <c r="AC61" s="252"/>
      <c r="AD61" s="252"/>
      <c r="AE61" s="252"/>
      <c r="AF61" s="251"/>
      <c r="AG61" s="250">
        <f>COUNTIF(AB61:AF61,"اجتاز")</f>
        <v>0</v>
      </c>
      <c r="AH61" s="374" t="str">
        <f>IF(AG61&gt;=5,"جدير",IF(AG61&gt;=5,"جدير","غيرجدير"))</f>
        <v>غيرجدير</v>
      </c>
      <c r="AI61" s="248"/>
    </row>
    <row r="62" spans="1:35" ht="21" customHeight="1" x14ac:dyDescent="0.2">
      <c r="A62" s="388"/>
      <c r="B62" s="387"/>
      <c r="C62" s="386"/>
      <c r="D62" s="385"/>
      <c r="E62" s="269"/>
      <c r="F62" s="263" t="e">
        <f>DAY(L62)</f>
        <v>#VALUE!</v>
      </c>
      <c r="G62" s="262" t="e">
        <f>MONTH(L62)</f>
        <v>#VALUE!</v>
      </c>
      <c r="H62" s="261" t="e">
        <f>YEAR(L62)</f>
        <v>#VALUE!</v>
      </c>
      <c r="I62" s="384" t="str">
        <f>IF(ISNUMBER(F62),DATEDIF((DATE(H62,G62,F62)),(DATE("2022","10","1")),"MD"),"")</f>
        <v/>
      </c>
      <c r="J62" s="383" t="str">
        <f>IF(ISNUMBER(G62),DATEDIF((DATE(H62,G62,F62)),(DATE("2022","10","1")),"YM"),"")</f>
        <v/>
      </c>
      <c r="K62" s="382" t="str">
        <f>IF(ISNUMBER(H62),DATEDIF((DATE(H62,G62,F62)),(DATE("2022","10","1")),"Y"),"")</f>
        <v/>
      </c>
      <c r="L62" s="381" t="e">
        <f>DATE(IF(LEFT($M62,1)="2",MID($M62,2,2),"20"&amp;MID($M62,2,2)),MID($M62,4,2),MID($M62,6,2))</f>
        <v>#VALUE!</v>
      </c>
      <c r="M62" s="380"/>
      <c r="N62" s="379"/>
      <c r="O62" s="378"/>
      <c r="P62" s="378"/>
      <c r="Q62" s="378"/>
      <c r="R62" s="377"/>
      <c r="S62" s="376">
        <f>SUM(N62:R62)</f>
        <v>0</v>
      </c>
      <c r="T62" s="375"/>
      <c r="U62" s="253"/>
      <c r="V62" s="252"/>
      <c r="W62" s="252"/>
      <c r="X62" s="252"/>
      <c r="Y62" s="251"/>
      <c r="Z62" s="250">
        <f>COUNTIF(U62:Y62,"اجتاز")</f>
        <v>0</v>
      </c>
      <c r="AA62" s="374" t="str">
        <f>IF(Z62&gt;=5,"جدير",IF(Z62&gt;=5,"جدير","غيرجدير"))</f>
        <v>غيرجدير</v>
      </c>
      <c r="AB62" s="253"/>
      <c r="AC62" s="252"/>
      <c r="AD62" s="252"/>
      <c r="AE62" s="252"/>
      <c r="AF62" s="251"/>
      <c r="AG62" s="250">
        <f>COUNTIF(AB62:AF62,"اجتاز")</f>
        <v>0</v>
      </c>
      <c r="AH62" s="374" t="str">
        <f>IF(AG62&gt;=5,"جدير",IF(AG62&gt;=5,"جدير","غيرجدير"))</f>
        <v>غيرجدير</v>
      </c>
      <c r="AI62" s="248"/>
    </row>
    <row r="63" spans="1:35" ht="21" customHeight="1" x14ac:dyDescent="0.2">
      <c r="A63" s="388"/>
      <c r="B63" s="387"/>
      <c r="C63" s="386"/>
      <c r="D63" s="385"/>
      <c r="E63" s="269"/>
      <c r="F63" s="263" t="e">
        <f>DAY(L63)</f>
        <v>#VALUE!</v>
      </c>
      <c r="G63" s="262" t="e">
        <f>MONTH(L63)</f>
        <v>#VALUE!</v>
      </c>
      <c r="H63" s="261" t="e">
        <f>YEAR(L63)</f>
        <v>#VALUE!</v>
      </c>
      <c r="I63" s="384" t="str">
        <f>IF(ISNUMBER(F63),DATEDIF((DATE(H63,G63,F63)),(DATE("2022","10","1")),"MD"),"")</f>
        <v/>
      </c>
      <c r="J63" s="383" t="str">
        <f>IF(ISNUMBER(G63),DATEDIF((DATE(H63,G63,F63)),(DATE("2022","10","1")),"YM"),"")</f>
        <v/>
      </c>
      <c r="K63" s="382" t="str">
        <f>IF(ISNUMBER(H63),DATEDIF((DATE(H63,G63,F63)),(DATE("2022","10","1")),"Y"),"")</f>
        <v/>
      </c>
      <c r="L63" s="381" t="e">
        <f>DATE(IF(LEFT($M63,1)="2",MID($M63,2,2),"20"&amp;MID($M63,2,2)),MID($M63,4,2),MID($M63,6,2))</f>
        <v>#VALUE!</v>
      </c>
      <c r="M63" s="380"/>
      <c r="N63" s="379"/>
      <c r="O63" s="378"/>
      <c r="P63" s="378"/>
      <c r="Q63" s="378"/>
      <c r="R63" s="377"/>
      <c r="S63" s="376">
        <f>SUM(N63:R63)</f>
        <v>0</v>
      </c>
      <c r="T63" s="375"/>
      <c r="U63" s="253"/>
      <c r="V63" s="252"/>
      <c r="W63" s="252"/>
      <c r="X63" s="252"/>
      <c r="Y63" s="251"/>
      <c r="Z63" s="250">
        <f>COUNTIF(U63:Y63,"اجتاز")</f>
        <v>0</v>
      </c>
      <c r="AA63" s="374" t="str">
        <f>IF(Z63&gt;=5,"جدير",IF(Z63&gt;=5,"جدير","غيرجدير"))</f>
        <v>غيرجدير</v>
      </c>
      <c r="AB63" s="253"/>
      <c r="AC63" s="252"/>
      <c r="AD63" s="252"/>
      <c r="AE63" s="252"/>
      <c r="AF63" s="251"/>
      <c r="AG63" s="250">
        <f>COUNTIF(AB63:AF63,"اجتاز")</f>
        <v>0</v>
      </c>
      <c r="AH63" s="374" t="str">
        <f>IF(AG63&gt;=5,"جدير",IF(AG63&gt;=5,"جدير","غيرجدير"))</f>
        <v>غيرجدير</v>
      </c>
      <c r="AI63" s="248"/>
    </row>
    <row r="64" spans="1:35" ht="21" customHeight="1" x14ac:dyDescent="0.2">
      <c r="A64" s="388"/>
      <c r="B64" s="387"/>
      <c r="C64" s="386"/>
      <c r="D64" s="385"/>
      <c r="E64" s="269"/>
      <c r="F64" s="263" t="e">
        <f>DAY(L64)</f>
        <v>#VALUE!</v>
      </c>
      <c r="G64" s="262" t="e">
        <f>MONTH(L64)</f>
        <v>#VALUE!</v>
      </c>
      <c r="H64" s="261" t="e">
        <f>YEAR(L64)</f>
        <v>#VALUE!</v>
      </c>
      <c r="I64" s="384" t="str">
        <f>IF(ISNUMBER(F64),DATEDIF((DATE(H64,G64,F64)),(DATE("2022","10","1")),"MD"),"")</f>
        <v/>
      </c>
      <c r="J64" s="383" t="str">
        <f>IF(ISNUMBER(G64),DATEDIF((DATE(H64,G64,F64)),(DATE("2022","10","1")),"YM"),"")</f>
        <v/>
      </c>
      <c r="K64" s="382" t="str">
        <f>IF(ISNUMBER(H64),DATEDIF((DATE(H64,G64,F64)),(DATE("2022","10","1")),"Y"),"")</f>
        <v/>
      </c>
      <c r="L64" s="381" t="e">
        <f>DATE(IF(LEFT($M64,1)="2",MID($M64,2,2),"20"&amp;MID($M64,2,2)),MID($M64,4,2),MID($M64,6,2))</f>
        <v>#VALUE!</v>
      </c>
      <c r="M64" s="380"/>
      <c r="N64" s="379"/>
      <c r="O64" s="378"/>
      <c r="P64" s="378"/>
      <c r="Q64" s="378"/>
      <c r="R64" s="377"/>
      <c r="S64" s="376">
        <f>SUM(N64:R64)</f>
        <v>0</v>
      </c>
      <c r="T64" s="375"/>
      <c r="U64" s="253"/>
      <c r="V64" s="252"/>
      <c r="W64" s="252"/>
      <c r="X64" s="252"/>
      <c r="Y64" s="251"/>
      <c r="Z64" s="250">
        <f>COUNTIF(U64:Y64,"اجتاز")</f>
        <v>0</v>
      </c>
      <c r="AA64" s="374" t="str">
        <f>IF(Z64&gt;=5,"جدير",IF(Z64&gt;=5,"جدير","غيرجدير"))</f>
        <v>غيرجدير</v>
      </c>
      <c r="AB64" s="253"/>
      <c r="AC64" s="252"/>
      <c r="AD64" s="252"/>
      <c r="AE64" s="252"/>
      <c r="AF64" s="251"/>
      <c r="AG64" s="250">
        <f>COUNTIF(AB64:AF64,"اجتاز")</f>
        <v>0</v>
      </c>
      <c r="AH64" s="374" t="str">
        <f>IF(AG64&gt;=5,"جدير",IF(AG64&gt;=5,"جدير","غيرجدير"))</f>
        <v>غيرجدير</v>
      </c>
      <c r="AI64" s="248"/>
    </row>
    <row r="65" spans="1:35" ht="21" customHeight="1" x14ac:dyDescent="0.2">
      <c r="A65" s="388"/>
      <c r="B65" s="387"/>
      <c r="C65" s="386"/>
      <c r="D65" s="385"/>
      <c r="E65" s="269"/>
      <c r="F65" s="263" t="e">
        <f>DAY(L65)</f>
        <v>#VALUE!</v>
      </c>
      <c r="G65" s="262" t="e">
        <f>MONTH(L65)</f>
        <v>#VALUE!</v>
      </c>
      <c r="H65" s="261" t="e">
        <f>YEAR(L65)</f>
        <v>#VALUE!</v>
      </c>
      <c r="I65" s="384" t="str">
        <f>IF(ISNUMBER(F65),DATEDIF((DATE(H65,G65,F65)),(DATE("2022","10","1")),"MD"),"")</f>
        <v/>
      </c>
      <c r="J65" s="383" t="str">
        <f>IF(ISNUMBER(G65),DATEDIF((DATE(H65,G65,F65)),(DATE("2022","10","1")),"YM"),"")</f>
        <v/>
      </c>
      <c r="K65" s="382" t="str">
        <f>IF(ISNUMBER(H65),DATEDIF((DATE(H65,G65,F65)),(DATE("2022","10","1")),"Y"),"")</f>
        <v/>
      </c>
      <c r="L65" s="381" t="e">
        <f>DATE(IF(LEFT($M65,1)="2",MID($M65,2,2),"20"&amp;MID($M65,2,2)),MID($M65,4,2),MID($M65,6,2))</f>
        <v>#VALUE!</v>
      </c>
      <c r="M65" s="380"/>
      <c r="N65" s="379"/>
      <c r="O65" s="378"/>
      <c r="P65" s="378"/>
      <c r="Q65" s="378"/>
      <c r="R65" s="377"/>
      <c r="S65" s="376">
        <f>SUM(N65:R65)</f>
        <v>0</v>
      </c>
      <c r="T65" s="375"/>
      <c r="U65" s="253"/>
      <c r="V65" s="252"/>
      <c r="W65" s="252"/>
      <c r="X65" s="252"/>
      <c r="Y65" s="251"/>
      <c r="Z65" s="250">
        <f>COUNTIF(U65:Y65,"اجتاز")</f>
        <v>0</v>
      </c>
      <c r="AA65" s="374" t="str">
        <f>IF(Z65&gt;=5,"جدير",IF(Z65&gt;=5,"جدير","غيرجدير"))</f>
        <v>غيرجدير</v>
      </c>
      <c r="AB65" s="253"/>
      <c r="AC65" s="252"/>
      <c r="AD65" s="252"/>
      <c r="AE65" s="252"/>
      <c r="AF65" s="251"/>
      <c r="AG65" s="250">
        <f>COUNTIF(AB65:AF65,"اجتاز")</f>
        <v>0</v>
      </c>
      <c r="AH65" s="374" t="str">
        <f>IF(AG65&gt;=5,"جدير",IF(AG65&gt;=5,"جدير","غيرجدير"))</f>
        <v>غيرجدير</v>
      </c>
      <c r="AI65" s="248"/>
    </row>
    <row r="66" spans="1:35" ht="21" customHeight="1" x14ac:dyDescent="0.2">
      <c r="A66" s="388"/>
      <c r="B66" s="387"/>
      <c r="C66" s="386"/>
      <c r="D66" s="385"/>
      <c r="E66" s="269"/>
      <c r="F66" s="263" t="e">
        <f>DAY(L66)</f>
        <v>#VALUE!</v>
      </c>
      <c r="G66" s="262" t="e">
        <f>MONTH(L66)</f>
        <v>#VALUE!</v>
      </c>
      <c r="H66" s="261" t="e">
        <f>YEAR(L66)</f>
        <v>#VALUE!</v>
      </c>
      <c r="I66" s="384" t="str">
        <f>IF(ISNUMBER(F66),DATEDIF((DATE(H66,G66,F66)),(DATE("2022","10","1")),"MD"),"")</f>
        <v/>
      </c>
      <c r="J66" s="383" t="str">
        <f>IF(ISNUMBER(G66),DATEDIF((DATE(H66,G66,F66)),(DATE("2022","10","1")),"YM"),"")</f>
        <v/>
      </c>
      <c r="K66" s="382" t="str">
        <f>IF(ISNUMBER(H66),DATEDIF((DATE(H66,G66,F66)),(DATE("2022","10","1")),"Y"),"")</f>
        <v/>
      </c>
      <c r="L66" s="381" t="e">
        <f>DATE(IF(LEFT($M66,1)="2",MID($M66,2,2),"20"&amp;MID($M66,2,2)),MID($M66,4,2),MID($M66,6,2))</f>
        <v>#VALUE!</v>
      </c>
      <c r="M66" s="380"/>
      <c r="N66" s="379"/>
      <c r="O66" s="378"/>
      <c r="P66" s="378"/>
      <c r="Q66" s="378"/>
      <c r="R66" s="377"/>
      <c r="S66" s="376">
        <f>SUM(N66:R66)</f>
        <v>0</v>
      </c>
      <c r="T66" s="375"/>
      <c r="U66" s="253"/>
      <c r="V66" s="252"/>
      <c r="W66" s="252"/>
      <c r="X66" s="252"/>
      <c r="Y66" s="251"/>
      <c r="Z66" s="250">
        <f>COUNTIF(U66:Y66,"اجتاز")</f>
        <v>0</v>
      </c>
      <c r="AA66" s="374" t="str">
        <f>IF(Z66&gt;=5,"جدير",IF(Z66&gt;=5,"جدير","غيرجدير"))</f>
        <v>غيرجدير</v>
      </c>
      <c r="AB66" s="253"/>
      <c r="AC66" s="252"/>
      <c r="AD66" s="252"/>
      <c r="AE66" s="252"/>
      <c r="AF66" s="251"/>
      <c r="AG66" s="250">
        <f>COUNTIF(AB66:AF66,"اجتاز")</f>
        <v>0</v>
      </c>
      <c r="AH66" s="374" t="str">
        <f>IF(AG66&gt;=5,"جدير",IF(AG66&gt;=5,"جدير","غيرجدير"))</f>
        <v>غيرجدير</v>
      </c>
      <c r="AI66" s="248"/>
    </row>
    <row r="67" spans="1:35" ht="21" customHeight="1" x14ac:dyDescent="0.2">
      <c r="A67" s="388"/>
      <c r="B67" s="387"/>
      <c r="C67" s="386"/>
      <c r="D67" s="385"/>
      <c r="E67" s="269"/>
      <c r="F67" s="263" t="e">
        <f>DAY(L67)</f>
        <v>#VALUE!</v>
      </c>
      <c r="G67" s="262" t="e">
        <f>MONTH(L67)</f>
        <v>#VALUE!</v>
      </c>
      <c r="H67" s="261" t="e">
        <f>YEAR(L67)</f>
        <v>#VALUE!</v>
      </c>
      <c r="I67" s="384" t="str">
        <f>IF(ISNUMBER(F67),DATEDIF((DATE(H67,G67,F67)),(DATE("2022","10","1")),"MD"),"")</f>
        <v/>
      </c>
      <c r="J67" s="383" t="str">
        <f>IF(ISNUMBER(G67),DATEDIF((DATE(H67,G67,F67)),(DATE("2022","10","1")),"YM"),"")</f>
        <v/>
      </c>
      <c r="K67" s="382" t="str">
        <f>IF(ISNUMBER(H67),DATEDIF((DATE(H67,G67,F67)),(DATE("2022","10","1")),"Y"),"")</f>
        <v/>
      </c>
      <c r="L67" s="381" t="e">
        <f>DATE(IF(LEFT($M67,1)="2",MID($M67,2,2),"20"&amp;MID($M67,2,2)),MID($M67,4,2),MID($M67,6,2))</f>
        <v>#VALUE!</v>
      </c>
      <c r="M67" s="380"/>
      <c r="N67" s="379"/>
      <c r="O67" s="378"/>
      <c r="P67" s="378"/>
      <c r="Q67" s="378"/>
      <c r="R67" s="377"/>
      <c r="S67" s="376">
        <f>SUM(N67:R67)</f>
        <v>0</v>
      </c>
      <c r="T67" s="375"/>
      <c r="U67" s="253"/>
      <c r="V67" s="252"/>
      <c r="W67" s="252"/>
      <c r="X67" s="252"/>
      <c r="Y67" s="251"/>
      <c r="Z67" s="250">
        <f>COUNTIF(U67:Y67,"اجتاز")</f>
        <v>0</v>
      </c>
      <c r="AA67" s="374" t="str">
        <f>IF(Z67&gt;=5,"جدير",IF(Z67&gt;=5,"جدير","غيرجدير"))</f>
        <v>غيرجدير</v>
      </c>
      <c r="AB67" s="253"/>
      <c r="AC67" s="252"/>
      <c r="AD67" s="252"/>
      <c r="AE67" s="252"/>
      <c r="AF67" s="251"/>
      <c r="AG67" s="250">
        <f>COUNTIF(AB67:AF67,"اجتاز")</f>
        <v>0</v>
      </c>
      <c r="AH67" s="374" t="str">
        <f>IF(AG67&gt;=5,"جدير",IF(AG67&gt;=5,"جدير","غيرجدير"))</f>
        <v>غيرجدير</v>
      </c>
      <c r="AI67" s="248"/>
    </row>
    <row r="68" spans="1:35" ht="21" customHeight="1" x14ac:dyDescent="0.2">
      <c r="A68" s="388"/>
      <c r="B68" s="387"/>
      <c r="C68" s="386"/>
      <c r="D68" s="385"/>
      <c r="E68" s="269"/>
      <c r="F68" s="263" t="e">
        <f>DAY(L68)</f>
        <v>#VALUE!</v>
      </c>
      <c r="G68" s="262" t="e">
        <f>MONTH(L68)</f>
        <v>#VALUE!</v>
      </c>
      <c r="H68" s="261" t="e">
        <f>YEAR(L68)</f>
        <v>#VALUE!</v>
      </c>
      <c r="I68" s="384" t="str">
        <f>IF(ISNUMBER(F68),DATEDIF((DATE(H68,G68,F68)),(DATE("2022","10","1")),"MD"),"")</f>
        <v/>
      </c>
      <c r="J68" s="383" t="str">
        <f>IF(ISNUMBER(G68),DATEDIF((DATE(H68,G68,F68)),(DATE("2022","10","1")),"YM"),"")</f>
        <v/>
      </c>
      <c r="K68" s="382" t="str">
        <f>IF(ISNUMBER(H68),DATEDIF((DATE(H68,G68,F68)),(DATE("2022","10","1")),"Y"),"")</f>
        <v/>
      </c>
      <c r="L68" s="381" t="e">
        <f>DATE(IF(LEFT($M68,1)="2",MID($M68,2,2),"20"&amp;MID($M68,2,2)),MID($M68,4,2),MID($M68,6,2))</f>
        <v>#VALUE!</v>
      </c>
      <c r="M68" s="380"/>
      <c r="N68" s="379"/>
      <c r="O68" s="378"/>
      <c r="P68" s="378"/>
      <c r="Q68" s="378"/>
      <c r="R68" s="377"/>
      <c r="S68" s="376">
        <f>SUM(N68:R68)</f>
        <v>0</v>
      </c>
      <c r="T68" s="375"/>
      <c r="U68" s="253"/>
      <c r="V68" s="252"/>
      <c r="W68" s="252"/>
      <c r="X68" s="252"/>
      <c r="Y68" s="251"/>
      <c r="Z68" s="250">
        <f>COUNTIF(U68:Y68,"اجتاز")</f>
        <v>0</v>
      </c>
      <c r="AA68" s="374" t="str">
        <f>IF(Z68&gt;=5,"جدير",IF(Z68&gt;=5,"جدير","غيرجدير"))</f>
        <v>غيرجدير</v>
      </c>
      <c r="AB68" s="253"/>
      <c r="AC68" s="252"/>
      <c r="AD68" s="252"/>
      <c r="AE68" s="252"/>
      <c r="AF68" s="251"/>
      <c r="AG68" s="250">
        <f>COUNTIF(AB68:AF68,"اجتاز")</f>
        <v>0</v>
      </c>
      <c r="AH68" s="374" t="str">
        <f>IF(AG68&gt;=5,"جدير",IF(AG68&gt;=5,"جدير","غيرجدير"))</f>
        <v>غيرجدير</v>
      </c>
      <c r="AI68" s="248"/>
    </row>
    <row r="69" spans="1:35" ht="21" customHeight="1" x14ac:dyDescent="0.2">
      <c r="A69" s="388"/>
      <c r="B69" s="387"/>
      <c r="C69" s="386"/>
      <c r="D69" s="385"/>
      <c r="E69" s="269"/>
      <c r="F69" s="263" t="e">
        <f>DAY(L69)</f>
        <v>#VALUE!</v>
      </c>
      <c r="G69" s="262" t="e">
        <f>MONTH(L69)</f>
        <v>#VALUE!</v>
      </c>
      <c r="H69" s="261" t="e">
        <f>YEAR(L69)</f>
        <v>#VALUE!</v>
      </c>
      <c r="I69" s="384" t="str">
        <f>IF(ISNUMBER(F69),DATEDIF((DATE(H69,G69,F69)),(DATE("2022","10","1")),"MD"),"")</f>
        <v/>
      </c>
      <c r="J69" s="383" t="str">
        <f>IF(ISNUMBER(G69),DATEDIF((DATE(H69,G69,F69)),(DATE("2022","10","1")),"YM"),"")</f>
        <v/>
      </c>
      <c r="K69" s="382" t="str">
        <f>IF(ISNUMBER(H69),DATEDIF((DATE(H69,G69,F69)),(DATE("2022","10","1")),"Y"),"")</f>
        <v/>
      </c>
      <c r="L69" s="381" t="e">
        <f>DATE(IF(LEFT($M69,1)="2",MID($M69,2,2),"20"&amp;MID($M69,2,2)),MID($M69,4,2),MID($M69,6,2))</f>
        <v>#VALUE!</v>
      </c>
      <c r="M69" s="380"/>
      <c r="N69" s="379"/>
      <c r="O69" s="378"/>
      <c r="P69" s="378"/>
      <c r="Q69" s="378"/>
      <c r="R69" s="377"/>
      <c r="S69" s="376">
        <f>SUM(N69:R69)</f>
        <v>0</v>
      </c>
      <c r="T69" s="375"/>
      <c r="U69" s="253"/>
      <c r="V69" s="252"/>
      <c r="W69" s="252"/>
      <c r="X69" s="252"/>
      <c r="Y69" s="251"/>
      <c r="Z69" s="250">
        <f>COUNTIF(U69:Y69,"اجتاز")</f>
        <v>0</v>
      </c>
      <c r="AA69" s="374" t="str">
        <f>IF(Z69&gt;=5,"جدير",IF(Z69&gt;=5,"جدير","غيرجدير"))</f>
        <v>غيرجدير</v>
      </c>
      <c r="AB69" s="253"/>
      <c r="AC69" s="252"/>
      <c r="AD69" s="252"/>
      <c r="AE69" s="252"/>
      <c r="AF69" s="251"/>
      <c r="AG69" s="250">
        <f>COUNTIF(AB69:AF69,"اجتاز")</f>
        <v>0</v>
      </c>
      <c r="AH69" s="374" t="str">
        <f>IF(AG69&gt;=5,"جدير",IF(AG69&gt;=5,"جدير","غيرجدير"))</f>
        <v>غيرجدير</v>
      </c>
      <c r="AI69" s="248"/>
    </row>
    <row r="70" spans="1:35" ht="21" customHeight="1" x14ac:dyDescent="0.2">
      <c r="A70" s="388"/>
      <c r="B70" s="387"/>
      <c r="C70" s="386"/>
      <c r="D70" s="385"/>
      <c r="E70" s="269"/>
      <c r="F70" s="263" t="e">
        <f>DAY(L70)</f>
        <v>#VALUE!</v>
      </c>
      <c r="G70" s="262" t="e">
        <f>MONTH(L70)</f>
        <v>#VALUE!</v>
      </c>
      <c r="H70" s="261" t="e">
        <f>YEAR(L70)</f>
        <v>#VALUE!</v>
      </c>
      <c r="I70" s="384" t="str">
        <f>IF(ISNUMBER(F70),DATEDIF((DATE(H70,G70,F70)),(DATE("2022","10","1")),"MD"),"")</f>
        <v/>
      </c>
      <c r="J70" s="383" t="str">
        <f>IF(ISNUMBER(G70),DATEDIF((DATE(H70,G70,F70)),(DATE("2022","10","1")),"YM"),"")</f>
        <v/>
      </c>
      <c r="K70" s="382" t="str">
        <f>IF(ISNUMBER(H70),DATEDIF((DATE(H70,G70,F70)),(DATE("2022","10","1")),"Y"),"")</f>
        <v/>
      </c>
      <c r="L70" s="381" t="e">
        <f>DATE(IF(LEFT($M70,1)="2",MID($M70,2,2),"20"&amp;MID($M70,2,2)),MID($M70,4,2),MID($M70,6,2))</f>
        <v>#VALUE!</v>
      </c>
      <c r="M70" s="380"/>
      <c r="N70" s="379"/>
      <c r="O70" s="378"/>
      <c r="P70" s="378"/>
      <c r="Q70" s="378"/>
      <c r="R70" s="377"/>
      <c r="S70" s="376">
        <f>SUM(N70:R70)</f>
        <v>0</v>
      </c>
      <c r="T70" s="375"/>
      <c r="U70" s="253"/>
      <c r="V70" s="252"/>
      <c r="W70" s="252"/>
      <c r="X70" s="252"/>
      <c r="Y70" s="251"/>
      <c r="Z70" s="250">
        <f>COUNTIF(U70:Y70,"اجتاز")</f>
        <v>0</v>
      </c>
      <c r="AA70" s="374" t="str">
        <f>IF(Z70&gt;=5,"جدير",IF(Z70&gt;=5,"جدير","غيرجدير"))</f>
        <v>غيرجدير</v>
      </c>
      <c r="AB70" s="253"/>
      <c r="AC70" s="252"/>
      <c r="AD70" s="252"/>
      <c r="AE70" s="252"/>
      <c r="AF70" s="251"/>
      <c r="AG70" s="250">
        <f>COUNTIF(AB70:AF70,"اجتاز")</f>
        <v>0</v>
      </c>
      <c r="AH70" s="374" t="str">
        <f>IF(AG70&gt;=5,"جدير",IF(AG70&gt;=5,"جدير","غيرجدير"))</f>
        <v>غيرجدير</v>
      </c>
      <c r="AI70" s="248"/>
    </row>
    <row r="71" spans="1:35" ht="21" customHeight="1" x14ac:dyDescent="0.2">
      <c r="A71" s="388"/>
      <c r="B71" s="387"/>
      <c r="C71" s="386"/>
      <c r="D71" s="385"/>
      <c r="E71" s="269"/>
      <c r="F71" s="263" t="e">
        <f>DAY(L71)</f>
        <v>#VALUE!</v>
      </c>
      <c r="G71" s="262" t="e">
        <f>MONTH(L71)</f>
        <v>#VALUE!</v>
      </c>
      <c r="H71" s="261" t="e">
        <f>YEAR(L71)</f>
        <v>#VALUE!</v>
      </c>
      <c r="I71" s="384" t="str">
        <f>IF(ISNUMBER(F71),DATEDIF((DATE(H71,G71,F71)),(DATE("2022","10","1")),"MD"),"")</f>
        <v/>
      </c>
      <c r="J71" s="383" t="str">
        <f>IF(ISNUMBER(G71),DATEDIF((DATE(H71,G71,F71)),(DATE("2022","10","1")),"YM"),"")</f>
        <v/>
      </c>
      <c r="K71" s="382" t="str">
        <f>IF(ISNUMBER(H71),DATEDIF((DATE(H71,G71,F71)),(DATE("2022","10","1")),"Y"),"")</f>
        <v/>
      </c>
      <c r="L71" s="381" t="e">
        <f>DATE(IF(LEFT($M71,1)="2",MID($M71,2,2),"20"&amp;MID($M71,2,2)),MID($M71,4,2),MID($M71,6,2))</f>
        <v>#VALUE!</v>
      </c>
      <c r="M71" s="380"/>
      <c r="N71" s="379"/>
      <c r="O71" s="378"/>
      <c r="P71" s="378"/>
      <c r="Q71" s="378"/>
      <c r="R71" s="377"/>
      <c r="S71" s="376">
        <f>SUM(N71:R71)</f>
        <v>0</v>
      </c>
      <c r="T71" s="375"/>
      <c r="U71" s="253"/>
      <c r="V71" s="252"/>
      <c r="W71" s="252"/>
      <c r="X71" s="252"/>
      <c r="Y71" s="251"/>
      <c r="Z71" s="250">
        <f>COUNTIF(U71:Y71,"اجتاز")</f>
        <v>0</v>
      </c>
      <c r="AA71" s="374" t="str">
        <f>IF(Z71&gt;=5,"جدير",IF(Z71&gt;=5,"جدير","غيرجدير"))</f>
        <v>غيرجدير</v>
      </c>
      <c r="AB71" s="253"/>
      <c r="AC71" s="252"/>
      <c r="AD71" s="252"/>
      <c r="AE71" s="252"/>
      <c r="AF71" s="251"/>
      <c r="AG71" s="250">
        <f>COUNTIF(AB71:AF71,"اجتاز")</f>
        <v>0</v>
      </c>
      <c r="AH71" s="374" t="str">
        <f>IF(AG71&gt;=5,"جدير",IF(AG71&gt;=5,"جدير","غيرجدير"))</f>
        <v>غيرجدير</v>
      </c>
      <c r="AI71" s="248"/>
    </row>
    <row r="72" spans="1:35" ht="21" customHeight="1" thickBot="1" x14ac:dyDescent="0.25">
      <c r="A72" s="373"/>
      <c r="B72" s="372"/>
      <c r="C72" s="371"/>
      <c r="D72" s="370"/>
      <c r="E72" s="243"/>
      <c r="F72" s="242" t="e">
        <f>DAY(L72)</f>
        <v>#VALUE!</v>
      </c>
      <c r="G72" s="241" t="e">
        <f>MONTH(L72)</f>
        <v>#VALUE!</v>
      </c>
      <c r="H72" s="240" t="e">
        <f>YEAR(L72)</f>
        <v>#VALUE!</v>
      </c>
      <c r="I72" s="369" t="str">
        <f>IF(ISNUMBER(F72),DATEDIF((DATE(H72,G72,F72)),(DATE("2022","10","1")),"MD"),"")</f>
        <v/>
      </c>
      <c r="J72" s="368" t="str">
        <f>IF(ISNUMBER(G72),DATEDIF((DATE(H72,G72,F72)),(DATE("2022","10","1")),"YM"),"")</f>
        <v/>
      </c>
      <c r="K72" s="367" t="str">
        <f>IF(ISNUMBER(H72),DATEDIF((DATE(H72,G72,F72)),(DATE("2022","10","1")),"Y"),"")</f>
        <v/>
      </c>
      <c r="L72" s="366" t="e">
        <f>DATE(IF(LEFT($M72,1)="2",MID($M72,2,2),"20"&amp;MID($M72,2,2)),MID($M72,4,2),MID($M72,6,2))</f>
        <v>#VALUE!</v>
      </c>
      <c r="M72" s="365"/>
      <c r="N72" s="364"/>
      <c r="O72" s="363"/>
      <c r="P72" s="363"/>
      <c r="Q72" s="363"/>
      <c r="R72" s="362"/>
      <c r="S72" s="361">
        <f>SUM(N72:R72)</f>
        <v>0</v>
      </c>
      <c r="T72" s="360"/>
      <c r="U72" s="232"/>
      <c r="V72" s="231"/>
      <c r="W72" s="231"/>
      <c r="X72" s="231"/>
      <c r="Y72" s="230"/>
      <c r="Z72" s="229">
        <f>COUNTIF(U72:Y72,"اجتاز")</f>
        <v>0</v>
      </c>
      <c r="AA72" s="359" t="str">
        <f>IF(Z72&gt;=5,"جدير",IF(Z72&gt;=5,"جدير","غيرجدير"))</f>
        <v>غيرجدير</v>
      </c>
      <c r="AB72" s="232"/>
      <c r="AC72" s="231"/>
      <c r="AD72" s="231"/>
      <c r="AE72" s="231"/>
      <c r="AF72" s="230"/>
      <c r="AG72" s="229">
        <f>COUNTIF(AB72:AF72,"اجتاز")</f>
        <v>0</v>
      </c>
      <c r="AH72" s="359" t="str">
        <f>IF(AG72&gt;=5,"جدير",IF(AG72&gt;=5,"جدير","غيرجدير"))</f>
        <v>غيرجدير</v>
      </c>
      <c r="AI72" s="227"/>
    </row>
    <row r="73" spans="1:35" ht="9.9499999999999993" customHeight="1" thickTop="1" thickBot="1" x14ac:dyDescent="0.25"/>
    <row r="74" spans="1:35" ht="23.1" customHeight="1" x14ac:dyDescent="0.2">
      <c r="A74" s="226" t="s">
        <v>97</v>
      </c>
      <c r="B74" s="225"/>
      <c r="C74" s="225"/>
      <c r="D74" s="224"/>
      <c r="E74" s="223" t="s">
        <v>96</v>
      </c>
      <c r="F74" s="222"/>
      <c r="G74" s="222"/>
      <c r="H74" s="222"/>
      <c r="I74" s="217" t="s">
        <v>95</v>
      </c>
      <c r="J74" s="217"/>
      <c r="K74" s="217"/>
      <c r="L74" s="217"/>
      <c r="M74" s="217"/>
      <c r="N74" s="217"/>
      <c r="O74" s="217" t="s">
        <v>94</v>
      </c>
      <c r="P74" s="217"/>
      <c r="Q74" s="217"/>
      <c r="R74" s="217"/>
      <c r="S74" s="222" t="s">
        <v>93</v>
      </c>
      <c r="T74" s="217"/>
      <c r="U74" s="217"/>
      <c r="V74" s="217"/>
      <c r="W74" s="217" t="s">
        <v>92</v>
      </c>
      <c r="X74" s="217"/>
      <c r="Y74" s="217"/>
      <c r="Z74" s="217"/>
      <c r="AA74" s="217"/>
      <c r="AB74" s="217"/>
      <c r="AE74" s="217" t="s">
        <v>91</v>
      </c>
      <c r="AF74" s="217"/>
      <c r="AG74" s="217"/>
      <c r="AH74" s="217"/>
      <c r="AI74" s="217"/>
    </row>
    <row r="75" spans="1:35" ht="23.1" customHeight="1" x14ac:dyDescent="0.2">
      <c r="A75" s="216" t="s">
        <v>90</v>
      </c>
      <c r="B75" s="215"/>
      <c r="C75" s="214" t="str">
        <f>C36</f>
        <v>محمد لطفى عبد العال</v>
      </c>
      <c r="D75" s="213"/>
      <c r="E75" s="220" t="s">
        <v>89</v>
      </c>
      <c r="F75" s="219"/>
      <c r="G75" s="219"/>
      <c r="H75" s="219"/>
      <c r="I75" s="218" t="s">
        <v>89</v>
      </c>
      <c r="J75" s="218"/>
      <c r="K75" s="218"/>
      <c r="L75" s="218"/>
      <c r="M75" s="218"/>
      <c r="N75" s="218"/>
      <c r="O75" s="221" t="str">
        <f>O36</f>
        <v>أ/ أيمن عبد السميع الحسينى</v>
      </c>
      <c r="P75" s="221"/>
      <c r="Q75" s="221"/>
      <c r="R75" s="221"/>
      <c r="S75" s="221" t="str">
        <f>S36</f>
        <v>م/ متولى محمود مصطفى احمد</v>
      </c>
      <c r="T75" s="221"/>
      <c r="U75" s="221"/>
      <c r="V75" s="221"/>
      <c r="W75" s="221" t="str">
        <f>W36</f>
        <v>م/ ناصر عيسى كامل هنداوى</v>
      </c>
      <c r="X75" s="221"/>
      <c r="Y75" s="221"/>
      <c r="Z75" s="221"/>
      <c r="AA75" s="221"/>
      <c r="AB75" s="221"/>
      <c r="AE75" s="212" t="s">
        <v>83</v>
      </c>
      <c r="AF75" s="212"/>
      <c r="AG75" s="212"/>
      <c r="AH75" s="212"/>
      <c r="AI75" s="212"/>
    </row>
    <row r="76" spans="1:35" ht="23.1" customHeight="1" x14ac:dyDescent="0.2">
      <c r="A76" s="216" t="s">
        <v>88</v>
      </c>
      <c r="B76" s="215"/>
      <c r="C76" s="214" t="str">
        <f>C37</f>
        <v>احمد شوقى المهدى</v>
      </c>
      <c r="D76" s="213"/>
      <c r="E76" s="220" t="s">
        <v>87</v>
      </c>
      <c r="F76" s="219"/>
      <c r="G76" s="219"/>
      <c r="H76" s="219"/>
      <c r="I76" s="218" t="s">
        <v>86</v>
      </c>
      <c r="J76" s="218"/>
      <c r="K76" s="218"/>
      <c r="L76" s="218"/>
      <c r="M76" s="218"/>
      <c r="N76" s="218"/>
      <c r="AE76" s="217" t="s">
        <v>85</v>
      </c>
      <c r="AF76" s="217"/>
      <c r="AG76" s="217"/>
      <c r="AH76" s="217"/>
      <c r="AI76" s="217"/>
    </row>
    <row r="77" spans="1:35" ht="23.1" customHeight="1" x14ac:dyDescent="0.2">
      <c r="A77" s="216" t="s">
        <v>84</v>
      </c>
      <c r="B77" s="215"/>
      <c r="C77" s="214" t="str">
        <f>C38</f>
        <v>احمد شوقى المهدى</v>
      </c>
      <c r="D77" s="213"/>
      <c r="AE77" s="212" t="s">
        <v>83</v>
      </c>
      <c r="AF77" s="212"/>
      <c r="AG77" s="212"/>
      <c r="AH77" s="212"/>
      <c r="AI77" s="212"/>
    </row>
    <row r="78" spans="1:35" ht="23.1" customHeight="1" thickBot="1" x14ac:dyDescent="0.25">
      <c r="A78" s="211" t="s">
        <v>82</v>
      </c>
      <c r="B78" s="210"/>
      <c r="C78" s="209" t="str">
        <f>C39</f>
        <v>محمد لطفى عبد العال</v>
      </c>
      <c r="D78" s="208"/>
    </row>
    <row r="79" spans="1:35" ht="20.100000000000001" customHeight="1" x14ac:dyDescent="0.2">
      <c r="A79" s="357" t="s">
        <v>117</v>
      </c>
      <c r="B79" s="357"/>
      <c r="C79" s="357"/>
      <c r="D79" s="357"/>
    </row>
    <row r="80" spans="1:35" ht="20.100000000000001" customHeight="1" x14ac:dyDescent="0.2">
      <c r="A80" s="357" t="s">
        <v>116</v>
      </c>
      <c r="B80" s="357"/>
      <c r="C80" s="357"/>
      <c r="D80" s="357"/>
      <c r="E80" s="358" t="str">
        <f>E2</f>
        <v>كشف رصد درجات عن العام الدراسى 2022 / 2023 م</v>
      </c>
      <c r="F80" s="358"/>
      <c r="G80" s="358"/>
      <c r="H80" s="358"/>
      <c r="I80" s="358"/>
      <c r="J80" s="358"/>
      <c r="K80" s="358"/>
      <c r="L80" s="358"/>
      <c r="M80" s="358"/>
      <c r="N80" s="358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</row>
    <row r="81" spans="1:35" ht="20.100000000000001" customHeight="1" x14ac:dyDescent="0.2">
      <c r="A81" s="357" t="s">
        <v>115</v>
      </c>
      <c r="B81" s="357"/>
      <c r="C81" s="357"/>
      <c r="D81" s="357"/>
      <c r="E81" s="356" t="str">
        <f>E3</f>
        <v>الصف / الأول الثانوى الفنى الزراعى - الدور الأول ( منتظمون ) - البرنامج : فنى معمل - جدارات</v>
      </c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356"/>
      <c r="U81" s="356"/>
      <c r="V81" s="356"/>
      <c r="W81" s="356"/>
      <c r="X81" s="356"/>
      <c r="Y81" s="356"/>
      <c r="Z81" s="356"/>
      <c r="AA81" s="356"/>
      <c r="AB81" s="356"/>
      <c r="AC81" s="356"/>
    </row>
    <row r="82" spans="1:35" ht="20.100000000000001" customHeight="1" thickBot="1" x14ac:dyDescent="0.25">
      <c r="E82" s="355" t="s">
        <v>114</v>
      </c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</row>
    <row r="83" spans="1:35" ht="24.95" customHeight="1" thickTop="1" x14ac:dyDescent="0.2">
      <c r="A83" s="354" t="s">
        <v>113</v>
      </c>
      <c r="B83" s="353" t="s">
        <v>112</v>
      </c>
      <c r="C83" s="352"/>
      <c r="D83" s="351" t="s">
        <v>7</v>
      </c>
      <c r="E83" s="350" t="s">
        <v>111</v>
      </c>
      <c r="F83" s="349" t="s">
        <v>2</v>
      </c>
      <c r="G83" s="349"/>
      <c r="H83" s="349"/>
      <c r="I83" s="348" t="s">
        <v>3</v>
      </c>
      <c r="J83" s="347"/>
      <c r="K83" s="346"/>
      <c r="L83" s="345" t="s">
        <v>2</v>
      </c>
      <c r="M83" s="344" t="s">
        <v>81</v>
      </c>
      <c r="N83" s="343" t="s">
        <v>110</v>
      </c>
      <c r="O83" s="342"/>
      <c r="P83" s="342"/>
      <c r="Q83" s="342"/>
      <c r="R83" s="342"/>
      <c r="S83" s="342"/>
      <c r="T83" s="341"/>
      <c r="U83" s="343" t="s">
        <v>109</v>
      </c>
      <c r="V83" s="342"/>
      <c r="W83" s="342"/>
      <c r="X83" s="342"/>
      <c r="Y83" s="341"/>
      <c r="Z83" s="340"/>
      <c r="AA83" s="339" t="s">
        <v>108</v>
      </c>
      <c r="AB83" s="343" t="s">
        <v>107</v>
      </c>
      <c r="AC83" s="342"/>
      <c r="AD83" s="342"/>
      <c r="AE83" s="342"/>
      <c r="AF83" s="341"/>
      <c r="AG83" s="340"/>
      <c r="AH83" s="339" t="s">
        <v>106</v>
      </c>
      <c r="AI83" s="338" t="s">
        <v>71</v>
      </c>
    </row>
    <row r="84" spans="1:35" ht="50.1" customHeight="1" x14ac:dyDescent="0.2">
      <c r="A84" s="328"/>
      <c r="B84" s="327"/>
      <c r="C84" s="319"/>
      <c r="D84" s="326"/>
      <c r="E84" s="325"/>
      <c r="F84" s="337"/>
      <c r="G84" s="337"/>
      <c r="H84" s="337"/>
      <c r="I84" s="336"/>
      <c r="J84" s="335"/>
      <c r="K84" s="334"/>
      <c r="L84" s="320"/>
      <c r="M84" s="319"/>
      <c r="N84" s="333" t="s">
        <v>105</v>
      </c>
      <c r="O84" s="332" t="s">
        <v>104</v>
      </c>
      <c r="P84" s="332" t="s">
        <v>103</v>
      </c>
      <c r="Q84" s="332" t="s">
        <v>102</v>
      </c>
      <c r="R84" s="331" t="s">
        <v>16</v>
      </c>
      <c r="S84" s="330" t="s">
        <v>101</v>
      </c>
      <c r="T84" s="329" t="s">
        <v>24</v>
      </c>
      <c r="U84" s="313" t="str">
        <f>U6</f>
        <v>إعداد معمل الكيمياء</v>
      </c>
      <c r="V84" s="312" t="str">
        <f>V6</f>
        <v>سحب العينات الكيميائية وتجهيزها للتحليل</v>
      </c>
      <c r="W84" s="312" t="str">
        <f>W6</f>
        <v>إعداد معمل الأحياء</v>
      </c>
      <c r="X84" s="312" t="str">
        <f>X6</f>
        <v>تطبيق نظم السلامة والصحة المهنية</v>
      </c>
      <c r="Y84" s="311" t="str">
        <f>Y6</f>
        <v>نظم تشغيل الحاسب الآلى</v>
      </c>
      <c r="Z84" s="310"/>
      <c r="AA84" s="314"/>
      <c r="AB84" s="313" t="str">
        <f>AB6</f>
        <v>تجهيز العينات و النماذج</v>
      </c>
      <c r="AC84" s="312" t="str">
        <f>AC6</f>
        <v>إعداد معمل الفيزياء</v>
      </c>
      <c r="AD84" s="312" t="str">
        <f>AD6</f>
        <v>إعداد و إدارة المخزن</v>
      </c>
      <c r="AE84" s="312" t="str">
        <f>AE6</f>
        <v>تنفيذ بعض التحاليل البسيطة على عينة من النباتات</v>
      </c>
      <c r="AF84" s="311" t="str">
        <f>AF6</f>
        <v>الشبكة العنكبوتية</v>
      </c>
      <c r="AG84" s="310"/>
      <c r="AH84" s="309"/>
      <c r="AI84" s="308"/>
    </row>
    <row r="85" spans="1:35" ht="20.100000000000001" customHeight="1" x14ac:dyDescent="0.2">
      <c r="A85" s="328"/>
      <c r="B85" s="327"/>
      <c r="C85" s="319"/>
      <c r="D85" s="326"/>
      <c r="E85" s="325"/>
      <c r="F85" s="324"/>
      <c r="G85" s="324"/>
      <c r="H85" s="324"/>
      <c r="I85" s="323"/>
      <c r="J85" s="322"/>
      <c r="K85" s="321"/>
      <c r="L85" s="320"/>
      <c r="M85" s="319"/>
      <c r="N85" s="318">
        <v>50</v>
      </c>
      <c r="O85" s="317">
        <v>40</v>
      </c>
      <c r="P85" s="317">
        <v>30</v>
      </c>
      <c r="Q85" s="317">
        <v>20</v>
      </c>
      <c r="R85" s="316">
        <v>20</v>
      </c>
      <c r="S85" s="255">
        <f>SUM(N85:R85)</f>
        <v>160</v>
      </c>
      <c r="T85" s="315">
        <v>20</v>
      </c>
      <c r="U85" s="313"/>
      <c r="V85" s="312"/>
      <c r="W85" s="312"/>
      <c r="X85" s="312"/>
      <c r="Y85" s="311"/>
      <c r="Z85" s="310"/>
      <c r="AA85" s="314"/>
      <c r="AB85" s="313"/>
      <c r="AC85" s="312"/>
      <c r="AD85" s="312"/>
      <c r="AE85" s="312"/>
      <c r="AF85" s="311"/>
      <c r="AG85" s="310"/>
      <c r="AH85" s="309"/>
      <c r="AI85" s="308"/>
    </row>
    <row r="86" spans="1:35" ht="20.100000000000001" customHeight="1" thickBot="1" x14ac:dyDescent="0.25">
      <c r="A86" s="307"/>
      <c r="B86" s="306"/>
      <c r="C86" s="298"/>
      <c r="D86" s="305"/>
      <c r="E86" s="304"/>
      <c r="F86" s="303" t="s">
        <v>66</v>
      </c>
      <c r="G86" s="301" t="s">
        <v>67</v>
      </c>
      <c r="H86" s="300" t="s">
        <v>68</v>
      </c>
      <c r="I86" s="302" t="s">
        <v>66</v>
      </c>
      <c r="J86" s="301" t="s">
        <v>67</v>
      </c>
      <c r="K86" s="300" t="s">
        <v>68</v>
      </c>
      <c r="L86" s="299"/>
      <c r="M86" s="298"/>
      <c r="N86" s="297">
        <f>N85/2</f>
        <v>25</v>
      </c>
      <c r="O86" s="297">
        <f>O85/2</f>
        <v>20</v>
      </c>
      <c r="P86" s="297">
        <f>P85/2</f>
        <v>15</v>
      </c>
      <c r="Q86" s="297">
        <f>Q85/2</f>
        <v>10</v>
      </c>
      <c r="R86" s="296">
        <f>R85/2</f>
        <v>10</v>
      </c>
      <c r="S86" s="234">
        <f>S85/2</f>
        <v>80</v>
      </c>
      <c r="T86" s="295">
        <f>T85/2</f>
        <v>10</v>
      </c>
      <c r="U86" s="293"/>
      <c r="V86" s="292"/>
      <c r="W86" s="292"/>
      <c r="X86" s="292"/>
      <c r="Y86" s="291"/>
      <c r="Z86" s="290"/>
      <c r="AA86" s="294"/>
      <c r="AB86" s="293"/>
      <c r="AC86" s="292"/>
      <c r="AD86" s="292"/>
      <c r="AE86" s="292"/>
      <c r="AF86" s="291"/>
      <c r="AG86" s="290"/>
      <c r="AH86" s="289"/>
      <c r="AI86" s="288"/>
    </row>
    <row r="87" spans="1:35" ht="21" customHeight="1" thickTop="1" x14ac:dyDescent="0.2">
      <c r="A87" s="287">
        <v>1</v>
      </c>
      <c r="B87" s="286"/>
      <c r="C87" s="285"/>
      <c r="D87" s="284"/>
      <c r="E87" s="269" t="s">
        <v>100</v>
      </c>
      <c r="F87" s="283" t="e">
        <f>DAY(L87)</f>
        <v>#VALUE!</v>
      </c>
      <c r="G87" s="282" t="e">
        <f>MONTH(L87)</f>
        <v>#VALUE!</v>
      </c>
      <c r="H87" s="281" t="e">
        <f>YEAR(L87)</f>
        <v>#VALUE!</v>
      </c>
      <c r="I87" s="283" t="str">
        <f>IF(ISNUMBER(F87),DATEDIF((DATE(H87,G87,F87)),(DATE("2022","10","1")),"MD"),"")</f>
        <v/>
      </c>
      <c r="J87" s="282" t="str">
        <f>IF(ISNUMBER(G87),DATEDIF((DATE(H87,G87,F87)),(DATE("2022","10","1")),"YM"),"")</f>
        <v/>
      </c>
      <c r="K87" s="281" t="str">
        <f>IF(ISNUMBER(H87),DATEDIF((DATE(H87,G87,F87)),(DATE("2022","10","1")),"Y"),"")</f>
        <v/>
      </c>
      <c r="L87" s="280" t="e">
        <f>DATE(IF(LEFT($M87,1)="2",MID($M87,2,2),"20"&amp;MID($M87,2,2)),MID($M87,4,2),MID($M87,6,2))</f>
        <v>#VALUE!</v>
      </c>
      <c r="M87" s="279"/>
      <c r="N87" s="258"/>
      <c r="O87" s="278"/>
      <c r="P87" s="278"/>
      <c r="Q87" s="278"/>
      <c r="R87" s="277"/>
      <c r="S87" s="276">
        <f>SUM(N87:R87)</f>
        <v>0</v>
      </c>
      <c r="T87" s="254"/>
      <c r="U87" s="275" t="s">
        <v>99</v>
      </c>
      <c r="V87" s="274" t="s">
        <v>99</v>
      </c>
      <c r="W87" s="274" t="s">
        <v>99</v>
      </c>
      <c r="X87" s="274" t="s">
        <v>99</v>
      </c>
      <c r="Y87" s="273" t="s">
        <v>99</v>
      </c>
      <c r="Z87" s="272">
        <f>COUNTIF(U87:Y87,"اجتاز")</f>
        <v>5</v>
      </c>
      <c r="AA87" s="271" t="str">
        <f>IF(Z87&gt;=5,"جدير",IF(Z87&gt;=5,"جدير","غيرجدير"))</f>
        <v>جدير</v>
      </c>
      <c r="AB87" s="275" t="s">
        <v>99</v>
      </c>
      <c r="AC87" s="274" t="s">
        <v>99</v>
      </c>
      <c r="AD87" s="274" t="s">
        <v>99</v>
      </c>
      <c r="AE87" s="274" t="s">
        <v>99</v>
      </c>
      <c r="AF87" s="273" t="s">
        <v>99</v>
      </c>
      <c r="AG87" s="272">
        <f>COUNTIF(AB87:AF87,"اجتاز")</f>
        <v>5</v>
      </c>
      <c r="AH87" s="271" t="str">
        <f>IF(AG87&gt;=5,"جدير",IF(AG87&gt;=5,"جدير","غيرجدير"))</f>
        <v>جدير</v>
      </c>
      <c r="AI87" s="270" t="s">
        <v>98</v>
      </c>
    </row>
    <row r="88" spans="1:35" ht="21" customHeight="1" x14ac:dyDescent="0.2">
      <c r="A88" s="268">
        <v>2</v>
      </c>
      <c r="B88" s="267"/>
      <c r="C88" s="266"/>
      <c r="D88" s="265"/>
      <c r="E88" s="269" t="s">
        <v>100</v>
      </c>
      <c r="F88" s="263" t="e">
        <f>DAY(L88)</f>
        <v>#VALUE!</v>
      </c>
      <c r="G88" s="262" t="e">
        <f>MONTH(L88)</f>
        <v>#VALUE!</v>
      </c>
      <c r="H88" s="261" t="e">
        <f>YEAR(L88)</f>
        <v>#VALUE!</v>
      </c>
      <c r="I88" s="263" t="str">
        <f>IF(ISNUMBER(F88),DATEDIF((DATE(H88,G88,F88)),(DATE("2022","10","1")),"MD"),"")</f>
        <v/>
      </c>
      <c r="J88" s="262" t="str">
        <f>IF(ISNUMBER(G88),DATEDIF((DATE(H88,G88,F88)),(DATE("2022","10","1")),"YM"),"")</f>
        <v/>
      </c>
      <c r="K88" s="261" t="str">
        <f>IF(ISNUMBER(H88),DATEDIF((DATE(H88,G88,F88)),(DATE("2022","10","1")),"Y"),"")</f>
        <v/>
      </c>
      <c r="L88" s="260" t="e">
        <f>DATE(IF(LEFT($M88,1)="2",MID($M88,2,2),"20"&amp;MID($M88,2,2)),MID($M88,4,2),MID($M88,6,2))</f>
        <v>#VALUE!</v>
      </c>
      <c r="M88" s="259"/>
      <c r="N88" s="258"/>
      <c r="O88" s="257"/>
      <c r="P88" s="257"/>
      <c r="Q88" s="257"/>
      <c r="R88" s="256"/>
      <c r="S88" s="255">
        <f>SUM(N88:R88)</f>
        <v>0</v>
      </c>
      <c r="T88" s="254"/>
      <c r="U88" s="253" t="s">
        <v>99</v>
      </c>
      <c r="V88" s="252" t="s">
        <v>99</v>
      </c>
      <c r="W88" s="252" t="s">
        <v>99</v>
      </c>
      <c r="X88" s="252" t="s">
        <v>99</v>
      </c>
      <c r="Y88" s="251" t="s">
        <v>99</v>
      </c>
      <c r="Z88" s="250">
        <f>COUNTIF(U88:Y88,"اجتاز")</f>
        <v>5</v>
      </c>
      <c r="AA88" s="249" t="str">
        <f>IF(Z88&gt;=5,"جدير",IF(Z88&gt;=5,"جدير","غيرجدير"))</f>
        <v>جدير</v>
      </c>
      <c r="AB88" s="253" t="s">
        <v>99</v>
      </c>
      <c r="AC88" s="252" t="s">
        <v>99</v>
      </c>
      <c r="AD88" s="252" t="s">
        <v>99</v>
      </c>
      <c r="AE88" s="252" t="s">
        <v>99</v>
      </c>
      <c r="AF88" s="251" t="s">
        <v>99</v>
      </c>
      <c r="AG88" s="250">
        <f>COUNTIF(AB88:AF88,"اجتاز")</f>
        <v>5</v>
      </c>
      <c r="AH88" s="249" t="str">
        <f>IF(AG88&gt;=5,"جدير",IF(AG88&gt;=5,"جدير","غيرجدير"))</f>
        <v>جدير</v>
      </c>
      <c r="AI88" s="248" t="s">
        <v>98</v>
      </c>
    </row>
    <row r="89" spans="1:35" ht="21" customHeight="1" x14ac:dyDescent="0.2">
      <c r="A89" s="268">
        <v>3</v>
      </c>
      <c r="B89" s="267"/>
      <c r="C89" s="266"/>
      <c r="D89" s="265"/>
      <c r="E89" s="269" t="s">
        <v>100</v>
      </c>
      <c r="F89" s="263" t="e">
        <f>DAY(L89)</f>
        <v>#VALUE!</v>
      </c>
      <c r="G89" s="262" t="e">
        <f>MONTH(L89)</f>
        <v>#VALUE!</v>
      </c>
      <c r="H89" s="261" t="e">
        <f>YEAR(L89)</f>
        <v>#VALUE!</v>
      </c>
      <c r="I89" s="263" t="str">
        <f>IF(ISNUMBER(F89),DATEDIF((DATE(H89,G89,F89)),(DATE("2022","10","1")),"MD"),"")</f>
        <v/>
      </c>
      <c r="J89" s="262" t="str">
        <f>IF(ISNUMBER(G89),DATEDIF((DATE(H89,G89,F89)),(DATE("2022","10","1")),"YM"),"")</f>
        <v/>
      </c>
      <c r="K89" s="261" t="str">
        <f>IF(ISNUMBER(H89),DATEDIF((DATE(H89,G89,F89)),(DATE("2022","10","1")),"Y"),"")</f>
        <v/>
      </c>
      <c r="L89" s="260" t="e">
        <f>DATE(IF(LEFT($M89,1)="2",MID($M89,2,2),"20"&amp;MID($M89,2,2)),MID($M89,4,2),MID($M89,6,2))</f>
        <v>#VALUE!</v>
      </c>
      <c r="M89" s="259"/>
      <c r="N89" s="258"/>
      <c r="O89" s="257"/>
      <c r="P89" s="257"/>
      <c r="Q89" s="257"/>
      <c r="R89" s="256"/>
      <c r="S89" s="255">
        <f>SUM(N89:R89)</f>
        <v>0</v>
      </c>
      <c r="T89" s="254"/>
      <c r="U89" s="253" t="s">
        <v>99</v>
      </c>
      <c r="V89" s="252" t="s">
        <v>99</v>
      </c>
      <c r="W89" s="252" t="s">
        <v>99</v>
      </c>
      <c r="X89" s="252" t="s">
        <v>99</v>
      </c>
      <c r="Y89" s="251" t="s">
        <v>99</v>
      </c>
      <c r="Z89" s="250">
        <f>COUNTIF(U89:Y89,"اجتاز")</f>
        <v>5</v>
      </c>
      <c r="AA89" s="249" t="str">
        <f>IF(Z89&gt;=5,"جدير",IF(Z89&gt;=5,"جدير","غيرجدير"))</f>
        <v>جدير</v>
      </c>
      <c r="AB89" s="253" t="s">
        <v>99</v>
      </c>
      <c r="AC89" s="252" t="s">
        <v>99</v>
      </c>
      <c r="AD89" s="252" t="s">
        <v>99</v>
      </c>
      <c r="AE89" s="252" t="s">
        <v>99</v>
      </c>
      <c r="AF89" s="251" t="s">
        <v>99</v>
      </c>
      <c r="AG89" s="250">
        <f>COUNTIF(AB89:AF89,"اجتاز")</f>
        <v>5</v>
      </c>
      <c r="AH89" s="249" t="str">
        <f>IF(AG89&gt;=5,"جدير",IF(AG89&gt;=5,"جدير","غيرجدير"))</f>
        <v>جدير</v>
      </c>
      <c r="AI89" s="248" t="s">
        <v>98</v>
      </c>
    </row>
    <row r="90" spans="1:35" ht="21" customHeight="1" x14ac:dyDescent="0.2">
      <c r="A90" s="268">
        <v>4</v>
      </c>
      <c r="B90" s="267"/>
      <c r="C90" s="266"/>
      <c r="D90" s="265"/>
      <c r="E90" s="269" t="s">
        <v>100</v>
      </c>
      <c r="F90" s="263" t="e">
        <f>DAY(L90)</f>
        <v>#VALUE!</v>
      </c>
      <c r="G90" s="262" t="e">
        <f>MONTH(L90)</f>
        <v>#VALUE!</v>
      </c>
      <c r="H90" s="261" t="e">
        <f>YEAR(L90)</f>
        <v>#VALUE!</v>
      </c>
      <c r="I90" s="263" t="str">
        <f>IF(ISNUMBER(F90),DATEDIF((DATE(H90,G90,F90)),(DATE("2022","10","1")),"MD"),"")</f>
        <v/>
      </c>
      <c r="J90" s="262" t="str">
        <f>IF(ISNUMBER(G90),DATEDIF((DATE(H90,G90,F90)),(DATE("2022","10","1")),"YM"),"")</f>
        <v/>
      </c>
      <c r="K90" s="261" t="str">
        <f>IF(ISNUMBER(H90),DATEDIF((DATE(H90,G90,F90)),(DATE("2022","10","1")),"Y"),"")</f>
        <v/>
      </c>
      <c r="L90" s="260" t="e">
        <f>DATE(IF(LEFT($M90,1)="2",MID($M90,2,2),"20"&amp;MID($M90,2,2)),MID($M90,4,2),MID($M90,6,2))</f>
        <v>#VALUE!</v>
      </c>
      <c r="M90" s="259"/>
      <c r="N90" s="258"/>
      <c r="O90" s="257"/>
      <c r="P90" s="257"/>
      <c r="Q90" s="257"/>
      <c r="R90" s="256"/>
      <c r="S90" s="255">
        <f>SUM(N90:R90)</f>
        <v>0</v>
      </c>
      <c r="T90" s="254"/>
      <c r="U90" s="253" t="s">
        <v>99</v>
      </c>
      <c r="V90" s="252" t="s">
        <v>99</v>
      </c>
      <c r="W90" s="252" t="s">
        <v>99</v>
      </c>
      <c r="X90" s="252" t="s">
        <v>99</v>
      </c>
      <c r="Y90" s="251" t="s">
        <v>99</v>
      </c>
      <c r="Z90" s="250">
        <f>COUNTIF(U90:Y90,"اجتاز")</f>
        <v>5</v>
      </c>
      <c r="AA90" s="249" t="str">
        <f>IF(Z90&gt;=5,"جدير",IF(Z90&gt;=5,"جدير","غيرجدير"))</f>
        <v>جدير</v>
      </c>
      <c r="AB90" s="253" t="s">
        <v>99</v>
      </c>
      <c r="AC90" s="252" t="s">
        <v>99</v>
      </c>
      <c r="AD90" s="252" t="s">
        <v>99</v>
      </c>
      <c r="AE90" s="252" t="s">
        <v>99</v>
      </c>
      <c r="AF90" s="251" t="s">
        <v>99</v>
      </c>
      <c r="AG90" s="250">
        <f>COUNTIF(AB90:AF90,"اجتاز")</f>
        <v>5</v>
      </c>
      <c r="AH90" s="249" t="str">
        <f>IF(AG90&gt;=5,"جدير",IF(AG90&gt;=5,"جدير","غيرجدير"))</f>
        <v>جدير</v>
      </c>
      <c r="AI90" s="248" t="s">
        <v>98</v>
      </c>
    </row>
    <row r="91" spans="1:35" ht="21" customHeight="1" x14ac:dyDescent="0.2">
      <c r="A91" s="268">
        <v>5</v>
      </c>
      <c r="B91" s="267"/>
      <c r="C91" s="266"/>
      <c r="D91" s="265"/>
      <c r="E91" s="269" t="s">
        <v>100</v>
      </c>
      <c r="F91" s="263" t="e">
        <f>DAY(L91)</f>
        <v>#VALUE!</v>
      </c>
      <c r="G91" s="262" t="e">
        <f>MONTH(L91)</f>
        <v>#VALUE!</v>
      </c>
      <c r="H91" s="261" t="e">
        <f>YEAR(L91)</f>
        <v>#VALUE!</v>
      </c>
      <c r="I91" s="263" t="str">
        <f>IF(ISNUMBER(F91),DATEDIF((DATE(H91,G91,F91)),(DATE("2022","10","1")),"MD"),"")</f>
        <v/>
      </c>
      <c r="J91" s="262" t="str">
        <f>IF(ISNUMBER(G91),DATEDIF((DATE(H91,G91,F91)),(DATE("2022","10","1")),"YM"),"")</f>
        <v/>
      </c>
      <c r="K91" s="261" t="str">
        <f>IF(ISNUMBER(H91),DATEDIF((DATE(H91,G91,F91)),(DATE("2022","10","1")),"Y"),"")</f>
        <v/>
      </c>
      <c r="L91" s="260" t="e">
        <f>DATE(IF(LEFT($M91,1)="2",MID($M91,2,2),"20"&amp;MID($M91,2,2)),MID($M91,4,2),MID($M91,6,2))</f>
        <v>#VALUE!</v>
      </c>
      <c r="M91" s="259"/>
      <c r="N91" s="258"/>
      <c r="O91" s="257"/>
      <c r="P91" s="257"/>
      <c r="Q91" s="257"/>
      <c r="R91" s="256"/>
      <c r="S91" s="255">
        <f>SUM(N91:R91)</f>
        <v>0</v>
      </c>
      <c r="T91" s="254"/>
      <c r="U91" s="253" t="s">
        <v>99</v>
      </c>
      <c r="V91" s="252" t="s">
        <v>99</v>
      </c>
      <c r="W91" s="252" t="s">
        <v>99</v>
      </c>
      <c r="X91" s="252" t="s">
        <v>99</v>
      </c>
      <c r="Y91" s="251" t="s">
        <v>99</v>
      </c>
      <c r="Z91" s="250">
        <f>COUNTIF(U91:Y91,"اجتاز")</f>
        <v>5</v>
      </c>
      <c r="AA91" s="249" t="str">
        <f>IF(Z91&gt;=5,"جدير",IF(Z91&gt;=5,"جدير","غيرجدير"))</f>
        <v>جدير</v>
      </c>
      <c r="AB91" s="253" t="s">
        <v>99</v>
      </c>
      <c r="AC91" s="252" t="s">
        <v>99</v>
      </c>
      <c r="AD91" s="252" t="s">
        <v>99</v>
      </c>
      <c r="AE91" s="252" t="s">
        <v>99</v>
      </c>
      <c r="AF91" s="251" t="s">
        <v>99</v>
      </c>
      <c r="AG91" s="250">
        <f>COUNTIF(AB91:AF91,"اجتاز")</f>
        <v>5</v>
      </c>
      <c r="AH91" s="249" t="str">
        <f>IF(AG91&gt;=5,"جدير",IF(AG91&gt;=5,"جدير","غيرجدير"))</f>
        <v>جدير</v>
      </c>
      <c r="AI91" s="248" t="s">
        <v>98</v>
      </c>
    </row>
    <row r="92" spans="1:35" ht="21" customHeight="1" x14ac:dyDescent="0.2">
      <c r="A92" s="268">
        <v>6</v>
      </c>
      <c r="B92" s="267"/>
      <c r="C92" s="266"/>
      <c r="D92" s="265"/>
      <c r="E92" s="269" t="s">
        <v>100</v>
      </c>
      <c r="F92" s="263" t="e">
        <f>DAY(L92)</f>
        <v>#VALUE!</v>
      </c>
      <c r="G92" s="262" t="e">
        <f>MONTH(L92)</f>
        <v>#VALUE!</v>
      </c>
      <c r="H92" s="261" t="e">
        <f>YEAR(L92)</f>
        <v>#VALUE!</v>
      </c>
      <c r="I92" s="263" t="str">
        <f>IF(ISNUMBER(F92),DATEDIF((DATE(H92,G92,F92)),(DATE("2022","10","1")),"MD"),"")</f>
        <v/>
      </c>
      <c r="J92" s="262" t="str">
        <f>IF(ISNUMBER(G92),DATEDIF((DATE(H92,G92,F92)),(DATE("2022","10","1")),"YM"),"")</f>
        <v/>
      </c>
      <c r="K92" s="261" t="str">
        <f>IF(ISNUMBER(H92),DATEDIF((DATE(H92,G92,F92)),(DATE("2022","10","1")),"Y"),"")</f>
        <v/>
      </c>
      <c r="L92" s="260" t="e">
        <f>DATE(IF(LEFT($M92,1)="2",MID($M92,2,2),"20"&amp;MID($M92,2,2)),MID($M92,4,2),MID($M92,6,2))</f>
        <v>#VALUE!</v>
      </c>
      <c r="M92" s="259"/>
      <c r="N92" s="258"/>
      <c r="O92" s="257"/>
      <c r="P92" s="257"/>
      <c r="Q92" s="257"/>
      <c r="R92" s="256"/>
      <c r="S92" s="255">
        <f>SUM(N92:R92)</f>
        <v>0</v>
      </c>
      <c r="T92" s="254"/>
      <c r="U92" s="253" t="s">
        <v>99</v>
      </c>
      <c r="V92" s="252" t="s">
        <v>99</v>
      </c>
      <c r="W92" s="252" t="s">
        <v>99</v>
      </c>
      <c r="X92" s="252" t="s">
        <v>99</v>
      </c>
      <c r="Y92" s="251" t="s">
        <v>99</v>
      </c>
      <c r="Z92" s="250">
        <f>COUNTIF(U92:Y92,"اجتاز")</f>
        <v>5</v>
      </c>
      <c r="AA92" s="249" t="str">
        <f>IF(Z92&gt;=5,"جدير",IF(Z92&gt;=5,"جدير","غيرجدير"))</f>
        <v>جدير</v>
      </c>
      <c r="AB92" s="253" t="s">
        <v>99</v>
      </c>
      <c r="AC92" s="252" t="s">
        <v>99</v>
      </c>
      <c r="AD92" s="252" t="s">
        <v>99</v>
      </c>
      <c r="AE92" s="252" t="s">
        <v>99</v>
      </c>
      <c r="AF92" s="251" t="s">
        <v>99</v>
      </c>
      <c r="AG92" s="250">
        <f>COUNTIF(AB92:AF92,"اجتاز")</f>
        <v>5</v>
      </c>
      <c r="AH92" s="249" t="str">
        <f>IF(AG92&gt;=5,"جدير",IF(AG92&gt;=5,"جدير","غيرجدير"))</f>
        <v>جدير</v>
      </c>
      <c r="AI92" s="248" t="s">
        <v>98</v>
      </c>
    </row>
    <row r="93" spans="1:35" ht="21" customHeight="1" x14ac:dyDescent="0.2">
      <c r="A93" s="268">
        <v>7</v>
      </c>
      <c r="B93" s="267"/>
      <c r="C93" s="266"/>
      <c r="D93" s="265"/>
      <c r="E93" s="269" t="s">
        <v>100</v>
      </c>
      <c r="F93" s="263" t="e">
        <f>DAY(L93)</f>
        <v>#VALUE!</v>
      </c>
      <c r="G93" s="262" t="e">
        <f>MONTH(L93)</f>
        <v>#VALUE!</v>
      </c>
      <c r="H93" s="261" t="e">
        <f>YEAR(L93)</f>
        <v>#VALUE!</v>
      </c>
      <c r="I93" s="263" t="str">
        <f>IF(ISNUMBER(F93),DATEDIF((DATE(H93,G93,F93)),(DATE("2022","10","1")),"MD"),"")</f>
        <v/>
      </c>
      <c r="J93" s="262" t="str">
        <f>IF(ISNUMBER(G93),DATEDIF((DATE(H93,G93,F93)),(DATE("2022","10","1")),"YM"),"")</f>
        <v/>
      </c>
      <c r="K93" s="261" t="str">
        <f>IF(ISNUMBER(H93),DATEDIF((DATE(H93,G93,F93)),(DATE("2022","10","1")),"Y"),"")</f>
        <v/>
      </c>
      <c r="L93" s="260" t="e">
        <f>DATE(IF(LEFT($M93,1)="2",MID($M93,2,2),"20"&amp;MID($M93,2,2)),MID($M93,4,2),MID($M93,6,2))</f>
        <v>#VALUE!</v>
      </c>
      <c r="M93" s="259"/>
      <c r="N93" s="258"/>
      <c r="O93" s="257"/>
      <c r="P93" s="257"/>
      <c r="Q93" s="257"/>
      <c r="R93" s="256"/>
      <c r="S93" s="255">
        <f>SUM(N93:R93)</f>
        <v>0</v>
      </c>
      <c r="T93" s="254"/>
      <c r="U93" s="253" t="s">
        <v>99</v>
      </c>
      <c r="V93" s="252" t="s">
        <v>99</v>
      </c>
      <c r="W93" s="252" t="s">
        <v>99</v>
      </c>
      <c r="X93" s="252" t="s">
        <v>99</v>
      </c>
      <c r="Y93" s="251" t="s">
        <v>99</v>
      </c>
      <c r="Z93" s="250">
        <f>COUNTIF(U93:Y93,"اجتاز")</f>
        <v>5</v>
      </c>
      <c r="AA93" s="249" t="str">
        <f>IF(Z93&gt;=5,"جدير",IF(Z93&gt;=5,"جدير","غيرجدير"))</f>
        <v>جدير</v>
      </c>
      <c r="AB93" s="253" t="s">
        <v>99</v>
      </c>
      <c r="AC93" s="252" t="s">
        <v>99</v>
      </c>
      <c r="AD93" s="252" t="s">
        <v>99</v>
      </c>
      <c r="AE93" s="252" t="s">
        <v>99</v>
      </c>
      <c r="AF93" s="251" t="s">
        <v>99</v>
      </c>
      <c r="AG93" s="250">
        <f>COUNTIF(AB93:AF93,"اجتاز")</f>
        <v>5</v>
      </c>
      <c r="AH93" s="249" t="str">
        <f>IF(AG93&gt;=5,"جدير",IF(AG93&gt;=5,"جدير","غيرجدير"))</f>
        <v>جدير</v>
      </c>
      <c r="AI93" s="248" t="s">
        <v>98</v>
      </c>
    </row>
    <row r="94" spans="1:35" ht="21" customHeight="1" x14ac:dyDescent="0.2">
      <c r="A94" s="268">
        <v>8</v>
      </c>
      <c r="B94" s="267"/>
      <c r="C94" s="266"/>
      <c r="D94" s="265"/>
      <c r="E94" s="269" t="s">
        <v>100</v>
      </c>
      <c r="F94" s="263" t="e">
        <f>DAY(L94)</f>
        <v>#VALUE!</v>
      </c>
      <c r="G94" s="262" t="e">
        <f>MONTH(L94)</f>
        <v>#VALUE!</v>
      </c>
      <c r="H94" s="261" t="e">
        <f>YEAR(L94)</f>
        <v>#VALUE!</v>
      </c>
      <c r="I94" s="263" t="str">
        <f>IF(ISNUMBER(F94),DATEDIF((DATE(H94,G94,F94)),(DATE("2022","10","1")),"MD"),"")</f>
        <v/>
      </c>
      <c r="J94" s="262" t="str">
        <f>IF(ISNUMBER(G94),DATEDIF((DATE(H94,G94,F94)),(DATE("2022","10","1")),"YM"),"")</f>
        <v/>
      </c>
      <c r="K94" s="261" t="str">
        <f>IF(ISNUMBER(H94),DATEDIF((DATE(H94,G94,F94)),(DATE("2022","10","1")),"Y"),"")</f>
        <v/>
      </c>
      <c r="L94" s="260" t="e">
        <f>DATE(IF(LEFT($M94,1)="2",MID($M94,2,2),"20"&amp;MID($M94,2,2)),MID($M94,4,2),MID($M94,6,2))</f>
        <v>#VALUE!</v>
      </c>
      <c r="M94" s="259"/>
      <c r="N94" s="258"/>
      <c r="O94" s="257"/>
      <c r="P94" s="257"/>
      <c r="Q94" s="257"/>
      <c r="R94" s="256"/>
      <c r="S94" s="255">
        <f>SUM(N94:R94)</f>
        <v>0</v>
      </c>
      <c r="T94" s="254"/>
      <c r="U94" s="253" t="s">
        <v>99</v>
      </c>
      <c r="V94" s="252" t="s">
        <v>99</v>
      </c>
      <c r="W94" s="252" t="s">
        <v>99</v>
      </c>
      <c r="X94" s="252" t="s">
        <v>99</v>
      </c>
      <c r="Y94" s="251" t="s">
        <v>99</v>
      </c>
      <c r="Z94" s="250">
        <f>COUNTIF(U94:Y94,"اجتاز")</f>
        <v>5</v>
      </c>
      <c r="AA94" s="249" t="str">
        <f>IF(Z94&gt;=5,"جدير",IF(Z94&gt;=5,"جدير","غيرجدير"))</f>
        <v>جدير</v>
      </c>
      <c r="AB94" s="253" t="s">
        <v>99</v>
      </c>
      <c r="AC94" s="252" t="s">
        <v>99</v>
      </c>
      <c r="AD94" s="252" t="s">
        <v>99</v>
      </c>
      <c r="AE94" s="252" t="s">
        <v>99</v>
      </c>
      <c r="AF94" s="251" t="s">
        <v>99</v>
      </c>
      <c r="AG94" s="250">
        <f>COUNTIF(AB94:AF94,"اجتاز")</f>
        <v>5</v>
      </c>
      <c r="AH94" s="249" t="str">
        <f>IF(AG94&gt;=5,"جدير",IF(AG94&gt;=5,"جدير","غيرجدير"))</f>
        <v>جدير</v>
      </c>
      <c r="AI94" s="248" t="s">
        <v>98</v>
      </c>
    </row>
    <row r="95" spans="1:35" ht="21" customHeight="1" x14ac:dyDescent="0.2">
      <c r="A95" s="268">
        <v>9</v>
      </c>
      <c r="B95" s="267"/>
      <c r="C95" s="266"/>
      <c r="D95" s="265"/>
      <c r="E95" s="269" t="s">
        <v>100</v>
      </c>
      <c r="F95" s="263" t="e">
        <f>DAY(L95)</f>
        <v>#VALUE!</v>
      </c>
      <c r="G95" s="262" t="e">
        <f>MONTH(L95)</f>
        <v>#VALUE!</v>
      </c>
      <c r="H95" s="261" t="e">
        <f>YEAR(L95)</f>
        <v>#VALUE!</v>
      </c>
      <c r="I95" s="263" t="str">
        <f>IF(ISNUMBER(F95),DATEDIF((DATE(H95,G95,F95)),(DATE("2022","10","1")),"MD"),"")</f>
        <v/>
      </c>
      <c r="J95" s="262" t="str">
        <f>IF(ISNUMBER(G95),DATEDIF((DATE(H95,G95,F95)),(DATE("2022","10","1")),"YM"),"")</f>
        <v/>
      </c>
      <c r="K95" s="261" t="str">
        <f>IF(ISNUMBER(H95),DATEDIF((DATE(H95,G95,F95)),(DATE("2022","10","1")),"Y"),"")</f>
        <v/>
      </c>
      <c r="L95" s="260" t="e">
        <f>DATE(IF(LEFT($M95,1)="2",MID($M95,2,2),"20"&amp;MID($M95,2,2)),MID($M95,4,2),MID($M95,6,2))</f>
        <v>#VALUE!</v>
      </c>
      <c r="M95" s="259"/>
      <c r="N95" s="258"/>
      <c r="O95" s="257"/>
      <c r="P95" s="257"/>
      <c r="Q95" s="257"/>
      <c r="R95" s="256"/>
      <c r="S95" s="255">
        <f>SUM(N95:R95)</f>
        <v>0</v>
      </c>
      <c r="T95" s="254"/>
      <c r="U95" s="253" t="s">
        <v>99</v>
      </c>
      <c r="V95" s="252" t="s">
        <v>99</v>
      </c>
      <c r="W95" s="252" t="s">
        <v>99</v>
      </c>
      <c r="X95" s="252" t="s">
        <v>99</v>
      </c>
      <c r="Y95" s="251" t="s">
        <v>99</v>
      </c>
      <c r="Z95" s="250">
        <f>COUNTIF(U95:Y95,"اجتاز")</f>
        <v>5</v>
      </c>
      <c r="AA95" s="249" t="str">
        <f>IF(Z95&gt;=5,"جدير",IF(Z95&gt;=5,"جدير","غيرجدير"))</f>
        <v>جدير</v>
      </c>
      <c r="AB95" s="253" t="s">
        <v>99</v>
      </c>
      <c r="AC95" s="252" t="s">
        <v>99</v>
      </c>
      <c r="AD95" s="252" t="s">
        <v>99</v>
      </c>
      <c r="AE95" s="252" t="s">
        <v>99</v>
      </c>
      <c r="AF95" s="251" t="s">
        <v>99</v>
      </c>
      <c r="AG95" s="250">
        <f>COUNTIF(AB95:AF95,"اجتاز")</f>
        <v>5</v>
      </c>
      <c r="AH95" s="249" t="str">
        <f>IF(AG95&gt;=5,"جدير",IF(AG95&gt;=5,"جدير","غيرجدير"))</f>
        <v>جدير</v>
      </c>
      <c r="AI95" s="248" t="s">
        <v>98</v>
      </c>
    </row>
    <row r="96" spans="1:35" ht="21" customHeight="1" x14ac:dyDescent="0.2">
      <c r="A96" s="268">
        <v>10</v>
      </c>
      <c r="B96" s="267"/>
      <c r="C96" s="266"/>
      <c r="D96" s="265"/>
      <c r="E96" s="269" t="s">
        <v>100</v>
      </c>
      <c r="F96" s="263" t="e">
        <f>DAY(L96)</f>
        <v>#VALUE!</v>
      </c>
      <c r="G96" s="262" t="e">
        <f>MONTH(L96)</f>
        <v>#VALUE!</v>
      </c>
      <c r="H96" s="261" t="e">
        <f>YEAR(L96)</f>
        <v>#VALUE!</v>
      </c>
      <c r="I96" s="263" t="str">
        <f>IF(ISNUMBER(F96),DATEDIF((DATE(H96,G96,F96)),(DATE("2022","10","1")),"MD"),"")</f>
        <v/>
      </c>
      <c r="J96" s="262" t="str">
        <f>IF(ISNUMBER(G96),DATEDIF((DATE(H96,G96,F96)),(DATE("2022","10","1")),"YM"),"")</f>
        <v/>
      </c>
      <c r="K96" s="261" t="str">
        <f>IF(ISNUMBER(H96),DATEDIF((DATE(H96,G96,F96)),(DATE("2022","10","1")),"Y"),"")</f>
        <v/>
      </c>
      <c r="L96" s="260" t="e">
        <f>DATE(IF(LEFT($M96,1)="2",MID($M96,2,2),"20"&amp;MID($M96,2,2)),MID($M96,4,2),MID($M96,6,2))</f>
        <v>#VALUE!</v>
      </c>
      <c r="M96" s="259"/>
      <c r="N96" s="258"/>
      <c r="O96" s="257"/>
      <c r="P96" s="257"/>
      <c r="Q96" s="257"/>
      <c r="R96" s="256"/>
      <c r="S96" s="255">
        <f>SUM(N96:R96)</f>
        <v>0</v>
      </c>
      <c r="T96" s="254"/>
      <c r="U96" s="253" t="s">
        <v>99</v>
      </c>
      <c r="V96" s="252" t="s">
        <v>99</v>
      </c>
      <c r="W96" s="252" t="s">
        <v>99</v>
      </c>
      <c r="X96" s="252" t="s">
        <v>99</v>
      </c>
      <c r="Y96" s="251" t="s">
        <v>99</v>
      </c>
      <c r="Z96" s="250">
        <f>COUNTIF(U96:Y96,"اجتاز")</f>
        <v>5</v>
      </c>
      <c r="AA96" s="249" t="str">
        <f>IF(Z96&gt;=5,"جدير",IF(Z96&gt;=5,"جدير","غيرجدير"))</f>
        <v>جدير</v>
      </c>
      <c r="AB96" s="253" t="s">
        <v>99</v>
      </c>
      <c r="AC96" s="252" t="s">
        <v>99</v>
      </c>
      <c r="AD96" s="252" t="s">
        <v>99</v>
      </c>
      <c r="AE96" s="252" t="s">
        <v>99</v>
      </c>
      <c r="AF96" s="251" t="s">
        <v>99</v>
      </c>
      <c r="AG96" s="250">
        <f>COUNTIF(AB96:AF96,"اجتاز")</f>
        <v>5</v>
      </c>
      <c r="AH96" s="249" t="str">
        <f>IF(AG96&gt;=5,"جدير",IF(AG96&gt;=5,"جدير","غيرجدير"))</f>
        <v>جدير</v>
      </c>
      <c r="AI96" s="248" t="s">
        <v>98</v>
      </c>
    </row>
    <row r="97" spans="1:35" ht="21" customHeight="1" x14ac:dyDescent="0.2">
      <c r="A97" s="268">
        <v>11</v>
      </c>
      <c r="B97" s="267"/>
      <c r="C97" s="266"/>
      <c r="D97" s="265"/>
      <c r="E97" s="269" t="s">
        <v>100</v>
      </c>
      <c r="F97" s="263" t="e">
        <f>DAY(L97)</f>
        <v>#VALUE!</v>
      </c>
      <c r="G97" s="262" t="e">
        <f>MONTH(L97)</f>
        <v>#VALUE!</v>
      </c>
      <c r="H97" s="261" t="e">
        <f>YEAR(L97)</f>
        <v>#VALUE!</v>
      </c>
      <c r="I97" s="263" t="str">
        <f>IF(ISNUMBER(F97),DATEDIF((DATE(H97,G97,F97)),(DATE("2022","10","1")),"MD"),"")</f>
        <v/>
      </c>
      <c r="J97" s="262" t="str">
        <f>IF(ISNUMBER(G97),DATEDIF((DATE(H97,G97,F97)),(DATE("2022","10","1")),"YM"),"")</f>
        <v/>
      </c>
      <c r="K97" s="261" t="str">
        <f>IF(ISNUMBER(H97),DATEDIF((DATE(H97,G97,F97)),(DATE("2022","10","1")),"Y"),"")</f>
        <v/>
      </c>
      <c r="L97" s="260" t="e">
        <f>DATE(IF(LEFT($M97,1)="2",MID($M97,2,2),"20"&amp;MID($M97,2,2)),MID($M97,4,2),MID($M97,6,2))</f>
        <v>#VALUE!</v>
      </c>
      <c r="M97" s="259"/>
      <c r="N97" s="258"/>
      <c r="O97" s="257"/>
      <c r="P97" s="257"/>
      <c r="Q97" s="257"/>
      <c r="R97" s="256"/>
      <c r="S97" s="255">
        <f>SUM(N97:R97)</f>
        <v>0</v>
      </c>
      <c r="T97" s="254"/>
      <c r="U97" s="253" t="s">
        <v>99</v>
      </c>
      <c r="V97" s="252" t="s">
        <v>99</v>
      </c>
      <c r="W97" s="252" t="s">
        <v>99</v>
      </c>
      <c r="X97" s="252" t="s">
        <v>99</v>
      </c>
      <c r="Y97" s="251" t="s">
        <v>99</v>
      </c>
      <c r="Z97" s="250">
        <f>COUNTIF(U97:Y97,"اجتاز")</f>
        <v>5</v>
      </c>
      <c r="AA97" s="249" t="str">
        <f>IF(Z97&gt;=5,"جدير",IF(Z97&gt;=5,"جدير","غيرجدير"))</f>
        <v>جدير</v>
      </c>
      <c r="AB97" s="253" t="s">
        <v>99</v>
      </c>
      <c r="AC97" s="252" t="s">
        <v>99</v>
      </c>
      <c r="AD97" s="252" t="s">
        <v>99</v>
      </c>
      <c r="AE97" s="252" t="s">
        <v>99</v>
      </c>
      <c r="AF97" s="251" t="s">
        <v>99</v>
      </c>
      <c r="AG97" s="250">
        <f>COUNTIF(AB97:AF97,"اجتاز")</f>
        <v>5</v>
      </c>
      <c r="AH97" s="249" t="str">
        <f>IF(AG97&gt;=5,"جدير",IF(AG97&gt;=5,"جدير","غيرجدير"))</f>
        <v>جدير</v>
      </c>
      <c r="AI97" s="248" t="s">
        <v>98</v>
      </c>
    </row>
    <row r="98" spans="1:35" ht="21" customHeight="1" x14ac:dyDescent="0.2">
      <c r="A98" s="268">
        <v>12</v>
      </c>
      <c r="B98" s="267"/>
      <c r="C98" s="266"/>
      <c r="D98" s="265"/>
      <c r="E98" s="269" t="s">
        <v>100</v>
      </c>
      <c r="F98" s="263" t="e">
        <f>DAY(L98)</f>
        <v>#VALUE!</v>
      </c>
      <c r="G98" s="262" t="e">
        <f>MONTH(L98)</f>
        <v>#VALUE!</v>
      </c>
      <c r="H98" s="261" t="e">
        <f>YEAR(L98)</f>
        <v>#VALUE!</v>
      </c>
      <c r="I98" s="263" t="str">
        <f>IF(ISNUMBER(F98),DATEDIF((DATE(H98,G98,F98)),(DATE("2022","10","1")),"MD"),"")</f>
        <v/>
      </c>
      <c r="J98" s="262" t="str">
        <f>IF(ISNUMBER(G98),DATEDIF((DATE(H98,G98,F98)),(DATE("2022","10","1")),"YM"),"")</f>
        <v/>
      </c>
      <c r="K98" s="261" t="str">
        <f>IF(ISNUMBER(H98),DATEDIF((DATE(H98,G98,F98)),(DATE("2022","10","1")),"Y"),"")</f>
        <v/>
      </c>
      <c r="L98" s="260" t="e">
        <f>DATE(IF(LEFT($M98,1)="2",MID($M98,2,2),"20"&amp;MID($M98,2,2)),MID($M98,4,2),MID($M98,6,2))</f>
        <v>#VALUE!</v>
      </c>
      <c r="M98" s="259"/>
      <c r="N98" s="258"/>
      <c r="O98" s="257"/>
      <c r="P98" s="257"/>
      <c r="Q98" s="257"/>
      <c r="R98" s="256"/>
      <c r="S98" s="255">
        <f>SUM(N98:R98)</f>
        <v>0</v>
      </c>
      <c r="T98" s="254"/>
      <c r="U98" s="253" t="s">
        <v>99</v>
      </c>
      <c r="V98" s="252" t="s">
        <v>99</v>
      </c>
      <c r="W98" s="252" t="s">
        <v>99</v>
      </c>
      <c r="X98" s="252" t="s">
        <v>99</v>
      </c>
      <c r="Y98" s="251" t="s">
        <v>99</v>
      </c>
      <c r="Z98" s="250">
        <f>COUNTIF(U98:Y98,"اجتاز")</f>
        <v>5</v>
      </c>
      <c r="AA98" s="249" t="str">
        <f>IF(Z98&gt;=5,"جدير",IF(Z98&gt;=5,"جدير","غيرجدير"))</f>
        <v>جدير</v>
      </c>
      <c r="AB98" s="253" t="s">
        <v>99</v>
      </c>
      <c r="AC98" s="252" t="s">
        <v>99</v>
      </c>
      <c r="AD98" s="252" t="s">
        <v>99</v>
      </c>
      <c r="AE98" s="252" t="s">
        <v>99</v>
      </c>
      <c r="AF98" s="251" t="s">
        <v>99</v>
      </c>
      <c r="AG98" s="250">
        <f>COUNTIF(AB98:AF98,"اجتاز")</f>
        <v>5</v>
      </c>
      <c r="AH98" s="249" t="str">
        <f>IF(AG98&gt;=5,"جدير",IF(AG98&gt;=5,"جدير","غيرجدير"))</f>
        <v>جدير</v>
      </c>
      <c r="AI98" s="248" t="s">
        <v>98</v>
      </c>
    </row>
    <row r="99" spans="1:35" ht="21" customHeight="1" x14ac:dyDescent="0.2">
      <c r="A99" s="268">
        <v>13</v>
      </c>
      <c r="B99" s="267"/>
      <c r="C99" s="266"/>
      <c r="D99" s="265"/>
      <c r="E99" s="269" t="s">
        <v>100</v>
      </c>
      <c r="F99" s="263" t="e">
        <f>DAY(L99)</f>
        <v>#VALUE!</v>
      </c>
      <c r="G99" s="262" t="e">
        <f>MONTH(L99)</f>
        <v>#VALUE!</v>
      </c>
      <c r="H99" s="261" t="e">
        <f>YEAR(L99)</f>
        <v>#VALUE!</v>
      </c>
      <c r="I99" s="263" t="str">
        <f>IF(ISNUMBER(F99),DATEDIF((DATE(H99,G99,F99)),(DATE("2022","10","1")),"MD"),"")</f>
        <v/>
      </c>
      <c r="J99" s="262" t="str">
        <f>IF(ISNUMBER(G99),DATEDIF((DATE(H99,G99,F99)),(DATE("2022","10","1")),"YM"),"")</f>
        <v/>
      </c>
      <c r="K99" s="261" t="str">
        <f>IF(ISNUMBER(H99),DATEDIF((DATE(H99,G99,F99)),(DATE("2022","10","1")),"Y"),"")</f>
        <v/>
      </c>
      <c r="L99" s="260" t="e">
        <f>DATE(IF(LEFT($M99,1)="2",MID($M99,2,2),"20"&amp;MID($M99,2,2)),MID($M99,4,2),MID($M99,6,2))</f>
        <v>#VALUE!</v>
      </c>
      <c r="M99" s="259"/>
      <c r="N99" s="258"/>
      <c r="O99" s="257"/>
      <c r="P99" s="257"/>
      <c r="Q99" s="257"/>
      <c r="R99" s="256"/>
      <c r="S99" s="255">
        <f>SUM(N99:R99)</f>
        <v>0</v>
      </c>
      <c r="T99" s="254"/>
      <c r="U99" s="253" t="s">
        <v>99</v>
      </c>
      <c r="V99" s="252" t="s">
        <v>99</v>
      </c>
      <c r="W99" s="252" t="s">
        <v>99</v>
      </c>
      <c r="X99" s="252" t="s">
        <v>99</v>
      </c>
      <c r="Y99" s="251" t="s">
        <v>99</v>
      </c>
      <c r="Z99" s="250">
        <f>COUNTIF(U99:Y99,"اجتاز")</f>
        <v>5</v>
      </c>
      <c r="AA99" s="249" t="str">
        <f>IF(Z99&gt;=5,"جدير",IF(Z99&gt;=5,"جدير","غيرجدير"))</f>
        <v>جدير</v>
      </c>
      <c r="AB99" s="253" t="s">
        <v>99</v>
      </c>
      <c r="AC99" s="252" t="s">
        <v>99</v>
      </c>
      <c r="AD99" s="252" t="s">
        <v>99</v>
      </c>
      <c r="AE99" s="252" t="s">
        <v>99</v>
      </c>
      <c r="AF99" s="251" t="s">
        <v>99</v>
      </c>
      <c r="AG99" s="250">
        <f>COUNTIF(AB99:AF99,"اجتاز")</f>
        <v>5</v>
      </c>
      <c r="AH99" s="249" t="str">
        <f>IF(AG99&gt;=5,"جدير",IF(AG99&gt;=5,"جدير","غيرجدير"))</f>
        <v>جدير</v>
      </c>
      <c r="AI99" s="248" t="s">
        <v>98</v>
      </c>
    </row>
    <row r="100" spans="1:35" ht="21" customHeight="1" x14ac:dyDescent="0.2">
      <c r="A100" s="268">
        <v>14</v>
      </c>
      <c r="B100" s="267"/>
      <c r="C100" s="266"/>
      <c r="D100" s="265"/>
      <c r="E100" s="269" t="s">
        <v>100</v>
      </c>
      <c r="F100" s="263" t="e">
        <f>DAY(L100)</f>
        <v>#VALUE!</v>
      </c>
      <c r="G100" s="262" t="e">
        <f>MONTH(L100)</f>
        <v>#VALUE!</v>
      </c>
      <c r="H100" s="261" t="e">
        <f>YEAR(L100)</f>
        <v>#VALUE!</v>
      </c>
      <c r="I100" s="263" t="str">
        <f>IF(ISNUMBER(F100),DATEDIF((DATE(H100,G100,F100)),(DATE("2022","10","1")),"MD"),"")</f>
        <v/>
      </c>
      <c r="J100" s="262" t="str">
        <f>IF(ISNUMBER(G100),DATEDIF((DATE(H100,G100,F100)),(DATE("2022","10","1")),"YM"),"")</f>
        <v/>
      </c>
      <c r="K100" s="261" t="str">
        <f>IF(ISNUMBER(H100),DATEDIF((DATE(H100,G100,F100)),(DATE("2022","10","1")),"Y"),"")</f>
        <v/>
      </c>
      <c r="L100" s="260" t="e">
        <f>DATE(IF(LEFT($M100,1)="2",MID($M100,2,2),"20"&amp;MID($M100,2,2)),MID($M100,4,2),MID($M100,6,2))</f>
        <v>#VALUE!</v>
      </c>
      <c r="M100" s="259"/>
      <c r="N100" s="258"/>
      <c r="O100" s="257"/>
      <c r="P100" s="257"/>
      <c r="Q100" s="257"/>
      <c r="R100" s="256"/>
      <c r="S100" s="255">
        <f>SUM(N100:R100)</f>
        <v>0</v>
      </c>
      <c r="T100" s="254"/>
      <c r="U100" s="253" t="s">
        <v>99</v>
      </c>
      <c r="V100" s="252" t="s">
        <v>99</v>
      </c>
      <c r="W100" s="252" t="s">
        <v>99</v>
      </c>
      <c r="X100" s="252" t="s">
        <v>99</v>
      </c>
      <c r="Y100" s="251" t="s">
        <v>99</v>
      </c>
      <c r="Z100" s="250">
        <f>COUNTIF(U100:Y100,"اجتاز")</f>
        <v>5</v>
      </c>
      <c r="AA100" s="249" t="str">
        <f>IF(Z100&gt;=5,"جدير",IF(Z100&gt;=5,"جدير","غيرجدير"))</f>
        <v>جدير</v>
      </c>
      <c r="AB100" s="253" t="s">
        <v>99</v>
      </c>
      <c r="AC100" s="252" t="s">
        <v>99</v>
      </c>
      <c r="AD100" s="252" t="s">
        <v>99</v>
      </c>
      <c r="AE100" s="252" t="s">
        <v>99</v>
      </c>
      <c r="AF100" s="251" t="s">
        <v>99</v>
      </c>
      <c r="AG100" s="250">
        <f>COUNTIF(AB100:AF100,"اجتاز")</f>
        <v>5</v>
      </c>
      <c r="AH100" s="249" t="str">
        <f>IF(AG100&gt;=5,"جدير",IF(AG100&gt;=5,"جدير","غيرجدير"))</f>
        <v>جدير</v>
      </c>
      <c r="AI100" s="248" t="s">
        <v>98</v>
      </c>
    </row>
    <row r="101" spans="1:35" ht="21" customHeight="1" x14ac:dyDescent="0.2">
      <c r="A101" s="268">
        <v>15</v>
      </c>
      <c r="B101" s="267"/>
      <c r="C101" s="266"/>
      <c r="D101" s="265"/>
      <c r="E101" s="269" t="s">
        <v>100</v>
      </c>
      <c r="F101" s="263" t="e">
        <f>DAY(L101)</f>
        <v>#VALUE!</v>
      </c>
      <c r="G101" s="262" t="e">
        <f>MONTH(L101)</f>
        <v>#VALUE!</v>
      </c>
      <c r="H101" s="261" t="e">
        <f>YEAR(L101)</f>
        <v>#VALUE!</v>
      </c>
      <c r="I101" s="263" t="str">
        <f>IF(ISNUMBER(F101),DATEDIF((DATE(H101,G101,F101)),(DATE("2022","10","1")),"MD"),"")</f>
        <v/>
      </c>
      <c r="J101" s="262" t="str">
        <f>IF(ISNUMBER(G101),DATEDIF((DATE(H101,G101,F101)),(DATE("2022","10","1")),"YM"),"")</f>
        <v/>
      </c>
      <c r="K101" s="261" t="str">
        <f>IF(ISNUMBER(H101),DATEDIF((DATE(H101,G101,F101)),(DATE("2022","10","1")),"Y"),"")</f>
        <v/>
      </c>
      <c r="L101" s="260" t="e">
        <f>DATE(IF(LEFT($M101,1)="2",MID($M101,2,2),"20"&amp;MID($M101,2,2)),MID($M101,4,2),MID($M101,6,2))</f>
        <v>#VALUE!</v>
      </c>
      <c r="M101" s="259"/>
      <c r="N101" s="258"/>
      <c r="O101" s="257"/>
      <c r="P101" s="257"/>
      <c r="Q101" s="257"/>
      <c r="R101" s="256"/>
      <c r="S101" s="255">
        <f>SUM(N101:R101)</f>
        <v>0</v>
      </c>
      <c r="T101" s="254"/>
      <c r="U101" s="253" t="s">
        <v>99</v>
      </c>
      <c r="V101" s="252" t="s">
        <v>99</v>
      </c>
      <c r="W101" s="252" t="s">
        <v>99</v>
      </c>
      <c r="X101" s="252" t="s">
        <v>99</v>
      </c>
      <c r="Y101" s="251" t="s">
        <v>99</v>
      </c>
      <c r="Z101" s="250">
        <f>COUNTIF(U101:Y101,"اجتاز")</f>
        <v>5</v>
      </c>
      <c r="AA101" s="249" t="str">
        <f>IF(Z101&gt;=5,"جدير",IF(Z101&gt;=5,"جدير","غيرجدير"))</f>
        <v>جدير</v>
      </c>
      <c r="AB101" s="253" t="s">
        <v>99</v>
      </c>
      <c r="AC101" s="252" t="s">
        <v>99</v>
      </c>
      <c r="AD101" s="252" t="s">
        <v>99</v>
      </c>
      <c r="AE101" s="252" t="s">
        <v>99</v>
      </c>
      <c r="AF101" s="251" t="s">
        <v>99</v>
      </c>
      <c r="AG101" s="250">
        <f>COUNTIF(AB101:AF101,"اجتاز")</f>
        <v>5</v>
      </c>
      <c r="AH101" s="249" t="str">
        <f>IF(AG101&gt;=5,"جدير",IF(AG101&gt;=5,"جدير","غيرجدير"))</f>
        <v>جدير</v>
      </c>
      <c r="AI101" s="248" t="s">
        <v>98</v>
      </c>
    </row>
    <row r="102" spans="1:35" ht="21" customHeight="1" x14ac:dyDescent="0.2">
      <c r="A102" s="268">
        <v>16</v>
      </c>
      <c r="B102" s="267"/>
      <c r="C102" s="266"/>
      <c r="D102" s="265"/>
      <c r="E102" s="269" t="s">
        <v>100</v>
      </c>
      <c r="F102" s="263" t="e">
        <f>DAY(L102)</f>
        <v>#VALUE!</v>
      </c>
      <c r="G102" s="262" t="e">
        <f>MONTH(L102)</f>
        <v>#VALUE!</v>
      </c>
      <c r="H102" s="261" t="e">
        <f>YEAR(L102)</f>
        <v>#VALUE!</v>
      </c>
      <c r="I102" s="263" t="str">
        <f>IF(ISNUMBER(F102),DATEDIF((DATE(H102,G102,F102)),(DATE("2022","10","1")),"MD"),"")</f>
        <v/>
      </c>
      <c r="J102" s="262" t="str">
        <f>IF(ISNUMBER(G102),DATEDIF((DATE(H102,G102,F102)),(DATE("2022","10","1")),"YM"),"")</f>
        <v/>
      </c>
      <c r="K102" s="261" t="str">
        <f>IF(ISNUMBER(H102),DATEDIF((DATE(H102,G102,F102)),(DATE("2022","10","1")),"Y"),"")</f>
        <v/>
      </c>
      <c r="L102" s="260" t="e">
        <f>DATE(IF(LEFT($M102,1)="2",MID($M102,2,2),"20"&amp;MID($M102,2,2)),MID($M102,4,2),MID($M102,6,2))</f>
        <v>#VALUE!</v>
      </c>
      <c r="M102" s="259"/>
      <c r="N102" s="258"/>
      <c r="O102" s="257"/>
      <c r="P102" s="257"/>
      <c r="Q102" s="257"/>
      <c r="R102" s="256"/>
      <c r="S102" s="255">
        <f>SUM(N102:R102)</f>
        <v>0</v>
      </c>
      <c r="T102" s="254"/>
      <c r="U102" s="253" t="s">
        <v>99</v>
      </c>
      <c r="V102" s="252" t="s">
        <v>99</v>
      </c>
      <c r="W102" s="252" t="s">
        <v>99</v>
      </c>
      <c r="X102" s="252" t="s">
        <v>99</v>
      </c>
      <c r="Y102" s="251" t="s">
        <v>99</v>
      </c>
      <c r="Z102" s="250">
        <f>COUNTIF(U102:Y102,"اجتاز")</f>
        <v>5</v>
      </c>
      <c r="AA102" s="249" t="str">
        <f>IF(Z102&gt;=5,"جدير",IF(Z102&gt;=5,"جدير","غيرجدير"))</f>
        <v>جدير</v>
      </c>
      <c r="AB102" s="253" t="s">
        <v>99</v>
      </c>
      <c r="AC102" s="252" t="s">
        <v>99</v>
      </c>
      <c r="AD102" s="252" t="s">
        <v>99</v>
      </c>
      <c r="AE102" s="252" t="s">
        <v>99</v>
      </c>
      <c r="AF102" s="251" t="s">
        <v>99</v>
      </c>
      <c r="AG102" s="250">
        <f>COUNTIF(AB102:AF102,"اجتاز")</f>
        <v>5</v>
      </c>
      <c r="AH102" s="249" t="str">
        <f>IF(AG102&gt;=5,"جدير",IF(AG102&gt;=5,"جدير","غيرجدير"))</f>
        <v>جدير</v>
      </c>
      <c r="AI102" s="248" t="s">
        <v>98</v>
      </c>
    </row>
    <row r="103" spans="1:35" ht="21" customHeight="1" x14ac:dyDescent="0.2">
      <c r="A103" s="268">
        <v>17</v>
      </c>
      <c r="B103" s="267"/>
      <c r="C103" s="266"/>
      <c r="D103" s="265"/>
      <c r="E103" s="269" t="s">
        <v>100</v>
      </c>
      <c r="F103" s="263" t="e">
        <f>DAY(L103)</f>
        <v>#VALUE!</v>
      </c>
      <c r="G103" s="262" t="e">
        <f>MONTH(L103)</f>
        <v>#VALUE!</v>
      </c>
      <c r="H103" s="261" t="e">
        <f>YEAR(L103)</f>
        <v>#VALUE!</v>
      </c>
      <c r="I103" s="263" t="str">
        <f>IF(ISNUMBER(F103),DATEDIF((DATE(H103,G103,F103)),(DATE("2022","10","1")),"MD"),"")</f>
        <v/>
      </c>
      <c r="J103" s="262" t="str">
        <f>IF(ISNUMBER(G103),DATEDIF((DATE(H103,G103,F103)),(DATE("2022","10","1")),"YM"),"")</f>
        <v/>
      </c>
      <c r="K103" s="261" t="str">
        <f>IF(ISNUMBER(H103),DATEDIF((DATE(H103,G103,F103)),(DATE("2022","10","1")),"Y"),"")</f>
        <v/>
      </c>
      <c r="L103" s="260" t="e">
        <f>DATE(IF(LEFT($M103,1)="2",MID($M103,2,2),"20"&amp;MID($M103,2,2)),MID($M103,4,2),MID($M103,6,2))</f>
        <v>#VALUE!</v>
      </c>
      <c r="M103" s="259"/>
      <c r="N103" s="258"/>
      <c r="O103" s="257"/>
      <c r="P103" s="257"/>
      <c r="Q103" s="257"/>
      <c r="R103" s="256"/>
      <c r="S103" s="255">
        <f>SUM(N103:R103)</f>
        <v>0</v>
      </c>
      <c r="T103" s="254"/>
      <c r="U103" s="253" t="s">
        <v>99</v>
      </c>
      <c r="V103" s="252" t="s">
        <v>99</v>
      </c>
      <c r="W103" s="252" t="s">
        <v>99</v>
      </c>
      <c r="X103" s="252" t="s">
        <v>99</v>
      </c>
      <c r="Y103" s="251" t="s">
        <v>99</v>
      </c>
      <c r="Z103" s="250">
        <f>COUNTIF(U103:Y103,"اجتاز")</f>
        <v>5</v>
      </c>
      <c r="AA103" s="249" t="str">
        <f>IF(Z103&gt;=5,"جدير",IF(Z103&gt;=5,"جدير","غيرجدير"))</f>
        <v>جدير</v>
      </c>
      <c r="AB103" s="253" t="s">
        <v>99</v>
      </c>
      <c r="AC103" s="252" t="s">
        <v>99</v>
      </c>
      <c r="AD103" s="252" t="s">
        <v>99</v>
      </c>
      <c r="AE103" s="252" t="s">
        <v>99</v>
      </c>
      <c r="AF103" s="251" t="s">
        <v>99</v>
      </c>
      <c r="AG103" s="250">
        <f>COUNTIF(AB103:AF103,"اجتاز")</f>
        <v>5</v>
      </c>
      <c r="AH103" s="249" t="str">
        <f>IF(AG103&gt;=5,"جدير",IF(AG103&gt;=5,"جدير","غيرجدير"))</f>
        <v>جدير</v>
      </c>
      <c r="AI103" s="248" t="s">
        <v>98</v>
      </c>
    </row>
    <row r="104" spans="1:35" ht="21" customHeight="1" x14ac:dyDescent="0.2">
      <c r="A104" s="268">
        <v>18</v>
      </c>
      <c r="B104" s="267"/>
      <c r="C104" s="266"/>
      <c r="D104" s="265"/>
      <c r="E104" s="269" t="s">
        <v>100</v>
      </c>
      <c r="F104" s="263" t="e">
        <f>DAY(L104)</f>
        <v>#VALUE!</v>
      </c>
      <c r="G104" s="262" t="e">
        <f>MONTH(L104)</f>
        <v>#VALUE!</v>
      </c>
      <c r="H104" s="261" t="e">
        <f>YEAR(L104)</f>
        <v>#VALUE!</v>
      </c>
      <c r="I104" s="263" t="str">
        <f>IF(ISNUMBER(F104),DATEDIF((DATE(H104,G104,F104)),(DATE("2022","10","1")),"MD"),"")</f>
        <v/>
      </c>
      <c r="J104" s="262" t="str">
        <f>IF(ISNUMBER(G104),DATEDIF((DATE(H104,G104,F104)),(DATE("2022","10","1")),"YM"),"")</f>
        <v/>
      </c>
      <c r="K104" s="261" t="str">
        <f>IF(ISNUMBER(H104),DATEDIF((DATE(H104,G104,F104)),(DATE("2022","10","1")),"Y"),"")</f>
        <v/>
      </c>
      <c r="L104" s="260" t="e">
        <f>DATE(IF(LEFT($M104,1)="2",MID($M104,2,2),"20"&amp;MID($M104,2,2)),MID($M104,4,2),MID($M104,6,2))</f>
        <v>#VALUE!</v>
      </c>
      <c r="M104" s="259"/>
      <c r="N104" s="258"/>
      <c r="O104" s="257"/>
      <c r="P104" s="257"/>
      <c r="Q104" s="257"/>
      <c r="R104" s="256"/>
      <c r="S104" s="255">
        <f>SUM(N104:R104)</f>
        <v>0</v>
      </c>
      <c r="T104" s="254"/>
      <c r="U104" s="253" t="s">
        <v>99</v>
      </c>
      <c r="V104" s="252" t="s">
        <v>99</v>
      </c>
      <c r="W104" s="252" t="s">
        <v>99</v>
      </c>
      <c r="X104" s="252" t="s">
        <v>99</v>
      </c>
      <c r="Y104" s="251" t="s">
        <v>99</v>
      </c>
      <c r="Z104" s="250">
        <f>COUNTIF(U104:Y104,"اجتاز")</f>
        <v>5</v>
      </c>
      <c r="AA104" s="249" t="str">
        <f>IF(Z104&gt;=5,"جدير",IF(Z104&gt;=5,"جدير","غيرجدير"))</f>
        <v>جدير</v>
      </c>
      <c r="AB104" s="253" t="s">
        <v>99</v>
      </c>
      <c r="AC104" s="252" t="s">
        <v>99</v>
      </c>
      <c r="AD104" s="252" t="s">
        <v>99</v>
      </c>
      <c r="AE104" s="252" t="s">
        <v>99</v>
      </c>
      <c r="AF104" s="251" t="s">
        <v>99</v>
      </c>
      <c r="AG104" s="250">
        <f>COUNTIF(AB104:AF104,"اجتاز")</f>
        <v>5</v>
      </c>
      <c r="AH104" s="249" t="str">
        <f>IF(AG104&gt;=5,"جدير",IF(AG104&gt;=5,"جدير","غيرجدير"))</f>
        <v>جدير</v>
      </c>
      <c r="AI104" s="248" t="s">
        <v>98</v>
      </c>
    </row>
    <row r="105" spans="1:35" ht="21" customHeight="1" x14ac:dyDescent="0.2">
      <c r="A105" s="268">
        <v>19</v>
      </c>
      <c r="B105" s="267"/>
      <c r="C105" s="266"/>
      <c r="D105" s="265"/>
      <c r="E105" s="269" t="s">
        <v>100</v>
      </c>
      <c r="F105" s="263" t="e">
        <f>DAY(L105)</f>
        <v>#VALUE!</v>
      </c>
      <c r="G105" s="262" t="e">
        <f>MONTH(L105)</f>
        <v>#VALUE!</v>
      </c>
      <c r="H105" s="261" t="e">
        <f>YEAR(L105)</f>
        <v>#VALUE!</v>
      </c>
      <c r="I105" s="263" t="str">
        <f>IF(ISNUMBER(F105),DATEDIF((DATE(H105,G105,F105)),(DATE("2022","10","1")),"MD"),"")</f>
        <v/>
      </c>
      <c r="J105" s="262" t="str">
        <f>IF(ISNUMBER(G105),DATEDIF((DATE(H105,G105,F105)),(DATE("2022","10","1")),"YM"),"")</f>
        <v/>
      </c>
      <c r="K105" s="261" t="str">
        <f>IF(ISNUMBER(H105),DATEDIF((DATE(H105,G105,F105)),(DATE("2022","10","1")),"Y"),"")</f>
        <v/>
      </c>
      <c r="L105" s="260" t="e">
        <f>DATE(IF(LEFT($M105,1)="2",MID($M105,2,2),"20"&amp;MID($M105,2,2)),MID($M105,4,2),MID($M105,6,2))</f>
        <v>#VALUE!</v>
      </c>
      <c r="M105" s="259"/>
      <c r="N105" s="258"/>
      <c r="O105" s="257"/>
      <c r="P105" s="257"/>
      <c r="Q105" s="257"/>
      <c r="R105" s="256"/>
      <c r="S105" s="255">
        <f>SUM(N105:R105)</f>
        <v>0</v>
      </c>
      <c r="T105" s="254"/>
      <c r="U105" s="253" t="s">
        <v>99</v>
      </c>
      <c r="V105" s="252" t="s">
        <v>99</v>
      </c>
      <c r="W105" s="252" t="s">
        <v>99</v>
      </c>
      <c r="X105" s="252" t="s">
        <v>99</v>
      </c>
      <c r="Y105" s="251" t="s">
        <v>99</v>
      </c>
      <c r="Z105" s="250">
        <f>COUNTIF(U105:Y105,"اجتاز")</f>
        <v>5</v>
      </c>
      <c r="AA105" s="249" t="str">
        <f>IF(Z105&gt;=5,"جدير",IF(Z105&gt;=5,"جدير","غيرجدير"))</f>
        <v>جدير</v>
      </c>
      <c r="AB105" s="253" t="s">
        <v>99</v>
      </c>
      <c r="AC105" s="252" t="s">
        <v>99</v>
      </c>
      <c r="AD105" s="252" t="s">
        <v>99</v>
      </c>
      <c r="AE105" s="252" t="s">
        <v>99</v>
      </c>
      <c r="AF105" s="251" t="s">
        <v>99</v>
      </c>
      <c r="AG105" s="250">
        <f>COUNTIF(AB105:AF105,"اجتاز")</f>
        <v>5</v>
      </c>
      <c r="AH105" s="249" t="str">
        <f>IF(AG105&gt;=5,"جدير",IF(AG105&gt;=5,"جدير","غيرجدير"))</f>
        <v>جدير</v>
      </c>
      <c r="AI105" s="248" t="s">
        <v>98</v>
      </c>
    </row>
    <row r="106" spans="1:35" ht="21" customHeight="1" x14ac:dyDescent="0.2">
      <c r="A106" s="268">
        <v>20</v>
      </c>
      <c r="B106" s="267"/>
      <c r="C106" s="266"/>
      <c r="D106" s="265"/>
      <c r="E106" s="269" t="s">
        <v>100</v>
      </c>
      <c r="F106" s="263" t="e">
        <f>DAY(L106)</f>
        <v>#VALUE!</v>
      </c>
      <c r="G106" s="262" t="e">
        <f>MONTH(L106)</f>
        <v>#VALUE!</v>
      </c>
      <c r="H106" s="261" t="e">
        <f>YEAR(L106)</f>
        <v>#VALUE!</v>
      </c>
      <c r="I106" s="263" t="str">
        <f>IF(ISNUMBER(F106),DATEDIF((DATE(H106,G106,F106)),(DATE("2022","10","1")),"MD"),"")</f>
        <v/>
      </c>
      <c r="J106" s="262" t="str">
        <f>IF(ISNUMBER(G106),DATEDIF((DATE(H106,G106,F106)),(DATE("2022","10","1")),"YM"),"")</f>
        <v/>
      </c>
      <c r="K106" s="261" t="str">
        <f>IF(ISNUMBER(H106),DATEDIF((DATE(H106,G106,F106)),(DATE("2022","10","1")),"Y"),"")</f>
        <v/>
      </c>
      <c r="L106" s="260" t="e">
        <f>DATE(IF(LEFT($M106,1)="2",MID($M106,2,2),"20"&amp;MID($M106,2,2)),MID($M106,4,2),MID($M106,6,2))</f>
        <v>#VALUE!</v>
      </c>
      <c r="M106" s="259"/>
      <c r="N106" s="258"/>
      <c r="O106" s="257"/>
      <c r="P106" s="257"/>
      <c r="Q106" s="257"/>
      <c r="R106" s="256"/>
      <c r="S106" s="255">
        <f>SUM(N106:R106)</f>
        <v>0</v>
      </c>
      <c r="T106" s="254"/>
      <c r="U106" s="253" t="s">
        <v>99</v>
      </c>
      <c r="V106" s="252" t="s">
        <v>99</v>
      </c>
      <c r="W106" s="252" t="s">
        <v>99</v>
      </c>
      <c r="X106" s="252" t="s">
        <v>99</v>
      </c>
      <c r="Y106" s="251" t="s">
        <v>99</v>
      </c>
      <c r="Z106" s="250">
        <f>COUNTIF(U106:Y106,"اجتاز")</f>
        <v>5</v>
      </c>
      <c r="AA106" s="249" t="str">
        <f>IF(Z106&gt;=5,"جدير",IF(Z106&gt;=5,"جدير","غيرجدير"))</f>
        <v>جدير</v>
      </c>
      <c r="AB106" s="253" t="s">
        <v>99</v>
      </c>
      <c r="AC106" s="252" t="s">
        <v>99</v>
      </c>
      <c r="AD106" s="252" t="s">
        <v>99</v>
      </c>
      <c r="AE106" s="252" t="s">
        <v>99</v>
      </c>
      <c r="AF106" s="251" t="s">
        <v>99</v>
      </c>
      <c r="AG106" s="250">
        <f>COUNTIF(AB106:AF106,"اجتاز")</f>
        <v>5</v>
      </c>
      <c r="AH106" s="249" t="str">
        <f>IF(AG106&gt;=5,"جدير",IF(AG106&gt;=5,"جدير","غيرجدير"))</f>
        <v>جدير</v>
      </c>
      <c r="AI106" s="248" t="s">
        <v>98</v>
      </c>
    </row>
    <row r="107" spans="1:35" ht="21" customHeight="1" x14ac:dyDescent="0.2">
      <c r="A107" s="268">
        <v>21</v>
      </c>
      <c r="B107" s="267"/>
      <c r="C107" s="266"/>
      <c r="D107" s="265"/>
      <c r="E107" s="269" t="s">
        <v>100</v>
      </c>
      <c r="F107" s="263" t="e">
        <f>DAY(L107)</f>
        <v>#VALUE!</v>
      </c>
      <c r="G107" s="262" t="e">
        <f>MONTH(L107)</f>
        <v>#VALUE!</v>
      </c>
      <c r="H107" s="261" t="e">
        <f>YEAR(L107)</f>
        <v>#VALUE!</v>
      </c>
      <c r="I107" s="263" t="str">
        <f>IF(ISNUMBER(F107),DATEDIF((DATE(H107,G107,F107)),(DATE("2022","10","1")),"MD"),"")</f>
        <v/>
      </c>
      <c r="J107" s="262" t="str">
        <f>IF(ISNUMBER(G107),DATEDIF((DATE(H107,G107,F107)),(DATE("2022","10","1")),"YM"),"")</f>
        <v/>
      </c>
      <c r="K107" s="261" t="str">
        <f>IF(ISNUMBER(H107),DATEDIF((DATE(H107,G107,F107)),(DATE("2022","10","1")),"Y"),"")</f>
        <v/>
      </c>
      <c r="L107" s="260" t="e">
        <f>DATE(IF(LEFT($M107,1)="2",MID($M107,2,2),"20"&amp;MID($M107,2,2)),MID($M107,4,2),MID($M107,6,2))</f>
        <v>#VALUE!</v>
      </c>
      <c r="M107" s="259"/>
      <c r="N107" s="258"/>
      <c r="O107" s="257"/>
      <c r="P107" s="257"/>
      <c r="Q107" s="257"/>
      <c r="R107" s="256"/>
      <c r="S107" s="255">
        <f>SUM(N107:R107)</f>
        <v>0</v>
      </c>
      <c r="T107" s="254"/>
      <c r="U107" s="253" t="s">
        <v>99</v>
      </c>
      <c r="V107" s="252" t="s">
        <v>99</v>
      </c>
      <c r="W107" s="252" t="s">
        <v>99</v>
      </c>
      <c r="X107" s="252" t="s">
        <v>99</v>
      </c>
      <c r="Y107" s="251" t="s">
        <v>99</v>
      </c>
      <c r="Z107" s="250">
        <f>COUNTIF(U107:Y107,"اجتاز")</f>
        <v>5</v>
      </c>
      <c r="AA107" s="249" t="str">
        <f>IF(Z107&gt;=5,"جدير",IF(Z107&gt;=5,"جدير","غيرجدير"))</f>
        <v>جدير</v>
      </c>
      <c r="AB107" s="253" t="s">
        <v>99</v>
      </c>
      <c r="AC107" s="252" t="s">
        <v>99</v>
      </c>
      <c r="AD107" s="252" t="s">
        <v>99</v>
      </c>
      <c r="AE107" s="252" t="s">
        <v>99</v>
      </c>
      <c r="AF107" s="251" t="s">
        <v>99</v>
      </c>
      <c r="AG107" s="250">
        <f>COUNTIF(AB107:AF107,"اجتاز")</f>
        <v>5</v>
      </c>
      <c r="AH107" s="249" t="str">
        <f>IF(AG107&gt;=5,"جدير",IF(AG107&gt;=5,"جدير","غيرجدير"))</f>
        <v>جدير</v>
      </c>
      <c r="AI107" s="248" t="s">
        <v>98</v>
      </c>
    </row>
    <row r="108" spans="1:35" ht="21" customHeight="1" x14ac:dyDescent="0.2">
      <c r="A108" s="268">
        <v>22</v>
      </c>
      <c r="B108" s="267"/>
      <c r="C108" s="266"/>
      <c r="D108" s="265"/>
      <c r="E108" s="269" t="s">
        <v>100</v>
      </c>
      <c r="F108" s="263" t="e">
        <f>DAY(L108)</f>
        <v>#VALUE!</v>
      </c>
      <c r="G108" s="262" t="e">
        <f>MONTH(L108)</f>
        <v>#VALUE!</v>
      </c>
      <c r="H108" s="261" t="e">
        <f>YEAR(L108)</f>
        <v>#VALUE!</v>
      </c>
      <c r="I108" s="263" t="str">
        <f>IF(ISNUMBER(F108),DATEDIF((DATE(H108,G108,F108)),(DATE("2022","10","1")),"MD"),"")</f>
        <v/>
      </c>
      <c r="J108" s="262" t="str">
        <f>IF(ISNUMBER(G108),DATEDIF((DATE(H108,G108,F108)),(DATE("2022","10","1")),"YM"),"")</f>
        <v/>
      </c>
      <c r="K108" s="261" t="str">
        <f>IF(ISNUMBER(H108),DATEDIF((DATE(H108,G108,F108)),(DATE("2022","10","1")),"Y"),"")</f>
        <v/>
      </c>
      <c r="L108" s="260" t="e">
        <f>DATE(IF(LEFT($M108,1)="2",MID($M108,2,2),"20"&amp;MID($M108,2,2)),MID($M108,4,2),MID($M108,6,2))</f>
        <v>#VALUE!</v>
      </c>
      <c r="M108" s="259"/>
      <c r="N108" s="258"/>
      <c r="O108" s="257"/>
      <c r="P108" s="257"/>
      <c r="Q108" s="257"/>
      <c r="R108" s="256"/>
      <c r="S108" s="255">
        <f>SUM(N108:R108)</f>
        <v>0</v>
      </c>
      <c r="T108" s="254"/>
      <c r="U108" s="253" t="s">
        <v>99</v>
      </c>
      <c r="V108" s="252" t="s">
        <v>99</v>
      </c>
      <c r="W108" s="252" t="s">
        <v>99</v>
      </c>
      <c r="X108" s="252" t="s">
        <v>99</v>
      </c>
      <c r="Y108" s="251" t="s">
        <v>99</v>
      </c>
      <c r="Z108" s="250">
        <f>COUNTIF(U108:Y108,"اجتاز")</f>
        <v>5</v>
      </c>
      <c r="AA108" s="249" t="str">
        <f>IF(Z108&gt;=5,"جدير",IF(Z108&gt;=5,"جدير","غيرجدير"))</f>
        <v>جدير</v>
      </c>
      <c r="AB108" s="253" t="s">
        <v>99</v>
      </c>
      <c r="AC108" s="252" t="s">
        <v>99</v>
      </c>
      <c r="AD108" s="252" t="s">
        <v>99</v>
      </c>
      <c r="AE108" s="252" t="s">
        <v>99</v>
      </c>
      <c r="AF108" s="251" t="s">
        <v>99</v>
      </c>
      <c r="AG108" s="250">
        <f>COUNTIF(AB108:AF108,"اجتاز")</f>
        <v>5</v>
      </c>
      <c r="AH108" s="249" t="str">
        <f>IF(AG108&gt;=5,"جدير",IF(AG108&gt;=5,"جدير","غيرجدير"))</f>
        <v>جدير</v>
      </c>
      <c r="AI108" s="248" t="s">
        <v>98</v>
      </c>
    </row>
    <row r="109" spans="1:35" ht="21" customHeight="1" x14ac:dyDescent="0.2">
      <c r="A109" s="268">
        <v>23</v>
      </c>
      <c r="B109" s="267"/>
      <c r="C109" s="266"/>
      <c r="D109" s="265"/>
      <c r="E109" s="269" t="s">
        <v>100</v>
      </c>
      <c r="F109" s="263" t="e">
        <f>DAY(L109)</f>
        <v>#VALUE!</v>
      </c>
      <c r="G109" s="262" t="e">
        <f>MONTH(L109)</f>
        <v>#VALUE!</v>
      </c>
      <c r="H109" s="261" t="e">
        <f>YEAR(L109)</f>
        <v>#VALUE!</v>
      </c>
      <c r="I109" s="263" t="str">
        <f>IF(ISNUMBER(F109),DATEDIF((DATE(H109,G109,F109)),(DATE("2022","10","1")),"MD"),"")</f>
        <v/>
      </c>
      <c r="J109" s="262" t="str">
        <f>IF(ISNUMBER(G109),DATEDIF((DATE(H109,G109,F109)),(DATE("2022","10","1")),"YM"),"")</f>
        <v/>
      </c>
      <c r="K109" s="261" t="str">
        <f>IF(ISNUMBER(H109),DATEDIF((DATE(H109,G109,F109)),(DATE("2022","10","1")),"Y"),"")</f>
        <v/>
      </c>
      <c r="L109" s="260" t="e">
        <f>DATE(IF(LEFT($M109,1)="2",MID($M109,2,2),"20"&amp;MID($M109,2,2)),MID($M109,4,2),MID($M109,6,2))</f>
        <v>#VALUE!</v>
      </c>
      <c r="M109" s="259"/>
      <c r="N109" s="258"/>
      <c r="O109" s="257"/>
      <c r="P109" s="257"/>
      <c r="Q109" s="257"/>
      <c r="R109" s="256"/>
      <c r="S109" s="255">
        <f>SUM(N109:R109)</f>
        <v>0</v>
      </c>
      <c r="T109" s="254"/>
      <c r="U109" s="253" t="s">
        <v>99</v>
      </c>
      <c r="V109" s="252" t="s">
        <v>99</v>
      </c>
      <c r="W109" s="252" t="s">
        <v>99</v>
      </c>
      <c r="X109" s="252" t="s">
        <v>99</v>
      </c>
      <c r="Y109" s="251" t="s">
        <v>99</v>
      </c>
      <c r="Z109" s="250">
        <f>COUNTIF(U109:Y109,"اجتاز")</f>
        <v>5</v>
      </c>
      <c r="AA109" s="249" t="str">
        <f>IF(Z109&gt;=5,"جدير",IF(Z109&gt;=5,"جدير","غيرجدير"))</f>
        <v>جدير</v>
      </c>
      <c r="AB109" s="253" t="s">
        <v>99</v>
      </c>
      <c r="AC109" s="252" t="s">
        <v>99</v>
      </c>
      <c r="AD109" s="252" t="s">
        <v>99</v>
      </c>
      <c r="AE109" s="252" t="s">
        <v>99</v>
      </c>
      <c r="AF109" s="251" t="s">
        <v>99</v>
      </c>
      <c r="AG109" s="250">
        <f>COUNTIF(AB109:AF109,"اجتاز")</f>
        <v>5</v>
      </c>
      <c r="AH109" s="249" t="str">
        <f>IF(AG109&gt;=5,"جدير",IF(AG109&gt;=5,"جدير","غيرجدير"))</f>
        <v>جدير</v>
      </c>
      <c r="AI109" s="248" t="s">
        <v>98</v>
      </c>
    </row>
    <row r="110" spans="1:35" ht="21" customHeight="1" x14ac:dyDescent="0.2">
      <c r="A110" s="268">
        <v>24</v>
      </c>
      <c r="B110" s="267"/>
      <c r="C110" s="266"/>
      <c r="D110" s="265"/>
      <c r="E110" s="264" t="s">
        <v>100</v>
      </c>
      <c r="F110" s="263" t="e">
        <f>DAY(L110)</f>
        <v>#VALUE!</v>
      </c>
      <c r="G110" s="262" t="e">
        <f>MONTH(L110)</f>
        <v>#VALUE!</v>
      </c>
      <c r="H110" s="261" t="e">
        <f>YEAR(L110)</f>
        <v>#VALUE!</v>
      </c>
      <c r="I110" s="263" t="str">
        <f>IF(ISNUMBER(F110),DATEDIF((DATE(H110,G110,F110)),(DATE("2022","10","1")),"MD"),"")</f>
        <v/>
      </c>
      <c r="J110" s="262" t="str">
        <f>IF(ISNUMBER(G110),DATEDIF((DATE(H110,G110,F110)),(DATE("2022","10","1")),"YM"),"")</f>
        <v/>
      </c>
      <c r="K110" s="261" t="str">
        <f>IF(ISNUMBER(H110),DATEDIF((DATE(H110,G110,F110)),(DATE("2022","10","1")),"Y"),"")</f>
        <v/>
      </c>
      <c r="L110" s="260" t="e">
        <f>DATE(IF(LEFT($M110,1)="2",MID($M110,2,2),"20"&amp;MID($M110,2,2)),MID($M110,4,2),MID($M110,6,2))</f>
        <v>#VALUE!</v>
      </c>
      <c r="M110" s="259"/>
      <c r="N110" s="258"/>
      <c r="O110" s="257"/>
      <c r="P110" s="257"/>
      <c r="Q110" s="257"/>
      <c r="R110" s="256"/>
      <c r="S110" s="255">
        <f>SUM(N110:R110)</f>
        <v>0</v>
      </c>
      <c r="T110" s="254"/>
      <c r="U110" s="253" t="s">
        <v>99</v>
      </c>
      <c r="V110" s="252" t="s">
        <v>99</v>
      </c>
      <c r="W110" s="252" t="s">
        <v>99</v>
      </c>
      <c r="X110" s="252" t="s">
        <v>99</v>
      </c>
      <c r="Y110" s="251" t="s">
        <v>99</v>
      </c>
      <c r="Z110" s="250">
        <f>COUNTIF(U110:Y110,"اجتاز")</f>
        <v>5</v>
      </c>
      <c r="AA110" s="249" t="str">
        <f>IF(Z110&gt;=5,"جدير",IF(Z110&gt;=5,"جدير","غيرجدير"))</f>
        <v>جدير</v>
      </c>
      <c r="AB110" s="253" t="s">
        <v>99</v>
      </c>
      <c r="AC110" s="252" t="s">
        <v>99</v>
      </c>
      <c r="AD110" s="252" t="s">
        <v>99</v>
      </c>
      <c r="AE110" s="252" t="s">
        <v>99</v>
      </c>
      <c r="AF110" s="251" t="s">
        <v>99</v>
      </c>
      <c r="AG110" s="250">
        <f>COUNTIF(AB110:AF110,"اجتاز")</f>
        <v>5</v>
      </c>
      <c r="AH110" s="249" t="str">
        <f>IF(AG110&gt;=5,"جدير",IF(AG110&gt;=5,"جدير","غيرجدير"))</f>
        <v>جدير</v>
      </c>
      <c r="AI110" s="248" t="s">
        <v>98</v>
      </c>
    </row>
    <row r="111" spans="1:35" ht="21" customHeight="1" thickBot="1" x14ac:dyDescent="0.25">
      <c r="A111" s="247">
        <v>25</v>
      </c>
      <c r="B111" s="246"/>
      <c r="C111" s="245"/>
      <c r="D111" s="244"/>
      <c r="E111" s="243" t="s">
        <v>100</v>
      </c>
      <c r="F111" s="242" t="e">
        <f>DAY(L111)</f>
        <v>#VALUE!</v>
      </c>
      <c r="G111" s="241" t="e">
        <f>MONTH(L111)</f>
        <v>#VALUE!</v>
      </c>
      <c r="H111" s="240" t="e">
        <f>YEAR(L111)</f>
        <v>#VALUE!</v>
      </c>
      <c r="I111" s="242" t="str">
        <f>IF(ISNUMBER(F111),DATEDIF((DATE(H111,G111,F111)),(DATE("2022","10","1")),"MD"),"")</f>
        <v/>
      </c>
      <c r="J111" s="241" t="str">
        <f>IF(ISNUMBER(G111),DATEDIF((DATE(H111,G111,F111)),(DATE("2022","10","1")),"YM"),"")</f>
        <v/>
      </c>
      <c r="K111" s="240" t="str">
        <f>IF(ISNUMBER(H111),DATEDIF((DATE(H111,G111,F111)),(DATE("2022","10","1")),"Y"),"")</f>
        <v/>
      </c>
      <c r="L111" s="239" t="e">
        <f>DATE(IF(LEFT($M111,1)="2",MID($M111,2,2),"20"&amp;MID($M111,2,2)),MID($M111,4,2),MID($M111,6,2))</f>
        <v>#VALUE!</v>
      </c>
      <c r="M111" s="238"/>
      <c r="N111" s="237"/>
      <c r="O111" s="236"/>
      <c r="P111" s="236"/>
      <c r="Q111" s="236"/>
      <c r="R111" s="235"/>
      <c r="S111" s="234">
        <f>SUM(N111:R111)</f>
        <v>0</v>
      </c>
      <c r="T111" s="233"/>
      <c r="U111" s="232" t="s">
        <v>99</v>
      </c>
      <c r="V111" s="231" t="s">
        <v>99</v>
      </c>
      <c r="W111" s="231" t="s">
        <v>99</v>
      </c>
      <c r="X111" s="231" t="s">
        <v>99</v>
      </c>
      <c r="Y111" s="230" t="s">
        <v>99</v>
      </c>
      <c r="Z111" s="229">
        <f>COUNTIF(U111:Y111,"اجتاز")</f>
        <v>5</v>
      </c>
      <c r="AA111" s="228" t="str">
        <f>IF(Z111&gt;=5,"جدير",IF(Z111&gt;=5,"جدير","غيرجدير"))</f>
        <v>جدير</v>
      </c>
      <c r="AB111" s="232" t="s">
        <v>99</v>
      </c>
      <c r="AC111" s="231" t="s">
        <v>99</v>
      </c>
      <c r="AD111" s="231" t="s">
        <v>99</v>
      </c>
      <c r="AE111" s="231" t="s">
        <v>99</v>
      </c>
      <c r="AF111" s="230" t="s">
        <v>99</v>
      </c>
      <c r="AG111" s="229">
        <f>COUNTIF(AB111:AF111,"اجتاز")</f>
        <v>5</v>
      </c>
      <c r="AH111" s="228" t="str">
        <f>IF(AG111&gt;=5,"جدير",IF(AG111&gt;=5,"جدير","غيرجدير"))</f>
        <v>جدير</v>
      </c>
      <c r="AI111" s="227" t="s">
        <v>98</v>
      </c>
    </row>
    <row r="112" spans="1:35" ht="9.9499999999999993" customHeight="1" thickTop="1" thickBot="1" x14ac:dyDescent="0.25"/>
    <row r="113" spans="1:35" ht="23.1" customHeight="1" x14ac:dyDescent="0.2">
      <c r="A113" s="226" t="s">
        <v>97</v>
      </c>
      <c r="B113" s="225"/>
      <c r="C113" s="225"/>
      <c r="D113" s="224"/>
      <c r="E113" s="223" t="s">
        <v>96</v>
      </c>
      <c r="F113" s="222"/>
      <c r="G113" s="222"/>
      <c r="H113" s="222"/>
      <c r="I113" s="217" t="s">
        <v>95</v>
      </c>
      <c r="J113" s="217"/>
      <c r="K113" s="217"/>
      <c r="L113" s="217"/>
      <c r="M113" s="217"/>
      <c r="N113" s="217"/>
      <c r="O113" s="217" t="s">
        <v>94</v>
      </c>
      <c r="P113" s="217"/>
      <c r="Q113" s="217"/>
      <c r="R113" s="217"/>
      <c r="S113" s="222" t="s">
        <v>93</v>
      </c>
      <c r="T113" s="217"/>
      <c r="U113" s="217"/>
      <c r="V113" s="217"/>
      <c r="W113" s="217" t="s">
        <v>92</v>
      </c>
      <c r="X113" s="217"/>
      <c r="Y113" s="217"/>
      <c r="Z113" s="217"/>
      <c r="AA113" s="217"/>
      <c r="AB113" s="217"/>
      <c r="AE113" s="217" t="s">
        <v>91</v>
      </c>
      <c r="AF113" s="217"/>
      <c r="AG113" s="217"/>
      <c r="AH113" s="217"/>
      <c r="AI113" s="217"/>
    </row>
    <row r="114" spans="1:35" ht="23.1" customHeight="1" x14ac:dyDescent="0.2">
      <c r="A114" s="216" t="s">
        <v>90</v>
      </c>
      <c r="B114" s="215"/>
      <c r="C114" s="214" t="str">
        <f>C36</f>
        <v>محمد لطفى عبد العال</v>
      </c>
      <c r="D114" s="213"/>
      <c r="E114" s="220" t="s">
        <v>89</v>
      </c>
      <c r="F114" s="219"/>
      <c r="G114" s="219"/>
      <c r="H114" s="219"/>
      <c r="I114" s="218" t="s">
        <v>89</v>
      </c>
      <c r="J114" s="218"/>
      <c r="K114" s="218"/>
      <c r="L114" s="218"/>
      <c r="M114" s="218"/>
      <c r="N114" s="218"/>
      <c r="O114" s="221" t="str">
        <f>O36</f>
        <v>أ/ أيمن عبد السميع الحسينى</v>
      </c>
      <c r="P114" s="221"/>
      <c r="Q114" s="221"/>
      <c r="R114" s="221"/>
      <c r="S114" s="221" t="str">
        <f>S36</f>
        <v>م/ متولى محمود مصطفى احمد</v>
      </c>
      <c r="T114" s="221"/>
      <c r="U114" s="221"/>
      <c r="V114" s="221"/>
      <c r="W114" s="221" t="str">
        <f>W36</f>
        <v>م/ ناصر عيسى كامل هنداوى</v>
      </c>
      <c r="X114" s="221"/>
      <c r="Y114" s="221"/>
      <c r="Z114" s="221"/>
      <c r="AA114" s="221"/>
      <c r="AB114" s="221"/>
      <c r="AE114" s="212" t="s">
        <v>83</v>
      </c>
      <c r="AF114" s="212"/>
      <c r="AG114" s="212"/>
      <c r="AH114" s="212"/>
      <c r="AI114" s="212"/>
    </row>
    <row r="115" spans="1:35" ht="23.1" customHeight="1" x14ac:dyDescent="0.2">
      <c r="A115" s="216" t="s">
        <v>88</v>
      </c>
      <c r="B115" s="215"/>
      <c r="C115" s="214" t="str">
        <f>C37</f>
        <v>احمد شوقى المهدى</v>
      </c>
      <c r="D115" s="213"/>
      <c r="E115" s="220" t="s">
        <v>87</v>
      </c>
      <c r="F115" s="219"/>
      <c r="G115" s="219"/>
      <c r="H115" s="219"/>
      <c r="I115" s="218" t="s">
        <v>86</v>
      </c>
      <c r="J115" s="218"/>
      <c r="K115" s="218"/>
      <c r="L115" s="218"/>
      <c r="M115" s="218"/>
      <c r="N115" s="218"/>
      <c r="AE115" s="217" t="s">
        <v>85</v>
      </c>
      <c r="AF115" s="217"/>
      <c r="AG115" s="217"/>
      <c r="AH115" s="217"/>
      <c r="AI115" s="217"/>
    </row>
    <row r="116" spans="1:35" ht="23.1" customHeight="1" x14ac:dyDescent="0.2">
      <c r="A116" s="216" t="s">
        <v>84</v>
      </c>
      <c r="B116" s="215"/>
      <c r="C116" s="214" t="str">
        <f>C38</f>
        <v>احمد شوقى المهدى</v>
      </c>
      <c r="D116" s="213"/>
      <c r="AE116" s="212" t="s">
        <v>83</v>
      </c>
      <c r="AF116" s="212"/>
      <c r="AG116" s="212"/>
      <c r="AH116" s="212"/>
      <c r="AI116" s="212"/>
    </row>
    <row r="117" spans="1:35" ht="23.1" customHeight="1" thickBot="1" x14ac:dyDescent="0.25">
      <c r="A117" s="211" t="s">
        <v>82</v>
      </c>
      <c r="B117" s="210"/>
      <c r="C117" s="209" t="str">
        <f>C39</f>
        <v>محمد لطفى عبد العال</v>
      </c>
      <c r="D117" s="208"/>
    </row>
    <row r="118" spans="1:35" ht="20.100000000000001" customHeight="1" x14ac:dyDescent="0.2">
      <c r="A118" s="357" t="s">
        <v>117</v>
      </c>
      <c r="B118" s="357"/>
      <c r="C118" s="357"/>
      <c r="D118" s="357"/>
    </row>
    <row r="119" spans="1:35" ht="20.100000000000001" customHeight="1" x14ac:dyDescent="0.2">
      <c r="A119" s="357" t="s">
        <v>116</v>
      </c>
      <c r="B119" s="357"/>
      <c r="C119" s="357"/>
      <c r="D119" s="357"/>
      <c r="E119" s="358" t="str">
        <f>E2</f>
        <v>كشف رصد درجات عن العام الدراسى 2022 / 2023 م</v>
      </c>
      <c r="F119" s="358"/>
      <c r="G119" s="358"/>
      <c r="H119" s="358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</row>
    <row r="120" spans="1:35" ht="20.100000000000001" customHeight="1" x14ac:dyDescent="0.2">
      <c r="A120" s="357" t="s">
        <v>115</v>
      </c>
      <c r="B120" s="357"/>
      <c r="C120" s="357"/>
      <c r="D120" s="357"/>
      <c r="E120" s="356" t="str">
        <f>E3</f>
        <v>الصف / الأول الثانوى الفنى الزراعى - الدور الأول ( منتظمون ) - البرنامج : فنى معمل - جدارات</v>
      </c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  <c r="AA120" s="356"/>
      <c r="AB120" s="356"/>
      <c r="AC120" s="356"/>
    </row>
    <row r="121" spans="1:35" ht="20.100000000000001" customHeight="1" thickBot="1" x14ac:dyDescent="0.25">
      <c r="E121" s="355" t="s">
        <v>114</v>
      </c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</row>
    <row r="122" spans="1:35" ht="24.95" customHeight="1" thickTop="1" x14ac:dyDescent="0.2">
      <c r="A122" s="354" t="s">
        <v>113</v>
      </c>
      <c r="B122" s="353" t="s">
        <v>112</v>
      </c>
      <c r="C122" s="352"/>
      <c r="D122" s="351" t="s">
        <v>7</v>
      </c>
      <c r="E122" s="350" t="s">
        <v>111</v>
      </c>
      <c r="F122" s="349" t="s">
        <v>2</v>
      </c>
      <c r="G122" s="349"/>
      <c r="H122" s="349"/>
      <c r="I122" s="348" t="s">
        <v>3</v>
      </c>
      <c r="J122" s="347"/>
      <c r="K122" s="346"/>
      <c r="L122" s="345" t="s">
        <v>2</v>
      </c>
      <c r="M122" s="344" t="s">
        <v>81</v>
      </c>
      <c r="N122" s="343" t="s">
        <v>110</v>
      </c>
      <c r="O122" s="342"/>
      <c r="P122" s="342"/>
      <c r="Q122" s="342"/>
      <c r="R122" s="342"/>
      <c r="S122" s="342"/>
      <c r="T122" s="341"/>
      <c r="U122" s="343" t="s">
        <v>109</v>
      </c>
      <c r="V122" s="342"/>
      <c r="W122" s="342"/>
      <c r="X122" s="342"/>
      <c r="Y122" s="341"/>
      <c r="Z122" s="340"/>
      <c r="AA122" s="339" t="s">
        <v>108</v>
      </c>
      <c r="AB122" s="343" t="s">
        <v>107</v>
      </c>
      <c r="AC122" s="342"/>
      <c r="AD122" s="342"/>
      <c r="AE122" s="342"/>
      <c r="AF122" s="341"/>
      <c r="AG122" s="340"/>
      <c r="AH122" s="339" t="s">
        <v>106</v>
      </c>
      <c r="AI122" s="338" t="s">
        <v>71</v>
      </c>
    </row>
    <row r="123" spans="1:35" ht="50.1" customHeight="1" x14ac:dyDescent="0.2">
      <c r="A123" s="328"/>
      <c r="B123" s="327"/>
      <c r="C123" s="319"/>
      <c r="D123" s="326"/>
      <c r="E123" s="325"/>
      <c r="F123" s="337"/>
      <c r="G123" s="337"/>
      <c r="H123" s="337"/>
      <c r="I123" s="336"/>
      <c r="J123" s="335"/>
      <c r="K123" s="334"/>
      <c r="L123" s="320"/>
      <c r="M123" s="319"/>
      <c r="N123" s="333" t="s">
        <v>105</v>
      </c>
      <c r="O123" s="332" t="s">
        <v>104</v>
      </c>
      <c r="P123" s="332" t="s">
        <v>103</v>
      </c>
      <c r="Q123" s="332" t="s">
        <v>102</v>
      </c>
      <c r="R123" s="331" t="s">
        <v>16</v>
      </c>
      <c r="S123" s="330" t="s">
        <v>101</v>
      </c>
      <c r="T123" s="329" t="s">
        <v>24</v>
      </c>
      <c r="U123" s="313" t="str">
        <f>U6</f>
        <v>إعداد معمل الكيمياء</v>
      </c>
      <c r="V123" s="312" t="str">
        <f>V6</f>
        <v>سحب العينات الكيميائية وتجهيزها للتحليل</v>
      </c>
      <c r="W123" s="312" t="str">
        <f>W6</f>
        <v>إعداد معمل الأحياء</v>
      </c>
      <c r="X123" s="312" t="str">
        <f>X6</f>
        <v>تطبيق نظم السلامة والصحة المهنية</v>
      </c>
      <c r="Y123" s="311" t="str">
        <f>Y6</f>
        <v>نظم تشغيل الحاسب الآلى</v>
      </c>
      <c r="Z123" s="310"/>
      <c r="AA123" s="314"/>
      <c r="AB123" s="313" t="str">
        <f>AB6</f>
        <v>تجهيز العينات و النماذج</v>
      </c>
      <c r="AC123" s="312" t="str">
        <f>AC6</f>
        <v>إعداد معمل الفيزياء</v>
      </c>
      <c r="AD123" s="312" t="str">
        <f>AD6</f>
        <v>إعداد و إدارة المخزن</v>
      </c>
      <c r="AE123" s="312" t="str">
        <f>AE6</f>
        <v>تنفيذ بعض التحاليل البسيطة على عينة من النباتات</v>
      </c>
      <c r="AF123" s="311" t="str">
        <f>AF6</f>
        <v>الشبكة العنكبوتية</v>
      </c>
      <c r="AG123" s="310"/>
      <c r="AH123" s="309"/>
      <c r="AI123" s="308"/>
    </row>
    <row r="124" spans="1:35" ht="20.100000000000001" customHeight="1" x14ac:dyDescent="0.2">
      <c r="A124" s="328"/>
      <c r="B124" s="327"/>
      <c r="C124" s="319"/>
      <c r="D124" s="326"/>
      <c r="E124" s="325"/>
      <c r="F124" s="324"/>
      <c r="G124" s="324"/>
      <c r="H124" s="324"/>
      <c r="I124" s="323"/>
      <c r="J124" s="322"/>
      <c r="K124" s="321"/>
      <c r="L124" s="320"/>
      <c r="M124" s="319"/>
      <c r="N124" s="318">
        <v>50</v>
      </c>
      <c r="O124" s="317">
        <v>40</v>
      </c>
      <c r="P124" s="317">
        <v>30</v>
      </c>
      <c r="Q124" s="317">
        <v>20</v>
      </c>
      <c r="R124" s="316">
        <v>20</v>
      </c>
      <c r="S124" s="255">
        <f>SUM(N124:R124)</f>
        <v>160</v>
      </c>
      <c r="T124" s="315">
        <v>20</v>
      </c>
      <c r="U124" s="313"/>
      <c r="V124" s="312"/>
      <c r="W124" s="312"/>
      <c r="X124" s="312"/>
      <c r="Y124" s="311"/>
      <c r="Z124" s="310"/>
      <c r="AA124" s="314"/>
      <c r="AB124" s="313"/>
      <c r="AC124" s="312"/>
      <c r="AD124" s="312"/>
      <c r="AE124" s="312"/>
      <c r="AF124" s="311"/>
      <c r="AG124" s="310"/>
      <c r="AH124" s="309"/>
      <c r="AI124" s="308"/>
    </row>
    <row r="125" spans="1:35" ht="20.100000000000001" customHeight="1" thickBot="1" x14ac:dyDescent="0.25">
      <c r="A125" s="307"/>
      <c r="B125" s="306"/>
      <c r="C125" s="298"/>
      <c r="D125" s="305"/>
      <c r="E125" s="304"/>
      <c r="F125" s="303" t="s">
        <v>66</v>
      </c>
      <c r="G125" s="301" t="s">
        <v>67</v>
      </c>
      <c r="H125" s="300" t="s">
        <v>68</v>
      </c>
      <c r="I125" s="302" t="s">
        <v>66</v>
      </c>
      <c r="J125" s="301" t="s">
        <v>67</v>
      </c>
      <c r="K125" s="300" t="s">
        <v>68</v>
      </c>
      <c r="L125" s="299"/>
      <c r="M125" s="298"/>
      <c r="N125" s="297">
        <f>N124/2</f>
        <v>25</v>
      </c>
      <c r="O125" s="297">
        <f>O124/2</f>
        <v>20</v>
      </c>
      <c r="P125" s="297">
        <f>P124/2</f>
        <v>15</v>
      </c>
      <c r="Q125" s="297">
        <f>Q124/2</f>
        <v>10</v>
      </c>
      <c r="R125" s="296">
        <f>R124/2</f>
        <v>10</v>
      </c>
      <c r="S125" s="234">
        <f>S124/2</f>
        <v>80</v>
      </c>
      <c r="T125" s="295">
        <f>T124/2</f>
        <v>10</v>
      </c>
      <c r="U125" s="293"/>
      <c r="V125" s="292"/>
      <c r="W125" s="292"/>
      <c r="X125" s="292"/>
      <c r="Y125" s="291"/>
      <c r="Z125" s="290"/>
      <c r="AA125" s="294"/>
      <c r="AB125" s="293"/>
      <c r="AC125" s="292"/>
      <c r="AD125" s="292"/>
      <c r="AE125" s="292"/>
      <c r="AF125" s="291"/>
      <c r="AG125" s="290"/>
      <c r="AH125" s="289"/>
      <c r="AI125" s="288"/>
    </row>
    <row r="126" spans="1:35" ht="21" customHeight="1" thickTop="1" x14ac:dyDescent="0.2">
      <c r="A126" s="287">
        <v>1</v>
      </c>
      <c r="B126" s="286"/>
      <c r="C126" s="285"/>
      <c r="D126" s="284"/>
      <c r="E126" s="269" t="s">
        <v>100</v>
      </c>
      <c r="F126" s="283" t="e">
        <f>DAY(L126)</f>
        <v>#VALUE!</v>
      </c>
      <c r="G126" s="282" t="e">
        <f>MONTH(L126)</f>
        <v>#VALUE!</v>
      </c>
      <c r="H126" s="281" t="e">
        <f>YEAR(L126)</f>
        <v>#VALUE!</v>
      </c>
      <c r="I126" s="283" t="str">
        <f>IF(ISNUMBER(F126),DATEDIF((DATE(H126,G126,F126)),(DATE("2022","10","1")),"MD"),"")</f>
        <v/>
      </c>
      <c r="J126" s="282" t="str">
        <f>IF(ISNUMBER(G126),DATEDIF((DATE(H126,G126,F126)),(DATE("2022","10","1")),"YM"),"")</f>
        <v/>
      </c>
      <c r="K126" s="281" t="str">
        <f>IF(ISNUMBER(H126),DATEDIF((DATE(H126,G126,F126)),(DATE("2022","10","1")),"Y"),"")</f>
        <v/>
      </c>
      <c r="L126" s="280" t="e">
        <f>DATE(IF(LEFT($M126,1)="2",MID($M126,2,2),"20"&amp;MID($M126,2,2)),MID($M126,4,2),MID($M126,6,2))</f>
        <v>#VALUE!</v>
      </c>
      <c r="M126" s="279"/>
      <c r="N126" s="258"/>
      <c r="O126" s="278"/>
      <c r="P126" s="278"/>
      <c r="Q126" s="278"/>
      <c r="R126" s="277"/>
      <c r="S126" s="276">
        <f>SUM(N126:R126)</f>
        <v>0</v>
      </c>
      <c r="T126" s="254"/>
      <c r="U126" s="275" t="s">
        <v>99</v>
      </c>
      <c r="V126" s="274" t="s">
        <v>99</v>
      </c>
      <c r="W126" s="274" t="s">
        <v>99</v>
      </c>
      <c r="X126" s="274" t="s">
        <v>99</v>
      </c>
      <c r="Y126" s="273" t="s">
        <v>99</v>
      </c>
      <c r="Z126" s="272">
        <f>COUNTIF(U126:Y126,"اجتاز")</f>
        <v>5</v>
      </c>
      <c r="AA126" s="271" t="str">
        <f>IF(Z126&gt;=5,"جدير",IF(Z126&gt;=5,"جدير","غيرجدير"))</f>
        <v>جدير</v>
      </c>
      <c r="AB126" s="275" t="s">
        <v>99</v>
      </c>
      <c r="AC126" s="274" t="s">
        <v>99</v>
      </c>
      <c r="AD126" s="274" t="s">
        <v>99</v>
      </c>
      <c r="AE126" s="274" t="s">
        <v>99</v>
      </c>
      <c r="AF126" s="273" t="s">
        <v>99</v>
      </c>
      <c r="AG126" s="272">
        <f>COUNTIF(AB126:AF126,"اجتاز")</f>
        <v>5</v>
      </c>
      <c r="AH126" s="271" t="str">
        <f>IF(AG126&gt;=5,"جدير",IF(AG126&gt;=5,"جدير","غيرجدير"))</f>
        <v>جدير</v>
      </c>
      <c r="AI126" s="270" t="s">
        <v>98</v>
      </c>
    </row>
    <row r="127" spans="1:35" ht="21" customHeight="1" x14ac:dyDescent="0.2">
      <c r="A127" s="268">
        <v>2</v>
      </c>
      <c r="B127" s="267"/>
      <c r="C127" s="266"/>
      <c r="D127" s="265"/>
      <c r="E127" s="269" t="s">
        <v>100</v>
      </c>
      <c r="F127" s="263" t="e">
        <f>DAY(L127)</f>
        <v>#VALUE!</v>
      </c>
      <c r="G127" s="262" t="e">
        <f>MONTH(L127)</f>
        <v>#VALUE!</v>
      </c>
      <c r="H127" s="261" t="e">
        <f>YEAR(L127)</f>
        <v>#VALUE!</v>
      </c>
      <c r="I127" s="263" t="str">
        <f>IF(ISNUMBER(F127),DATEDIF((DATE(H127,G127,F127)),(DATE("2022","10","1")),"MD"),"")</f>
        <v/>
      </c>
      <c r="J127" s="262" t="str">
        <f>IF(ISNUMBER(G127),DATEDIF((DATE(H127,G127,F127)),(DATE("2022","10","1")),"YM"),"")</f>
        <v/>
      </c>
      <c r="K127" s="261" t="str">
        <f>IF(ISNUMBER(H127),DATEDIF((DATE(H127,G127,F127)),(DATE("2022","10","1")),"Y"),"")</f>
        <v/>
      </c>
      <c r="L127" s="260" t="e">
        <f>DATE(IF(LEFT($M127,1)="2",MID($M127,2,2),"20"&amp;MID($M127,2,2)),MID($M127,4,2),MID($M127,6,2))</f>
        <v>#VALUE!</v>
      </c>
      <c r="M127" s="259"/>
      <c r="N127" s="258"/>
      <c r="O127" s="257"/>
      <c r="P127" s="257"/>
      <c r="Q127" s="257"/>
      <c r="R127" s="256"/>
      <c r="S127" s="255">
        <f>SUM(N127:R127)</f>
        <v>0</v>
      </c>
      <c r="T127" s="254"/>
      <c r="U127" s="253" t="s">
        <v>99</v>
      </c>
      <c r="V127" s="252" t="s">
        <v>99</v>
      </c>
      <c r="W127" s="252" t="s">
        <v>99</v>
      </c>
      <c r="X127" s="252" t="s">
        <v>99</v>
      </c>
      <c r="Y127" s="251" t="s">
        <v>99</v>
      </c>
      <c r="Z127" s="250">
        <f>COUNTIF(U127:Y127,"اجتاز")</f>
        <v>5</v>
      </c>
      <c r="AA127" s="249" t="str">
        <f>IF(Z127&gt;=5,"جدير",IF(Z127&gt;=5,"جدير","غيرجدير"))</f>
        <v>جدير</v>
      </c>
      <c r="AB127" s="253" t="s">
        <v>99</v>
      </c>
      <c r="AC127" s="252" t="s">
        <v>99</v>
      </c>
      <c r="AD127" s="252" t="s">
        <v>99</v>
      </c>
      <c r="AE127" s="252" t="s">
        <v>99</v>
      </c>
      <c r="AF127" s="251" t="s">
        <v>99</v>
      </c>
      <c r="AG127" s="250">
        <f>COUNTIF(AB127:AF127,"اجتاز")</f>
        <v>5</v>
      </c>
      <c r="AH127" s="249" t="str">
        <f>IF(AG127&gt;=5,"جدير",IF(AG127&gt;=5,"جدير","غيرجدير"))</f>
        <v>جدير</v>
      </c>
      <c r="AI127" s="248" t="s">
        <v>98</v>
      </c>
    </row>
    <row r="128" spans="1:35" ht="21" customHeight="1" x14ac:dyDescent="0.2">
      <c r="A128" s="268">
        <v>3</v>
      </c>
      <c r="B128" s="267"/>
      <c r="C128" s="266"/>
      <c r="D128" s="265"/>
      <c r="E128" s="269" t="s">
        <v>100</v>
      </c>
      <c r="F128" s="263" t="e">
        <f>DAY(L128)</f>
        <v>#VALUE!</v>
      </c>
      <c r="G128" s="262" t="e">
        <f>MONTH(L128)</f>
        <v>#VALUE!</v>
      </c>
      <c r="H128" s="261" t="e">
        <f>YEAR(L128)</f>
        <v>#VALUE!</v>
      </c>
      <c r="I128" s="263" t="str">
        <f>IF(ISNUMBER(F128),DATEDIF((DATE(H128,G128,F128)),(DATE("2022","10","1")),"MD"),"")</f>
        <v/>
      </c>
      <c r="J128" s="262" t="str">
        <f>IF(ISNUMBER(G128),DATEDIF((DATE(H128,G128,F128)),(DATE("2022","10","1")),"YM"),"")</f>
        <v/>
      </c>
      <c r="K128" s="261" t="str">
        <f>IF(ISNUMBER(H128),DATEDIF((DATE(H128,G128,F128)),(DATE("2022","10","1")),"Y"),"")</f>
        <v/>
      </c>
      <c r="L128" s="260" t="e">
        <f>DATE(IF(LEFT($M128,1)="2",MID($M128,2,2),"20"&amp;MID($M128,2,2)),MID($M128,4,2),MID($M128,6,2))</f>
        <v>#VALUE!</v>
      </c>
      <c r="M128" s="259"/>
      <c r="N128" s="258"/>
      <c r="O128" s="257"/>
      <c r="P128" s="257"/>
      <c r="Q128" s="257"/>
      <c r="R128" s="256"/>
      <c r="S128" s="255">
        <f>SUM(N128:R128)</f>
        <v>0</v>
      </c>
      <c r="T128" s="254"/>
      <c r="U128" s="253" t="s">
        <v>99</v>
      </c>
      <c r="V128" s="252" t="s">
        <v>99</v>
      </c>
      <c r="W128" s="252" t="s">
        <v>99</v>
      </c>
      <c r="X128" s="252" t="s">
        <v>99</v>
      </c>
      <c r="Y128" s="251" t="s">
        <v>99</v>
      </c>
      <c r="Z128" s="250">
        <f>COUNTIF(U128:Y128,"اجتاز")</f>
        <v>5</v>
      </c>
      <c r="AA128" s="249" t="str">
        <f>IF(Z128&gt;=5,"جدير",IF(Z128&gt;=5,"جدير","غيرجدير"))</f>
        <v>جدير</v>
      </c>
      <c r="AB128" s="253" t="s">
        <v>99</v>
      </c>
      <c r="AC128" s="252" t="s">
        <v>99</v>
      </c>
      <c r="AD128" s="252" t="s">
        <v>99</v>
      </c>
      <c r="AE128" s="252" t="s">
        <v>99</v>
      </c>
      <c r="AF128" s="251" t="s">
        <v>99</v>
      </c>
      <c r="AG128" s="250">
        <f>COUNTIF(AB128:AF128,"اجتاز")</f>
        <v>5</v>
      </c>
      <c r="AH128" s="249" t="str">
        <f>IF(AG128&gt;=5,"جدير",IF(AG128&gt;=5,"جدير","غيرجدير"))</f>
        <v>جدير</v>
      </c>
      <c r="AI128" s="248" t="s">
        <v>98</v>
      </c>
    </row>
    <row r="129" spans="1:35" ht="21" customHeight="1" x14ac:dyDescent="0.2">
      <c r="A129" s="268">
        <v>4</v>
      </c>
      <c r="B129" s="267"/>
      <c r="C129" s="266"/>
      <c r="D129" s="265"/>
      <c r="E129" s="269" t="s">
        <v>100</v>
      </c>
      <c r="F129" s="263" t="e">
        <f>DAY(L129)</f>
        <v>#VALUE!</v>
      </c>
      <c r="G129" s="262" t="e">
        <f>MONTH(L129)</f>
        <v>#VALUE!</v>
      </c>
      <c r="H129" s="261" t="e">
        <f>YEAR(L129)</f>
        <v>#VALUE!</v>
      </c>
      <c r="I129" s="263" t="str">
        <f>IF(ISNUMBER(F129),DATEDIF((DATE(H129,G129,F129)),(DATE("2022","10","1")),"MD"),"")</f>
        <v/>
      </c>
      <c r="J129" s="262" t="str">
        <f>IF(ISNUMBER(G129),DATEDIF((DATE(H129,G129,F129)),(DATE("2022","10","1")),"YM"),"")</f>
        <v/>
      </c>
      <c r="K129" s="261" t="str">
        <f>IF(ISNUMBER(H129),DATEDIF((DATE(H129,G129,F129)),(DATE("2022","10","1")),"Y"),"")</f>
        <v/>
      </c>
      <c r="L129" s="260" t="e">
        <f>DATE(IF(LEFT($M129,1)="2",MID($M129,2,2),"20"&amp;MID($M129,2,2)),MID($M129,4,2),MID($M129,6,2))</f>
        <v>#VALUE!</v>
      </c>
      <c r="M129" s="259"/>
      <c r="N129" s="258"/>
      <c r="O129" s="257"/>
      <c r="P129" s="257"/>
      <c r="Q129" s="257"/>
      <c r="R129" s="256"/>
      <c r="S129" s="255">
        <f>SUM(N129:R129)</f>
        <v>0</v>
      </c>
      <c r="T129" s="254"/>
      <c r="U129" s="253" t="s">
        <v>99</v>
      </c>
      <c r="V129" s="252" t="s">
        <v>99</v>
      </c>
      <c r="W129" s="252" t="s">
        <v>99</v>
      </c>
      <c r="X129" s="252" t="s">
        <v>99</v>
      </c>
      <c r="Y129" s="251" t="s">
        <v>99</v>
      </c>
      <c r="Z129" s="250">
        <f>COUNTIF(U129:Y129,"اجتاز")</f>
        <v>5</v>
      </c>
      <c r="AA129" s="249" t="str">
        <f>IF(Z129&gt;=5,"جدير",IF(Z129&gt;=5,"جدير","غيرجدير"))</f>
        <v>جدير</v>
      </c>
      <c r="AB129" s="253" t="s">
        <v>99</v>
      </c>
      <c r="AC129" s="252" t="s">
        <v>99</v>
      </c>
      <c r="AD129" s="252" t="s">
        <v>99</v>
      </c>
      <c r="AE129" s="252" t="s">
        <v>99</v>
      </c>
      <c r="AF129" s="251" t="s">
        <v>99</v>
      </c>
      <c r="AG129" s="250">
        <f>COUNTIF(AB129:AF129,"اجتاز")</f>
        <v>5</v>
      </c>
      <c r="AH129" s="249" t="str">
        <f>IF(AG129&gt;=5,"جدير",IF(AG129&gt;=5,"جدير","غيرجدير"))</f>
        <v>جدير</v>
      </c>
      <c r="AI129" s="248" t="s">
        <v>98</v>
      </c>
    </row>
    <row r="130" spans="1:35" ht="21" customHeight="1" x14ac:dyDescent="0.2">
      <c r="A130" s="268">
        <v>5</v>
      </c>
      <c r="B130" s="267"/>
      <c r="C130" s="266"/>
      <c r="D130" s="265"/>
      <c r="E130" s="269" t="s">
        <v>100</v>
      </c>
      <c r="F130" s="263" t="e">
        <f>DAY(L130)</f>
        <v>#VALUE!</v>
      </c>
      <c r="G130" s="262" t="e">
        <f>MONTH(L130)</f>
        <v>#VALUE!</v>
      </c>
      <c r="H130" s="261" t="e">
        <f>YEAR(L130)</f>
        <v>#VALUE!</v>
      </c>
      <c r="I130" s="263" t="str">
        <f>IF(ISNUMBER(F130),DATEDIF((DATE(H130,G130,F130)),(DATE("2022","10","1")),"MD"),"")</f>
        <v/>
      </c>
      <c r="J130" s="262" t="str">
        <f>IF(ISNUMBER(G130),DATEDIF((DATE(H130,G130,F130)),(DATE("2022","10","1")),"YM"),"")</f>
        <v/>
      </c>
      <c r="K130" s="261" t="str">
        <f>IF(ISNUMBER(H130),DATEDIF((DATE(H130,G130,F130)),(DATE("2022","10","1")),"Y"),"")</f>
        <v/>
      </c>
      <c r="L130" s="260" t="e">
        <f>DATE(IF(LEFT($M130,1)="2",MID($M130,2,2),"20"&amp;MID($M130,2,2)),MID($M130,4,2),MID($M130,6,2))</f>
        <v>#VALUE!</v>
      </c>
      <c r="M130" s="259"/>
      <c r="N130" s="258"/>
      <c r="O130" s="257"/>
      <c r="P130" s="257"/>
      <c r="Q130" s="257"/>
      <c r="R130" s="256"/>
      <c r="S130" s="255">
        <f>SUM(N130:R130)</f>
        <v>0</v>
      </c>
      <c r="T130" s="254"/>
      <c r="U130" s="253" t="s">
        <v>99</v>
      </c>
      <c r="V130" s="252" t="s">
        <v>99</v>
      </c>
      <c r="W130" s="252" t="s">
        <v>99</v>
      </c>
      <c r="X130" s="252" t="s">
        <v>99</v>
      </c>
      <c r="Y130" s="251" t="s">
        <v>99</v>
      </c>
      <c r="Z130" s="250">
        <f>COUNTIF(U130:Y130,"اجتاز")</f>
        <v>5</v>
      </c>
      <c r="AA130" s="249" t="str">
        <f>IF(Z130&gt;=5,"جدير",IF(Z130&gt;=5,"جدير","غيرجدير"))</f>
        <v>جدير</v>
      </c>
      <c r="AB130" s="253" t="s">
        <v>99</v>
      </c>
      <c r="AC130" s="252" t="s">
        <v>99</v>
      </c>
      <c r="AD130" s="252" t="s">
        <v>99</v>
      </c>
      <c r="AE130" s="252" t="s">
        <v>99</v>
      </c>
      <c r="AF130" s="251" t="s">
        <v>99</v>
      </c>
      <c r="AG130" s="250">
        <f>COUNTIF(AB130:AF130,"اجتاز")</f>
        <v>5</v>
      </c>
      <c r="AH130" s="249" t="str">
        <f>IF(AG130&gt;=5,"جدير",IF(AG130&gt;=5,"جدير","غيرجدير"))</f>
        <v>جدير</v>
      </c>
      <c r="AI130" s="248" t="s">
        <v>98</v>
      </c>
    </row>
    <row r="131" spans="1:35" ht="21" customHeight="1" x14ac:dyDescent="0.2">
      <c r="A131" s="268">
        <v>6</v>
      </c>
      <c r="B131" s="267"/>
      <c r="C131" s="266"/>
      <c r="D131" s="265"/>
      <c r="E131" s="269" t="s">
        <v>100</v>
      </c>
      <c r="F131" s="263" t="e">
        <f>DAY(L131)</f>
        <v>#VALUE!</v>
      </c>
      <c r="G131" s="262" t="e">
        <f>MONTH(L131)</f>
        <v>#VALUE!</v>
      </c>
      <c r="H131" s="261" t="e">
        <f>YEAR(L131)</f>
        <v>#VALUE!</v>
      </c>
      <c r="I131" s="263" t="str">
        <f>IF(ISNUMBER(F131),DATEDIF((DATE(H131,G131,F131)),(DATE("2022","10","1")),"MD"),"")</f>
        <v/>
      </c>
      <c r="J131" s="262" t="str">
        <f>IF(ISNUMBER(G131),DATEDIF((DATE(H131,G131,F131)),(DATE("2022","10","1")),"YM"),"")</f>
        <v/>
      </c>
      <c r="K131" s="261" t="str">
        <f>IF(ISNUMBER(H131),DATEDIF((DATE(H131,G131,F131)),(DATE("2022","10","1")),"Y"),"")</f>
        <v/>
      </c>
      <c r="L131" s="260" t="e">
        <f>DATE(IF(LEFT($M131,1)="2",MID($M131,2,2),"20"&amp;MID($M131,2,2)),MID($M131,4,2),MID($M131,6,2))</f>
        <v>#VALUE!</v>
      </c>
      <c r="M131" s="259"/>
      <c r="N131" s="258"/>
      <c r="O131" s="257"/>
      <c r="P131" s="257"/>
      <c r="Q131" s="257"/>
      <c r="R131" s="256"/>
      <c r="S131" s="255">
        <f>SUM(N131:R131)</f>
        <v>0</v>
      </c>
      <c r="T131" s="254"/>
      <c r="U131" s="253" t="s">
        <v>99</v>
      </c>
      <c r="V131" s="252" t="s">
        <v>99</v>
      </c>
      <c r="W131" s="252" t="s">
        <v>99</v>
      </c>
      <c r="X131" s="252" t="s">
        <v>99</v>
      </c>
      <c r="Y131" s="251" t="s">
        <v>99</v>
      </c>
      <c r="Z131" s="250">
        <f>COUNTIF(U131:Y131,"اجتاز")</f>
        <v>5</v>
      </c>
      <c r="AA131" s="249" t="str">
        <f>IF(Z131&gt;=5,"جدير",IF(Z131&gt;=5,"جدير","غيرجدير"))</f>
        <v>جدير</v>
      </c>
      <c r="AB131" s="253" t="s">
        <v>99</v>
      </c>
      <c r="AC131" s="252" t="s">
        <v>99</v>
      </c>
      <c r="AD131" s="252" t="s">
        <v>99</v>
      </c>
      <c r="AE131" s="252" t="s">
        <v>99</v>
      </c>
      <c r="AF131" s="251" t="s">
        <v>99</v>
      </c>
      <c r="AG131" s="250">
        <f>COUNTIF(AB131:AF131,"اجتاز")</f>
        <v>5</v>
      </c>
      <c r="AH131" s="249" t="str">
        <f>IF(AG131&gt;=5,"جدير",IF(AG131&gt;=5,"جدير","غيرجدير"))</f>
        <v>جدير</v>
      </c>
      <c r="AI131" s="248" t="s">
        <v>98</v>
      </c>
    </row>
    <row r="132" spans="1:35" ht="21" customHeight="1" x14ac:dyDescent="0.2">
      <c r="A132" s="268">
        <v>7</v>
      </c>
      <c r="B132" s="267"/>
      <c r="C132" s="266"/>
      <c r="D132" s="265"/>
      <c r="E132" s="269" t="s">
        <v>100</v>
      </c>
      <c r="F132" s="263" t="e">
        <f>DAY(L132)</f>
        <v>#VALUE!</v>
      </c>
      <c r="G132" s="262" t="e">
        <f>MONTH(L132)</f>
        <v>#VALUE!</v>
      </c>
      <c r="H132" s="261" t="e">
        <f>YEAR(L132)</f>
        <v>#VALUE!</v>
      </c>
      <c r="I132" s="263" t="str">
        <f>IF(ISNUMBER(F132),DATEDIF((DATE(H132,G132,F132)),(DATE("2022","10","1")),"MD"),"")</f>
        <v/>
      </c>
      <c r="J132" s="262" t="str">
        <f>IF(ISNUMBER(G132),DATEDIF((DATE(H132,G132,F132)),(DATE("2022","10","1")),"YM"),"")</f>
        <v/>
      </c>
      <c r="K132" s="261" t="str">
        <f>IF(ISNUMBER(H132),DATEDIF((DATE(H132,G132,F132)),(DATE("2022","10","1")),"Y"),"")</f>
        <v/>
      </c>
      <c r="L132" s="260" t="e">
        <f>DATE(IF(LEFT($M132,1)="2",MID($M132,2,2),"20"&amp;MID($M132,2,2)),MID($M132,4,2),MID($M132,6,2))</f>
        <v>#VALUE!</v>
      </c>
      <c r="M132" s="259"/>
      <c r="N132" s="258"/>
      <c r="O132" s="257"/>
      <c r="P132" s="257"/>
      <c r="Q132" s="257"/>
      <c r="R132" s="256"/>
      <c r="S132" s="255">
        <f>SUM(N132:R132)</f>
        <v>0</v>
      </c>
      <c r="T132" s="254"/>
      <c r="U132" s="253" t="s">
        <v>99</v>
      </c>
      <c r="V132" s="252" t="s">
        <v>99</v>
      </c>
      <c r="W132" s="252" t="s">
        <v>99</v>
      </c>
      <c r="X132" s="252" t="s">
        <v>99</v>
      </c>
      <c r="Y132" s="251" t="s">
        <v>99</v>
      </c>
      <c r="Z132" s="250">
        <f>COUNTIF(U132:Y132,"اجتاز")</f>
        <v>5</v>
      </c>
      <c r="AA132" s="249" t="str">
        <f>IF(Z132&gt;=5,"جدير",IF(Z132&gt;=5,"جدير","غيرجدير"))</f>
        <v>جدير</v>
      </c>
      <c r="AB132" s="253" t="s">
        <v>99</v>
      </c>
      <c r="AC132" s="252" t="s">
        <v>99</v>
      </c>
      <c r="AD132" s="252" t="s">
        <v>99</v>
      </c>
      <c r="AE132" s="252" t="s">
        <v>99</v>
      </c>
      <c r="AF132" s="251" t="s">
        <v>99</v>
      </c>
      <c r="AG132" s="250">
        <f>COUNTIF(AB132:AF132,"اجتاز")</f>
        <v>5</v>
      </c>
      <c r="AH132" s="249" t="str">
        <f>IF(AG132&gt;=5,"جدير",IF(AG132&gt;=5,"جدير","غيرجدير"))</f>
        <v>جدير</v>
      </c>
      <c r="AI132" s="248" t="s">
        <v>98</v>
      </c>
    </row>
    <row r="133" spans="1:35" ht="21" customHeight="1" x14ac:dyDescent="0.2">
      <c r="A133" s="268">
        <v>8</v>
      </c>
      <c r="B133" s="267"/>
      <c r="C133" s="266"/>
      <c r="D133" s="265"/>
      <c r="E133" s="269" t="s">
        <v>100</v>
      </c>
      <c r="F133" s="263" t="e">
        <f>DAY(L133)</f>
        <v>#VALUE!</v>
      </c>
      <c r="G133" s="262" t="e">
        <f>MONTH(L133)</f>
        <v>#VALUE!</v>
      </c>
      <c r="H133" s="261" t="e">
        <f>YEAR(L133)</f>
        <v>#VALUE!</v>
      </c>
      <c r="I133" s="263" t="str">
        <f>IF(ISNUMBER(F133),DATEDIF((DATE(H133,G133,F133)),(DATE("2022","10","1")),"MD"),"")</f>
        <v/>
      </c>
      <c r="J133" s="262" t="str">
        <f>IF(ISNUMBER(G133),DATEDIF((DATE(H133,G133,F133)),(DATE("2022","10","1")),"YM"),"")</f>
        <v/>
      </c>
      <c r="K133" s="261" t="str">
        <f>IF(ISNUMBER(H133),DATEDIF((DATE(H133,G133,F133)),(DATE("2022","10","1")),"Y"),"")</f>
        <v/>
      </c>
      <c r="L133" s="260" t="e">
        <f>DATE(IF(LEFT($M133,1)="2",MID($M133,2,2),"20"&amp;MID($M133,2,2)),MID($M133,4,2),MID($M133,6,2))</f>
        <v>#VALUE!</v>
      </c>
      <c r="M133" s="259"/>
      <c r="N133" s="258"/>
      <c r="O133" s="257"/>
      <c r="P133" s="257"/>
      <c r="Q133" s="257"/>
      <c r="R133" s="256"/>
      <c r="S133" s="255">
        <f>SUM(N133:R133)</f>
        <v>0</v>
      </c>
      <c r="T133" s="254"/>
      <c r="U133" s="253" t="s">
        <v>99</v>
      </c>
      <c r="V133" s="252" t="s">
        <v>99</v>
      </c>
      <c r="W133" s="252" t="s">
        <v>99</v>
      </c>
      <c r="X133" s="252" t="s">
        <v>99</v>
      </c>
      <c r="Y133" s="251" t="s">
        <v>99</v>
      </c>
      <c r="Z133" s="250">
        <f>COUNTIF(U133:Y133,"اجتاز")</f>
        <v>5</v>
      </c>
      <c r="AA133" s="249" t="str">
        <f>IF(Z133&gt;=5,"جدير",IF(Z133&gt;=5,"جدير","غيرجدير"))</f>
        <v>جدير</v>
      </c>
      <c r="AB133" s="253" t="s">
        <v>99</v>
      </c>
      <c r="AC133" s="252" t="s">
        <v>99</v>
      </c>
      <c r="AD133" s="252" t="s">
        <v>99</v>
      </c>
      <c r="AE133" s="252" t="s">
        <v>99</v>
      </c>
      <c r="AF133" s="251" t="s">
        <v>99</v>
      </c>
      <c r="AG133" s="250">
        <f>COUNTIF(AB133:AF133,"اجتاز")</f>
        <v>5</v>
      </c>
      <c r="AH133" s="249" t="str">
        <f>IF(AG133&gt;=5,"جدير",IF(AG133&gt;=5,"جدير","غيرجدير"))</f>
        <v>جدير</v>
      </c>
      <c r="AI133" s="248" t="s">
        <v>98</v>
      </c>
    </row>
    <row r="134" spans="1:35" ht="21" customHeight="1" x14ac:dyDescent="0.2">
      <c r="A134" s="268">
        <v>9</v>
      </c>
      <c r="B134" s="267"/>
      <c r="C134" s="266"/>
      <c r="D134" s="265"/>
      <c r="E134" s="269" t="s">
        <v>100</v>
      </c>
      <c r="F134" s="263" t="e">
        <f>DAY(L134)</f>
        <v>#VALUE!</v>
      </c>
      <c r="G134" s="262" t="e">
        <f>MONTH(L134)</f>
        <v>#VALUE!</v>
      </c>
      <c r="H134" s="261" t="e">
        <f>YEAR(L134)</f>
        <v>#VALUE!</v>
      </c>
      <c r="I134" s="263" t="str">
        <f>IF(ISNUMBER(F134),DATEDIF((DATE(H134,G134,F134)),(DATE("2022","10","1")),"MD"),"")</f>
        <v/>
      </c>
      <c r="J134" s="262" t="str">
        <f>IF(ISNUMBER(G134),DATEDIF((DATE(H134,G134,F134)),(DATE("2022","10","1")),"YM"),"")</f>
        <v/>
      </c>
      <c r="K134" s="261" t="str">
        <f>IF(ISNUMBER(H134),DATEDIF((DATE(H134,G134,F134)),(DATE("2022","10","1")),"Y"),"")</f>
        <v/>
      </c>
      <c r="L134" s="260" t="e">
        <f>DATE(IF(LEFT($M134,1)="2",MID($M134,2,2),"20"&amp;MID($M134,2,2)),MID($M134,4,2),MID($M134,6,2))</f>
        <v>#VALUE!</v>
      </c>
      <c r="M134" s="259"/>
      <c r="N134" s="258"/>
      <c r="O134" s="257"/>
      <c r="P134" s="257"/>
      <c r="Q134" s="257"/>
      <c r="R134" s="256"/>
      <c r="S134" s="255">
        <f>SUM(N134:R134)</f>
        <v>0</v>
      </c>
      <c r="T134" s="254"/>
      <c r="U134" s="253" t="s">
        <v>99</v>
      </c>
      <c r="V134" s="252" t="s">
        <v>99</v>
      </c>
      <c r="W134" s="252" t="s">
        <v>99</v>
      </c>
      <c r="X134" s="252" t="s">
        <v>99</v>
      </c>
      <c r="Y134" s="251" t="s">
        <v>99</v>
      </c>
      <c r="Z134" s="250">
        <f>COUNTIF(U134:Y134,"اجتاز")</f>
        <v>5</v>
      </c>
      <c r="AA134" s="249" t="str">
        <f>IF(Z134&gt;=5,"جدير",IF(Z134&gt;=5,"جدير","غيرجدير"))</f>
        <v>جدير</v>
      </c>
      <c r="AB134" s="253" t="s">
        <v>99</v>
      </c>
      <c r="AC134" s="252" t="s">
        <v>99</v>
      </c>
      <c r="AD134" s="252" t="s">
        <v>99</v>
      </c>
      <c r="AE134" s="252" t="s">
        <v>99</v>
      </c>
      <c r="AF134" s="251" t="s">
        <v>99</v>
      </c>
      <c r="AG134" s="250">
        <f>COUNTIF(AB134:AF134,"اجتاز")</f>
        <v>5</v>
      </c>
      <c r="AH134" s="249" t="str">
        <f>IF(AG134&gt;=5,"جدير",IF(AG134&gt;=5,"جدير","غيرجدير"))</f>
        <v>جدير</v>
      </c>
      <c r="AI134" s="248" t="s">
        <v>98</v>
      </c>
    </row>
    <row r="135" spans="1:35" ht="21" customHeight="1" x14ac:dyDescent="0.2">
      <c r="A135" s="268">
        <v>10</v>
      </c>
      <c r="B135" s="267"/>
      <c r="C135" s="266"/>
      <c r="D135" s="265"/>
      <c r="E135" s="269" t="s">
        <v>100</v>
      </c>
      <c r="F135" s="263" t="e">
        <f>DAY(L135)</f>
        <v>#VALUE!</v>
      </c>
      <c r="G135" s="262" t="e">
        <f>MONTH(L135)</f>
        <v>#VALUE!</v>
      </c>
      <c r="H135" s="261" t="e">
        <f>YEAR(L135)</f>
        <v>#VALUE!</v>
      </c>
      <c r="I135" s="263" t="str">
        <f>IF(ISNUMBER(F135),DATEDIF((DATE(H135,G135,F135)),(DATE("2022","10","1")),"MD"),"")</f>
        <v/>
      </c>
      <c r="J135" s="262" t="str">
        <f>IF(ISNUMBER(G135),DATEDIF((DATE(H135,G135,F135)),(DATE("2022","10","1")),"YM"),"")</f>
        <v/>
      </c>
      <c r="K135" s="261" t="str">
        <f>IF(ISNUMBER(H135),DATEDIF((DATE(H135,G135,F135)),(DATE("2022","10","1")),"Y"),"")</f>
        <v/>
      </c>
      <c r="L135" s="260" t="e">
        <f>DATE(IF(LEFT($M135,1)="2",MID($M135,2,2),"20"&amp;MID($M135,2,2)),MID($M135,4,2),MID($M135,6,2))</f>
        <v>#VALUE!</v>
      </c>
      <c r="M135" s="259"/>
      <c r="N135" s="258"/>
      <c r="O135" s="257"/>
      <c r="P135" s="257"/>
      <c r="Q135" s="257"/>
      <c r="R135" s="256"/>
      <c r="S135" s="255">
        <f>SUM(N135:R135)</f>
        <v>0</v>
      </c>
      <c r="T135" s="254"/>
      <c r="U135" s="253" t="s">
        <v>99</v>
      </c>
      <c r="V135" s="252" t="s">
        <v>99</v>
      </c>
      <c r="W135" s="252" t="s">
        <v>99</v>
      </c>
      <c r="X135" s="252" t="s">
        <v>99</v>
      </c>
      <c r="Y135" s="251" t="s">
        <v>99</v>
      </c>
      <c r="Z135" s="250">
        <f>COUNTIF(U135:Y135,"اجتاز")</f>
        <v>5</v>
      </c>
      <c r="AA135" s="249" t="str">
        <f>IF(Z135&gt;=5,"جدير",IF(Z135&gt;=5,"جدير","غيرجدير"))</f>
        <v>جدير</v>
      </c>
      <c r="AB135" s="253" t="s">
        <v>99</v>
      </c>
      <c r="AC135" s="252" t="s">
        <v>99</v>
      </c>
      <c r="AD135" s="252" t="s">
        <v>99</v>
      </c>
      <c r="AE135" s="252" t="s">
        <v>99</v>
      </c>
      <c r="AF135" s="251" t="s">
        <v>99</v>
      </c>
      <c r="AG135" s="250">
        <f>COUNTIF(AB135:AF135,"اجتاز")</f>
        <v>5</v>
      </c>
      <c r="AH135" s="249" t="str">
        <f>IF(AG135&gt;=5,"جدير",IF(AG135&gt;=5,"جدير","غيرجدير"))</f>
        <v>جدير</v>
      </c>
      <c r="AI135" s="248" t="s">
        <v>98</v>
      </c>
    </row>
    <row r="136" spans="1:35" ht="21" customHeight="1" x14ac:dyDescent="0.2">
      <c r="A136" s="268">
        <v>11</v>
      </c>
      <c r="B136" s="267"/>
      <c r="C136" s="266"/>
      <c r="D136" s="265"/>
      <c r="E136" s="269" t="s">
        <v>100</v>
      </c>
      <c r="F136" s="263" t="e">
        <f>DAY(L136)</f>
        <v>#VALUE!</v>
      </c>
      <c r="G136" s="262" t="e">
        <f>MONTH(L136)</f>
        <v>#VALUE!</v>
      </c>
      <c r="H136" s="261" t="e">
        <f>YEAR(L136)</f>
        <v>#VALUE!</v>
      </c>
      <c r="I136" s="263" t="str">
        <f>IF(ISNUMBER(F136),DATEDIF((DATE(H136,G136,F136)),(DATE("2022","10","1")),"MD"),"")</f>
        <v/>
      </c>
      <c r="J136" s="262" t="str">
        <f>IF(ISNUMBER(G136),DATEDIF((DATE(H136,G136,F136)),(DATE("2022","10","1")),"YM"),"")</f>
        <v/>
      </c>
      <c r="K136" s="261" t="str">
        <f>IF(ISNUMBER(H136),DATEDIF((DATE(H136,G136,F136)),(DATE("2022","10","1")),"Y"),"")</f>
        <v/>
      </c>
      <c r="L136" s="260" t="e">
        <f>DATE(IF(LEFT($M136,1)="2",MID($M136,2,2),"20"&amp;MID($M136,2,2)),MID($M136,4,2),MID($M136,6,2))</f>
        <v>#VALUE!</v>
      </c>
      <c r="M136" s="259"/>
      <c r="N136" s="258"/>
      <c r="O136" s="257"/>
      <c r="P136" s="257"/>
      <c r="Q136" s="257"/>
      <c r="R136" s="256"/>
      <c r="S136" s="255">
        <f>SUM(N136:R136)</f>
        <v>0</v>
      </c>
      <c r="T136" s="254"/>
      <c r="U136" s="253" t="s">
        <v>99</v>
      </c>
      <c r="V136" s="252" t="s">
        <v>99</v>
      </c>
      <c r="W136" s="252" t="s">
        <v>99</v>
      </c>
      <c r="X136" s="252" t="s">
        <v>99</v>
      </c>
      <c r="Y136" s="251" t="s">
        <v>99</v>
      </c>
      <c r="Z136" s="250">
        <f>COUNTIF(U136:Y136,"اجتاز")</f>
        <v>5</v>
      </c>
      <c r="AA136" s="249" t="str">
        <f>IF(Z136&gt;=5,"جدير",IF(Z136&gt;=5,"جدير","غيرجدير"))</f>
        <v>جدير</v>
      </c>
      <c r="AB136" s="253" t="s">
        <v>99</v>
      </c>
      <c r="AC136" s="252" t="s">
        <v>99</v>
      </c>
      <c r="AD136" s="252" t="s">
        <v>99</v>
      </c>
      <c r="AE136" s="252" t="s">
        <v>99</v>
      </c>
      <c r="AF136" s="251" t="s">
        <v>99</v>
      </c>
      <c r="AG136" s="250">
        <f>COUNTIF(AB136:AF136,"اجتاز")</f>
        <v>5</v>
      </c>
      <c r="AH136" s="249" t="str">
        <f>IF(AG136&gt;=5,"جدير",IF(AG136&gt;=5,"جدير","غيرجدير"))</f>
        <v>جدير</v>
      </c>
      <c r="AI136" s="248" t="s">
        <v>98</v>
      </c>
    </row>
    <row r="137" spans="1:35" ht="21" customHeight="1" x14ac:dyDescent="0.2">
      <c r="A137" s="268">
        <v>12</v>
      </c>
      <c r="B137" s="267"/>
      <c r="C137" s="266"/>
      <c r="D137" s="265"/>
      <c r="E137" s="269" t="s">
        <v>100</v>
      </c>
      <c r="F137" s="263" t="e">
        <f>DAY(L137)</f>
        <v>#VALUE!</v>
      </c>
      <c r="G137" s="262" t="e">
        <f>MONTH(L137)</f>
        <v>#VALUE!</v>
      </c>
      <c r="H137" s="261" t="e">
        <f>YEAR(L137)</f>
        <v>#VALUE!</v>
      </c>
      <c r="I137" s="263" t="str">
        <f>IF(ISNUMBER(F137),DATEDIF((DATE(H137,G137,F137)),(DATE("2022","10","1")),"MD"),"")</f>
        <v/>
      </c>
      <c r="J137" s="262" t="str">
        <f>IF(ISNUMBER(G137),DATEDIF((DATE(H137,G137,F137)),(DATE("2022","10","1")),"YM"),"")</f>
        <v/>
      </c>
      <c r="K137" s="261" t="str">
        <f>IF(ISNUMBER(H137),DATEDIF((DATE(H137,G137,F137)),(DATE("2022","10","1")),"Y"),"")</f>
        <v/>
      </c>
      <c r="L137" s="260" t="e">
        <f>DATE(IF(LEFT($M137,1)="2",MID($M137,2,2),"20"&amp;MID($M137,2,2)),MID($M137,4,2),MID($M137,6,2))</f>
        <v>#VALUE!</v>
      </c>
      <c r="M137" s="259"/>
      <c r="N137" s="258"/>
      <c r="O137" s="257"/>
      <c r="P137" s="257"/>
      <c r="Q137" s="257"/>
      <c r="R137" s="256"/>
      <c r="S137" s="255">
        <f>SUM(N137:R137)</f>
        <v>0</v>
      </c>
      <c r="T137" s="254"/>
      <c r="U137" s="253" t="s">
        <v>99</v>
      </c>
      <c r="V137" s="252" t="s">
        <v>99</v>
      </c>
      <c r="W137" s="252" t="s">
        <v>99</v>
      </c>
      <c r="X137" s="252" t="s">
        <v>99</v>
      </c>
      <c r="Y137" s="251" t="s">
        <v>99</v>
      </c>
      <c r="Z137" s="250">
        <f>COUNTIF(U137:Y137,"اجتاز")</f>
        <v>5</v>
      </c>
      <c r="AA137" s="249" t="str">
        <f>IF(Z137&gt;=5,"جدير",IF(Z137&gt;=5,"جدير","غيرجدير"))</f>
        <v>جدير</v>
      </c>
      <c r="AB137" s="253" t="s">
        <v>99</v>
      </c>
      <c r="AC137" s="252" t="s">
        <v>99</v>
      </c>
      <c r="AD137" s="252" t="s">
        <v>99</v>
      </c>
      <c r="AE137" s="252" t="s">
        <v>99</v>
      </c>
      <c r="AF137" s="251" t="s">
        <v>99</v>
      </c>
      <c r="AG137" s="250">
        <f>COUNTIF(AB137:AF137,"اجتاز")</f>
        <v>5</v>
      </c>
      <c r="AH137" s="249" t="str">
        <f>IF(AG137&gt;=5,"جدير",IF(AG137&gt;=5,"جدير","غيرجدير"))</f>
        <v>جدير</v>
      </c>
      <c r="AI137" s="248" t="s">
        <v>98</v>
      </c>
    </row>
    <row r="138" spans="1:35" ht="21" customHeight="1" x14ac:dyDescent="0.2">
      <c r="A138" s="268">
        <v>13</v>
      </c>
      <c r="B138" s="267"/>
      <c r="C138" s="266"/>
      <c r="D138" s="265"/>
      <c r="E138" s="269" t="s">
        <v>100</v>
      </c>
      <c r="F138" s="263" t="e">
        <f>DAY(L138)</f>
        <v>#VALUE!</v>
      </c>
      <c r="G138" s="262" t="e">
        <f>MONTH(L138)</f>
        <v>#VALUE!</v>
      </c>
      <c r="H138" s="261" t="e">
        <f>YEAR(L138)</f>
        <v>#VALUE!</v>
      </c>
      <c r="I138" s="263" t="str">
        <f>IF(ISNUMBER(F138),DATEDIF((DATE(H138,G138,F138)),(DATE("2022","10","1")),"MD"),"")</f>
        <v/>
      </c>
      <c r="J138" s="262" t="str">
        <f>IF(ISNUMBER(G138),DATEDIF((DATE(H138,G138,F138)),(DATE("2022","10","1")),"YM"),"")</f>
        <v/>
      </c>
      <c r="K138" s="261" t="str">
        <f>IF(ISNUMBER(H138),DATEDIF((DATE(H138,G138,F138)),(DATE("2022","10","1")),"Y"),"")</f>
        <v/>
      </c>
      <c r="L138" s="260" t="e">
        <f>DATE(IF(LEFT($M138,1)="2",MID($M138,2,2),"20"&amp;MID($M138,2,2)),MID($M138,4,2),MID($M138,6,2))</f>
        <v>#VALUE!</v>
      </c>
      <c r="M138" s="259"/>
      <c r="N138" s="258"/>
      <c r="O138" s="257"/>
      <c r="P138" s="257"/>
      <c r="Q138" s="257"/>
      <c r="R138" s="256"/>
      <c r="S138" s="255">
        <f>SUM(N138:R138)</f>
        <v>0</v>
      </c>
      <c r="T138" s="254"/>
      <c r="U138" s="253" t="s">
        <v>99</v>
      </c>
      <c r="V138" s="252" t="s">
        <v>99</v>
      </c>
      <c r="W138" s="252" t="s">
        <v>99</v>
      </c>
      <c r="X138" s="252" t="s">
        <v>99</v>
      </c>
      <c r="Y138" s="251" t="s">
        <v>99</v>
      </c>
      <c r="Z138" s="250">
        <f>COUNTIF(U138:Y138,"اجتاز")</f>
        <v>5</v>
      </c>
      <c r="AA138" s="249" t="str">
        <f>IF(Z138&gt;=5,"جدير",IF(Z138&gt;=5,"جدير","غيرجدير"))</f>
        <v>جدير</v>
      </c>
      <c r="AB138" s="253" t="s">
        <v>99</v>
      </c>
      <c r="AC138" s="252" t="s">
        <v>99</v>
      </c>
      <c r="AD138" s="252" t="s">
        <v>99</v>
      </c>
      <c r="AE138" s="252" t="s">
        <v>99</v>
      </c>
      <c r="AF138" s="251" t="s">
        <v>99</v>
      </c>
      <c r="AG138" s="250">
        <f>COUNTIF(AB138:AF138,"اجتاز")</f>
        <v>5</v>
      </c>
      <c r="AH138" s="249" t="str">
        <f>IF(AG138&gt;=5,"جدير",IF(AG138&gt;=5,"جدير","غيرجدير"))</f>
        <v>جدير</v>
      </c>
      <c r="AI138" s="248" t="s">
        <v>98</v>
      </c>
    </row>
    <row r="139" spans="1:35" ht="21" customHeight="1" x14ac:dyDescent="0.2">
      <c r="A139" s="268">
        <v>14</v>
      </c>
      <c r="B139" s="267"/>
      <c r="C139" s="266"/>
      <c r="D139" s="265"/>
      <c r="E139" s="269" t="s">
        <v>100</v>
      </c>
      <c r="F139" s="263" t="e">
        <f>DAY(L139)</f>
        <v>#VALUE!</v>
      </c>
      <c r="G139" s="262" t="e">
        <f>MONTH(L139)</f>
        <v>#VALUE!</v>
      </c>
      <c r="H139" s="261" t="e">
        <f>YEAR(L139)</f>
        <v>#VALUE!</v>
      </c>
      <c r="I139" s="263" t="str">
        <f>IF(ISNUMBER(F139),DATEDIF((DATE(H139,G139,F139)),(DATE("2022","10","1")),"MD"),"")</f>
        <v/>
      </c>
      <c r="J139" s="262" t="str">
        <f>IF(ISNUMBER(G139),DATEDIF((DATE(H139,G139,F139)),(DATE("2022","10","1")),"YM"),"")</f>
        <v/>
      </c>
      <c r="K139" s="261" t="str">
        <f>IF(ISNUMBER(H139),DATEDIF((DATE(H139,G139,F139)),(DATE("2022","10","1")),"Y"),"")</f>
        <v/>
      </c>
      <c r="L139" s="260" t="e">
        <f>DATE(IF(LEFT($M139,1)="2",MID($M139,2,2),"20"&amp;MID($M139,2,2)),MID($M139,4,2),MID($M139,6,2))</f>
        <v>#VALUE!</v>
      </c>
      <c r="M139" s="259"/>
      <c r="N139" s="258"/>
      <c r="O139" s="257"/>
      <c r="P139" s="257"/>
      <c r="Q139" s="257"/>
      <c r="R139" s="256"/>
      <c r="S139" s="255">
        <f>SUM(N139:R139)</f>
        <v>0</v>
      </c>
      <c r="T139" s="254"/>
      <c r="U139" s="253" t="s">
        <v>99</v>
      </c>
      <c r="V139" s="252" t="s">
        <v>99</v>
      </c>
      <c r="W139" s="252" t="s">
        <v>99</v>
      </c>
      <c r="X139" s="252" t="s">
        <v>99</v>
      </c>
      <c r="Y139" s="251" t="s">
        <v>99</v>
      </c>
      <c r="Z139" s="250">
        <f>COUNTIF(U139:Y139,"اجتاز")</f>
        <v>5</v>
      </c>
      <c r="AA139" s="249" t="str">
        <f>IF(Z139&gt;=5,"جدير",IF(Z139&gt;=5,"جدير","غيرجدير"))</f>
        <v>جدير</v>
      </c>
      <c r="AB139" s="253" t="s">
        <v>99</v>
      </c>
      <c r="AC139" s="252" t="s">
        <v>99</v>
      </c>
      <c r="AD139" s="252" t="s">
        <v>99</v>
      </c>
      <c r="AE139" s="252" t="s">
        <v>99</v>
      </c>
      <c r="AF139" s="251" t="s">
        <v>99</v>
      </c>
      <c r="AG139" s="250">
        <f>COUNTIF(AB139:AF139,"اجتاز")</f>
        <v>5</v>
      </c>
      <c r="AH139" s="249" t="str">
        <f>IF(AG139&gt;=5,"جدير",IF(AG139&gt;=5,"جدير","غيرجدير"))</f>
        <v>جدير</v>
      </c>
      <c r="AI139" s="248" t="s">
        <v>98</v>
      </c>
    </row>
    <row r="140" spans="1:35" ht="21" customHeight="1" x14ac:dyDescent="0.2">
      <c r="A140" s="268">
        <v>15</v>
      </c>
      <c r="B140" s="267"/>
      <c r="C140" s="266"/>
      <c r="D140" s="265"/>
      <c r="E140" s="269" t="s">
        <v>100</v>
      </c>
      <c r="F140" s="263" t="e">
        <f>DAY(L140)</f>
        <v>#VALUE!</v>
      </c>
      <c r="G140" s="262" t="e">
        <f>MONTH(L140)</f>
        <v>#VALUE!</v>
      </c>
      <c r="H140" s="261" t="e">
        <f>YEAR(L140)</f>
        <v>#VALUE!</v>
      </c>
      <c r="I140" s="263" t="str">
        <f>IF(ISNUMBER(F140),DATEDIF((DATE(H140,G140,F140)),(DATE("2022","10","1")),"MD"),"")</f>
        <v/>
      </c>
      <c r="J140" s="262" t="str">
        <f>IF(ISNUMBER(G140),DATEDIF((DATE(H140,G140,F140)),(DATE("2022","10","1")),"YM"),"")</f>
        <v/>
      </c>
      <c r="K140" s="261" t="str">
        <f>IF(ISNUMBER(H140),DATEDIF((DATE(H140,G140,F140)),(DATE("2022","10","1")),"Y"),"")</f>
        <v/>
      </c>
      <c r="L140" s="260" t="e">
        <f>DATE(IF(LEFT($M140,1)="2",MID($M140,2,2),"20"&amp;MID($M140,2,2)),MID($M140,4,2),MID($M140,6,2))</f>
        <v>#VALUE!</v>
      </c>
      <c r="M140" s="259"/>
      <c r="N140" s="258"/>
      <c r="O140" s="257"/>
      <c r="P140" s="257"/>
      <c r="Q140" s="257"/>
      <c r="R140" s="256"/>
      <c r="S140" s="255">
        <f>SUM(N140:R140)</f>
        <v>0</v>
      </c>
      <c r="T140" s="254"/>
      <c r="U140" s="253" t="s">
        <v>99</v>
      </c>
      <c r="V140" s="252" t="s">
        <v>99</v>
      </c>
      <c r="W140" s="252" t="s">
        <v>99</v>
      </c>
      <c r="X140" s="252" t="s">
        <v>99</v>
      </c>
      <c r="Y140" s="251" t="s">
        <v>99</v>
      </c>
      <c r="Z140" s="250">
        <f>COUNTIF(U140:Y140,"اجتاز")</f>
        <v>5</v>
      </c>
      <c r="AA140" s="249" t="str">
        <f>IF(Z140&gt;=5,"جدير",IF(Z140&gt;=5,"جدير","غيرجدير"))</f>
        <v>جدير</v>
      </c>
      <c r="AB140" s="253" t="s">
        <v>99</v>
      </c>
      <c r="AC140" s="252" t="s">
        <v>99</v>
      </c>
      <c r="AD140" s="252" t="s">
        <v>99</v>
      </c>
      <c r="AE140" s="252" t="s">
        <v>99</v>
      </c>
      <c r="AF140" s="251" t="s">
        <v>99</v>
      </c>
      <c r="AG140" s="250">
        <f>COUNTIF(AB140:AF140,"اجتاز")</f>
        <v>5</v>
      </c>
      <c r="AH140" s="249" t="str">
        <f>IF(AG140&gt;=5,"جدير",IF(AG140&gt;=5,"جدير","غيرجدير"))</f>
        <v>جدير</v>
      </c>
      <c r="AI140" s="248" t="s">
        <v>98</v>
      </c>
    </row>
    <row r="141" spans="1:35" ht="21" customHeight="1" x14ac:dyDescent="0.2">
      <c r="A141" s="268">
        <v>16</v>
      </c>
      <c r="B141" s="267"/>
      <c r="C141" s="266"/>
      <c r="D141" s="265"/>
      <c r="E141" s="269" t="s">
        <v>100</v>
      </c>
      <c r="F141" s="263" t="e">
        <f>DAY(L141)</f>
        <v>#VALUE!</v>
      </c>
      <c r="G141" s="262" t="e">
        <f>MONTH(L141)</f>
        <v>#VALUE!</v>
      </c>
      <c r="H141" s="261" t="e">
        <f>YEAR(L141)</f>
        <v>#VALUE!</v>
      </c>
      <c r="I141" s="263" t="str">
        <f>IF(ISNUMBER(F141),DATEDIF((DATE(H141,G141,F141)),(DATE("2022","10","1")),"MD"),"")</f>
        <v/>
      </c>
      <c r="J141" s="262" t="str">
        <f>IF(ISNUMBER(G141),DATEDIF((DATE(H141,G141,F141)),(DATE("2022","10","1")),"YM"),"")</f>
        <v/>
      </c>
      <c r="K141" s="261" t="str">
        <f>IF(ISNUMBER(H141),DATEDIF((DATE(H141,G141,F141)),(DATE("2022","10","1")),"Y"),"")</f>
        <v/>
      </c>
      <c r="L141" s="260" t="e">
        <f>DATE(IF(LEFT($M141,1)="2",MID($M141,2,2),"20"&amp;MID($M141,2,2)),MID($M141,4,2),MID($M141,6,2))</f>
        <v>#VALUE!</v>
      </c>
      <c r="M141" s="259"/>
      <c r="N141" s="258"/>
      <c r="O141" s="257"/>
      <c r="P141" s="257"/>
      <c r="Q141" s="257"/>
      <c r="R141" s="256"/>
      <c r="S141" s="255">
        <f>SUM(N141:R141)</f>
        <v>0</v>
      </c>
      <c r="T141" s="254"/>
      <c r="U141" s="253" t="s">
        <v>99</v>
      </c>
      <c r="V141" s="252" t="s">
        <v>99</v>
      </c>
      <c r="W141" s="252" t="s">
        <v>99</v>
      </c>
      <c r="X141" s="252" t="s">
        <v>99</v>
      </c>
      <c r="Y141" s="251" t="s">
        <v>99</v>
      </c>
      <c r="Z141" s="250">
        <f>COUNTIF(U141:Y141,"اجتاز")</f>
        <v>5</v>
      </c>
      <c r="AA141" s="249" t="str">
        <f>IF(Z141&gt;=5,"جدير",IF(Z141&gt;=5,"جدير","غيرجدير"))</f>
        <v>جدير</v>
      </c>
      <c r="AB141" s="253" t="s">
        <v>99</v>
      </c>
      <c r="AC141" s="252" t="s">
        <v>99</v>
      </c>
      <c r="AD141" s="252" t="s">
        <v>99</v>
      </c>
      <c r="AE141" s="252" t="s">
        <v>99</v>
      </c>
      <c r="AF141" s="251" t="s">
        <v>99</v>
      </c>
      <c r="AG141" s="250">
        <f>COUNTIF(AB141:AF141,"اجتاز")</f>
        <v>5</v>
      </c>
      <c r="AH141" s="249" t="str">
        <f>IF(AG141&gt;=5,"جدير",IF(AG141&gt;=5,"جدير","غيرجدير"))</f>
        <v>جدير</v>
      </c>
      <c r="AI141" s="248" t="s">
        <v>98</v>
      </c>
    </row>
    <row r="142" spans="1:35" ht="21" customHeight="1" x14ac:dyDescent="0.2">
      <c r="A142" s="268">
        <v>17</v>
      </c>
      <c r="B142" s="267"/>
      <c r="C142" s="266"/>
      <c r="D142" s="265"/>
      <c r="E142" s="269" t="s">
        <v>100</v>
      </c>
      <c r="F142" s="263" t="e">
        <f>DAY(L142)</f>
        <v>#VALUE!</v>
      </c>
      <c r="G142" s="262" t="e">
        <f>MONTH(L142)</f>
        <v>#VALUE!</v>
      </c>
      <c r="H142" s="261" t="e">
        <f>YEAR(L142)</f>
        <v>#VALUE!</v>
      </c>
      <c r="I142" s="263" t="str">
        <f>IF(ISNUMBER(F142),DATEDIF((DATE(H142,G142,F142)),(DATE("2022","10","1")),"MD"),"")</f>
        <v/>
      </c>
      <c r="J142" s="262" t="str">
        <f>IF(ISNUMBER(G142),DATEDIF((DATE(H142,G142,F142)),(DATE("2022","10","1")),"YM"),"")</f>
        <v/>
      </c>
      <c r="K142" s="261" t="str">
        <f>IF(ISNUMBER(H142),DATEDIF((DATE(H142,G142,F142)),(DATE("2022","10","1")),"Y"),"")</f>
        <v/>
      </c>
      <c r="L142" s="260" t="e">
        <f>DATE(IF(LEFT($M142,1)="2",MID($M142,2,2),"20"&amp;MID($M142,2,2)),MID($M142,4,2),MID($M142,6,2))</f>
        <v>#VALUE!</v>
      </c>
      <c r="M142" s="259"/>
      <c r="N142" s="258"/>
      <c r="O142" s="257"/>
      <c r="P142" s="257"/>
      <c r="Q142" s="257"/>
      <c r="R142" s="256"/>
      <c r="S142" s="255">
        <f>SUM(N142:R142)</f>
        <v>0</v>
      </c>
      <c r="T142" s="254"/>
      <c r="U142" s="253" t="s">
        <v>99</v>
      </c>
      <c r="V142" s="252" t="s">
        <v>99</v>
      </c>
      <c r="W142" s="252" t="s">
        <v>99</v>
      </c>
      <c r="X142" s="252" t="s">
        <v>99</v>
      </c>
      <c r="Y142" s="251" t="s">
        <v>99</v>
      </c>
      <c r="Z142" s="250">
        <f>COUNTIF(U142:Y142,"اجتاز")</f>
        <v>5</v>
      </c>
      <c r="AA142" s="249" t="str">
        <f>IF(Z142&gt;=5,"جدير",IF(Z142&gt;=5,"جدير","غيرجدير"))</f>
        <v>جدير</v>
      </c>
      <c r="AB142" s="253" t="s">
        <v>99</v>
      </c>
      <c r="AC142" s="252" t="s">
        <v>99</v>
      </c>
      <c r="AD142" s="252" t="s">
        <v>99</v>
      </c>
      <c r="AE142" s="252" t="s">
        <v>99</v>
      </c>
      <c r="AF142" s="251" t="s">
        <v>99</v>
      </c>
      <c r="AG142" s="250">
        <f>COUNTIF(AB142:AF142,"اجتاز")</f>
        <v>5</v>
      </c>
      <c r="AH142" s="249" t="str">
        <f>IF(AG142&gt;=5,"جدير",IF(AG142&gt;=5,"جدير","غيرجدير"))</f>
        <v>جدير</v>
      </c>
      <c r="AI142" s="248" t="s">
        <v>98</v>
      </c>
    </row>
    <row r="143" spans="1:35" ht="21" customHeight="1" x14ac:dyDescent="0.2">
      <c r="A143" s="268">
        <v>18</v>
      </c>
      <c r="B143" s="267"/>
      <c r="C143" s="266"/>
      <c r="D143" s="265"/>
      <c r="E143" s="269" t="s">
        <v>100</v>
      </c>
      <c r="F143" s="263" t="e">
        <f>DAY(L143)</f>
        <v>#VALUE!</v>
      </c>
      <c r="G143" s="262" t="e">
        <f>MONTH(L143)</f>
        <v>#VALUE!</v>
      </c>
      <c r="H143" s="261" t="e">
        <f>YEAR(L143)</f>
        <v>#VALUE!</v>
      </c>
      <c r="I143" s="263" t="str">
        <f>IF(ISNUMBER(F143),DATEDIF((DATE(H143,G143,F143)),(DATE("2022","10","1")),"MD"),"")</f>
        <v/>
      </c>
      <c r="J143" s="262" t="str">
        <f>IF(ISNUMBER(G143),DATEDIF((DATE(H143,G143,F143)),(DATE("2022","10","1")),"YM"),"")</f>
        <v/>
      </c>
      <c r="K143" s="261" t="str">
        <f>IF(ISNUMBER(H143),DATEDIF((DATE(H143,G143,F143)),(DATE("2022","10","1")),"Y"),"")</f>
        <v/>
      </c>
      <c r="L143" s="260" t="e">
        <f>DATE(IF(LEFT($M143,1)="2",MID($M143,2,2),"20"&amp;MID($M143,2,2)),MID($M143,4,2),MID($M143,6,2))</f>
        <v>#VALUE!</v>
      </c>
      <c r="M143" s="259"/>
      <c r="N143" s="258"/>
      <c r="O143" s="257"/>
      <c r="P143" s="257"/>
      <c r="Q143" s="257"/>
      <c r="R143" s="256"/>
      <c r="S143" s="255">
        <f>SUM(N143:R143)</f>
        <v>0</v>
      </c>
      <c r="T143" s="254"/>
      <c r="U143" s="253" t="s">
        <v>99</v>
      </c>
      <c r="V143" s="252" t="s">
        <v>99</v>
      </c>
      <c r="W143" s="252" t="s">
        <v>99</v>
      </c>
      <c r="X143" s="252" t="s">
        <v>99</v>
      </c>
      <c r="Y143" s="251" t="s">
        <v>99</v>
      </c>
      <c r="Z143" s="250">
        <f>COUNTIF(U143:Y143,"اجتاز")</f>
        <v>5</v>
      </c>
      <c r="AA143" s="249" t="str">
        <f>IF(Z143&gt;=5,"جدير",IF(Z143&gt;=5,"جدير","غيرجدير"))</f>
        <v>جدير</v>
      </c>
      <c r="AB143" s="253" t="s">
        <v>99</v>
      </c>
      <c r="AC143" s="252" t="s">
        <v>99</v>
      </c>
      <c r="AD143" s="252" t="s">
        <v>99</v>
      </c>
      <c r="AE143" s="252" t="s">
        <v>99</v>
      </c>
      <c r="AF143" s="251" t="s">
        <v>99</v>
      </c>
      <c r="AG143" s="250">
        <f>COUNTIF(AB143:AF143,"اجتاز")</f>
        <v>5</v>
      </c>
      <c r="AH143" s="249" t="str">
        <f>IF(AG143&gt;=5,"جدير",IF(AG143&gt;=5,"جدير","غيرجدير"))</f>
        <v>جدير</v>
      </c>
      <c r="AI143" s="248" t="s">
        <v>98</v>
      </c>
    </row>
    <row r="144" spans="1:35" ht="21" customHeight="1" x14ac:dyDescent="0.2">
      <c r="A144" s="268">
        <v>19</v>
      </c>
      <c r="B144" s="267"/>
      <c r="C144" s="266"/>
      <c r="D144" s="265"/>
      <c r="E144" s="269" t="s">
        <v>100</v>
      </c>
      <c r="F144" s="263" t="e">
        <f>DAY(L144)</f>
        <v>#VALUE!</v>
      </c>
      <c r="G144" s="262" t="e">
        <f>MONTH(L144)</f>
        <v>#VALUE!</v>
      </c>
      <c r="H144" s="261" t="e">
        <f>YEAR(L144)</f>
        <v>#VALUE!</v>
      </c>
      <c r="I144" s="263" t="str">
        <f>IF(ISNUMBER(F144),DATEDIF((DATE(H144,G144,F144)),(DATE("2022","10","1")),"MD"),"")</f>
        <v/>
      </c>
      <c r="J144" s="262" t="str">
        <f>IF(ISNUMBER(G144),DATEDIF((DATE(H144,G144,F144)),(DATE("2022","10","1")),"YM"),"")</f>
        <v/>
      </c>
      <c r="K144" s="261" t="str">
        <f>IF(ISNUMBER(H144),DATEDIF((DATE(H144,G144,F144)),(DATE("2022","10","1")),"Y"),"")</f>
        <v/>
      </c>
      <c r="L144" s="260" t="e">
        <f>DATE(IF(LEFT($M144,1)="2",MID($M144,2,2),"20"&amp;MID($M144,2,2)),MID($M144,4,2),MID($M144,6,2))</f>
        <v>#VALUE!</v>
      </c>
      <c r="M144" s="259"/>
      <c r="N144" s="258"/>
      <c r="O144" s="257"/>
      <c r="P144" s="257"/>
      <c r="Q144" s="257"/>
      <c r="R144" s="256"/>
      <c r="S144" s="255">
        <f>SUM(N144:R144)</f>
        <v>0</v>
      </c>
      <c r="T144" s="254"/>
      <c r="U144" s="253" t="s">
        <v>99</v>
      </c>
      <c r="V144" s="252" t="s">
        <v>99</v>
      </c>
      <c r="W144" s="252" t="s">
        <v>99</v>
      </c>
      <c r="X144" s="252" t="s">
        <v>99</v>
      </c>
      <c r="Y144" s="251" t="s">
        <v>99</v>
      </c>
      <c r="Z144" s="250">
        <f>COUNTIF(U144:Y144,"اجتاز")</f>
        <v>5</v>
      </c>
      <c r="AA144" s="249" t="str">
        <f>IF(Z144&gt;=5,"جدير",IF(Z144&gt;=5,"جدير","غيرجدير"))</f>
        <v>جدير</v>
      </c>
      <c r="AB144" s="253" t="s">
        <v>99</v>
      </c>
      <c r="AC144" s="252" t="s">
        <v>99</v>
      </c>
      <c r="AD144" s="252" t="s">
        <v>99</v>
      </c>
      <c r="AE144" s="252" t="s">
        <v>99</v>
      </c>
      <c r="AF144" s="251" t="s">
        <v>99</v>
      </c>
      <c r="AG144" s="250">
        <f>COUNTIF(AB144:AF144,"اجتاز")</f>
        <v>5</v>
      </c>
      <c r="AH144" s="249" t="str">
        <f>IF(AG144&gt;=5,"جدير",IF(AG144&gt;=5,"جدير","غيرجدير"))</f>
        <v>جدير</v>
      </c>
      <c r="AI144" s="248" t="s">
        <v>98</v>
      </c>
    </row>
    <row r="145" spans="1:35" ht="21" customHeight="1" x14ac:dyDescent="0.2">
      <c r="A145" s="268">
        <v>20</v>
      </c>
      <c r="B145" s="267"/>
      <c r="C145" s="266"/>
      <c r="D145" s="265"/>
      <c r="E145" s="269" t="s">
        <v>100</v>
      </c>
      <c r="F145" s="263" t="e">
        <f>DAY(L145)</f>
        <v>#VALUE!</v>
      </c>
      <c r="G145" s="262" t="e">
        <f>MONTH(L145)</f>
        <v>#VALUE!</v>
      </c>
      <c r="H145" s="261" t="e">
        <f>YEAR(L145)</f>
        <v>#VALUE!</v>
      </c>
      <c r="I145" s="263" t="str">
        <f>IF(ISNUMBER(F145),DATEDIF((DATE(H145,G145,F145)),(DATE("2022","10","1")),"MD"),"")</f>
        <v/>
      </c>
      <c r="J145" s="262" t="str">
        <f>IF(ISNUMBER(G145),DATEDIF((DATE(H145,G145,F145)),(DATE("2022","10","1")),"YM"),"")</f>
        <v/>
      </c>
      <c r="K145" s="261" t="str">
        <f>IF(ISNUMBER(H145),DATEDIF((DATE(H145,G145,F145)),(DATE("2022","10","1")),"Y"),"")</f>
        <v/>
      </c>
      <c r="L145" s="260" t="e">
        <f>DATE(IF(LEFT($M145,1)="2",MID($M145,2,2),"20"&amp;MID($M145,2,2)),MID($M145,4,2),MID($M145,6,2))</f>
        <v>#VALUE!</v>
      </c>
      <c r="M145" s="259"/>
      <c r="N145" s="258"/>
      <c r="O145" s="257"/>
      <c r="P145" s="257"/>
      <c r="Q145" s="257"/>
      <c r="R145" s="256"/>
      <c r="S145" s="255">
        <f>SUM(N145:R145)</f>
        <v>0</v>
      </c>
      <c r="T145" s="254"/>
      <c r="U145" s="253" t="s">
        <v>99</v>
      </c>
      <c r="V145" s="252" t="s">
        <v>99</v>
      </c>
      <c r="W145" s="252" t="s">
        <v>99</v>
      </c>
      <c r="X145" s="252" t="s">
        <v>99</v>
      </c>
      <c r="Y145" s="251" t="s">
        <v>99</v>
      </c>
      <c r="Z145" s="250">
        <f>COUNTIF(U145:Y145,"اجتاز")</f>
        <v>5</v>
      </c>
      <c r="AA145" s="249" t="str">
        <f>IF(Z145&gt;=5,"جدير",IF(Z145&gt;=5,"جدير","غيرجدير"))</f>
        <v>جدير</v>
      </c>
      <c r="AB145" s="253" t="s">
        <v>99</v>
      </c>
      <c r="AC145" s="252" t="s">
        <v>99</v>
      </c>
      <c r="AD145" s="252" t="s">
        <v>99</v>
      </c>
      <c r="AE145" s="252" t="s">
        <v>99</v>
      </c>
      <c r="AF145" s="251" t="s">
        <v>99</v>
      </c>
      <c r="AG145" s="250">
        <f>COUNTIF(AB145:AF145,"اجتاز")</f>
        <v>5</v>
      </c>
      <c r="AH145" s="249" t="str">
        <f>IF(AG145&gt;=5,"جدير",IF(AG145&gt;=5,"جدير","غيرجدير"))</f>
        <v>جدير</v>
      </c>
      <c r="AI145" s="248" t="s">
        <v>98</v>
      </c>
    </row>
    <row r="146" spans="1:35" ht="21" customHeight="1" x14ac:dyDescent="0.2">
      <c r="A146" s="268">
        <v>21</v>
      </c>
      <c r="B146" s="267"/>
      <c r="C146" s="266"/>
      <c r="D146" s="265"/>
      <c r="E146" s="269" t="s">
        <v>100</v>
      </c>
      <c r="F146" s="263" t="e">
        <f>DAY(L146)</f>
        <v>#VALUE!</v>
      </c>
      <c r="G146" s="262" t="e">
        <f>MONTH(L146)</f>
        <v>#VALUE!</v>
      </c>
      <c r="H146" s="261" t="e">
        <f>YEAR(L146)</f>
        <v>#VALUE!</v>
      </c>
      <c r="I146" s="263" t="str">
        <f>IF(ISNUMBER(F146),DATEDIF((DATE(H146,G146,F146)),(DATE("2022","10","1")),"MD"),"")</f>
        <v/>
      </c>
      <c r="J146" s="262" t="str">
        <f>IF(ISNUMBER(G146),DATEDIF((DATE(H146,G146,F146)),(DATE("2022","10","1")),"YM"),"")</f>
        <v/>
      </c>
      <c r="K146" s="261" t="str">
        <f>IF(ISNUMBER(H146),DATEDIF((DATE(H146,G146,F146)),(DATE("2022","10","1")),"Y"),"")</f>
        <v/>
      </c>
      <c r="L146" s="260" t="e">
        <f>DATE(IF(LEFT($M146,1)="2",MID($M146,2,2),"20"&amp;MID($M146,2,2)),MID($M146,4,2),MID($M146,6,2))</f>
        <v>#VALUE!</v>
      </c>
      <c r="M146" s="259"/>
      <c r="N146" s="258"/>
      <c r="O146" s="257"/>
      <c r="P146" s="257"/>
      <c r="Q146" s="257"/>
      <c r="R146" s="256"/>
      <c r="S146" s="255">
        <f>SUM(N146:R146)</f>
        <v>0</v>
      </c>
      <c r="T146" s="254"/>
      <c r="U146" s="253" t="s">
        <v>99</v>
      </c>
      <c r="V146" s="252" t="s">
        <v>99</v>
      </c>
      <c r="W146" s="252" t="s">
        <v>99</v>
      </c>
      <c r="X146" s="252" t="s">
        <v>99</v>
      </c>
      <c r="Y146" s="251" t="s">
        <v>99</v>
      </c>
      <c r="Z146" s="250">
        <f>COUNTIF(U146:Y146,"اجتاز")</f>
        <v>5</v>
      </c>
      <c r="AA146" s="249" t="str">
        <f>IF(Z146&gt;=5,"جدير",IF(Z146&gt;=5,"جدير","غيرجدير"))</f>
        <v>جدير</v>
      </c>
      <c r="AB146" s="253" t="s">
        <v>99</v>
      </c>
      <c r="AC146" s="252" t="s">
        <v>99</v>
      </c>
      <c r="AD146" s="252" t="s">
        <v>99</v>
      </c>
      <c r="AE146" s="252" t="s">
        <v>99</v>
      </c>
      <c r="AF146" s="251" t="s">
        <v>99</v>
      </c>
      <c r="AG146" s="250">
        <f>COUNTIF(AB146:AF146,"اجتاز")</f>
        <v>5</v>
      </c>
      <c r="AH146" s="249" t="str">
        <f>IF(AG146&gt;=5,"جدير",IF(AG146&gt;=5,"جدير","غيرجدير"))</f>
        <v>جدير</v>
      </c>
      <c r="AI146" s="248" t="s">
        <v>98</v>
      </c>
    </row>
    <row r="147" spans="1:35" ht="21" customHeight="1" x14ac:dyDescent="0.2">
      <c r="A147" s="268">
        <v>22</v>
      </c>
      <c r="B147" s="267"/>
      <c r="C147" s="266"/>
      <c r="D147" s="265"/>
      <c r="E147" s="269" t="s">
        <v>100</v>
      </c>
      <c r="F147" s="263" t="e">
        <f>DAY(L147)</f>
        <v>#VALUE!</v>
      </c>
      <c r="G147" s="262" t="e">
        <f>MONTH(L147)</f>
        <v>#VALUE!</v>
      </c>
      <c r="H147" s="261" t="e">
        <f>YEAR(L147)</f>
        <v>#VALUE!</v>
      </c>
      <c r="I147" s="263" t="str">
        <f>IF(ISNUMBER(F147),DATEDIF((DATE(H147,G147,F147)),(DATE("2022","10","1")),"MD"),"")</f>
        <v/>
      </c>
      <c r="J147" s="262" t="str">
        <f>IF(ISNUMBER(G147),DATEDIF((DATE(H147,G147,F147)),(DATE("2022","10","1")),"YM"),"")</f>
        <v/>
      </c>
      <c r="K147" s="261" t="str">
        <f>IF(ISNUMBER(H147),DATEDIF((DATE(H147,G147,F147)),(DATE("2022","10","1")),"Y"),"")</f>
        <v/>
      </c>
      <c r="L147" s="260" t="e">
        <f>DATE(IF(LEFT($M147,1)="2",MID($M147,2,2),"20"&amp;MID($M147,2,2)),MID($M147,4,2),MID($M147,6,2))</f>
        <v>#VALUE!</v>
      </c>
      <c r="M147" s="259"/>
      <c r="N147" s="258"/>
      <c r="O147" s="257"/>
      <c r="P147" s="257"/>
      <c r="Q147" s="257"/>
      <c r="R147" s="256"/>
      <c r="S147" s="255">
        <f>SUM(N147:R147)</f>
        <v>0</v>
      </c>
      <c r="T147" s="254"/>
      <c r="U147" s="253" t="s">
        <v>99</v>
      </c>
      <c r="V147" s="252" t="s">
        <v>99</v>
      </c>
      <c r="W147" s="252" t="s">
        <v>99</v>
      </c>
      <c r="X147" s="252" t="s">
        <v>99</v>
      </c>
      <c r="Y147" s="251" t="s">
        <v>99</v>
      </c>
      <c r="Z147" s="250">
        <f>COUNTIF(U147:Y147,"اجتاز")</f>
        <v>5</v>
      </c>
      <c r="AA147" s="249" t="str">
        <f>IF(Z147&gt;=5,"جدير",IF(Z147&gt;=5,"جدير","غيرجدير"))</f>
        <v>جدير</v>
      </c>
      <c r="AB147" s="253" t="s">
        <v>99</v>
      </c>
      <c r="AC147" s="252" t="s">
        <v>99</v>
      </c>
      <c r="AD147" s="252" t="s">
        <v>99</v>
      </c>
      <c r="AE147" s="252" t="s">
        <v>99</v>
      </c>
      <c r="AF147" s="251" t="s">
        <v>99</v>
      </c>
      <c r="AG147" s="250">
        <f>COUNTIF(AB147:AF147,"اجتاز")</f>
        <v>5</v>
      </c>
      <c r="AH147" s="249" t="str">
        <f>IF(AG147&gt;=5,"جدير",IF(AG147&gt;=5,"جدير","غيرجدير"))</f>
        <v>جدير</v>
      </c>
      <c r="AI147" s="248" t="s">
        <v>98</v>
      </c>
    </row>
    <row r="148" spans="1:35" ht="21" customHeight="1" x14ac:dyDescent="0.2">
      <c r="A148" s="268">
        <v>23</v>
      </c>
      <c r="B148" s="267"/>
      <c r="C148" s="266"/>
      <c r="D148" s="265"/>
      <c r="E148" s="269" t="s">
        <v>100</v>
      </c>
      <c r="F148" s="263" t="e">
        <f>DAY(L148)</f>
        <v>#VALUE!</v>
      </c>
      <c r="G148" s="262" t="e">
        <f>MONTH(L148)</f>
        <v>#VALUE!</v>
      </c>
      <c r="H148" s="261" t="e">
        <f>YEAR(L148)</f>
        <v>#VALUE!</v>
      </c>
      <c r="I148" s="263" t="str">
        <f>IF(ISNUMBER(F148),DATEDIF((DATE(H148,G148,F148)),(DATE("2022","10","1")),"MD"),"")</f>
        <v/>
      </c>
      <c r="J148" s="262" t="str">
        <f>IF(ISNUMBER(G148),DATEDIF((DATE(H148,G148,F148)),(DATE("2022","10","1")),"YM"),"")</f>
        <v/>
      </c>
      <c r="K148" s="261" t="str">
        <f>IF(ISNUMBER(H148),DATEDIF((DATE(H148,G148,F148)),(DATE("2022","10","1")),"Y"),"")</f>
        <v/>
      </c>
      <c r="L148" s="260" t="e">
        <f>DATE(IF(LEFT($M148,1)="2",MID($M148,2,2),"20"&amp;MID($M148,2,2)),MID($M148,4,2),MID($M148,6,2))</f>
        <v>#VALUE!</v>
      </c>
      <c r="M148" s="259"/>
      <c r="N148" s="258"/>
      <c r="O148" s="257"/>
      <c r="P148" s="257"/>
      <c r="Q148" s="257"/>
      <c r="R148" s="256"/>
      <c r="S148" s="255">
        <f>SUM(N148:R148)</f>
        <v>0</v>
      </c>
      <c r="T148" s="254"/>
      <c r="U148" s="253" t="s">
        <v>99</v>
      </c>
      <c r="V148" s="252" t="s">
        <v>99</v>
      </c>
      <c r="W148" s="252" t="s">
        <v>99</v>
      </c>
      <c r="X148" s="252" t="s">
        <v>99</v>
      </c>
      <c r="Y148" s="251" t="s">
        <v>99</v>
      </c>
      <c r="Z148" s="250">
        <f>COUNTIF(U148:Y148,"اجتاز")</f>
        <v>5</v>
      </c>
      <c r="AA148" s="249" t="str">
        <f>IF(Z148&gt;=5,"جدير",IF(Z148&gt;=5,"جدير","غيرجدير"))</f>
        <v>جدير</v>
      </c>
      <c r="AB148" s="253" t="s">
        <v>99</v>
      </c>
      <c r="AC148" s="252" t="s">
        <v>99</v>
      </c>
      <c r="AD148" s="252" t="s">
        <v>99</v>
      </c>
      <c r="AE148" s="252" t="s">
        <v>99</v>
      </c>
      <c r="AF148" s="251" t="s">
        <v>99</v>
      </c>
      <c r="AG148" s="250">
        <f>COUNTIF(AB148:AF148,"اجتاز")</f>
        <v>5</v>
      </c>
      <c r="AH148" s="249" t="str">
        <f>IF(AG148&gt;=5,"جدير",IF(AG148&gt;=5,"جدير","غيرجدير"))</f>
        <v>جدير</v>
      </c>
      <c r="AI148" s="248" t="s">
        <v>98</v>
      </c>
    </row>
    <row r="149" spans="1:35" ht="21" customHeight="1" x14ac:dyDescent="0.2">
      <c r="A149" s="268">
        <v>24</v>
      </c>
      <c r="B149" s="267"/>
      <c r="C149" s="266"/>
      <c r="D149" s="265"/>
      <c r="E149" s="264" t="s">
        <v>100</v>
      </c>
      <c r="F149" s="263" t="e">
        <f>DAY(L149)</f>
        <v>#VALUE!</v>
      </c>
      <c r="G149" s="262" t="e">
        <f>MONTH(L149)</f>
        <v>#VALUE!</v>
      </c>
      <c r="H149" s="261" t="e">
        <f>YEAR(L149)</f>
        <v>#VALUE!</v>
      </c>
      <c r="I149" s="263" t="str">
        <f>IF(ISNUMBER(F149),DATEDIF((DATE(H149,G149,F149)),(DATE("2022","10","1")),"MD"),"")</f>
        <v/>
      </c>
      <c r="J149" s="262" t="str">
        <f>IF(ISNUMBER(G149),DATEDIF((DATE(H149,G149,F149)),(DATE("2022","10","1")),"YM"),"")</f>
        <v/>
      </c>
      <c r="K149" s="261" t="str">
        <f>IF(ISNUMBER(H149),DATEDIF((DATE(H149,G149,F149)),(DATE("2022","10","1")),"Y"),"")</f>
        <v/>
      </c>
      <c r="L149" s="260" t="e">
        <f>DATE(IF(LEFT($M149,1)="2",MID($M149,2,2),"20"&amp;MID($M149,2,2)),MID($M149,4,2),MID($M149,6,2))</f>
        <v>#VALUE!</v>
      </c>
      <c r="M149" s="259"/>
      <c r="N149" s="258"/>
      <c r="O149" s="257"/>
      <c r="P149" s="257"/>
      <c r="Q149" s="257"/>
      <c r="R149" s="256"/>
      <c r="S149" s="255">
        <f>SUM(N149:R149)</f>
        <v>0</v>
      </c>
      <c r="T149" s="254"/>
      <c r="U149" s="253" t="s">
        <v>99</v>
      </c>
      <c r="V149" s="252" t="s">
        <v>99</v>
      </c>
      <c r="W149" s="252" t="s">
        <v>99</v>
      </c>
      <c r="X149" s="252" t="s">
        <v>99</v>
      </c>
      <c r="Y149" s="251" t="s">
        <v>99</v>
      </c>
      <c r="Z149" s="250">
        <f>COUNTIF(U149:Y149,"اجتاز")</f>
        <v>5</v>
      </c>
      <c r="AA149" s="249" t="str">
        <f>IF(Z149&gt;=5,"جدير",IF(Z149&gt;=5,"جدير","غيرجدير"))</f>
        <v>جدير</v>
      </c>
      <c r="AB149" s="253" t="s">
        <v>99</v>
      </c>
      <c r="AC149" s="252" t="s">
        <v>99</v>
      </c>
      <c r="AD149" s="252" t="s">
        <v>99</v>
      </c>
      <c r="AE149" s="252" t="s">
        <v>99</v>
      </c>
      <c r="AF149" s="251" t="s">
        <v>99</v>
      </c>
      <c r="AG149" s="250">
        <f>COUNTIF(AB149:AF149,"اجتاز")</f>
        <v>5</v>
      </c>
      <c r="AH149" s="249" t="str">
        <f>IF(AG149&gt;=5,"جدير",IF(AG149&gt;=5,"جدير","غيرجدير"))</f>
        <v>جدير</v>
      </c>
      <c r="AI149" s="248" t="s">
        <v>98</v>
      </c>
    </row>
    <row r="150" spans="1:35" ht="21" customHeight="1" thickBot="1" x14ac:dyDescent="0.25">
      <c r="A150" s="247">
        <v>25</v>
      </c>
      <c r="B150" s="246"/>
      <c r="C150" s="245"/>
      <c r="D150" s="244"/>
      <c r="E150" s="243" t="s">
        <v>100</v>
      </c>
      <c r="F150" s="242" t="e">
        <f>DAY(L150)</f>
        <v>#VALUE!</v>
      </c>
      <c r="G150" s="241" t="e">
        <f>MONTH(L150)</f>
        <v>#VALUE!</v>
      </c>
      <c r="H150" s="240" t="e">
        <f>YEAR(L150)</f>
        <v>#VALUE!</v>
      </c>
      <c r="I150" s="242" t="str">
        <f>IF(ISNUMBER(F150),DATEDIF((DATE(H150,G150,F150)),(DATE("2022","10","1")),"MD"),"")</f>
        <v/>
      </c>
      <c r="J150" s="241" t="str">
        <f>IF(ISNUMBER(G150),DATEDIF((DATE(H150,G150,F150)),(DATE("2022","10","1")),"YM"),"")</f>
        <v/>
      </c>
      <c r="K150" s="240" t="str">
        <f>IF(ISNUMBER(H150),DATEDIF((DATE(H150,G150,F150)),(DATE("2022","10","1")),"Y"),"")</f>
        <v/>
      </c>
      <c r="L150" s="239" t="e">
        <f>DATE(IF(LEFT($M150,1)="2",MID($M150,2,2),"20"&amp;MID($M150,2,2)),MID($M150,4,2),MID($M150,6,2))</f>
        <v>#VALUE!</v>
      </c>
      <c r="M150" s="238"/>
      <c r="N150" s="237"/>
      <c r="O150" s="236"/>
      <c r="P150" s="236"/>
      <c r="Q150" s="236"/>
      <c r="R150" s="235"/>
      <c r="S150" s="234">
        <f>SUM(N150:R150)</f>
        <v>0</v>
      </c>
      <c r="T150" s="233"/>
      <c r="U150" s="232" t="s">
        <v>99</v>
      </c>
      <c r="V150" s="231" t="s">
        <v>99</v>
      </c>
      <c r="W150" s="231" t="s">
        <v>99</v>
      </c>
      <c r="X150" s="231" t="s">
        <v>99</v>
      </c>
      <c r="Y150" s="230" t="s">
        <v>99</v>
      </c>
      <c r="Z150" s="229">
        <f>COUNTIF(U150:Y150,"اجتاز")</f>
        <v>5</v>
      </c>
      <c r="AA150" s="228" t="str">
        <f>IF(Z150&gt;=5,"جدير",IF(Z150&gt;=5,"جدير","غيرجدير"))</f>
        <v>جدير</v>
      </c>
      <c r="AB150" s="232" t="s">
        <v>99</v>
      </c>
      <c r="AC150" s="231" t="s">
        <v>99</v>
      </c>
      <c r="AD150" s="231" t="s">
        <v>99</v>
      </c>
      <c r="AE150" s="231" t="s">
        <v>99</v>
      </c>
      <c r="AF150" s="230" t="s">
        <v>99</v>
      </c>
      <c r="AG150" s="229">
        <f>COUNTIF(AB150:AF150,"اجتاز")</f>
        <v>5</v>
      </c>
      <c r="AH150" s="228" t="str">
        <f>IF(AG150&gt;=5,"جدير",IF(AG150&gt;=5,"جدير","غيرجدير"))</f>
        <v>جدير</v>
      </c>
      <c r="AI150" s="227" t="s">
        <v>98</v>
      </c>
    </row>
    <row r="151" spans="1:35" ht="9.9499999999999993" customHeight="1" thickTop="1" thickBot="1" x14ac:dyDescent="0.25"/>
    <row r="152" spans="1:35" ht="23.1" customHeight="1" x14ac:dyDescent="0.2">
      <c r="A152" s="226" t="s">
        <v>97</v>
      </c>
      <c r="B152" s="225"/>
      <c r="C152" s="225"/>
      <c r="D152" s="224"/>
      <c r="E152" s="223" t="s">
        <v>96</v>
      </c>
      <c r="F152" s="222"/>
      <c r="G152" s="222"/>
      <c r="H152" s="222"/>
      <c r="I152" s="217" t="s">
        <v>95</v>
      </c>
      <c r="J152" s="217"/>
      <c r="K152" s="217"/>
      <c r="L152" s="217"/>
      <c r="M152" s="217"/>
      <c r="N152" s="217"/>
      <c r="O152" s="217" t="s">
        <v>94</v>
      </c>
      <c r="P152" s="217"/>
      <c r="Q152" s="217"/>
      <c r="R152" s="217"/>
      <c r="S152" s="222" t="s">
        <v>93</v>
      </c>
      <c r="T152" s="217"/>
      <c r="U152" s="217"/>
      <c r="V152" s="217"/>
      <c r="W152" s="217" t="s">
        <v>92</v>
      </c>
      <c r="X152" s="217"/>
      <c r="Y152" s="217"/>
      <c r="Z152" s="217"/>
      <c r="AA152" s="217"/>
      <c r="AB152" s="217"/>
      <c r="AE152" s="217" t="s">
        <v>91</v>
      </c>
      <c r="AF152" s="217"/>
      <c r="AG152" s="217"/>
      <c r="AH152" s="217"/>
      <c r="AI152" s="217"/>
    </row>
    <row r="153" spans="1:35" ht="23.1" customHeight="1" x14ac:dyDescent="0.2">
      <c r="A153" s="216" t="s">
        <v>90</v>
      </c>
      <c r="B153" s="215"/>
      <c r="C153" s="214" t="str">
        <f>C36</f>
        <v>محمد لطفى عبد العال</v>
      </c>
      <c r="D153" s="213"/>
      <c r="E153" s="220" t="s">
        <v>89</v>
      </c>
      <c r="F153" s="219"/>
      <c r="G153" s="219"/>
      <c r="H153" s="219"/>
      <c r="I153" s="218" t="s">
        <v>89</v>
      </c>
      <c r="J153" s="218"/>
      <c r="K153" s="218"/>
      <c r="L153" s="218"/>
      <c r="M153" s="218"/>
      <c r="N153" s="218"/>
      <c r="O153" s="221" t="str">
        <f>O36</f>
        <v>أ/ أيمن عبد السميع الحسينى</v>
      </c>
      <c r="P153" s="221"/>
      <c r="Q153" s="221"/>
      <c r="R153" s="221"/>
      <c r="S153" s="221" t="str">
        <f>S36</f>
        <v>م/ متولى محمود مصطفى احمد</v>
      </c>
      <c r="T153" s="221"/>
      <c r="U153" s="221"/>
      <c r="V153" s="221"/>
      <c r="W153" s="221" t="str">
        <f>W36</f>
        <v>م/ ناصر عيسى كامل هنداوى</v>
      </c>
      <c r="X153" s="221"/>
      <c r="Y153" s="221"/>
      <c r="Z153" s="221"/>
      <c r="AA153" s="221"/>
      <c r="AB153" s="221"/>
      <c r="AE153" s="212" t="s">
        <v>83</v>
      </c>
      <c r="AF153" s="212"/>
      <c r="AG153" s="212"/>
      <c r="AH153" s="212"/>
      <c r="AI153" s="212"/>
    </row>
    <row r="154" spans="1:35" ht="23.1" customHeight="1" x14ac:dyDescent="0.2">
      <c r="A154" s="216" t="s">
        <v>88</v>
      </c>
      <c r="B154" s="215"/>
      <c r="C154" s="214" t="str">
        <f>C37</f>
        <v>احمد شوقى المهدى</v>
      </c>
      <c r="D154" s="213"/>
      <c r="E154" s="220" t="s">
        <v>87</v>
      </c>
      <c r="F154" s="219"/>
      <c r="G154" s="219"/>
      <c r="H154" s="219"/>
      <c r="I154" s="218" t="s">
        <v>86</v>
      </c>
      <c r="J154" s="218"/>
      <c r="K154" s="218"/>
      <c r="L154" s="218"/>
      <c r="M154" s="218"/>
      <c r="N154" s="218"/>
      <c r="AE154" s="217" t="s">
        <v>85</v>
      </c>
      <c r="AF154" s="217"/>
      <c r="AG154" s="217"/>
      <c r="AH154" s="217"/>
      <c r="AI154" s="217"/>
    </row>
    <row r="155" spans="1:35" ht="23.1" customHeight="1" x14ac:dyDescent="0.2">
      <c r="A155" s="216" t="s">
        <v>84</v>
      </c>
      <c r="B155" s="215"/>
      <c r="C155" s="214" t="str">
        <f>C38</f>
        <v>احمد شوقى المهدى</v>
      </c>
      <c r="D155" s="213"/>
      <c r="AE155" s="212" t="s">
        <v>83</v>
      </c>
      <c r="AF155" s="212"/>
      <c r="AG155" s="212"/>
      <c r="AH155" s="212"/>
      <c r="AI155" s="212"/>
    </row>
    <row r="156" spans="1:35" ht="23.1" customHeight="1" thickBot="1" x14ac:dyDescent="0.25">
      <c r="A156" s="211" t="s">
        <v>82</v>
      </c>
      <c r="B156" s="210"/>
      <c r="C156" s="209" t="str">
        <f>C39</f>
        <v>محمد لطفى عبد العال</v>
      </c>
      <c r="D156" s="208"/>
    </row>
  </sheetData>
  <mergeCells count="320">
    <mergeCell ref="B17:C17"/>
    <mergeCell ref="B18:C18"/>
    <mergeCell ref="A5:A8"/>
    <mergeCell ref="A1:D1"/>
    <mergeCell ref="A2:D2"/>
    <mergeCell ref="A3:D3"/>
    <mergeCell ref="B33:C33"/>
    <mergeCell ref="A35:D35"/>
    <mergeCell ref="B24:C24"/>
    <mergeCell ref="B13:C13"/>
    <mergeCell ref="B14:C14"/>
    <mergeCell ref="B15:C15"/>
    <mergeCell ref="B16:C16"/>
    <mergeCell ref="B19:C19"/>
    <mergeCell ref="B20:C20"/>
    <mergeCell ref="B21:C21"/>
    <mergeCell ref="B22:C22"/>
    <mergeCell ref="B23:C23"/>
    <mergeCell ref="B5:C8"/>
    <mergeCell ref="B9:C9"/>
    <mergeCell ref="B10:C10"/>
    <mergeCell ref="B11:C11"/>
    <mergeCell ref="B12:C12"/>
    <mergeCell ref="B31:C31"/>
    <mergeCell ref="B32:C32"/>
    <mergeCell ref="B25:C25"/>
    <mergeCell ref="B26:C26"/>
    <mergeCell ref="B27:C27"/>
    <mergeCell ref="B28:C28"/>
    <mergeCell ref="B29:C29"/>
    <mergeCell ref="B30:C30"/>
    <mergeCell ref="AE35:AI35"/>
    <mergeCell ref="S35:V35"/>
    <mergeCell ref="W35:AB35"/>
    <mergeCell ref="AI5:AI8"/>
    <mergeCell ref="AA5:AA8"/>
    <mergeCell ref="E2:AC2"/>
    <mergeCell ref="E3:AC3"/>
    <mergeCell ref="E4:AC4"/>
    <mergeCell ref="W6:W8"/>
    <mergeCell ref="X6:X8"/>
    <mergeCell ref="Y6:Y8"/>
    <mergeCell ref="AB6:AB8"/>
    <mergeCell ref="AC6:AC8"/>
    <mergeCell ref="L5:L8"/>
    <mergeCell ref="M5:M8"/>
    <mergeCell ref="I5:K7"/>
    <mergeCell ref="F5:H7"/>
    <mergeCell ref="E5:E8"/>
    <mergeCell ref="D5:D8"/>
    <mergeCell ref="AF6:AF8"/>
    <mergeCell ref="U5:Y5"/>
    <mergeCell ref="AB5:AF5"/>
    <mergeCell ref="N5:T5"/>
    <mergeCell ref="U6:U8"/>
    <mergeCell ref="V6:V8"/>
    <mergeCell ref="S36:V36"/>
    <mergeCell ref="W36:AB36"/>
    <mergeCell ref="AE36:AI36"/>
    <mergeCell ref="A36:B36"/>
    <mergeCell ref="A37:B37"/>
    <mergeCell ref="A38:B38"/>
    <mergeCell ref="C36:D36"/>
    <mergeCell ref="C37:D37"/>
    <mergeCell ref="AE37:AI37"/>
    <mergeCell ref="AE38:AI38"/>
    <mergeCell ref="E35:H35"/>
    <mergeCell ref="E36:H36"/>
    <mergeCell ref="E37:H37"/>
    <mergeCell ref="I35:N35"/>
    <mergeCell ref="I36:N36"/>
    <mergeCell ref="I37:N37"/>
    <mergeCell ref="O35:R35"/>
    <mergeCell ref="O36:R36"/>
    <mergeCell ref="AA44:AA47"/>
    <mergeCell ref="AB44:AF44"/>
    <mergeCell ref="AH5:AH8"/>
    <mergeCell ref="AD6:AD8"/>
    <mergeCell ref="AE6:AE8"/>
    <mergeCell ref="A40:D40"/>
    <mergeCell ref="A41:D41"/>
    <mergeCell ref="E41:AC41"/>
    <mergeCell ref="A42:D42"/>
    <mergeCell ref="E42:AC42"/>
    <mergeCell ref="F44:H46"/>
    <mergeCell ref="I44:K46"/>
    <mergeCell ref="L44:L47"/>
    <mergeCell ref="M44:M47"/>
    <mergeCell ref="N44:T44"/>
    <mergeCell ref="U44:Y44"/>
    <mergeCell ref="AC45:AC47"/>
    <mergeCell ref="AD45:AD47"/>
    <mergeCell ref="AE45:AE47"/>
    <mergeCell ref="AF45:AF47"/>
    <mergeCell ref="A39:B39"/>
    <mergeCell ref="E43:AC43"/>
    <mergeCell ref="A44:A47"/>
    <mergeCell ref="B44:C47"/>
    <mergeCell ref="D44:D47"/>
    <mergeCell ref="E44:E47"/>
    <mergeCell ref="B51:C51"/>
    <mergeCell ref="B52:C52"/>
    <mergeCell ref="AH44:AH47"/>
    <mergeCell ref="AI44:AI47"/>
    <mergeCell ref="U45:U47"/>
    <mergeCell ref="V45:V47"/>
    <mergeCell ref="W45:W47"/>
    <mergeCell ref="X45:X47"/>
    <mergeCell ref="Y45:Y47"/>
    <mergeCell ref="AB45:AB47"/>
    <mergeCell ref="B53:C53"/>
    <mergeCell ref="B54:C54"/>
    <mergeCell ref="B55:C55"/>
    <mergeCell ref="B56:C56"/>
    <mergeCell ref="B57:C57"/>
    <mergeCell ref="C38:D38"/>
    <mergeCell ref="C39:D39"/>
    <mergeCell ref="B48:C48"/>
    <mergeCell ref="B49:C49"/>
    <mergeCell ref="B50:C50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A74:D74"/>
    <mergeCell ref="E74:H74"/>
    <mergeCell ref="I74:N74"/>
    <mergeCell ref="O74:R74"/>
    <mergeCell ref="S74:V74"/>
    <mergeCell ref="B68:C68"/>
    <mergeCell ref="B69:C69"/>
    <mergeCell ref="B70:C70"/>
    <mergeCell ref="B71:C71"/>
    <mergeCell ref="B72:C72"/>
    <mergeCell ref="W74:AB74"/>
    <mergeCell ref="AE74:AI74"/>
    <mergeCell ref="A75:B75"/>
    <mergeCell ref="C75:D75"/>
    <mergeCell ref="E75:H75"/>
    <mergeCell ref="I75:N75"/>
    <mergeCell ref="O75:R75"/>
    <mergeCell ref="S75:V75"/>
    <mergeCell ref="W75:AB75"/>
    <mergeCell ref="AE75:AI75"/>
    <mergeCell ref="A77:B77"/>
    <mergeCell ref="C77:D77"/>
    <mergeCell ref="AE77:AI77"/>
    <mergeCell ref="A78:B78"/>
    <mergeCell ref="C78:D78"/>
    <mergeCell ref="A76:B76"/>
    <mergeCell ref="C76:D76"/>
    <mergeCell ref="E76:H76"/>
    <mergeCell ref="I76:N76"/>
    <mergeCell ref="AE76:AI76"/>
    <mergeCell ref="M83:M86"/>
    <mergeCell ref="N83:T83"/>
    <mergeCell ref="U83:Y83"/>
    <mergeCell ref="AA83:AA86"/>
    <mergeCell ref="AB83:AF83"/>
    <mergeCell ref="A79:D79"/>
    <mergeCell ref="A80:D80"/>
    <mergeCell ref="E80:AC80"/>
    <mergeCell ref="A81:D81"/>
    <mergeCell ref="E81:AC81"/>
    <mergeCell ref="AE84:AE86"/>
    <mergeCell ref="AF84:AF86"/>
    <mergeCell ref="E82:AC82"/>
    <mergeCell ref="A83:A86"/>
    <mergeCell ref="B83:C86"/>
    <mergeCell ref="D83:D86"/>
    <mergeCell ref="E83:E86"/>
    <mergeCell ref="F83:H85"/>
    <mergeCell ref="I83:K85"/>
    <mergeCell ref="L83:L86"/>
    <mergeCell ref="AH83:AH86"/>
    <mergeCell ref="AI83:AI86"/>
    <mergeCell ref="U84:U86"/>
    <mergeCell ref="V84:V86"/>
    <mergeCell ref="W84:W86"/>
    <mergeCell ref="X84:X86"/>
    <mergeCell ref="Y84:Y86"/>
    <mergeCell ref="AB84:AB86"/>
    <mergeCell ref="AC84:AC86"/>
    <mergeCell ref="AD84:AD86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A113:D113"/>
    <mergeCell ref="E113:H113"/>
    <mergeCell ref="I113:N113"/>
    <mergeCell ref="O113:R113"/>
    <mergeCell ref="S113:V113"/>
    <mergeCell ref="B107:C107"/>
    <mergeCell ref="B108:C108"/>
    <mergeCell ref="B109:C109"/>
    <mergeCell ref="B110:C110"/>
    <mergeCell ref="B111:C111"/>
    <mergeCell ref="W113:AB113"/>
    <mergeCell ref="AE113:AI113"/>
    <mergeCell ref="A114:B114"/>
    <mergeCell ref="C114:D114"/>
    <mergeCell ref="E114:H114"/>
    <mergeCell ref="I114:N114"/>
    <mergeCell ref="O114:R114"/>
    <mergeCell ref="S114:V114"/>
    <mergeCell ref="W114:AB114"/>
    <mergeCell ref="AE114:AI114"/>
    <mergeCell ref="A116:B116"/>
    <mergeCell ref="C116:D116"/>
    <mergeCell ref="AE116:AI116"/>
    <mergeCell ref="A117:B117"/>
    <mergeCell ref="C117:D117"/>
    <mergeCell ref="A115:B115"/>
    <mergeCell ref="C115:D115"/>
    <mergeCell ref="E115:H115"/>
    <mergeCell ref="I115:N115"/>
    <mergeCell ref="AE115:AI115"/>
    <mergeCell ref="M122:M125"/>
    <mergeCell ref="N122:T122"/>
    <mergeCell ref="U122:Y122"/>
    <mergeCell ref="AA122:AA125"/>
    <mergeCell ref="AB122:AF122"/>
    <mergeCell ref="A118:D118"/>
    <mergeCell ref="A119:D119"/>
    <mergeCell ref="E119:AC119"/>
    <mergeCell ref="A120:D120"/>
    <mergeCell ref="E120:AC120"/>
    <mergeCell ref="AE123:AE125"/>
    <mergeCell ref="AF123:AF125"/>
    <mergeCell ref="E121:AC121"/>
    <mergeCell ref="A122:A125"/>
    <mergeCell ref="B122:C125"/>
    <mergeCell ref="D122:D125"/>
    <mergeCell ref="E122:E125"/>
    <mergeCell ref="F122:H124"/>
    <mergeCell ref="I122:K124"/>
    <mergeCell ref="L122:L125"/>
    <mergeCell ref="AH122:AH125"/>
    <mergeCell ref="AI122:AI125"/>
    <mergeCell ref="U123:U125"/>
    <mergeCell ref="V123:V125"/>
    <mergeCell ref="W123:W125"/>
    <mergeCell ref="X123:X125"/>
    <mergeCell ref="Y123:Y125"/>
    <mergeCell ref="AB123:AB125"/>
    <mergeCell ref="AC123:AC125"/>
    <mergeCell ref="AD123:AD125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A152:D152"/>
    <mergeCell ref="E152:H152"/>
    <mergeCell ref="I152:N152"/>
    <mergeCell ref="O152:R152"/>
    <mergeCell ref="S152:V152"/>
    <mergeCell ref="B146:C146"/>
    <mergeCell ref="B147:C147"/>
    <mergeCell ref="B148:C148"/>
    <mergeCell ref="B149:C149"/>
    <mergeCell ref="B150:C150"/>
    <mergeCell ref="W152:AB152"/>
    <mergeCell ref="AE152:AI152"/>
    <mergeCell ref="A153:B153"/>
    <mergeCell ref="C153:D153"/>
    <mergeCell ref="E153:H153"/>
    <mergeCell ref="I153:N153"/>
    <mergeCell ref="O153:R153"/>
    <mergeCell ref="S153:V153"/>
    <mergeCell ref="W153:AB153"/>
    <mergeCell ref="AE153:AI153"/>
    <mergeCell ref="A155:B155"/>
    <mergeCell ref="C155:D155"/>
    <mergeCell ref="AE155:AI155"/>
    <mergeCell ref="A156:B156"/>
    <mergeCell ref="C156:D156"/>
    <mergeCell ref="A154:B154"/>
    <mergeCell ref="C154:D154"/>
    <mergeCell ref="E154:H154"/>
    <mergeCell ref="I154:N154"/>
    <mergeCell ref="AE154:AI154"/>
  </mergeCells>
  <conditionalFormatting sqref="N9:R9 M10:R33 T9:T33">
    <cfRule type="cellIs" dxfId="338" priority="15" operator="equal">
      <formula>"X"</formula>
    </cfRule>
  </conditionalFormatting>
  <conditionalFormatting sqref="N9:R9 M10:R33 T9:T33">
    <cfRule type="cellIs" dxfId="337" priority="13" operator="equal">
      <formula>"غ"</formula>
    </cfRule>
    <cfRule type="cellIs" dxfId="336" priority="14" operator="equal">
      <formula>"دون المستوى"</formula>
    </cfRule>
  </conditionalFormatting>
  <conditionalFormatting sqref="N48:R48 M49:R72 T48:T72">
    <cfRule type="cellIs" dxfId="335" priority="12" operator="equal">
      <formula>"X"</formula>
    </cfRule>
  </conditionalFormatting>
  <conditionalFormatting sqref="N48:R48 M49:R72 T48:T72">
    <cfRule type="cellIs" dxfId="334" priority="10" operator="equal">
      <formula>"غ"</formula>
    </cfRule>
    <cfRule type="cellIs" dxfId="333" priority="11" operator="equal">
      <formula>"دون المستوى"</formula>
    </cfRule>
  </conditionalFormatting>
  <conditionalFormatting sqref="N87:R87 M88:R111 T87:T111">
    <cfRule type="cellIs" dxfId="332" priority="9" operator="equal">
      <formula>"X"</formula>
    </cfRule>
  </conditionalFormatting>
  <conditionalFormatting sqref="N87:R87 M88:R111 T87:T111">
    <cfRule type="cellIs" dxfId="331" priority="7" operator="equal">
      <formula>"غ"</formula>
    </cfRule>
    <cfRule type="cellIs" dxfId="330" priority="8" operator="equal">
      <formula>"دون المستوى"</formula>
    </cfRule>
  </conditionalFormatting>
  <conditionalFormatting sqref="N126:R126 M127:R150 T126:T150">
    <cfRule type="cellIs" dxfId="329" priority="6" operator="equal">
      <formula>"X"</formula>
    </cfRule>
  </conditionalFormatting>
  <conditionalFormatting sqref="N126:R126 M127:R150 T126:T150">
    <cfRule type="cellIs" dxfId="328" priority="4" operator="equal">
      <formula>"غ"</formula>
    </cfRule>
    <cfRule type="cellIs" dxfId="327" priority="5" operator="equal">
      <formula>"دون المستوى"</formula>
    </cfRule>
  </conditionalFormatting>
  <conditionalFormatting sqref="M9">
    <cfRule type="cellIs" dxfId="326" priority="3" operator="equal">
      <formula>"X"</formula>
    </cfRule>
  </conditionalFormatting>
  <conditionalFormatting sqref="M9">
    <cfRule type="cellIs" dxfId="325" priority="1" operator="equal">
      <formula>"غ"</formula>
    </cfRule>
    <cfRule type="cellIs" dxfId="324" priority="2" operator="equal">
      <formula>"دون المستوى"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[1]ورقة2!#REF!</xm:f>
          </x14:formula1>
          <xm:sqref>U9:Y33 AB9:AF33 AB126:AF150 U48:Y72 U87:Y111 AB87:AF111 U126:Y150 AB48:AF72</xm:sqref>
        </x14:dataValidation>
        <x14:dataValidation type="list" allowBlank="1" showInputMessage="1" showErrorMessage="1">
          <x14:formula1>
            <xm:f>[1]ورقة2!#REF!</xm:f>
          </x14:formula1>
          <xm:sqref>AI9:AI33 AI126:AI150 AI87:AI111 AI48:AI72</xm:sqref>
        </x14:dataValidation>
        <x14:dataValidation type="list" allowBlank="1" showInputMessage="1" showErrorMessage="1">
          <x14:formula1>
            <xm:f>[1]ورقة2!#REF!</xm:f>
          </x14:formula1>
          <xm:sqref>E9:E33 E126:E150 E87:E111 E48:E72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I156"/>
  <sheetViews>
    <sheetView rightToLeft="1" workbookViewId="0">
      <selection activeCell="U11" sqref="U11"/>
    </sheetView>
  </sheetViews>
  <sheetFormatPr defaultRowHeight="14.25" x14ac:dyDescent="0.2"/>
  <cols>
    <col min="1" max="2" width="4.625" style="207" customWidth="1"/>
    <col min="3" max="3" width="16.625" style="207" customWidth="1"/>
    <col min="4" max="11" width="4.625" style="207" customWidth="1"/>
    <col min="12" max="12" width="15.625" style="207" hidden="1" customWidth="1"/>
    <col min="13" max="13" width="15.625" style="207" customWidth="1"/>
    <col min="14" max="25" width="5.625" style="207" customWidth="1"/>
    <col min="26" max="26" width="5.625" style="207" hidden="1" customWidth="1"/>
    <col min="27" max="32" width="5.625" style="207" customWidth="1"/>
    <col min="33" max="33" width="5.625" style="207" hidden="1" customWidth="1"/>
    <col min="34" max="34" width="5.625" style="207" customWidth="1"/>
    <col min="35" max="35" width="15.625" style="207" customWidth="1"/>
    <col min="36" max="16384" width="9" style="207"/>
  </cols>
  <sheetData>
    <row r="1" spans="1:35" ht="20.100000000000001" customHeight="1" x14ac:dyDescent="0.2">
      <c r="A1" s="357" t="s">
        <v>117</v>
      </c>
      <c r="B1" s="357"/>
      <c r="C1" s="357"/>
      <c r="D1" s="357"/>
    </row>
    <row r="2" spans="1:35" ht="20.100000000000001" customHeight="1" x14ac:dyDescent="0.2">
      <c r="A2" s="357" t="s">
        <v>116</v>
      </c>
      <c r="B2" s="357"/>
      <c r="C2" s="357"/>
      <c r="D2" s="357"/>
      <c r="E2" s="358" t="str">
        <f>ناجحون!E2</f>
        <v>كشف رصد درجات عن العام الدراسى 2022 / 2023 م</v>
      </c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</row>
    <row r="3" spans="1:35" ht="20.100000000000001" customHeight="1" x14ac:dyDescent="0.2">
      <c r="A3" s="357" t="s">
        <v>115</v>
      </c>
      <c r="B3" s="357"/>
      <c r="C3" s="357"/>
      <c r="D3" s="357"/>
      <c r="E3" s="356" t="str">
        <f>ناجحون!E3</f>
        <v>الصف / الأول الثانوى الفنى الزراعى - الدور الأول ( منتظمون ) - البرنامج : فنى معمل - جدارات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</row>
    <row r="4" spans="1:35" ht="20.100000000000001" customHeight="1" thickBot="1" x14ac:dyDescent="0.25">
      <c r="E4" s="355" t="s">
        <v>133</v>
      </c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</row>
    <row r="5" spans="1:35" ht="24.95" customHeight="1" thickTop="1" x14ac:dyDescent="0.2">
      <c r="A5" s="354" t="s">
        <v>113</v>
      </c>
      <c r="B5" s="353" t="s">
        <v>112</v>
      </c>
      <c r="C5" s="352"/>
      <c r="D5" s="351" t="s">
        <v>7</v>
      </c>
      <c r="E5" s="350" t="s">
        <v>111</v>
      </c>
      <c r="F5" s="349" t="s">
        <v>2</v>
      </c>
      <c r="G5" s="349"/>
      <c r="H5" s="349"/>
      <c r="I5" s="348" t="s">
        <v>3</v>
      </c>
      <c r="J5" s="347"/>
      <c r="K5" s="346"/>
      <c r="L5" s="345" t="s">
        <v>2</v>
      </c>
      <c r="M5" s="344" t="s">
        <v>81</v>
      </c>
      <c r="N5" s="343" t="s">
        <v>110</v>
      </c>
      <c r="O5" s="342"/>
      <c r="P5" s="342"/>
      <c r="Q5" s="342"/>
      <c r="R5" s="342"/>
      <c r="S5" s="342"/>
      <c r="T5" s="341"/>
      <c r="U5" s="343" t="s">
        <v>109</v>
      </c>
      <c r="V5" s="342"/>
      <c r="W5" s="342"/>
      <c r="X5" s="342"/>
      <c r="Y5" s="341"/>
      <c r="Z5" s="340"/>
      <c r="AA5" s="339" t="s">
        <v>108</v>
      </c>
      <c r="AB5" s="343" t="s">
        <v>107</v>
      </c>
      <c r="AC5" s="342"/>
      <c r="AD5" s="342"/>
      <c r="AE5" s="342"/>
      <c r="AF5" s="341"/>
      <c r="AG5" s="340"/>
      <c r="AH5" s="339" t="s">
        <v>106</v>
      </c>
      <c r="AI5" s="338" t="s">
        <v>71</v>
      </c>
    </row>
    <row r="6" spans="1:35" ht="50.1" customHeight="1" x14ac:dyDescent="0.2">
      <c r="A6" s="328"/>
      <c r="B6" s="327"/>
      <c r="C6" s="319"/>
      <c r="D6" s="326"/>
      <c r="E6" s="325"/>
      <c r="F6" s="337"/>
      <c r="G6" s="337"/>
      <c r="H6" s="337"/>
      <c r="I6" s="336"/>
      <c r="J6" s="335"/>
      <c r="K6" s="334"/>
      <c r="L6" s="320"/>
      <c r="M6" s="319"/>
      <c r="N6" s="333" t="s">
        <v>105</v>
      </c>
      <c r="O6" s="332" t="s">
        <v>104</v>
      </c>
      <c r="P6" s="332" t="s">
        <v>103</v>
      </c>
      <c r="Q6" s="332" t="s">
        <v>102</v>
      </c>
      <c r="R6" s="331" t="s">
        <v>16</v>
      </c>
      <c r="S6" s="330" t="s">
        <v>101</v>
      </c>
      <c r="T6" s="329" t="s">
        <v>24</v>
      </c>
      <c r="U6" s="313" t="str">
        <f>ناجحون!U6</f>
        <v>إعداد معمل الكيمياء</v>
      </c>
      <c r="V6" s="312" t="str">
        <f>ناجحون!V6</f>
        <v>سحب العينات الكيميائية وتجهيزها للتحليل</v>
      </c>
      <c r="W6" s="312" t="str">
        <f>ناجحون!W6</f>
        <v>إعداد معمل الأحياء</v>
      </c>
      <c r="X6" s="312" t="str">
        <f>ناجحون!X6</f>
        <v>تطبيق نظم السلامة والصحة المهنية</v>
      </c>
      <c r="Y6" s="311" t="str">
        <f>ناجحون!Y6</f>
        <v>نظم تشغيل الحاسب الآلى</v>
      </c>
      <c r="Z6" s="310"/>
      <c r="AA6" s="314"/>
      <c r="AB6" s="313" t="str">
        <f>ناجحون!AB6</f>
        <v>تجهيز العينات و النماذج</v>
      </c>
      <c r="AC6" s="312" t="str">
        <f>ناجحون!AC6</f>
        <v>إعداد معمل الفيزياء</v>
      </c>
      <c r="AD6" s="312" t="str">
        <f>ناجحون!AD6</f>
        <v>إعداد و إدارة المخزن</v>
      </c>
      <c r="AE6" s="312" t="str">
        <f>ناجحون!AE6</f>
        <v>تنفيذ بعض التحاليل البسيطة على عينة من النباتات</v>
      </c>
      <c r="AF6" s="311" t="str">
        <f>ناجحون!AF6</f>
        <v>الشبكة العنكبوتية</v>
      </c>
      <c r="AG6" s="310"/>
      <c r="AH6" s="309"/>
      <c r="AI6" s="308"/>
    </row>
    <row r="7" spans="1:35" ht="20.100000000000001" customHeight="1" x14ac:dyDescent="0.2">
      <c r="A7" s="328"/>
      <c r="B7" s="327"/>
      <c r="C7" s="319"/>
      <c r="D7" s="326"/>
      <c r="E7" s="325"/>
      <c r="F7" s="324"/>
      <c r="G7" s="324"/>
      <c r="H7" s="324"/>
      <c r="I7" s="323"/>
      <c r="J7" s="322"/>
      <c r="K7" s="321"/>
      <c r="L7" s="320"/>
      <c r="M7" s="319"/>
      <c r="N7" s="318">
        <v>50</v>
      </c>
      <c r="O7" s="317">
        <v>40</v>
      </c>
      <c r="P7" s="317">
        <v>30</v>
      </c>
      <c r="Q7" s="317">
        <v>20</v>
      </c>
      <c r="R7" s="316">
        <v>20</v>
      </c>
      <c r="S7" s="255">
        <f>SUM(N7:R7)</f>
        <v>160</v>
      </c>
      <c r="T7" s="315">
        <v>20</v>
      </c>
      <c r="U7" s="313"/>
      <c r="V7" s="312"/>
      <c r="W7" s="312"/>
      <c r="X7" s="312"/>
      <c r="Y7" s="311"/>
      <c r="Z7" s="310"/>
      <c r="AA7" s="314"/>
      <c r="AB7" s="313"/>
      <c r="AC7" s="312"/>
      <c r="AD7" s="312"/>
      <c r="AE7" s="312"/>
      <c r="AF7" s="311"/>
      <c r="AG7" s="310"/>
      <c r="AH7" s="309"/>
      <c r="AI7" s="308"/>
    </row>
    <row r="8" spans="1:35" ht="20.100000000000001" customHeight="1" thickBot="1" x14ac:dyDescent="0.25">
      <c r="A8" s="307"/>
      <c r="B8" s="306"/>
      <c r="C8" s="298"/>
      <c r="D8" s="305"/>
      <c r="E8" s="304"/>
      <c r="F8" s="303" t="s">
        <v>66</v>
      </c>
      <c r="G8" s="301" t="s">
        <v>67</v>
      </c>
      <c r="H8" s="300" t="s">
        <v>68</v>
      </c>
      <c r="I8" s="302" t="s">
        <v>66</v>
      </c>
      <c r="J8" s="301" t="s">
        <v>67</v>
      </c>
      <c r="K8" s="300" t="s">
        <v>68</v>
      </c>
      <c r="L8" s="299"/>
      <c r="M8" s="298"/>
      <c r="N8" s="297">
        <f>N7/2</f>
        <v>25</v>
      </c>
      <c r="O8" s="297">
        <f>O7/2</f>
        <v>20</v>
      </c>
      <c r="P8" s="297">
        <f>P7/2</f>
        <v>15</v>
      </c>
      <c r="Q8" s="297">
        <f>Q7/2</f>
        <v>10</v>
      </c>
      <c r="R8" s="296">
        <f>R7/2</f>
        <v>10</v>
      </c>
      <c r="S8" s="234">
        <f>S7/2</f>
        <v>80</v>
      </c>
      <c r="T8" s="295">
        <f>T7/2</f>
        <v>10</v>
      </c>
      <c r="U8" s="293"/>
      <c r="V8" s="292"/>
      <c r="W8" s="292"/>
      <c r="X8" s="292"/>
      <c r="Y8" s="291"/>
      <c r="Z8" s="290"/>
      <c r="AA8" s="294"/>
      <c r="AB8" s="293"/>
      <c r="AC8" s="292"/>
      <c r="AD8" s="292"/>
      <c r="AE8" s="292"/>
      <c r="AF8" s="291"/>
      <c r="AG8" s="290"/>
      <c r="AH8" s="289"/>
      <c r="AI8" s="288"/>
    </row>
    <row r="9" spans="1:35" ht="21" customHeight="1" thickTop="1" x14ac:dyDescent="0.2">
      <c r="A9" s="287"/>
      <c r="B9" s="286"/>
      <c r="C9" s="285"/>
      <c r="D9" s="284"/>
      <c r="E9" s="269"/>
      <c r="F9" s="283" t="e">
        <f>DAY(L9)</f>
        <v>#VALUE!</v>
      </c>
      <c r="G9" s="282" t="e">
        <f>MONTH(L9)</f>
        <v>#VALUE!</v>
      </c>
      <c r="H9" s="281" t="e">
        <f>YEAR(L9)</f>
        <v>#VALUE!</v>
      </c>
      <c r="I9" s="283" t="str">
        <f>IF(ISNUMBER(F9),DATEDIF((DATE(H9,G9,F9)),(DATE("2022","10","1")),"MD"),"")</f>
        <v/>
      </c>
      <c r="J9" s="282" t="str">
        <f>IF(ISNUMBER(G9),DATEDIF((DATE(H9,G9,F9)),(DATE("2022","10","1")),"YM"),"")</f>
        <v/>
      </c>
      <c r="K9" s="281" t="str">
        <f>IF(ISNUMBER(H9),DATEDIF((DATE(H9,G9,F9)),(DATE("2022","10","1")),"Y"),"")</f>
        <v/>
      </c>
      <c r="L9" s="280" t="e">
        <f>DATE(IF(LEFT($M9,1)="2",MID($M9,2,2),"20"&amp;MID($M9,2,2)),MID($M9,4,2),MID($M9,6,2))</f>
        <v>#VALUE!</v>
      </c>
      <c r="M9" s="279"/>
      <c r="N9" s="258"/>
      <c r="O9" s="278"/>
      <c r="P9" s="278"/>
      <c r="Q9" s="278"/>
      <c r="R9" s="277"/>
      <c r="S9" s="276">
        <f>SUM(N9:R9)</f>
        <v>0</v>
      </c>
      <c r="T9" s="254"/>
      <c r="U9" s="275"/>
      <c r="V9" s="274"/>
      <c r="W9" s="274"/>
      <c r="X9" s="274"/>
      <c r="Y9" s="273"/>
      <c r="Z9" s="272">
        <f>COUNTIF(U9:Y9,"اجتاز")</f>
        <v>0</v>
      </c>
      <c r="AA9" s="271" t="str">
        <f>IF(Z9&gt;=5,"جدير",IF(Z9&gt;=5,"جدير","غيرجدير"))</f>
        <v>غيرجدير</v>
      </c>
      <c r="AB9" s="275"/>
      <c r="AC9" s="274"/>
      <c r="AD9" s="274"/>
      <c r="AE9" s="274"/>
      <c r="AF9" s="273"/>
      <c r="AG9" s="272">
        <f>COUNTIF(AB9:AF9,"اجتاز")</f>
        <v>0</v>
      </c>
      <c r="AH9" s="271" t="str">
        <f>IF(AG9&gt;=5,"جدير",IF(AG9&gt;=5,"جدير","غيرجدير"))</f>
        <v>غيرجدير</v>
      </c>
      <c r="AI9" s="270"/>
    </row>
    <row r="10" spans="1:35" ht="21" customHeight="1" x14ac:dyDescent="0.2">
      <c r="A10" s="268"/>
      <c r="B10" s="267"/>
      <c r="C10" s="266"/>
      <c r="D10" s="265"/>
      <c r="E10" s="269" t="s">
        <v>100</v>
      </c>
      <c r="F10" s="263" t="e">
        <f>DAY(L10)</f>
        <v>#VALUE!</v>
      </c>
      <c r="G10" s="262" t="e">
        <f>MONTH(L10)</f>
        <v>#VALUE!</v>
      </c>
      <c r="H10" s="261" t="e">
        <f>YEAR(L10)</f>
        <v>#VALUE!</v>
      </c>
      <c r="I10" s="263" t="str">
        <f>IF(ISNUMBER(F10),DATEDIF((DATE(H10,G10,F10)),(DATE("2022","10","1")),"MD"),"")</f>
        <v/>
      </c>
      <c r="J10" s="262" t="str">
        <f>IF(ISNUMBER(G10),DATEDIF((DATE(H10,G10,F10)),(DATE("2022","10","1")),"YM"),"")</f>
        <v/>
      </c>
      <c r="K10" s="261" t="str">
        <f>IF(ISNUMBER(H10),DATEDIF((DATE(H10,G10,F10)),(DATE("2022","10","1")),"Y"),"")</f>
        <v/>
      </c>
      <c r="L10" s="260" t="e">
        <f>DATE(IF(LEFT($M10,1)="2",MID($M10,2,2),"20"&amp;MID($M10,2,2)),MID($M10,4,2),MID($M10,6,2))</f>
        <v>#VALUE!</v>
      </c>
      <c r="M10" s="393"/>
      <c r="N10" s="392"/>
      <c r="O10" s="391"/>
      <c r="P10" s="391"/>
      <c r="Q10" s="391"/>
      <c r="R10" s="390"/>
      <c r="S10" s="255">
        <f>SUM(N10:R10)</f>
        <v>0</v>
      </c>
      <c r="T10" s="389"/>
      <c r="U10" s="253"/>
      <c r="V10" s="252"/>
      <c r="W10" s="252"/>
      <c r="X10" s="252"/>
      <c r="Y10" s="251"/>
      <c r="Z10" s="250">
        <f>COUNTIF(U10:Y10,"اجتاز")</f>
        <v>0</v>
      </c>
      <c r="AA10" s="249" t="str">
        <f>IF(Z10&gt;=5,"جدير",IF(Z10&gt;=5,"جدير","غيرجدير"))</f>
        <v>غيرجدير</v>
      </c>
      <c r="AB10" s="253"/>
      <c r="AC10" s="252"/>
      <c r="AD10" s="252"/>
      <c r="AE10" s="252"/>
      <c r="AF10" s="251"/>
      <c r="AG10" s="250">
        <f>COUNTIF(AB10:AF10,"اجتاز")</f>
        <v>0</v>
      </c>
      <c r="AH10" s="249" t="str">
        <f>IF(AG10&gt;=5,"جدير",IF(AG10&gt;=5,"جدير","غيرجدير"))</f>
        <v>غيرجدير</v>
      </c>
      <c r="AI10" s="248"/>
    </row>
    <row r="11" spans="1:35" ht="21" customHeight="1" x14ac:dyDescent="0.2">
      <c r="A11" s="268"/>
      <c r="B11" s="267"/>
      <c r="C11" s="266"/>
      <c r="D11" s="265"/>
      <c r="E11" s="269"/>
      <c r="F11" s="263" t="e">
        <f>DAY(L11)</f>
        <v>#VALUE!</v>
      </c>
      <c r="G11" s="262" t="e">
        <f>MONTH(L11)</f>
        <v>#VALUE!</v>
      </c>
      <c r="H11" s="261" t="e">
        <f>YEAR(L11)</f>
        <v>#VALUE!</v>
      </c>
      <c r="I11" s="263" t="str">
        <f>IF(ISNUMBER(F11),DATEDIF((DATE(H11,G11,F11)),(DATE("2022","10","1")),"MD"),"")</f>
        <v/>
      </c>
      <c r="J11" s="262" t="str">
        <f>IF(ISNUMBER(G11),DATEDIF((DATE(H11,G11,F11)),(DATE("2022","10","1")),"YM"),"")</f>
        <v/>
      </c>
      <c r="K11" s="261" t="str">
        <f>IF(ISNUMBER(H11),DATEDIF((DATE(H11,G11,F11)),(DATE("2022","10","1")),"Y"),"")</f>
        <v/>
      </c>
      <c r="L11" s="260" t="e">
        <f>DATE(IF(LEFT($M11,1)="2",MID($M11,2,2),"20"&amp;MID($M11,2,2)),MID($M11,4,2),MID($M11,6,2))</f>
        <v>#VALUE!</v>
      </c>
      <c r="M11" s="259"/>
      <c r="N11" s="258"/>
      <c r="O11" s="257"/>
      <c r="P11" s="257"/>
      <c r="Q11" s="257"/>
      <c r="R11" s="256"/>
      <c r="S11" s="255">
        <f>SUM(N11:R11)</f>
        <v>0</v>
      </c>
      <c r="T11" s="254"/>
      <c r="U11" s="253"/>
      <c r="V11" s="252"/>
      <c r="W11" s="252"/>
      <c r="X11" s="252"/>
      <c r="Y11" s="251"/>
      <c r="Z11" s="250">
        <f>COUNTIF(U11:Y11,"اجتاز")</f>
        <v>0</v>
      </c>
      <c r="AA11" s="249" t="str">
        <f>IF(Z11&gt;=5,"جدير",IF(Z11&gt;=5,"جدير","غيرجدير"))</f>
        <v>غيرجدير</v>
      </c>
      <c r="AB11" s="253"/>
      <c r="AC11" s="252"/>
      <c r="AD11" s="252"/>
      <c r="AE11" s="252"/>
      <c r="AF11" s="251"/>
      <c r="AG11" s="250">
        <f>COUNTIF(AB11:AF11,"اجتاز")</f>
        <v>0</v>
      </c>
      <c r="AH11" s="249" t="str">
        <f>IF(AG11&gt;=5,"جدير",IF(AG11&gt;=5,"جدير","غيرجدير"))</f>
        <v>غيرجدير</v>
      </c>
      <c r="AI11" s="248"/>
    </row>
    <row r="12" spans="1:35" ht="21" customHeight="1" x14ac:dyDescent="0.2">
      <c r="A12" s="268"/>
      <c r="B12" s="267"/>
      <c r="C12" s="266"/>
      <c r="D12" s="265"/>
      <c r="E12" s="269"/>
      <c r="F12" s="263" t="e">
        <f>DAY(L12)</f>
        <v>#VALUE!</v>
      </c>
      <c r="G12" s="262" t="e">
        <f>MONTH(L12)</f>
        <v>#VALUE!</v>
      </c>
      <c r="H12" s="261" t="e">
        <f>YEAR(L12)</f>
        <v>#VALUE!</v>
      </c>
      <c r="I12" s="263" t="str">
        <f>IF(ISNUMBER(F12),DATEDIF((DATE(H12,G12,F12)),(DATE("2022","10","1")),"MD"),"")</f>
        <v/>
      </c>
      <c r="J12" s="262" t="str">
        <f>IF(ISNUMBER(G12),DATEDIF((DATE(H12,G12,F12)),(DATE("2022","10","1")),"YM"),"")</f>
        <v/>
      </c>
      <c r="K12" s="261" t="str">
        <f>IF(ISNUMBER(H12),DATEDIF((DATE(H12,G12,F12)),(DATE("2022","10","1")),"Y"),"")</f>
        <v/>
      </c>
      <c r="L12" s="260" t="e">
        <f>DATE(IF(LEFT($M12,1)="2",MID($M12,2,2),"20"&amp;MID($M12,2,2)),MID($M12,4,2),MID($M12,6,2))</f>
        <v>#VALUE!</v>
      </c>
      <c r="M12" s="259"/>
      <c r="N12" s="258"/>
      <c r="O12" s="257"/>
      <c r="P12" s="257"/>
      <c r="Q12" s="257"/>
      <c r="R12" s="256"/>
      <c r="S12" s="255">
        <f>SUM(N12:R12)</f>
        <v>0</v>
      </c>
      <c r="T12" s="254"/>
      <c r="U12" s="253"/>
      <c r="V12" s="252"/>
      <c r="W12" s="252"/>
      <c r="X12" s="252"/>
      <c r="Y12" s="251"/>
      <c r="Z12" s="250">
        <f>COUNTIF(U12:Y12,"اجتاز")</f>
        <v>0</v>
      </c>
      <c r="AA12" s="249" t="str">
        <f>IF(Z12&gt;=5,"جدير",IF(Z12&gt;=5,"جدير","غيرجدير"))</f>
        <v>غيرجدير</v>
      </c>
      <c r="AB12" s="253"/>
      <c r="AC12" s="252"/>
      <c r="AD12" s="252"/>
      <c r="AE12" s="252"/>
      <c r="AF12" s="251"/>
      <c r="AG12" s="250">
        <f>COUNTIF(AB12:AF12,"اجتاز")</f>
        <v>0</v>
      </c>
      <c r="AH12" s="249" t="str">
        <f>IF(AG12&gt;=5,"جدير",IF(AG12&gt;=5,"جدير","غيرجدير"))</f>
        <v>غيرجدير</v>
      </c>
      <c r="AI12" s="248"/>
    </row>
    <row r="13" spans="1:35" ht="21" customHeight="1" x14ac:dyDescent="0.2">
      <c r="A13" s="268"/>
      <c r="B13" s="267"/>
      <c r="C13" s="266"/>
      <c r="D13" s="265"/>
      <c r="E13" s="269"/>
      <c r="F13" s="263" t="e">
        <f>DAY(L13)</f>
        <v>#VALUE!</v>
      </c>
      <c r="G13" s="262" t="e">
        <f>MONTH(L13)</f>
        <v>#VALUE!</v>
      </c>
      <c r="H13" s="261" t="e">
        <f>YEAR(L13)</f>
        <v>#VALUE!</v>
      </c>
      <c r="I13" s="263" t="str">
        <f>IF(ISNUMBER(F13),DATEDIF((DATE(H13,G13,F13)),(DATE("2022","10","1")),"MD"),"")</f>
        <v/>
      </c>
      <c r="J13" s="262" t="str">
        <f>IF(ISNUMBER(G13),DATEDIF((DATE(H13,G13,F13)),(DATE("2022","10","1")),"YM"),"")</f>
        <v/>
      </c>
      <c r="K13" s="261" t="str">
        <f>IF(ISNUMBER(H13),DATEDIF((DATE(H13,G13,F13)),(DATE("2022","10","1")),"Y"),"")</f>
        <v/>
      </c>
      <c r="L13" s="260" t="e">
        <f>DATE(IF(LEFT($M13,1)="2",MID($M13,2,2),"20"&amp;MID($M13,2,2)),MID($M13,4,2),MID($M13,6,2))</f>
        <v>#VALUE!</v>
      </c>
      <c r="M13" s="259"/>
      <c r="N13" s="258"/>
      <c r="O13" s="257"/>
      <c r="P13" s="257"/>
      <c r="Q13" s="257"/>
      <c r="R13" s="256"/>
      <c r="S13" s="255">
        <f>SUM(N13:R13)</f>
        <v>0</v>
      </c>
      <c r="T13" s="254"/>
      <c r="U13" s="253"/>
      <c r="V13" s="252"/>
      <c r="W13" s="252"/>
      <c r="X13" s="252"/>
      <c r="Y13" s="251"/>
      <c r="Z13" s="250">
        <f>COUNTIF(U13:Y13,"اجتاز")</f>
        <v>0</v>
      </c>
      <c r="AA13" s="249" t="str">
        <f>IF(Z13&gt;=5,"جدير",IF(Z13&gt;=5,"جدير","غيرجدير"))</f>
        <v>غيرجدير</v>
      </c>
      <c r="AB13" s="253"/>
      <c r="AC13" s="252"/>
      <c r="AD13" s="252"/>
      <c r="AE13" s="252"/>
      <c r="AF13" s="251"/>
      <c r="AG13" s="250">
        <f>COUNTIF(AB13:AF13,"اجتاز")</f>
        <v>0</v>
      </c>
      <c r="AH13" s="249" t="str">
        <f>IF(AG13&gt;=5,"جدير",IF(AG13&gt;=5,"جدير","غيرجدير"))</f>
        <v>غيرجدير</v>
      </c>
      <c r="AI13" s="248"/>
    </row>
    <row r="14" spans="1:35" ht="21" customHeight="1" x14ac:dyDescent="0.2">
      <c r="A14" s="268"/>
      <c r="B14" s="267"/>
      <c r="C14" s="266"/>
      <c r="D14" s="265"/>
      <c r="E14" s="269"/>
      <c r="F14" s="263" t="e">
        <f>DAY(L14)</f>
        <v>#VALUE!</v>
      </c>
      <c r="G14" s="262" t="e">
        <f>MONTH(L14)</f>
        <v>#VALUE!</v>
      </c>
      <c r="H14" s="261" t="e">
        <f>YEAR(L14)</f>
        <v>#VALUE!</v>
      </c>
      <c r="I14" s="263" t="str">
        <f>IF(ISNUMBER(F14),DATEDIF((DATE(H14,G14,F14)),(DATE("2022","10","1")),"MD"),"")</f>
        <v/>
      </c>
      <c r="J14" s="262" t="str">
        <f>IF(ISNUMBER(G14),DATEDIF((DATE(H14,G14,F14)),(DATE("2022","10","1")),"YM"),"")</f>
        <v/>
      </c>
      <c r="K14" s="261" t="str">
        <f>IF(ISNUMBER(H14),DATEDIF((DATE(H14,G14,F14)),(DATE("2022","10","1")),"Y"),"")</f>
        <v/>
      </c>
      <c r="L14" s="260" t="e">
        <f>DATE(IF(LEFT($M14,1)="2",MID($M14,2,2),"20"&amp;MID($M14,2,2)),MID($M14,4,2),MID($M14,6,2))</f>
        <v>#VALUE!</v>
      </c>
      <c r="M14" s="259"/>
      <c r="N14" s="258"/>
      <c r="O14" s="257"/>
      <c r="P14" s="257"/>
      <c r="Q14" s="257"/>
      <c r="R14" s="256"/>
      <c r="S14" s="255">
        <f>SUM(N14:R14)</f>
        <v>0</v>
      </c>
      <c r="T14" s="254"/>
      <c r="U14" s="253"/>
      <c r="V14" s="252"/>
      <c r="W14" s="252"/>
      <c r="X14" s="252"/>
      <c r="Y14" s="251"/>
      <c r="Z14" s="250">
        <f>COUNTIF(U14:Y14,"اجتاز")</f>
        <v>0</v>
      </c>
      <c r="AA14" s="249" t="str">
        <f>IF(Z14&gt;=5,"جدير",IF(Z14&gt;=5,"جدير","غيرجدير"))</f>
        <v>غيرجدير</v>
      </c>
      <c r="AB14" s="253"/>
      <c r="AC14" s="252"/>
      <c r="AD14" s="252"/>
      <c r="AE14" s="252"/>
      <c r="AF14" s="251"/>
      <c r="AG14" s="250">
        <f>COUNTIF(AB14:AF14,"اجتاز")</f>
        <v>0</v>
      </c>
      <c r="AH14" s="249" t="str">
        <f>IF(AG14&gt;=5,"جدير",IF(AG14&gt;=5,"جدير","غيرجدير"))</f>
        <v>غيرجدير</v>
      </c>
      <c r="AI14" s="248"/>
    </row>
    <row r="15" spans="1:35" ht="21" customHeight="1" x14ac:dyDescent="0.2">
      <c r="A15" s="268"/>
      <c r="B15" s="267"/>
      <c r="C15" s="266"/>
      <c r="D15" s="265"/>
      <c r="E15" s="269"/>
      <c r="F15" s="263" t="e">
        <f>DAY(L15)</f>
        <v>#VALUE!</v>
      </c>
      <c r="G15" s="262" t="e">
        <f>MONTH(L15)</f>
        <v>#VALUE!</v>
      </c>
      <c r="H15" s="261" t="e">
        <f>YEAR(L15)</f>
        <v>#VALUE!</v>
      </c>
      <c r="I15" s="263" t="str">
        <f>IF(ISNUMBER(F15),DATEDIF((DATE(H15,G15,F15)),(DATE("2022","10","1")),"MD"),"")</f>
        <v/>
      </c>
      <c r="J15" s="262" t="str">
        <f>IF(ISNUMBER(G15),DATEDIF((DATE(H15,G15,F15)),(DATE("2022","10","1")),"YM"),"")</f>
        <v/>
      </c>
      <c r="K15" s="261" t="str">
        <f>IF(ISNUMBER(H15),DATEDIF((DATE(H15,G15,F15)),(DATE("2022","10","1")),"Y"),"")</f>
        <v/>
      </c>
      <c r="L15" s="260" t="e">
        <f>DATE(IF(LEFT($M15,1)="2",MID($M15,2,2),"20"&amp;MID($M15,2,2)),MID($M15,4,2),MID($M15,6,2))</f>
        <v>#VALUE!</v>
      </c>
      <c r="M15" s="259"/>
      <c r="N15" s="258"/>
      <c r="O15" s="257"/>
      <c r="P15" s="257"/>
      <c r="Q15" s="257"/>
      <c r="R15" s="256"/>
      <c r="S15" s="255">
        <f>SUM(N15:R15)</f>
        <v>0</v>
      </c>
      <c r="T15" s="254"/>
      <c r="U15" s="253"/>
      <c r="V15" s="252"/>
      <c r="W15" s="252"/>
      <c r="X15" s="252"/>
      <c r="Y15" s="251"/>
      <c r="Z15" s="250">
        <f>COUNTIF(U15:Y15,"اجتاز")</f>
        <v>0</v>
      </c>
      <c r="AA15" s="249" t="str">
        <f>IF(Z15&gt;=5,"جدير",IF(Z15&gt;=5,"جدير","غيرجدير"))</f>
        <v>غيرجدير</v>
      </c>
      <c r="AB15" s="253"/>
      <c r="AC15" s="252"/>
      <c r="AD15" s="252"/>
      <c r="AE15" s="252"/>
      <c r="AF15" s="251"/>
      <c r="AG15" s="250">
        <f>COUNTIF(AB15:AF15,"اجتاز")</f>
        <v>0</v>
      </c>
      <c r="AH15" s="249" t="str">
        <f>IF(AG15&gt;=5,"جدير",IF(AG15&gt;=5,"جدير","غيرجدير"))</f>
        <v>غيرجدير</v>
      </c>
      <c r="AI15" s="248"/>
    </row>
    <row r="16" spans="1:35" ht="21" customHeight="1" x14ac:dyDescent="0.2">
      <c r="A16" s="268"/>
      <c r="B16" s="267"/>
      <c r="C16" s="266"/>
      <c r="D16" s="265"/>
      <c r="E16" s="269"/>
      <c r="F16" s="263" t="e">
        <f>DAY(L16)</f>
        <v>#VALUE!</v>
      </c>
      <c r="G16" s="262" t="e">
        <f>MONTH(L16)</f>
        <v>#VALUE!</v>
      </c>
      <c r="H16" s="261" t="e">
        <f>YEAR(L16)</f>
        <v>#VALUE!</v>
      </c>
      <c r="I16" s="263" t="str">
        <f>IF(ISNUMBER(F16),DATEDIF((DATE(H16,G16,F16)),(DATE("2022","10","1")),"MD"),"")</f>
        <v/>
      </c>
      <c r="J16" s="262" t="str">
        <f>IF(ISNUMBER(G16),DATEDIF((DATE(H16,G16,F16)),(DATE("2022","10","1")),"YM"),"")</f>
        <v/>
      </c>
      <c r="K16" s="261" t="str">
        <f>IF(ISNUMBER(H16),DATEDIF((DATE(H16,G16,F16)),(DATE("2022","10","1")),"Y"),"")</f>
        <v/>
      </c>
      <c r="L16" s="260" t="e">
        <f>DATE(IF(LEFT($M16,1)="2",MID($M16,2,2),"20"&amp;MID($M16,2,2)),MID($M16,4,2),MID($M16,6,2))</f>
        <v>#VALUE!</v>
      </c>
      <c r="M16" s="259"/>
      <c r="N16" s="258"/>
      <c r="O16" s="257"/>
      <c r="P16" s="257"/>
      <c r="Q16" s="257"/>
      <c r="R16" s="256"/>
      <c r="S16" s="255">
        <f>SUM(N16:R16)</f>
        <v>0</v>
      </c>
      <c r="T16" s="254"/>
      <c r="U16" s="253"/>
      <c r="V16" s="252"/>
      <c r="W16" s="252"/>
      <c r="X16" s="252"/>
      <c r="Y16" s="251"/>
      <c r="Z16" s="250">
        <f>COUNTIF(U16:Y16,"اجتاز")</f>
        <v>0</v>
      </c>
      <c r="AA16" s="249" t="str">
        <f>IF(Z16&gt;=5,"جدير",IF(Z16&gt;=5,"جدير","غيرجدير"))</f>
        <v>غيرجدير</v>
      </c>
      <c r="AB16" s="253"/>
      <c r="AC16" s="252"/>
      <c r="AD16" s="252"/>
      <c r="AE16" s="252"/>
      <c r="AF16" s="251"/>
      <c r="AG16" s="250">
        <f>COUNTIF(AB16:AF16,"اجتاز")</f>
        <v>0</v>
      </c>
      <c r="AH16" s="249" t="str">
        <f>IF(AG16&gt;=5,"جدير",IF(AG16&gt;=5,"جدير","غيرجدير"))</f>
        <v>غيرجدير</v>
      </c>
      <c r="AI16" s="248"/>
    </row>
    <row r="17" spans="1:35" ht="21" customHeight="1" x14ac:dyDescent="0.2">
      <c r="A17" s="268"/>
      <c r="B17" s="267"/>
      <c r="C17" s="266"/>
      <c r="D17" s="265"/>
      <c r="E17" s="269"/>
      <c r="F17" s="263" t="e">
        <f>DAY(L17)</f>
        <v>#VALUE!</v>
      </c>
      <c r="G17" s="262" t="e">
        <f>MONTH(L17)</f>
        <v>#VALUE!</v>
      </c>
      <c r="H17" s="261" t="e">
        <f>YEAR(L17)</f>
        <v>#VALUE!</v>
      </c>
      <c r="I17" s="263" t="str">
        <f>IF(ISNUMBER(F17),DATEDIF((DATE(H17,G17,F17)),(DATE("2022","10","1")),"MD"),"")</f>
        <v/>
      </c>
      <c r="J17" s="262" t="str">
        <f>IF(ISNUMBER(G17),DATEDIF((DATE(H17,G17,F17)),(DATE("2022","10","1")),"YM"),"")</f>
        <v/>
      </c>
      <c r="K17" s="261" t="str">
        <f>IF(ISNUMBER(H17),DATEDIF((DATE(H17,G17,F17)),(DATE("2022","10","1")),"Y"),"")</f>
        <v/>
      </c>
      <c r="L17" s="260" t="e">
        <f>DATE(IF(LEFT($M17,1)="2",MID($M17,2,2),"20"&amp;MID($M17,2,2)),MID($M17,4,2),MID($M17,6,2))</f>
        <v>#VALUE!</v>
      </c>
      <c r="M17" s="259"/>
      <c r="N17" s="258"/>
      <c r="O17" s="257"/>
      <c r="P17" s="257"/>
      <c r="Q17" s="257"/>
      <c r="R17" s="256"/>
      <c r="S17" s="255">
        <f>SUM(N17:R17)</f>
        <v>0</v>
      </c>
      <c r="T17" s="254"/>
      <c r="U17" s="253"/>
      <c r="V17" s="252"/>
      <c r="W17" s="252"/>
      <c r="X17" s="252"/>
      <c r="Y17" s="251"/>
      <c r="Z17" s="250">
        <f>COUNTIF(U17:Y17,"اجتاز")</f>
        <v>0</v>
      </c>
      <c r="AA17" s="249" t="str">
        <f>IF(Z17&gt;=5,"جدير",IF(Z17&gt;=5,"جدير","غيرجدير"))</f>
        <v>غيرجدير</v>
      </c>
      <c r="AB17" s="253"/>
      <c r="AC17" s="252"/>
      <c r="AD17" s="252"/>
      <c r="AE17" s="252"/>
      <c r="AF17" s="251"/>
      <c r="AG17" s="250">
        <f>COUNTIF(AB17:AF17,"اجتاز")</f>
        <v>0</v>
      </c>
      <c r="AH17" s="249" t="str">
        <f>IF(AG17&gt;=5,"جدير",IF(AG17&gt;=5,"جدير","غيرجدير"))</f>
        <v>غيرجدير</v>
      </c>
      <c r="AI17" s="248"/>
    </row>
    <row r="18" spans="1:35" ht="21" customHeight="1" x14ac:dyDescent="0.2">
      <c r="A18" s="268"/>
      <c r="B18" s="267"/>
      <c r="C18" s="266"/>
      <c r="D18" s="265"/>
      <c r="E18" s="269"/>
      <c r="F18" s="263" t="e">
        <f>DAY(L18)</f>
        <v>#VALUE!</v>
      </c>
      <c r="G18" s="262" t="e">
        <f>MONTH(L18)</f>
        <v>#VALUE!</v>
      </c>
      <c r="H18" s="261" t="e">
        <f>YEAR(L18)</f>
        <v>#VALUE!</v>
      </c>
      <c r="I18" s="263" t="str">
        <f>IF(ISNUMBER(F18),DATEDIF((DATE(H18,G18,F18)),(DATE("2022","10","1")),"MD"),"")</f>
        <v/>
      </c>
      <c r="J18" s="262" t="str">
        <f>IF(ISNUMBER(G18),DATEDIF((DATE(H18,G18,F18)),(DATE("2022","10","1")),"YM"),"")</f>
        <v/>
      </c>
      <c r="K18" s="261" t="str">
        <f>IF(ISNUMBER(H18),DATEDIF((DATE(H18,G18,F18)),(DATE("2022","10","1")),"Y"),"")</f>
        <v/>
      </c>
      <c r="L18" s="260" t="e">
        <f>DATE(IF(LEFT($M18,1)="2",MID($M18,2,2),"20"&amp;MID($M18,2,2)),MID($M18,4,2),MID($M18,6,2))</f>
        <v>#VALUE!</v>
      </c>
      <c r="M18" s="259"/>
      <c r="N18" s="258"/>
      <c r="O18" s="257"/>
      <c r="P18" s="257"/>
      <c r="Q18" s="257"/>
      <c r="R18" s="256"/>
      <c r="S18" s="255">
        <f>SUM(N18:R18)</f>
        <v>0</v>
      </c>
      <c r="T18" s="254"/>
      <c r="U18" s="253"/>
      <c r="V18" s="252"/>
      <c r="W18" s="252"/>
      <c r="X18" s="252"/>
      <c r="Y18" s="251"/>
      <c r="Z18" s="250">
        <f>COUNTIF(U18:Y18,"اجتاز")</f>
        <v>0</v>
      </c>
      <c r="AA18" s="249" t="str">
        <f>IF(Z18&gt;=5,"جدير",IF(Z18&gt;=5,"جدير","غيرجدير"))</f>
        <v>غيرجدير</v>
      </c>
      <c r="AB18" s="253"/>
      <c r="AC18" s="252"/>
      <c r="AD18" s="252"/>
      <c r="AE18" s="252"/>
      <c r="AF18" s="251"/>
      <c r="AG18" s="250">
        <f>COUNTIF(AB18:AF18,"اجتاز")</f>
        <v>0</v>
      </c>
      <c r="AH18" s="249" t="str">
        <f>IF(AG18&gt;=5,"جدير",IF(AG18&gt;=5,"جدير","غيرجدير"))</f>
        <v>غيرجدير</v>
      </c>
      <c r="AI18" s="248"/>
    </row>
    <row r="19" spans="1:35" ht="21" customHeight="1" x14ac:dyDescent="0.2">
      <c r="A19" s="268"/>
      <c r="B19" s="267"/>
      <c r="C19" s="266"/>
      <c r="D19" s="265"/>
      <c r="E19" s="269"/>
      <c r="F19" s="263" t="e">
        <f>DAY(L19)</f>
        <v>#VALUE!</v>
      </c>
      <c r="G19" s="262" t="e">
        <f>MONTH(L19)</f>
        <v>#VALUE!</v>
      </c>
      <c r="H19" s="261" t="e">
        <f>YEAR(L19)</f>
        <v>#VALUE!</v>
      </c>
      <c r="I19" s="263" t="str">
        <f>IF(ISNUMBER(F19),DATEDIF((DATE(H19,G19,F19)),(DATE("2022","10","1")),"MD"),"")</f>
        <v/>
      </c>
      <c r="J19" s="262" t="str">
        <f>IF(ISNUMBER(G19),DATEDIF((DATE(H19,G19,F19)),(DATE("2022","10","1")),"YM"),"")</f>
        <v/>
      </c>
      <c r="K19" s="261" t="str">
        <f>IF(ISNUMBER(H19),DATEDIF((DATE(H19,G19,F19)),(DATE("2022","10","1")),"Y"),"")</f>
        <v/>
      </c>
      <c r="L19" s="260" t="e">
        <f>DATE(IF(LEFT($M19,1)="2",MID($M19,2,2),"20"&amp;MID($M19,2,2)),MID($M19,4,2),MID($M19,6,2))</f>
        <v>#VALUE!</v>
      </c>
      <c r="M19" s="259"/>
      <c r="N19" s="258"/>
      <c r="O19" s="257"/>
      <c r="P19" s="257"/>
      <c r="Q19" s="257"/>
      <c r="R19" s="256"/>
      <c r="S19" s="255">
        <f>SUM(N19:R19)</f>
        <v>0</v>
      </c>
      <c r="T19" s="254"/>
      <c r="U19" s="253"/>
      <c r="V19" s="252"/>
      <c r="W19" s="252"/>
      <c r="X19" s="252"/>
      <c r="Y19" s="251"/>
      <c r="Z19" s="250">
        <f>COUNTIF(U19:Y19,"اجتاز")</f>
        <v>0</v>
      </c>
      <c r="AA19" s="249" t="str">
        <f>IF(Z19&gt;=5,"جدير",IF(Z19&gt;=5,"جدير","غيرجدير"))</f>
        <v>غيرجدير</v>
      </c>
      <c r="AB19" s="253"/>
      <c r="AC19" s="252"/>
      <c r="AD19" s="252"/>
      <c r="AE19" s="252"/>
      <c r="AF19" s="251"/>
      <c r="AG19" s="250">
        <f>COUNTIF(AB19:AF19,"اجتاز")</f>
        <v>0</v>
      </c>
      <c r="AH19" s="249" t="str">
        <f>IF(AG19&gt;=5,"جدير",IF(AG19&gt;=5,"جدير","غيرجدير"))</f>
        <v>غيرجدير</v>
      </c>
      <c r="AI19" s="248"/>
    </row>
    <row r="20" spans="1:35" ht="21" customHeight="1" x14ac:dyDescent="0.2">
      <c r="A20" s="268"/>
      <c r="B20" s="267"/>
      <c r="C20" s="266"/>
      <c r="D20" s="265"/>
      <c r="E20" s="269"/>
      <c r="F20" s="263" t="e">
        <f>DAY(L20)</f>
        <v>#VALUE!</v>
      </c>
      <c r="G20" s="262" t="e">
        <f>MONTH(L20)</f>
        <v>#VALUE!</v>
      </c>
      <c r="H20" s="261" t="e">
        <f>YEAR(L20)</f>
        <v>#VALUE!</v>
      </c>
      <c r="I20" s="263" t="str">
        <f>IF(ISNUMBER(F20),DATEDIF((DATE(H20,G20,F20)),(DATE("2022","10","1")),"MD"),"")</f>
        <v/>
      </c>
      <c r="J20" s="262" t="str">
        <f>IF(ISNUMBER(G20),DATEDIF((DATE(H20,G20,F20)),(DATE("2022","10","1")),"YM"),"")</f>
        <v/>
      </c>
      <c r="K20" s="261" t="str">
        <f>IF(ISNUMBER(H20),DATEDIF((DATE(H20,G20,F20)),(DATE("2022","10","1")),"Y"),"")</f>
        <v/>
      </c>
      <c r="L20" s="260" t="e">
        <f>DATE(IF(LEFT($M20,1)="2",MID($M20,2,2),"20"&amp;MID($M20,2,2)),MID($M20,4,2),MID($M20,6,2))</f>
        <v>#VALUE!</v>
      </c>
      <c r="M20" s="259"/>
      <c r="N20" s="258"/>
      <c r="O20" s="257"/>
      <c r="P20" s="257"/>
      <c r="Q20" s="257"/>
      <c r="R20" s="256"/>
      <c r="S20" s="255">
        <f>SUM(N20:R20)</f>
        <v>0</v>
      </c>
      <c r="T20" s="254"/>
      <c r="U20" s="253"/>
      <c r="V20" s="252"/>
      <c r="W20" s="252"/>
      <c r="X20" s="252"/>
      <c r="Y20" s="251"/>
      <c r="Z20" s="250">
        <f>COUNTIF(U20:Y20,"اجتاز")</f>
        <v>0</v>
      </c>
      <c r="AA20" s="249" t="str">
        <f>IF(Z20&gt;=5,"جدير",IF(Z20&gt;=5,"جدير","غيرجدير"))</f>
        <v>غيرجدير</v>
      </c>
      <c r="AB20" s="253"/>
      <c r="AC20" s="252"/>
      <c r="AD20" s="252"/>
      <c r="AE20" s="252"/>
      <c r="AF20" s="251"/>
      <c r="AG20" s="250">
        <f>COUNTIF(AB20:AF20,"اجتاز")</f>
        <v>0</v>
      </c>
      <c r="AH20" s="249" t="str">
        <f>IF(AG20&gt;=5,"جدير",IF(AG20&gt;=5,"جدير","غيرجدير"))</f>
        <v>غيرجدير</v>
      </c>
      <c r="AI20" s="248"/>
    </row>
    <row r="21" spans="1:35" ht="21" customHeight="1" x14ac:dyDescent="0.2">
      <c r="A21" s="268"/>
      <c r="B21" s="267"/>
      <c r="C21" s="266"/>
      <c r="D21" s="265"/>
      <c r="E21" s="269"/>
      <c r="F21" s="263" t="e">
        <f>DAY(L21)</f>
        <v>#VALUE!</v>
      </c>
      <c r="G21" s="262" t="e">
        <f>MONTH(L21)</f>
        <v>#VALUE!</v>
      </c>
      <c r="H21" s="261" t="e">
        <f>YEAR(L21)</f>
        <v>#VALUE!</v>
      </c>
      <c r="I21" s="263" t="str">
        <f>IF(ISNUMBER(F21),DATEDIF((DATE(H21,G21,F21)),(DATE("2022","10","1")),"MD"),"")</f>
        <v/>
      </c>
      <c r="J21" s="262" t="str">
        <f>IF(ISNUMBER(G21),DATEDIF((DATE(H21,G21,F21)),(DATE("2022","10","1")),"YM"),"")</f>
        <v/>
      </c>
      <c r="K21" s="261" t="str">
        <f>IF(ISNUMBER(H21),DATEDIF((DATE(H21,G21,F21)),(DATE("2022","10","1")),"Y"),"")</f>
        <v/>
      </c>
      <c r="L21" s="260" t="e">
        <f>DATE(IF(LEFT($M21,1)="2",MID($M21,2,2),"20"&amp;MID($M21,2,2)),MID($M21,4,2),MID($M21,6,2))</f>
        <v>#VALUE!</v>
      </c>
      <c r="M21" s="259"/>
      <c r="N21" s="258"/>
      <c r="O21" s="257"/>
      <c r="P21" s="257"/>
      <c r="Q21" s="257"/>
      <c r="R21" s="256"/>
      <c r="S21" s="255">
        <f>SUM(N21:R21)</f>
        <v>0</v>
      </c>
      <c r="T21" s="254"/>
      <c r="U21" s="253"/>
      <c r="V21" s="252"/>
      <c r="W21" s="252"/>
      <c r="X21" s="252"/>
      <c r="Y21" s="251"/>
      <c r="Z21" s="250">
        <f>COUNTIF(U21:Y21,"اجتاز")</f>
        <v>0</v>
      </c>
      <c r="AA21" s="249" t="str">
        <f>IF(Z21&gt;=5,"جدير",IF(Z21&gt;=5,"جدير","غيرجدير"))</f>
        <v>غيرجدير</v>
      </c>
      <c r="AB21" s="253"/>
      <c r="AC21" s="252"/>
      <c r="AD21" s="252"/>
      <c r="AE21" s="252"/>
      <c r="AF21" s="251"/>
      <c r="AG21" s="250">
        <f>COUNTIF(AB21:AF21,"اجتاز")</f>
        <v>0</v>
      </c>
      <c r="AH21" s="249" t="str">
        <f>IF(AG21&gt;=5,"جدير",IF(AG21&gt;=5,"جدير","غيرجدير"))</f>
        <v>غيرجدير</v>
      </c>
      <c r="AI21" s="248"/>
    </row>
    <row r="22" spans="1:35" ht="21" customHeight="1" x14ac:dyDescent="0.2">
      <c r="A22" s="268"/>
      <c r="B22" s="267"/>
      <c r="C22" s="266"/>
      <c r="D22" s="265"/>
      <c r="E22" s="269"/>
      <c r="F22" s="263" t="e">
        <f>DAY(L22)</f>
        <v>#VALUE!</v>
      </c>
      <c r="G22" s="262" t="e">
        <f>MONTH(L22)</f>
        <v>#VALUE!</v>
      </c>
      <c r="H22" s="261" t="e">
        <f>YEAR(L22)</f>
        <v>#VALUE!</v>
      </c>
      <c r="I22" s="263" t="str">
        <f>IF(ISNUMBER(F22),DATEDIF((DATE(H22,G22,F22)),(DATE("2022","10","1")),"MD"),"")</f>
        <v/>
      </c>
      <c r="J22" s="262" t="str">
        <f>IF(ISNUMBER(G22),DATEDIF((DATE(H22,G22,F22)),(DATE("2022","10","1")),"YM"),"")</f>
        <v/>
      </c>
      <c r="K22" s="261" t="str">
        <f>IF(ISNUMBER(H22),DATEDIF((DATE(H22,G22,F22)),(DATE("2022","10","1")),"Y"),"")</f>
        <v/>
      </c>
      <c r="L22" s="260" t="e">
        <f>DATE(IF(LEFT($M22,1)="2",MID($M22,2,2),"20"&amp;MID($M22,2,2)),MID($M22,4,2),MID($M22,6,2))</f>
        <v>#VALUE!</v>
      </c>
      <c r="M22" s="259"/>
      <c r="N22" s="258"/>
      <c r="O22" s="257"/>
      <c r="P22" s="257"/>
      <c r="Q22" s="257"/>
      <c r="R22" s="256"/>
      <c r="S22" s="255">
        <f>SUM(N22:R22)</f>
        <v>0</v>
      </c>
      <c r="T22" s="254"/>
      <c r="U22" s="253"/>
      <c r="V22" s="252"/>
      <c r="W22" s="252"/>
      <c r="X22" s="252"/>
      <c r="Y22" s="251"/>
      <c r="Z22" s="250">
        <f>COUNTIF(U22:Y22,"اجتاز")</f>
        <v>0</v>
      </c>
      <c r="AA22" s="249" t="str">
        <f>IF(Z22&gt;=5,"جدير",IF(Z22&gt;=5,"جدير","غيرجدير"))</f>
        <v>غيرجدير</v>
      </c>
      <c r="AB22" s="253"/>
      <c r="AC22" s="252"/>
      <c r="AD22" s="252"/>
      <c r="AE22" s="252"/>
      <c r="AF22" s="251"/>
      <c r="AG22" s="250">
        <f>COUNTIF(AB22:AF22,"اجتاز")</f>
        <v>0</v>
      </c>
      <c r="AH22" s="249" t="str">
        <f>IF(AG22&gt;=5,"جدير",IF(AG22&gt;=5,"جدير","غيرجدير"))</f>
        <v>غيرجدير</v>
      </c>
      <c r="AI22" s="248"/>
    </row>
    <row r="23" spans="1:35" ht="21" customHeight="1" x14ac:dyDescent="0.2">
      <c r="A23" s="268"/>
      <c r="B23" s="267"/>
      <c r="C23" s="266"/>
      <c r="D23" s="265"/>
      <c r="E23" s="269"/>
      <c r="F23" s="263" t="e">
        <f>DAY(L23)</f>
        <v>#VALUE!</v>
      </c>
      <c r="G23" s="262" t="e">
        <f>MONTH(L23)</f>
        <v>#VALUE!</v>
      </c>
      <c r="H23" s="261" t="e">
        <f>YEAR(L23)</f>
        <v>#VALUE!</v>
      </c>
      <c r="I23" s="263" t="str">
        <f>IF(ISNUMBER(F23),DATEDIF((DATE(H23,G23,F23)),(DATE("2022","10","1")),"MD"),"")</f>
        <v/>
      </c>
      <c r="J23" s="262" t="str">
        <f>IF(ISNUMBER(G23),DATEDIF((DATE(H23,G23,F23)),(DATE("2022","10","1")),"YM"),"")</f>
        <v/>
      </c>
      <c r="K23" s="261" t="str">
        <f>IF(ISNUMBER(H23),DATEDIF((DATE(H23,G23,F23)),(DATE("2022","10","1")),"Y"),"")</f>
        <v/>
      </c>
      <c r="L23" s="260" t="e">
        <f>DATE(IF(LEFT($M23,1)="2",MID($M23,2,2),"20"&amp;MID($M23,2,2)),MID($M23,4,2),MID($M23,6,2))</f>
        <v>#VALUE!</v>
      </c>
      <c r="M23" s="259"/>
      <c r="N23" s="258"/>
      <c r="O23" s="257"/>
      <c r="P23" s="257"/>
      <c r="Q23" s="257"/>
      <c r="R23" s="256"/>
      <c r="S23" s="255">
        <f>SUM(N23:R23)</f>
        <v>0</v>
      </c>
      <c r="T23" s="254"/>
      <c r="U23" s="253"/>
      <c r="V23" s="252"/>
      <c r="W23" s="252"/>
      <c r="X23" s="252"/>
      <c r="Y23" s="251"/>
      <c r="Z23" s="250">
        <f>COUNTIF(U23:Y23,"اجتاز")</f>
        <v>0</v>
      </c>
      <c r="AA23" s="249" t="str">
        <f>IF(Z23&gt;=5,"جدير",IF(Z23&gt;=5,"جدير","غيرجدير"))</f>
        <v>غيرجدير</v>
      </c>
      <c r="AB23" s="253"/>
      <c r="AC23" s="252"/>
      <c r="AD23" s="252"/>
      <c r="AE23" s="252"/>
      <c r="AF23" s="251"/>
      <c r="AG23" s="250">
        <f>COUNTIF(AB23:AF23,"اجتاز")</f>
        <v>0</v>
      </c>
      <c r="AH23" s="249" t="str">
        <f>IF(AG23&gt;=5,"جدير",IF(AG23&gt;=5,"جدير","غيرجدير"))</f>
        <v>غيرجدير</v>
      </c>
      <c r="AI23" s="248"/>
    </row>
    <row r="24" spans="1:35" ht="21" customHeight="1" x14ac:dyDescent="0.2">
      <c r="A24" s="268"/>
      <c r="B24" s="267"/>
      <c r="C24" s="266"/>
      <c r="D24" s="265"/>
      <c r="E24" s="269"/>
      <c r="F24" s="263" t="e">
        <f>DAY(L24)</f>
        <v>#VALUE!</v>
      </c>
      <c r="G24" s="262" t="e">
        <f>MONTH(L24)</f>
        <v>#VALUE!</v>
      </c>
      <c r="H24" s="261" t="e">
        <f>YEAR(L24)</f>
        <v>#VALUE!</v>
      </c>
      <c r="I24" s="263" t="str">
        <f>IF(ISNUMBER(F24),DATEDIF((DATE(H24,G24,F24)),(DATE("2022","10","1")),"MD"),"")</f>
        <v/>
      </c>
      <c r="J24" s="262" t="str">
        <f>IF(ISNUMBER(G24),DATEDIF((DATE(H24,G24,F24)),(DATE("2022","10","1")),"YM"),"")</f>
        <v/>
      </c>
      <c r="K24" s="261" t="str">
        <f>IF(ISNUMBER(H24),DATEDIF((DATE(H24,G24,F24)),(DATE("2022","10","1")),"Y"),"")</f>
        <v/>
      </c>
      <c r="L24" s="260" t="e">
        <f>DATE(IF(LEFT($M24,1)="2",MID($M24,2,2),"20"&amp;MID($M24,2,2)),MID($M24,4,2),MID($M24,6,2))</f>
        <v>#VALUE!</v>
      </c>
      <c r="M24" s="259"/>
      <c r="N24" s="258"/>
      <c r="O24" s="257"/>
      <c r="P24" s="257"/>
      <c r="Q24" s="257"/>
      <c r="R24" s="256"/>
      <c r="S24" s="255">
        <f>SUM(N24:R24)</f>
        <v>0</v>
      </c>
      <c r="T24" s="254"/>
      <c r="U24" s="253"/>
      <c r="V24" s="252"/>
      <c r="W24" s="252"/>
      <c r="X24" s="252"/>
      <c r="Y24" s="251"/>
      <c r="Z24" s="250">
        <f>COUNTIF(U24:Y24,"اجتاز")</f>
        <v>0</v>
      </c>
      <c r="AA24" s="249" t="str">
        <f>IF(Z24&gt;=5,"جدير",IF(Z24&gt;=5,"جدير","غيرجدير"))</f>
        <v>غيرجدير</v>
      </c>
      <c r="AB24" s="253"/>
      <c r="AC24" s="252"/>
      <c r="AD24" s="252"/>
      <c r="AE24" s="252"/>
      <c r="AF24" s="251"/>
      <c r="AG24" s="250">
        <f>COUNTIF(AB24:AF24,"اجتاز")</f>
        <v>0</v>
      </c>
      <c r="AH24" s="249" t="str">
        <f>IF(AG24&gt;=5,"جدير",IF(AG24&gt;=5,"جدير","غيرجدير"))</f>
        <v>غيرجدير</v>
      </c>
      <c r="AI24" s="248"/>
    </row>
    <row r="25" spans="1:35" ht="21" customHeight="1" x14ac:dyDescent="0.2">
      <c r="A25" s="268"/>
      <c r="B25" s="267"/>
      <c r="C25" s="266"/>
      <c r="D25" s="265"/>
      <c r="E25" s="269"/>
      <c r="F25" s="263" t="e">
        <f>DAY(L25)</f>
        <v>#VALUE!</v>
      </c>
      <c r="G25" s="262" t="e">
        <f>MONTH(L25)</f>
        <v>#VALUE!</v>
      </c>
      <c r="H25" s="261" t="e">
        <f>YEAR(L25)</f>
        <v>#VALUE!</v>
      </c>
      <c r="I25" s="263" t="str">
        <f>IF(ISNUMBER(F25),DATEDIF((DATE(H25,G25,F25)),(DATE("2022","10","1")),"MD"),"")</f>
        <v/>
      </c>
      <c r="J25" s="262" t="str">
        <f>IF(ISNUMBER(G25),DATEDIF((DATE(H25,G25,F25)),(DATE("2022","10","1")),"YM"),"")</f>
        <v/>
      </c>
      <c r="K25" s="261" t="str">
        <f>IF(ISNUMBER(H25),DATEDIF((DATE(H25,G25,F25)),(DATE("2022","10","1")),"Y"),"")</f>
        <v/>
      </c>
      <c r="L25" s="260" t="e">
        <f>DATE(IF(LEFT($M25,1)="2",MID($M25,2,2),"20"&amp;MID($M25,2,2)),MID($M25,4,2),MID($M25,6,2))</f>
        <v>#VALUE!</v>
      </c>
      <c r="M25" s="259"/>
      <c r="N25" s="258"/>
      <c r="O25" s="257"/>
      <c r="P25" s="257"/>
      <c r="Q25" s="257"/>
      <c r="R25" s="256"/>
      <c r="S25" s="255">
        <f>SUM(N25:R25)</f>
        <v>0</v>
      </c>
      <c r="T25" s="254"/>
      <c r="U25" s="253"/>
      <c r="V25" s="252"/>
      <c r="W25" s="252"/>
      <c r="X25" s="252"/>
      <c r="Y25" s="251"/>
      <c r="Z25" s="250">
        <f>COUNTIF(U25:Y25,"اجتاز")</f>
        <v>0</v>
      </c>
      <c r="AA25" s="249" t="str">
        <f>IF(Z25&gt;=5,"جدير",IF(Z25&gt;=5,"جدير","غيرجدير"))</f>
        <v>غيرجدير</v>
      </c>
      <c r="AB25" s="253"/>
      <c r="AC25" s="252"/>
      <c r="AD25" s="252"/>
      <c r="AE25" s="252"/>
      <c r="AF25" s="251"/>
      <c r="AG25" s="250">
        <f>COUNTIF(AB25:AF25,"اجتاز")</f>
        <v>0</v>
      </c>
      <c r="AH25" s="249" t="str">
        <f>IF(AG25&gt;=5,"جدير",IF(AG25&gt;=5,"جدير","غيرجدير"))</f>
        <v>غيرجدير</v>
      </c>
      <c r="AI25" s="248"/>
    </row>
    <row r="26" spans="1:35" ht="21" customHeight="1" x14ac:dyDescent="0.2">
      <c r="A26" s="268"/>
      <c r="B26" s="267"/>
      <c r="C26" s="266"/>
      <c r="D26" s="265"/>
      <c r="E26" s="269"/>
      <c r="F26" s="263" t="e">
        <f>DAY(L26)</f>
        <v>#VALUE!</v>
      </c>
      <c r="G26" s="262" t="e">
        <f>MONTH(L26)</f>
        <v>#VALUE!</v>
      </c>
      <c r="H26" s="261" t="e">
        <f>YEAR(L26)</f>
        <v>#VALUE!</v>
      </c>
      <c r="I26" s="263" t="str">
        <f>IF(ISNUMBER(F26),DATEDIF((DATE(H26,G26,F26)),(DATE("2022","10","1")),"MD"),"")</f>
        <v/>
      </c>
      <c r="J26" s="262" t="str">
        <f>IF(ISNUMBER(G26),DATEDIF((DATE(H26,G26,F26)),(DATE("2022","10","1")),"YM"),"")</f>
        <v/>
      </c>
      <c r="K26" s="261" t="str">
        <f>IF(ISNUMBER(H26),DATEDIF((DATE(H26,G26,F26)),(DATE("2022","10","1")),"Y"),"")</f>
        <v/>
      </c>
      <c r="L26" s="260" t="e">
        <f>DATE(IF(LEFT($M26,1)="2",MID($M26,2,2),"20"&amp;MID($M26,2,2)),MID($M26,4,2),MID($M26,6,2))</f>
        <v>#VALUE!</v>
      </c>
      <c r="M26" s="259"/>
      <c r="N26" s="258"/>
      <c r="O26" s="257"/>
      <c r="P26" s="257"/>
      <c r="Q26" s="257"/>
      <c r="R26" s="256"/>
      <c r="S26" s="255">
        <f>SUM(N26:R26)</f>
        <v>0</v>
      </c>
      <c r="T26" s="254"/>
      <c r="U26" s="253"/>
      <c r="V26" s="252"/>
      <c r="W26" s="252"/>
      <c r="X26" s="252"/>
      <c r="Y26" s="251"/>
      <c r="Z26" s="250">
        <f>COUNTIF(U26:Y26,"اجتاز")</f>
        <v>0</v>
      </c>
      <c r="AA26" s="249" t="str">
        <f>IF(Z26&gt;=5,"جدير",IF(Z26&gt;=5,"جدير","غيرجدير"))</f>
        <v>غيرجدير</v>
      </c>
      <c r="AB26" s="253"/>
      <c r="AC26" s="252"/>
      <c r="AD26" s="252"/>
      <c r="AE26" s="252"/>
      <c r="AF26" s="251"/>
      <c r="AG26" s="250">
        <f>COUNTIF(AB26:AF26,"اجتاز")</f>
        <v>0</v>
      </c>
      <c r="AH26" s="249" t="str">
        <f>IF(AG26&gt;=5,"جدير",IF(AG26&gt;=5,"جدير","غيرجدير"))</f>
        <v>غيرجدير</v>
      </c>
      <c r="AI26" s="248"/>
    </row>
    <row r="27" spans="1:35" ht="21" customHeight="1" x14ac:dyDescent="0.2">
      <c r="A27" s="268"/>
      <c r="B27" s="267"/>
      <c r="C27" s="266"/>
      <c r="D27" s="265"/>
      <c r="E27" s="269"/>
      <c r="F27" s="263" t="e">
        <f>DAY(L27)</f>
        <v>#VALUE!</v>
      </c>
      <c r="G27" s="262" t="e">
        <f>MONTH(L27)</f>
        <v>#VALUE!</v>
      </c>
      <c r="H27" s="261" t="e">
        <f>YEAR(L27)</f>
        <v>#VALUE!</v>
      </c>
      <c r="I27" s="263" t="str">
        <f>IF(ISNUMBER(F27),DATEDIF((DATE(H27,G27,F27)),(DATE("2022","10","1")),"MD"),"")</f>
        <v/>
      </c>
      <c r="J27" s="262" t="str">
        <f>IF(ISNUMBER(G27),DATEDIF((DATE(H27,G27,F27)),(DATE("2022","10","1")),"YM"),"")</f>
        <v/>
      </c>
      <c r="K27" s="261" t="str">
        <f>IF(ISNUMBER(H27),DATEDIF((DATE(H27,G27,F27)),(DATE("2022","10","1")),"Y"),"")</f>
        <v/>
      </c>
      <c r="L27" s="260" t="e">
        <f>DATE(IF(LEFT($M27,1)="2",MID($M27,2,2),"20"&amp;MID($M27,2,2)),MID($M27,4,2),MID($M27,6,2))</f>
        <v>#VALUE!</v>
      </c>
      <c r="M27" s="259"/>
      <c r="N27" s="258"/>
      <c r="O27" s="257"/>
      <c r="P27" s="257"/>
      <c r="Q27" s="257"/>
      <c r="R27" s="256"/>
      <c r="S27" s="255">
        <f>SUM(N27:R27)</f>
        <v>0</v>
      </c>
      <c r="T27" s="254"/>
      <c r="U27" s="253"/>
      <c r="V27" s="252"/>
      <c r="W27" s="252"/>
      <c r="X27" s="252"/>
      <c r="Y27" s="251"/>
      <c r="Z27" s="250">
        <f>COUNTIF(U27:Y27,"اجتاز")</f>
        <v>0</v>
      </c>
      <c r="AA27" s="249" t="str">
        <f>IF(Z27&gt;=5,"جدير",IF(Z27&gt;=5,"جدير","غيرجدير"))</f>
        <v>غيرجدير</v>
      </c>
      <c r="AB27" s="253"/>
      <c r="AC27" s="252"/>
      <c r="AD27" s="252"/>
      <c r="AE27" s="252"/>
      <c r="AF27" s="251"/>
      <c r="AG27" s="250">
        <f>COUNTIF(AB27:AF27,"اجتاز")</f>
        <v>0</v>
      </c>
      <c r="AH27" s="249" t="str">
        <f>IF(AG27&gt;=5,"جدير",IF(AG27&gt;=5,"جدير","غيرجدير"))</f>
        <v>غيرجدير</v>
      </c>
      <c r="AI27" s="248"/>
    </row>
    <row r="28" spans="1:35" ht="21" customHeight="1" x14ac:dyDescent="0.2">
      <c r="A28" s="268"/>
      <c r="B28" s="267"/>
      <c r="C28" s="266"/>
      <c r="D28" s="265"/>
      <c r="E28" s="269"/>
      <c r="F28" s="263" t="e">
        <f>DAY(L28)</f>
        <v>#VALUE!</v>
      </c>
      <c r="G28" s="262" t="e">
        <f>MONTH(L28)</f>
        <v>#VALUE!</v>
      </c>
      <c r="H28" s="261" t="e">
        <f>YEAR(L28)</f>
        <v>#VALUE!</v>
      </c>
      <c r="I28" s="263" t="str">
        <f>IF(ISNUMBER(F28),DATEDIF((DATE(H28,G28,F28)),(DATE("2022","10","1")),"MD"),"")</f>
        <v/>
      </c>
      <c r="J28" s="262" t="str">
        <f>IF(ISNUMBER(G28),DATEDIF((DATE(H28,G28,F28)),(DATE("2022","10","1")),"YM"),"")</f>
        <v/>
      </c>
      <c r="K28" s="261" t="str">
        <f>IF(ISNUMBER(H28),DATEDIF((DATE(H28,G28,F28)),(DATE("2022","10","1")),"Y"),"")</f>
        <v/>
      </c>
      <c r="L28" s="260" t="e">
        <f>DATE(IF(LEFT($M28,1)="2",MID($M28,2,2),"20"&amp;MID($M28,2,2)),MID($M28,4,2),MID($M28,6,2))</f>
        <v>#VALUE!</v>
      </c>
      <c r="M28" s="259"/>
      <c r="N28" s="258"/>
      <c r="O28" s="257"/>
      <c r="P28" s="257"/>
      <c r="Q28" s="257"/>
      <c r="R28" s="256"/>
      <c r="S28" s="255">
        <f>SUM(N28:R28)</f>
        <v>0</v>
      </c>
      <c r="T28" s="254"/>
      <c r="U28" s="253"/>
      <c r="V28" s="252"/>
      <c r="W28" s="252"/>
      <c r="X28" s="252"/>
      <c r="Y28" s="251"/>
      <c r="Z28" s="250">
        <f>COUNTIF(U28:Y28,"اجتاز")</f>
        <v>0</v>
      </c>
      <c r="AA28" s="249" t="str">
        <f>IF(Z28&gt;=5,"جدير",IF(Z28&gt;=5,"جدير","غيرجدير"))</f>
        <v>غيرجدير</v>
      </c>
      <c r="AB28" s="253"/>
      <c r="AC28" s="252"/>
      <c r="AD28" s="252"/>
      <c r="AE28" s="252"/>
      <c r="AF28" s="251"/>
      <c r="AG28" s="250">
        <f>COUNTIF(AB28:AF28,"اجتاز")</f>
        <v>0</v>
      </c>
      <c r="AH28" s="249" t="str">
        <f>IF(AG28&gt;=5,"جدير",IF(AG28&gt;=5,"جدير","غيرجدير"))</f>
        <v>غيرجدير</v>
      </c>
      <c r="AI28" s="248"/>
    </row>
    <row r="29" spans="1:35" ht="21" customHeight="1" x14ac:dyDescent="0.2">
      <c r="A29" s="268"/>
      <c r="B29" s="267"/>
      <c r="C29" s="266"/>
      <c r="D29" s="265"/>
      <c r="E29" s="269"/>
      <c r="F29" s="263" t="e">
        <f>DAY(L29)</f>
        <v>#VALUE!</v>
      </c>
      <c r="G29" s="262" t="e">
        <f>MONTH(L29)</f>
        <v>#VALUE!</v>
      </c>
      <c r="H29" s="261" t="e">
        <f>YEAR(L29)</f>
        <v>#VALUE!</v>
      </c>
      <c r="I29" s="263" t="str">
        <f>IF(ISNUMBER(F29),DATEDIF((DATE(H29,G29,F29)),(DATE("2022","10","1")),"MD"),"")</f>
        <v/>
      </c>
      <c r="J29" s="262" t="str">
        <f>IF(ISNUMBER(G29),DATEDIF((DATE(H29,G29,F29)),(DATE("2022","10","1")),"YM"),"")</f>
        <v/>
      </c>
      <c r="K29" s="261" t="str">
        <f>IF(ISNUMBER(H29),DATEDIF((DATE(H29,G29,F29)),(DATE("2022","10","1")),"Y"),"")</f>
        <v/>
      </c>
      <c r="L29" s="260" t="e">
        <f>DATE(IF(LEFT($M29,1)="2",MID($M29,2,2),"20"&amp;MID($M29,2,2)),MID($M29,4,2),MID($M29,6,2))</f>
        <v>#VALUE!</v>
      </c>
      <c r="M29" s="259"/>
      <c r="N29" s="258"/>
      <c r="O29" s="257"/>
      <c r="P29" s="257"/>
      <c r="Q29" s="257"/>
      <c r="R29" s="256"/>
      <c r="S29" s="255">
        <f>SUM(N29:R29)</f>
        <v>0</v>
      </c>
      <c r="T29" s="254"/>
      <c r="U29" s="253"/>
      <c r="V29" s="252"/>
      <c r="W29" s="252"/>
      <c r="X29" s="252"/>
      <c r="Y29" s="251"/>
      <c r="Z29" s="250">
        <f>COUNTIF(U29:Y29,"اجتاز")</f>
        <v>0</v>
      </c>
      <c r="AA29" s="249" t="str">
        <f>IF(Z29&gt;=5,"جدير",IF(Z29&gt;=5,"جدير","غيرجدير"))</f>
        <v>غيرجدير</v>
      </c>
      <c r="AB29" s="253"/>
      <c r="AC29" s="252"/>
      <c r="AD29" s="252"/>
      <c r="AE29" s="252"/>
      <c r="AF29" s="251"/>
      <c r="AG29" s="250">
        <f>COUNTIF(AB29:AF29,"اجتاز")</f>
        <v>0</v>
      </c>
      <c r="AH29" s="249" t="str">
        <f>IF(AG29&gt;=5,"جدير",IF(AG29&gt;=5,"جدير","غيرجدير"))</f>
        <v>غيرجدير</v>
      </c>
      <c r="AI29" s="248"/>
    </row>
    <row r="30" spans="1:35" ht="21" customHeight="1" x14ac:dyDescent="0.2">
      <c r="A30" s="268"/>
      <c r="B30" s="267"/>
      <c r="C30" s="266"/>
      <c r="D30" s="265"/>
      <c r="E30" s="269"/>
      <c r="F30" s="263" t="e">
        <f>DAY(L30)</f>
        <v>#VALUE!</v>
      </c>
      <c r="G30" s="262" t="e">
        <f>MONTH(L30)</f>
        <v>#VALUE!</v>
      </c>
      <c r="H30" s="261" t="e">
        <f>YEAR(L30)</f>
        <v>#VALUE!</v>
      </c>
      <c r="I30" s="263" t="str">
        <f>IF(ISNUMBER(F30),DATEDIF((DATE(H30,G30,F30)),(DATE("2022","10","1")),"MD"),"")</f>
        <v/>
      </c>
      <c r="J30" s="262" t="str">
        <f>IF(ISNUMBER(G30),DATEDIF((DATE(H30,G30,F30)),(DATE("2022","10","1")),"YM"),"")</f>
        <v/>
      </c>
      <c r="K30" s="261" t="str">
        <f>IF(ISNUMBER(H30),DATEDIF((DATE(H30,G30,F30)),(DATE("2022","10","1")),"Y"),"")</f>
        <v/>
      </c>
      <c r="L30" s="260" t="e">
        <f>DATE(IF(LEFT($M30,1)="2",MID($M30,2,2),"20"&amp;MID($M30,2,2)),MID($M30,4,2),MID($M30,6,2))</f>
        <v>#VALUE!</v>
      </c>
      <c r="M30" s="259"/>
      <c r="N30" s="258"/>
      <c r="O30" s="257"/>
      <c r="P30" s="257"/>
      <c r="Q30" s="257"/>
      <c r="R30" s="256"/>
      <c r="S30" s="255">
        <f>SUM(N30:R30)</f>
        <v>0</v>
      </c>
      <c r="T30" s="254"/>
      <c r="U30" s="253"/>
      <c r="V30" s="252"/>
      <c r="W30" s="252"/>
      <c r="X30" s="252"/>
      <c r="Y30" s="251"/>
      <c r="Z30" s="250">
        <f>COUNTIF(U30:Y30,"اجتاز")</f>
        <v>0</v>
      </c>
      <c r="AA30" s="249" t="str">
        <f>IF(Z30&gt;=5,"جدير",IF(Z30&gt;=5,"جدير","غيرجدير"))</f>
        <v>غيرجدير</v>
      </c>
      <c r="AB30" s="253"/>
      <c r="AC30" s="252"/>
      <c r="AD30" s="252"/>
      <c r="AE30" s="252"/>
      <c r="AF30" s="251"/>
      <c r="AG30" s="250">
        <f>COUNTIF(AB30:AF30,"اجتاز")</f>
        <v>0</v>
      </c>
      <c r="AH30" s="249" t="str">
        <f>IF(AG30&gt;=5,"جدير",IF(AG30&gt;=5,"جدير","غيرجدير"))</f>
        <v>غيرجدير</v>
      </c>
      <c r="AI30" s="248"/>
    </row>
    <row r="31" spans="1:35" ht="21" customHeight="1" x14ac:dyDescent="0.2">
      <c r="A31" s="268"/>
      <c r="B31" s="267"/>
      <c r="C31" s="266"/>
      <c r="D31" s="265"/>
      <c r="E31" s="269"/>
      <c r="F31" s="263" t="e">
        <f>DAY(L31)</f>
        <v>#VALUE!</v>
      </c>
      <c r="G31" s="262" t="e">
        <f>MONTH(L31)</f>
        <v>#VALUE!</v>
      </c>
      <c r="H31" s="261" t="e">
        <f>YEAR(L31)</f>
        <v>#VALUE!</v>
      </c>
      <c r="I31" s="263" t="str">
        <f>IF(ISNUMBER(F31),DATEDIF((DATE(H31,G31,F31)),(DATE("2022","10","1")),"MD"),"")</f>
        <v/>
      </c>
      <c r="J31" s="262" t="str">
        <f>IF(ISNUMBER(G31),DATEDIF((DATE(H31,G31,F31)),(DATE("2022","10","1")),"YM"),"")</f>
        <v/>
      </c>
      <c r="K31" s="261" t="str">
        <f>IF(ISNUMBER(H31),DATEDIF((DATE(H31,G31,F31)),(DATE("2022","10","1")),"Y"),"")</f>
        <v/>
      </c>
      <c r="L31" s="260" t="e">
        <f>DATE(IF(LEFT($M31,1)="2",MID($M31,2,2),"20"&amp;MID($M31,2,2)),MID($M31,4,2),MID($M31,6,2))</f>
        <v>#VALUE!</v>
      </c>
      <c r="M31" s="259"/>
      <c r="N31" s="258"/>
      <c r="O31" s="257"/>
      <c r="P31" s="257"/>
      <c r="Q31" s="257"/>
      <c r="R31" s="256"/>
      <c r="S31" s="255">
        <f>SUM(N31:R31)</f>
        <v>0</v>
      </c>
      <c r="T31" s="254"/>
      <c r="U31" s="253"/>
      <c r="V31" s="252"/>
      <c r="W31" s="252"/>
      <c r="X31" s="252"/>
      <c r="Y31" s="251"/>
      <c r="Z31" s="250">
        <f>COUNTIF(U31:Y31,"اجتاز")</f>
        <v>0</v>
      </c>
      <c r="AA31" s="249" t="str">
        <f>IF(Z31&gt;=5,"جدير",IF(Z31&gt;=5,"جدير","غيرجدير"))</f>
        <v>غيرجدير</v>
      </c>
      <c r="AB31" s="253"/>
      <c r="AC31" s="252"/>
      <c r="AD31" s="252"/>
      <c r="AE31" s="252"/>
      <c r="AF31" s="251"/>
      <c r="AG31" s="250">
        <f>COUNTIF(AB31:AF31,"اجتاز")</f>
        <v>0</v>
      </c>
      <c r="AH31" s="249" t="str">
        <f>IF(AG31&gt;=5,"جدير",IF(AG31&gt;=5,"جدير","غيرجدير"))</f>
        <v>غيرجدير</v>
      </c>
      <c r="AI31" s="248"/>
    </row>
    <row r="32" spans="1:35" ht="21" customHeight="1" x14ac:dyDescent="0.2">
      <c r="A32" s="268"/>
      <c r="B32" s="267"/>
      <c r="C32" s="266"/>
      <c r="D32" s="265"/>
      <c r="E32" s="269"/>
      <c r="F32" s="263" t="e">
        <f>DAY(L32)</f>
        <v>#VALUE!</v>
      </c>
      <c r="G32" s="262" t="e">
        <f>MONTH(L32)</f>
        <v>#VALUE!</v>
      </c>
      <c r="H32" s="261" t="e">
        <f>YEAR(L32)</f>
        <v>#VALUE!</v>
      </c>
      <c r="I32" s="263" t="str">
        <f>IF(ISNUMBER(F32),DATEDIF((DATE(H32,G32,F32)),(DATE("2022","10","1")),"MD"),"")</f>
        <v/>
      </c>
      <c r="J32" s="262" t="str">
        <f>IF(ISNUMBER(G32),DATEDIF((DATE(H32,G32,F32)),(DATE("2022","10","1")),"YM"),"")</f>
        <v/>
      </c>
      <c r="K32" s="261" t="str">
        <f>IF(ISNUMBER(H32),DATEDIF((DATE(H32,G32,F32)),(DATE("2022","10","1")),"Y"),"")</f>
        <v/>
      </c>
      <c r="L32" s="260" t="e">
        <f>DATE(IF(LEFT($M32,1)="2",MID($M32,2,2),"20"&amp;MID($M32,2,2)),MID($M32,4,2),MID($M32,6,2))</f>
        <v>#VALUE!</v>
      </c>
      <c r="M32" s="259"/>
      <c r="N32" s="258"/>
      <c r="O32" s="257"/>
      <c r="P32" s="257"/>
      <c r="Q32" s="257"/>
      <c r="R32" s="256"/>
      <c r="S32" s="255">
        <f>SUM(N32:R32)</f>
        <v>0</v>
      </c>
      <c r="T32" s="254"/>
      <c r="U32" s="253"/>
      <c r="V32" s="252"/>
      <c r="W32" s="252"/>
      <c r="X32" s="252"/>
      <c r="Y32" s="251"/>
      <c r="Z32" s="250">
        <f>COUNTIF(U32:Y32,"اجتاز")</f>
        <v>0</v>
      </c>
      <c r="AA32" s="249" t="str">
        <f>IF(Z32&gt;=5,"جدير",IF(Z32&gt;=5,"جدير","غيرجدير"))</f>
        <v>غيرجدير</v>
      </c>
      <c r="AB32" s="253"/>
      <c r="AC32" s="252"/>
      <c r="AD32" s="252"/>
      <c r="AE32" s="252"/>
      <c r="AF32" s="251"/>
      <c r="AG32" s="250">
        <f>COUNTIF(AB32:AF32,"اجتاز")</f>
        <v>0</v>
      </c>
      <c r="AH32" s="249" t="str">
        <f>IF(AG32&gt;=5,"جدير",IF(AG32&gt;=5,"جدير","غيرجدير"))</f>
        <v>غيرجدير</v>
      </c>
      <c r="AI32" s="248"/>
    </row>
    <row r="33" spans="1:35" ht="21" customHeight="1" thickBot="1" x14ac:dyDescent="0.25">
      <c r="A33" s="247"/>
      <c r="B33" s="246"/>
      <c r="C33" s="245"/>
      <c r="D33" s="244"/>
      <c r="E33" s="243"/>
      <c r="F33" s="242" t="e">
        <f>DAY(L33)</f>
        <v>#VALUE!</v>
      </c>
      <c r="G33" s="241" t="e">
        <f>MONTH(L33)</f>
        <v>#VALUE!</v>
      </c>
      <c r="H33" s="240" t="e">
        <f>YEAR(L33)</f>
        <v>#VALUE!</v>
      </c>
      <c r="I33" s="242" t="str">
        <f>IF(ISNUMBER(F33),DATEDIF((DATE(H33,G33,F33)),(DATE("2022","10","1")),"MD"),"")</f>
        <v/>
      </c>
      <c r="J33" s="241" t="str">
        <f>IF(ISNUMBER(G33),DATEDIF((DATE(H33,G33,F33)),(DATE("2022","10","1")),"YM"),"")</f>
        <v/>
      </c>
      <c r="K33" s="240" t="str">
        <f>IF(ISNUMBER(H33),DATEDIF((DATE(H33,G33,F33)),(DATE("2022","10","1")),"Y"),"")</f>
        <v/>
      </c>
      <c r="L33" s="239" t="e">
        <f>DATE(IF(LEFT($M33,1)="2",MID($M33,2,2),"20"&amp;MID($M33,2,2)),MID($M33,4,2),MID($M33,6,2))</f>
        <v>#VALUE!</v>
      </c>
      <c r="M33" s="238"/>
      <c r="N33" s="237"/>
      <c r="O33" s="236"/>
      <c r="P33" s="236"/>
      <c r="Q33" s="236"/>
      <c r="R33" s="235"/>
      <c r="S33" s="234">
        <f>SUM(N33:R33)</f>
        <v>0</v>
      </c>
      <c r="T33" s="233"/>
      <c r="U33" s="232"/>
      <c r="V33" s="231"/>
      <c r="W33" s="231"/>
      <c r="X33" s="231"/>
      <c r="Y33" s="230"/>
      <c r="Z33" s="229">
        <f>COUNTIF(U33:Y33,"اجتاز")</f>
        <v>0</v>
      </c>
      <c r="AA33" s="228" t="str">
        <f>IF(Z33&gt;=5,"جدير",IF(Z33&gt;=5,"جدير","غيرجدير"))</f>
        <v>غيرجدير</v>
      </c>
      <c r="AB33" s="232"/>
      <c r="AC33" s="231"/>
      <c r="AD33" s="231"/>
      <c r="AE33" s="231"/>
      <c r="AF33" s="230"/>
      <c r="AG33" s="229">
        <f>COUNTIF(AB33:AF33,"اجتاز")</f>
        <v>0</v>
      </c>
      <c r="AH33" s="228" t="str">
        <f>IF(AG33&gt;=5,"جدير",IF(AG33&gt;=5,"جدير","غيرجدير"))</f>
        <v>غيرجدير</v>
      </c>
      <c r="AI33" s="227"/>
    </row>
    <row r="34" spans="1:35" ht="9.9499999999999993" customHeight="1" thickTop="1" thickBot="1" x14ac:dyDescent="0.25"/>
    <row r="35" spans="1:35" ht="23.1" customHeight="1" x14ac:dyDescent="0.2">
      <c r="A35" s="226" t="s">
        <v>97</v>
      </c>
      <c r="B35" s="225"/>
      <c r="C35" s="225"/>
      <c r="D35" s="224"/>
      <c r="E35" s="223" t="s">
        <v>96</v>
      </c>
      <c r="F35" s="222"/>
      <c r="G35" s="222"/>
      <c r="H35" s="222"/>
      <c r="I35" s="217" t="s">
        <v>95</v>
      </c>
      <c r="J35" s="217"/>
      <c r="K35" s="217"/>
      <c r="L35" s="217"/>
      <c r="M35" s="217"/>
      <c r="N35" s="217"/>
      <c r="O35" s="217" t="s">
        <v>94</v>
      </c>
      <c r="P35" s="217"/>
      <c r="Q35" s="217"/>
      <c r="R35" s="217"/>
      <c r="S35" s="222" t="s">
        <v>93</v>
      </c>
      <c r="T35" s="217"/>
      <c r="U35" s="217"/>
      <c r="V35" s="217"/>
      <c r="W35" s="217" t="s">
        <v>92</v>
      </c>
      <c r="X35" s="217"/>
      <c r="Y35" s="217"/>
      <c r="Z35" s="217"/>
      <c r="AA35" s="217"/>
      <c r="AB35" s="217"/>
      <c r="AE35" s="217" t="s">
        <v>91</v>
      </c>
      <c r="AF35" s="217"/>
      <c r="AG35" s="217"/>
      <c r="AH35" s="217"/>
      <c r="AI35" s="217"/>
    </row>
    <row r="36" spans="1:35" ht="23.1" customHeight="1" x14ac:dyDescent="0.2">
      <c r="A36" s="216" t="s">
        <v>90</v>
      </c>
      <c r="B36" s="215"/>
      <c r="C36" s="214" t="str">
        <f>ناجحون!C36</f>
        <v>محمد لطفى عبد العال</v>
      </c>
      <c r="D36" s="213"/>
      <c r="E36" s="220" t="s">
        <v>89</v>
      </c>
      <c r="F36" s="219"/>
      <c r="G36" s="219"/>
      <c r="H36" s="219"/>
      <c r="I36" s="218" t="s">
        <v>89</v>
      </c>
      <c r="J36" s="218"/>
      <c r="K36" s="218"/>
      <c r="L36" s="218"/>
      <c r="M36" s="218"/>
      <c r="N36" s="218"/>
      <c r="O36" s="221" t="str">
        <f>ناجحون!O36</f>
        <v>أ/ أيمن عبد السميع الحسينى</v>
      </c>
      <c r="P36" s="221"/>
      <c r="Q36" s="221"/>
      <c r="R36" s="221"/>
      <c r="S36" s="221" t="str">
        <f>ناجحون!S36</f>
        <v>م/ متولى محمود مصطفى احمد</v>
      </c>
      <c r="T36" s="221"/>
      <c r="U36" s="221"/>
      <c r="V36" s="221"/>
      <c r="W36" s="221" t="str">
        <f>ناجحون!W36</f>
        <v>م/ ناصر عيسى كامل هنداوى</v>
      </c>
      <c r="X36" s="221"/>
      <c r="Y36" s="221"/>
      <c r="Z36" s="221"/>
      <c r="AA36" s="221"/>
      <c r="AB36" s="221"/>
      <c r="AE36" s="212" t="s">
        <v>83</v>
      </c>
      <c r="AF36" s="212"/>
      <c r="AG36" s="212"/>
      <c r="AH36" s="212"/>
      <c r="AI36" s="212"/>
    </row>
    <row r="37" spans="1:35" ht="23.1" customHeight="1" x14ac:dyDescent="0.2">
      <c r="A37" s="216" t="s">
        <v>88</v>
      </c>
      <c r="B37" s="215"/>
      <c r="C37" s="214" t="str">
        <f>ناجحون!C37</f>
        <v>احمد شوقى المهدى</v>
      </c>
      <c r="D37" s="213"/>
      <c r="E37" s="220" t="s">
        <v>87</v>
      </c>
      <c r="F37" s="219"/>
      <c r="G37" s="219"/>
      <c r="H37" s="219"/>
      <c r="I37" s="218" t="s">
        <v>86</v>
      </c>
      <c r="J37" s="218"/>
      <c r="K37" s="218"/>
      <c r="L37" s="218"/>
      <c r="M37" s="218"/>
      <c r="N37" s="218"/>
      <c r="AE37" s="217" t="s">
        <v>85</v>
      </c>
      <c r="AF37" s="217"/>
      <c r="AG37" s="217"/>
      <c r="AH37" s="217"/>
      <c r="AI37" s="217"/>
    </row>
    <row r="38" spans="1:35" ht="23.1" customHeight="1" x14ac:dyDescent="0.2">
      <c r="A38" s="216" t="s">
        <v>84</v>
      </c>
      <c r="B38" s="215"/>
      <c r="C38" s="214" t="str">
        <f>ناجحون!C38</f>
        <v>احمد شوقى المهدى</v>
      </c>
      <c r="D38" s="213"/>
      <c r="AE38" s="212" t="s">
        <v>83</v>
      </c>
      <c r="AF38" s="212"/>
      <c r="AG38" s="212"/>
      <c r="AH38" s="212"/>
      <c r="AI38" s="212"/>
    </row>
    <row r="39" spans="1:35" ht="23.1" customHeight="1" thickBot="1" x14ac:dyDescent="0.25">
      <c r="A39" s="211" t="s">
        <v>82</v>
      </c>
      <c r="B39" s="210"/>
      <c r="C39" s="209" t="str">
        <f>ناجحون!C39</f>
        <v>محمد لطفى عبد العال</v>
      </c>
      <c r="D39" s="208"/>
    </row>
    <row r="40" spans="1:35" ht="20.100000000000001" customHeight="1" x14ac:dyDescent="0.2">
      <c r="A40" s="357" t="s">
        <v>117</v>
      </c>
      <c r="B40" s="357"/>
      <c r="C40" s="357"/>
      <c r="D40" s="357"/>
    </row>
    <row r="41" spans="1:35" ht="20.100000000000001" customHeight="1" x14ac:dyDescent="0.2">
      <c r="A41" s="357" t="s">
        <v>116</v>
      </c>
      <c r="B41" s="357"/>
      <c r="C41" s="357"/>
      <c r="D41" s="357"/>
      <c r="E41" s="358" t="str">
        <f>ناجحون!E2</f>
        <v>كشف رصد درجات عن العام الدراسى 2022 / 2023 م</v>
      </c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</row>
    <row r="42" spans="1:35" ht="20.100000000000001" customHeight="1" x14ac:dyDescent="0.2">
      <c r="A42" s="357" t="s">
        <v>115</v>
      </c>
      <c r="B42" s="357"/>
      <c r="C42" s="357"/>
      <c r="D42" s="357"/>
      <c r="E42" s="356" t="str">
        <f>ناجحون!E3</f>
        <v>الصف / الأول الثانوى الفنى الزراعى - الدور الأول ( منتظمون ) - البرنامج : فنى معمل - جدارات</v>
      </c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  <c r="AA42" s="356"/>
      <c r="AB42" s="356"/>
      <c r="AC42" s="356"/>
    </row>
    <row r="43" spans="1:35" ht="20.100000000000001" customHeight="1" thickBot="1" x14ac:dyDescent="0.25">
      <c r="E43" s="355" t="s">
        <v>133</v>
      </c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</row>
    <row r="44" spans="1:35" ht="24.95" customHeight="1" thickTop="1" x14ac:dyDescent="0.2">
      <c r="A44" s="354" t="s">
        <v>113</v>
      </c>
      <c r="B44" s="353" t="s">
        <v>112</v>
      </c>
      <c r="C44" s="352"/>
      <c r="D44" s="351" t="s">
        <v>7</v>
      </c>
      <c r="E44" s="350" t="s">
        <v>111</v>
      </c>
      <c r="F44" s="349" t="s">
        <v>2</v>
      </c>
      <c r="G44" s="349"/>
      <c r="H44" s="349"/>
      <c r="I44" s="348" t="s">
        <v>3</v>
      </c>
      <c r="J44" s="347"/>
      <c r="K44" s="346"/>
      <c r="L44" s="345" t="s">
        <v>2</v>
      </c>
      <c r="M44" s="344" t="s">
        <v>81</v>
      </c>
      <c r="N44" s="343" t="s">
        <v>110</v>
      </c>
      <c r="O44" s="342"/>
      <c r="P44" s="342"/>
      <c r="Q44" s="342"/>
      <c r="R44" s="342"/>
      <c r="S44" s="342"/>
      <c r="T44" s="341"/>
      <c r="U44" s="343" t="s">
        <v>109</v>
      </c>
      <c r="V44" s="342"/>
      <c r="W44" s="342"/>
      <c r="X44" s="342"/>
      <c r="Y44" s="341"/>
      <c r="Z44" s="340"/>
      <c r="AA44" s="339" t="s">
        <v>108</v>
      </c>
      <c r="AB44" s="343" t="s">
        <v>107</v>
      </c>
      <c r="AC44" s="342"/>
      <c r="AD44" s="342"/>
      <c r="AE44" s="342"/>
      <c r="AF44" s="341"/>
      <c r="AG44" s="340"/>
      <c r="AH44" s="339" t="s">
        <v>106</v>
      </c>
      <c r="AI44" s="338" t="s">
        <v>71</v>
      </c>
    </row>
    <row r="45" spans="1:35" ht="50.1" customHeight="1" x14ac:dyDescent="0.2">
      <c r="A45" s="328"/>
      <c r="B45" s="327"/>
      <c r="C45" s="319"/>
      <c r="D45" s="326"/>
      <c r="E45" s="325"/>
      <c r="F45" s="337"/>
      <c r="G45" s="337"/>
      <c r="H45" s="337"/>
      <c r="I45" s="336"/>
      <c r="J45" s="335"/>
      <c r="K45" s="334"/>
      <c r="L45" s="320"/>
      <c r="M45" s="319"/>
      <c r="N45" s="333" t="s">
        <v>105</v>
      </c>
      <c r="O45" s="332" t="s">
        <v>104</v>
      </c>
      <c r="P45" s="332" t="s">
        <v>103</v>
      </c>
      <c r="Q45" s="332" t="s">
        <v>102</v>
      </c>
      <c r="R45" s="331" t="s">
        <v>16</v>
      </c>
      <c r="S45" s="330" t="s">
        <v>101</v>
      </c>
      <c r="T45" s="329" t="s">
        <v>24</v>
      </c>
      <c r="U45" s="313" t="str">
        <f>ناجحون!U6</f>
        <v>إعداد معمل الكيمياء</v>
      </c>
      <c r="V45" s="312" t="str">
        <f>ناجحون!V6</f>
        <v>سحب العينات الكيميائية وتجهيزها للتحليل</v>
      </c>
      <c r="W45" s="312" t="str">
        <f>ناجحون!W6</f>
        <v>إعداد معمل الأحياء</v>
      </c>
      <c r="X45" s="312" t="str">
        <f>ناجحون!X6</f>
        <v>تطبيق نظم السلامة والصحة المهنية</v>
      </c>
      <c r="Y45" s="311" t="str">
        <f>ناجحون!Y6</f>
        <v>نظم تشغيل الحاسب الآلى</v>
      </c>
      <c r="Z45" s="310"/>
      <c r="AA45" s="314"/>
      <c r="AB45" s="313" t="str">
        <f>ناجحون!AB6</f>
        <v>تجهيز العينات و النماذج</v>
      </c>
      <c r="AC45" s="312" t="str">
        <f>ناجحون!AC6</f>
        <v>إعداد معمل الفيزياء</v>
      </c>
      <c r="AD45" s="312" t="str">
        <f>ناجحون!AD6</f>
        <v>إعداد و إدارة المخزن</v>
      </c>
      <c r="AE45" s="312" t="str">
        <f>ناجحون!AE6</f>
        <v>تنفيذ بعض التحاليل البسيطة على عينة من النباتات</v>
      </c>
      <c r="AF45" s="311" t="str">
        <f>ناجحون!AF6</f>
        <v>الشبكة العنكبوتية</v>
      </c>
      <c r="AG45" s="310"/>
      <c r="AH45" s="309"/>
      <c r="AI45" s="308"/>
    </row>
    <row r="46" spans="1:35" ht="20.100000000000001" customHeight="1" x14ac:dyDescent="0.2">
      <c r="A46" s="328"/>
      <c r="B46" s="327"/>
      <c r="C46" s="319"/>
      <c r="D46" s="326"/>
      <c r="E46" s="325"/>
      <c r="F46" s="324"/>
      <c r="G46" s="324"/>
      <c r="H46" s="324"/>
      <c r="I46" s="323"/>
      <c r="J46" s="322"/>
      <c r="K46" s="321"/>
      <c r="L46" s="320"/>
      <c r="M46" s="319"/>
      <c r="N46" s="318">
        <v>50</v>
      </c>
      <c r="O46" s="317">
        <v>40</v>
      </c>
      <c r="P46" s="317">
        <v>30</v>
      </c>
      <c r="Q46" s="317">
        <v>20</v>
      </c>
      <c r="R46" s="316">
        <v>20</v>
      </c>
      <c r="S46" s="255">
        <f>SUM(N46:R46)</f>
        <v>160</v>
      </c>
      <c r="T46" s="315">
        <v>20</v>
      </c>
      <c r="U46" s="313"/>
      <c r="V46" s="312"/>
      <c r="W46" s="312"/>
      <c r="X46" s="312"/>
      <c r="Y46" s="311"/>
      <c r="Z46" s="310"/>
      <c r="AA46" s="314"/>
      <c r="AB46" s="313"/>
      <c r="AC46" s="312"/>
      <c r="AD46" s="312"/>
      <c r="AE46" s="312"/>
      <c r="AF46" s="311"/>
      <c r="AG46" s="310"/>
      <c r="AH46" s="309"/>
      <c r="AI46" s="308"/>
    </row>
    <row r="47" spans="1:35" ht="20.100000000000001" customHeight="1" thickBot="1" x14ac:dyDescent="0.25">
      <c r="A47" s="307"/>
      <c r="B47" s="306"/>
      <c r="C47" s="298"/>
      <c r="D47" s="305"/>
      <c r="E47" s="304"/>
      <c r="F47" s="303" t="s">
        <v>66</v>
      </c>
      <c r="G47" s="301" t="s">
        <v>67</v>
      </c>
      <c r="H47" s="300" t="s">
        <v>68</v>
      </c>
      <c r="I47" s="302" t="s">
        <v>66</v>
      </c>
      <c r="J47" s="301" t="s">
        <v>67</v>
      </c>
      <c r="K47" s="300" t="s">
        <v>68</v>
      </c>
      <c r="L47" s="299"/>
      <c r="M47" s="298"/>
      <c r="N47" s="297">
        <f>N46/2</f>
        <v>25</v>
      </c>
      <c r="O47" s="297">
        <f>O46/2</f>
        <v>20</v>
      </c>
      <c r="P47" s="297">
        <f>P46/2</f>
        <v>15</v>
      </c>
      <c r="Q47" s="297">
        <f>Q46/2</f>
        <v>10</v>
      </c>
      <c r="R47" s="296">
        <f>R46/2</f>
        <v>10</v>
      </c>
      <c r="S47" s="234">
        <f>S46/2</f>
        <v>80</v>
      </c>
      <c r="T47" s="295">
        <f>T46/2</f>
        <v>10</v>
      </c>
      <c r="U47" s="293"/>
      <c r="V47" s="292"/>
      <c r="W47" s="292"/>
      <c r="X47" s="292"/>
      <c r="Y47" s="291"/>
      <c r="Z47" s="290"/>
      <c r="AA47" s="294"/>
      <c r="AB47" s="293"/>
      <c r="AC47" s="292"/>
      <c r="AD47" s="292"/>
      <c r="AE47" s="292"/>
      <c r="AF47" s="291"/>
      <c r="AG47" s="290"/>
      <c r="AH47" s="289"/>
      <c r="AI47" s="288"/>
    </row>
    <row r="48" spans="1:35" ht="21" customHeight="1" thickTop="1" x14ac:dyDescent="0.2">
      <c r="A48" s="287"/>
      <c r="B48" s="286"/>
      <c r="C48" s="285"/>
      <c r="D48" s="284"/>
      <c r="E48" s="269" t="s">
        <v>100</v>
      </c>
      <c r="F48" s="283" t="e">
        <f>DAY(L48)</f>
        <v>#VALUE!</v>
      </c>
      <c r="G48" s="282" t="e">
        <f>MONTH(L48)</f>
        <v>#VALUE!</v>
      </c>
      <c r="H48" s="281" t="e">
        <f>YEAR(L48)</f>
        <v>#VALUE!</v>
      </c>
      <c r="I48" s="283" t="str">
        <f>IF(ISNUMBER(F48),DATEDIF((DATE(H48,G48,F48)),(DATE("2022","10","1")),"MD"),"")</f>
        <v/>
      </c>
      <c r="J48" s="282" t="str">
        <f>IF(ISNUMBER(G48),DATEDIF((DATE(H48,G48,F48)),(DATE("2022","10","1")),"YM"),"")</f>
        <v/>
      </c>
      <c r="K48" s="281" t="str">
        <f>IF(ISNUMBER(H48),DATEDIF((DATE(H48,G48,F48)),(DATE("2022","10","1")),"Y"),"")</f>
        <v/>
      </c>
      <c r="L48" s="280" t="e">
        <f>DATE(IF(LEFT($M48,1)="2",MID($M48,2,2),"20"&amp;MID($M48,2,2)),MID($M48,4,2),MID($M48,6,2))</f>
        <v>#VALUE!</v>
      </c>
      <c r="M48" s="279"/>
      <c r="N48" s="258"/>
      <c r="O48" s="278"/>
      <c r="P48" s="278"/>
      <c r="Q48" s="278"/>
      <c r="R48" s="277"/>
      <c r="S48" s="276">
        <f>SUM(N48:R48)</f>
        <v>0</v>
      </c>
      <c r="T48" s="254"/>
      <c r="U48" s="275" t="s">
        <v>99</v>
      </c>
      <c r="V48" s="274" t="s">
        <v>99</v>
      </c>
      <c r="W48" s="274" t="s">
        <v>99</v>
      </c>
      <c r="X48" s="274" t="s">
        <v>99</v>
      </c>
      <c r="Y48" s="273" t="s">
        <v>99</v>
      </c>
      <c r="Z48" s="272">
        <f>COUNTIF(U48:Y48,"اجتاز")</f>
        <v>5</v>
      </c>
      <c r="AA48" s="271" t="str">
        <f>IF(Z48&gt;=5,"جدير",IF(Z48&gt;=5,"جدير","غيرجدير"))</f>
        <v>جدير</v>
      </c>
      <c r="AB48" s="275" t="s">
        <v>99</v>
      </c>
      <c r="AC48" s="274" t="s">
        <v>99</v>
      </c>
      <c r="AD48" s="274" t="s">
        <v>99</v>
      </c>
      <c r="AE48" s="274" t="s">
        <v>99</v>
      </c>
      <c r="AF48" s="273" t="s">
        <v>99</v>
      </c>
      <c r="AG48" s="272">
        <f>COUNTIF(AB48:AF48,"اجتاز")</f>
        <v>5</v>
      </c>
      <c r="AH48" s="271" t="str">
        <f>IF(AG48&gt;=5,"جدير",IF(AG48&gt;=5,"جدير","غيرجدير"))</f>
        <v>جدير</v>
      </c>
      <c r="AI48" s="270" t="s">
        <v>98</v>
      </c>
    </row>
    <row r="49" spans="1:35" ht="21" customHeight="1" x14ac:dyDescent="0.2">
      <c r="A49" s="268"/>
      <c r="B49" s="267"/>
      <c r="C49" s="266"/>
      <c r="D49" s="265"/>
      <c r="E49" s="269" t="s">
        <v>100</v>
      </c>
      <c r="F49" s="263" t="e">
        <f>DAY(L49)</f>
        <v>#VALUE!</v>
      </c>
      <c r="G49" s="262" t="e">
        <f>MONTH(L49)</f>
        <v>#VALUE!</v>
      </c>
      <c r="H49" s="261" t="e">
        <f>YEAR(L49)</f>
        <v>#VALUE!</v>
      </c>
      <c r="I49" s="263" t="str">
        <f>IF(ISNUMBER(F49),DATEDIF((DATE(H49,G49,F49)),(DATE("2022","10","1")),"MD"),"")</f>
        <v/>
      </c>
      <c r="J49" s="262" t="str">
        <f>IF(ISNUMBER(G49),DATEDIF((DATE(H49,G49,F49)),(DATE("2022","10","1")),"YM"),"")</f>
        <v/>
      </c>
      <c r="K49" s="261" t="str">
        <f>IF(ISNUMBER(H49),DATEDIF((DATE(H49,G49,F49)),(DATE("2022","10","1")),"Y"),"")</f>
        <v/>
      </c>
      <c r="L49" s="260" t="e">
        <f>DATE(IF(LEFT($M49,1)="2",MID($M49,2,2),"20"&amp;MID($M49,2,2)),MID($M49,4,2),MID($M49,6,2))</f>
        <v>#VALUE!</v>
      </c>
      <c r="M49" s="259"/>
      <c r="N49" s="258"/>
      <c r="O49" s="257"/>
      <c r="P49" s="257"/>
      <c r="Q49" s="257"/>
      <c r="R49" s="256"/>
      <c r="S49" s="255">
        <f>SUM(N49:R49)</f>
        <v>0</v>
      </c>
      <c r="T49" s="254"/>
      <c r="U49" s="253" t="s">
        <v>99</v>
      </c>
      <c r="V49" s="252" t="s">
        <v>99</v>
      </c>
      <c r="W49" s="252" t="s">
        <v>99</v>
      </c>
      <c r="X49" s="252" t="s">
        <v>99</v>
      </c>
      <c r="Y49" s="251" t="s">
        <v>99</v>
      </c>
      <c r="Z49" s="250">
        <f>COUNTIF(U49:Y49,"اجتاز")</f>
        <v>5</v>
      </c>
      <c r="AA49" s="249" t="str">
        <f>IF(Z49&gt;=5,"جدير",IF(Z49&gt;=5,"جدير","غيرجدير"))</f>
        <v>جدير</v>
      </c>
      <c r="AB49" s="253" t="s">
        <v>99</v>
      </c>
      <c r="AC49" s="252" t="s">
        <v>99</v>
      </c>
      <c r="AD49" s="252" t="s">
        <v>99</v>
      </c>
      <c r="AE49" s="252" t="s">
        <v>99</v>
      </c>
      <c r="AF49" s="251" t="s">
        <v>99</v>
      </c>
      <c r="AG49" s="250">
        <f>COUNTIF(AB49:AF49,"اجتاز")</f>
        <v>5</v>
      </c>
      <c r="AH49" s="249" t="str">
        <f>IF(AG49&gt;=5,"جدير",IF(AG49&gt;=5,"جدير","غيرجدير"))</f>
        <v>جدير</v>
      </c>
      <c r="AI49" s="248" t="s">
        <v>98</v>
      </c>
    </row>
    <row r="50" spans="1:35" ht="21" customHeight="1" x14ac:dyDescent="0.2">
      <c r="A50" s="268"/>
      <c r="B50" s="267"/>
      <c r="C50" s="266"/>
      <c r="D50" s="265"/>
      <c r="E50" s="269" t="s">
        <v>100</v>
      </c>
      <c r="F50" s="263" t="e">
        <f>DAY(L50)</f>
        <v>#VALUE!</v>
      </c>
      <c r="G50" s="262" t="e">
        <f>MONTH(L50)</f>
        <v>#VALUE!</v>
      </c>
      <c r="H50" s="261" t="e">
        <f>YEAR(L50)</f>
        <v>#VALUE!</v>
      </c>
      <c r="I50" s="263" t="str">
        <f>IF(ISNUMBER(F50),DATEDIF((DATE(H50,G50,F50)),(DATE("2022","10","1")),"MD"),"")</f>
        <v/>
      </c>
      <c r="J50" s="262" t="str">
        <f>IF(ISNUMBER(G50),DATEDIF((DATE(H50,G50,F50)),(DATE("2022","10","1")),"YM"),"")</f>
        <v/>
      </c>
      <c r="K50" s="261" t="str">
        <f>IF(ISNUMBER(H50),DATEDIF((DATE(H50,G50,F50)),(DATE("2022","10","1")),"Y"),"")</f>
        <v/>
      </c>
      <c r="L50" s="260" t="e">
        <f>DATE(IF(LEFT($M50,1)="2",MID($M50,2,2),"20"&amp;MID($M50,2,2)),MID($M50,4,2),MID($M50,6,2))</f>
        <v>#VALUE!</v>
      </c>
      <c r="M50" s="259"/>
      <c r="N50" s="258"/>
      <c r="O50" s="257"/>
      <c r="P50" s="257"/>
      <c r="Q50" s="257"/>
      <c r="R50" s="256"/>
      <c r="S50" s="255">
        <f>SUM(N50:R50)</f>
        <v>0</v>
      </c>
      <c r="T50" s="254"/>
      <c r="U50" s="253" t="s">
        <v>99</v>
      </c>
      <c r="V50" s="252" t="s">
        <v>99</v>
      </c>
      <c r="W50" s="252" t="s">
        <v>99</v>
      </c>
      <c r="X50" s="252" t="s">
        <v>99</v>
      </c>
      <c r="Y50" s="251" t="s">
        <v>99</v>
      </c>
      <c r="Z50" s="250">
        <f>COUNTIF(U50:Y50,"اجتاز")</f>
        <v>5</v>
      </c>
      <c r="AA50" s="249" t="str">
        <f>IF(Z50&gt;=5,"جدير",IF(Z50&gt;=5,"جدير","غيرجدير"))</f>
        <v>جدير</v>
      </c>
      <c r="AB50" s="253" t="s">
        <v>99</v>
      </c>
      <c r="AC50" s="252" t="s">
        <v>99</v>
      </c>
      <c r="AD50" s="252" t="s">
        <v>99</v>
      </c>
      <c r="AE50" s="252" t="s">
        <v>99</v>
      </c>
      <c r="AF50" s="251" t="s">
        <v>99</v>
      </c>
      <c r="AG50" s="250">
        <f>COUNTIF(AB50:AF50,"اجتاز")</f>
        <v>5</v>
      </c>
      <c r="AH50" s="249" t="str">
        <f>IF(AG50&gt;=5,"جدير",IF(AG50&gt;=5,"جدير","غيرجدير"))</f>
        <v>جدير</v>
      </c>
      <c r="AI50" s="248" t="s">
        <v>98</v>
      </c>
    </row>
    <row r="51" spans="1:35" ht="21" customHeight="1" x14ac:dyDescent="0.2">
      <c r="A51" s="268"/>
      <c r="B51" s="267"/>
      <c r="C51" s="266"/>
      <c r="D51" s="265"/>
      <c r="E51" s="269" t="s">
        <v>100</v>
      </c>
      <c r="F51" s="263" t="e">
        <f>DAY(L51)</f>
        <v>#VALUE!</v>
      </c>
      <c r="G51" s="262" t="e">
        <f>MONTH(L51)</f>
        <v>#VALUE!</v>
      </c>
      <c r="H51" s="261" t="e">
        <f>YEAR(L51)</f>
        <v>#VALUE!</v>
      </c>
      <c r="I51" s="263" t="str">
        <f>IF(ISNUMBER(F51),DATEDIF((DATE(H51,G51,F51)),(DATE("2022","10","1")),"MD"),"")</f>
        <v/>
      </c>
      <c r="J51" s="262" t="str">
        <f>IF(ISNUMBER(G51),DATEDIF((DATE(H51,G51,F51)),(DATE("2022","10","1")),"YM"),"")</f>
        <v/>
      </c>
      <c r="K51" s="261" t="str">
        <f>IF(ISNUMBER(H51),DATEDIF((DATE(H51,G51,F51)),(DATE("2022","10","1")),"Y"),"")</f>
        <v/>
      </c>
      <c r="L51" s="260" t="e">
        <f>DATE(IF(LEFT($M51,1)="2",MID($M51,2,2),"20"&amp;MID($M51,2,2)),MID($M51,4,2),MID($M51,6,2))</f>
        <v>#VALUE!</v>
      </c>
      <c r="M51" s="259"/>
      <c r="N51" s="258"/>
      <c r="O51" s="257"/>
      <c r="P51" s="257"/>
      <c r="Q51" s="257"/>
      <c r="R51" s="256"/>
      <c r="S51" s="255">
        <f>SUM(N51:R51)</f>
        <v>0</v>
      </c>
      <c r="T51" s="254"/>
      <c r="U51" s="253" t="s">
        <v>99</v>
      </c>
      <c r="V51" s="252" t="s">
        <v>99</v>
      </c>
      <c r="W51" s="252" t="s">
        <v>99</v>
      </c>
      <c r="X51" s="252" t="s">
        <v>99</v>
      </c>
      <c r="Y51" s="251" t="s">
        <v>99</v>
      </c>
      <c r="Z51" s="250">
        <f>COUNTIF(U51:Y51,"اجتاز")</f>
        <v>5</v>
      </c>
      <c r="AA51" s="249" t="str">
        <f>IF(Z51&gt;=5,"جدير",IF(Z51&gt;=5,"جدير","غيرجدير"))</f>
        <v>جدير</v>
      </c>
      <c r="AB51" s="253" t="s">
        <v>99</v>
      </c>
      <c r="AC51" s="252" t="s">
        <v>99</v>
      </c>
      <c r="AD51" s="252" t="s">
        <v>99</v>
      </c>
      <c r="AE51" s="252" t="s">
        <v>99</v>
      </c>
      <c r="AF51" s="251" t="s">
        <v>99</v>
      </c>
      <c r="AG51" s="250">
        <f>COUNTIF(AB51:AF51,"اجتاز")</f>
        <v>5</v>
      </c>
      <c r="AH51" s="249" t="str">
        <f>IF(AG51&gt;=5,"جدير",IF(AG51&gt;=5,"جدير","غيرجدير"))</f>
        <v>جدير</v>
      </c>
      <c r="AI51" s="248" t="s">
        <v>98</v>
      </c>
    </row>
    <row r="52" spans="1:35" ht="21" customHeight="1" x14ac:dyDescent="0.2">
      <c r="A52" s="268"/>
      <c r="B52" s="267"/>
      <c r="C52" s="266"/>
      <c r="D52" s="265"/>
      <c r="E52" s="269" t="s">
        <v>100</v>
      </c>
      <c r="F52" s="263" t="e">
        <f>DAY(L52)</f>
        <v>#VALUE!</v>
      </c>
      <c r="G52" s="262" t="e">
        <f>MONTH(L52)</f>
        <v>#VALUE!</v>
      </c>
      <c r="H52" s="261" t="e">
        <f>YEAR(L52)</f>
        <v>#VALUE!</v>
      </c>
      <c r="I52" s="263" t="str">
        <f>IF(ISNUMBER(F52),DATEDIF((DATE(H52,G52,F52)),(DATE("2022","10","1")),"MD"),"")</f>
        <v/>
      </c>
      <c r="J52" s="262" t="str">
        <f>IF(ISNUMBER(G52),DATEDIF((DATE(H52,G52,F52)),(DATE("2022","10","1")),"YM"),"")</f>
        <v/>
      </c>
      <c r="K52" s="261" t="str">
        <f>IF(ISNUMBER(H52),DATEDIF((DATE(H52,G52,F52)),(DATE("2022","10","1")),"Y"),"")</f>
        <v/>
      </c>
      <c r="L52" s="260" t="e">
        <f>DATE(IF(LEFT($M52,1)="2",MID($M52,2,2),"20"&amp;MID($M52,2,2)),MID($M52,4,2),MID($M52,6,2))</f>
        <v>#VALUE!</v>
      </c>
      <c r="M52" s="259"/>
      <c r="N52" s="258"/>
      <c r="O52" s="257"/>
      <c r="P52" s="257"/>
      <c r="Q52" s="257"/>
      <c r="R52" s="256"/>
      <c r="S52" s="255">
        <f>SUM(N52:R52)</f>
        <v>0</v>
      </c>
      <c r="T52" s="254"/>
      <c r="U52" s="253" t="s">
        <v>99</v>
      </c>
      <c r="V52" s="252" t="s">
        <v>99</v>
      </c>
      <c r="W52" s="252" t="s">
        <v>99</v>
      </c>
      <c r="X52" s="252" t="s">
        <v>99</v>
      </c>
      <c r="Y52" s="251" t="s">
        <v>99</v>
      </c>
      <c r="Z52" s="250">
        <f>COUNTIF(U52:Y52,"اجتاز")</f>
        <v>5</v>
      </c>
      <c r="AA52" s="249" t="str">
        <f>IF(Z52&gt;=5,"جدير",IF(Z52&gt;=5,"جدير","غيرجدير"))</f>
        <v>جدير</v>
      </c>
      <c r="AB52" s="253" t="s">
        <v>99</v>
      </c>
      <c r="AC52" s="252" t="s">
        <v>99</v>
      </c>
      <c r="AD52" s="252" t="s">
        <v>99</v>
      </c>
      <c r="AE52" s="252" t="s">
        <v>99</v>
      </c>
      <c r="AF52" s="251" t="s">
        <v>99</v>
      </c>
      <c r="AG52" s="250">
        <f>COUNTIF(AB52:AF52,"اجتاز")</f>
        <v>5</v>
      </c>
      <c r="AH52" s="249" t="str">
        <f>IF(AG52&gt;=5,"جدير",IF(AG52&gt;=5,"جدير","غيرجدير"))</f>
        <v>جدير</v>
      </c>
      <c r="AI52" s="248" t="s">
        <v>98</v>
      </c>
    </row>
    <row r="53" spans="1:35" ht="21" customHeight="1" x14ac:dyDescent="0.2">
      <c r="A53" s="268"/>
      <c r="B53" s="267"/>
      <c r="C53" s="266"/>
      <c r="D53" s="265"/>
      <c r="E53" s="269" t="s">
        <v>100</v>
      </c>
      <c r="F53" s="263" t="e">
        <f>DAY(L53)</f>
        <v>#VALUE!</v>
      </c>
      <c r="G53" s="262" t="e">
        <f>MONTH(L53)</f>
        <v>#VALUE!</v>
      </c>
      <c r="H53" s="261" t="e">
        <f>YEAR(L53)</f>
        <v>#VALUE!</v>
      </c>
      <c r="I53" s="263" t="str">
        <f>IF(ISNUMBER(F53),DATEDIF((DATE(H53,G53,F53)),(DATE("2022","10","1")),"MD"),"")</f>
        <v/>
      </c>
      <c r="J53" s="262" t="str">
        <f>IF(ISNUMBER(G53),DATEDIF((DATE(H53,G53,F53)),(DATE("2022","10","1")),"YM"),"")</f>
        <v/>
      </c>
      <c r="K53" s="261" t="str">
        <f>IF(ISNUMBER(H53),DATEDIF((DATE(H53,G53,F53)),(DATE("2022","10","1")),"Y"),"")</f>
        <v/>
      </c>
      <c r="L53" s="260" t="e">
        <f>DATE(IF(LEFT($M53,1)="2",MID($M53,2,2),"20"&amp;MID($M53,2,2)),MID($M53,4,2),MID($M53,6,2))</f>
        <v>#VALUE!</v>
      </c>
      <c r="M53" s="259"/>
      <c r="N53" s="258"/>
      <c r="O53" s="257"/>
      <c r="P53" s="257"/>
      <c r="Q53" s="257"/>
      <c r="R53" s="256"/>
      <c r="S53" s="255">
        <f>SUM(N53:R53)</f>
        <v>0</v>
      </c>
      <c r="T53" s="254"/>
      <c r="U53" s="253" t="s">
        <v>99</v>
      </c>
      <c r="V53" s="252" t="s">
        <v>99</v>
      </c>
      <c r="W53" s="252" t="s">
        <v>99</v>
      </c>
      <c r="X53" s="252" t="s">
        <v>99</v>
      </c>
      <c r="Y53" s="251" t="s">
        <v>99</v>
      </c>
      <c r="Z53" s="250">
        <f>COUNTIF(U53:Y53,"اجتاز")</f>
        <v>5</v>
      </c>
      <c r="AA53" s="249" t="str">
        <f>IF(Z53&gt;=5,"جدير",IF(Z53&gt;=5,"جدير","غيرجدير"))</f>
        <v>جدير</v>
      </c>
      <c r="AB53" s="253" t="s">
        <v>99</v>
      </c>
      <c r="AC53" s="252" t="s">
        <v>99</v>
      </c>
      <c r="AD53" s="252" t="s">
        <v>99</v>
      </c>
      <c r="AE53" s="252" t="s">
        <v>99</v>
      </c>
      <c r="AF53" s="251" t="s">
        <v>99</v>
      </c>
      <c r="AG53" s="250">
        <f>COUNTIF(AB53:AF53,"اجتاز")</f>
        <v>5</v>
      </c>
      <c r="AH53" s="249" t="str">
        <f>IF(AG53&gt;=5,"جدير",IF(AG53&gt;=5,"جدير","غيرجدير"))</f>
        <v>جدير</v>
      </c>
      <c r="AI53" s="248" t="s">
        <v>98</v>
      </c>
    </row>
    <row r="54" spans="1:35" ht="21" customHeight="1" x14ac:dyDescent="0.2">
      <c r="A54" s="268"/>
      <c r="B54" s="267"/>
      <c r="C54" s="266"/>
      <c r="D54" s="265"/>
      <c r="E54" s="269" t="s">
        <v>100</v>
      </c>
      <c r="F54" s="263" t="e">
        <f>DAY(L54)</f>
        <v>#VALUE!</v>
      </c>
      <c r="G54" s="262" t="e">
        <f>MONTH(L54)</f>
        <v>#VALUE!</v>
      </c>
      <c r="H54" s="261" t="e">
        <f>YEAR(L54)</f>
        <v>#VALUE!</v>
      </c>
      <c r="I54" s="263" t="str">
        <f>IF(ISNUMBER(F54),DATEDIF((DATE(H54,G54,F54)),(DATE("2022","10","1")),"MD"),"")</f>
        <v/>
      </c>
      <c r="J54" s="262" t="str">
        <f>IF(ISNUMBER(G54),DATEDIF((DATE(H54,G54,F54)),(DATE("2022","10","1")),"YM"),"")</f>
        <v/>
      </c>
      <c r="K54" s="261" t="str">
        <f>IF(ISNUMBER(H54),DATEDIF((DATE(H54,G54,F54)),(DATE("2022","10","1")),"Y"),"")</f>
        <v/>
      </c>
      <c r="L54" s="260" t="e">
        <f>DATE(IF(LEFT($M54,1)="2",MID($M54,2,2),"20"&amp;MID($M54,2,2)),MID($M54,4,2),MID($M54,6,2))</f>
        <v>#VALUE!</v>
      </c>
      <c r="M54" s="259"/>
      <c r="N54" s="258"/>
      <c r="O54" s="257"/>
      <c r="P54" s="257"/>
      <c r="Q54" s="257"/>
      <c r="R54" s="256"/>
      <c r="S54" s="255">
        <f>SUM(N54:R54)</f>
        <v>0</v>
      </c>
      <c r="T54" s="254"/>
      <c r="U54" s="253" t="s">
        <v>99</v>
      </c>
      <c r="V54" s="252" t="s">
        <v>99</v>
      </c>
      <c r="W54" s="252" t="s">
        <v>99</v>
      </c>
      <c r="X54" s="252" t="s">
        <v>99</v>
      </c>
      <c r="Y54" s="251" t="s">
        <v>99</v>
      </c>
      <c r="Z54" s="250">
        <f>COUNTIF(U54:Y54,"اجتاز")</f>
        <v>5</v>
      </c>
      <c r="AA54" s="249" t="str">
        <f>IF(Z54&gt;=5,"جدير",IF(Z54&gt;=5,"جدير","غيرجدير"))</f>
        <v>جدير</v>
      </c>
      <c r="AB54" s="253" t="s">
        <v>99</v>
      </c>
      <c r="AC54" s="252" t="s">
        <v>99</v>
      </c>
      <c r="AD54" s="252" t="s">
        <v>99</v>
      </c>
      <c r="AE54" s="252" t="s">
        <v>99</v>
      </c>
      <c r="AF54" s="251" t="s">
        <v>99</v>
      </c>
      <c r="AG54" s="250">
        <f>COUNTIF(AB54:AF54,"اجتاز")</f>
        <v>5</v>
      </c>
      <c r="AH54" s="249" t="str">
        <f>IF(AG54&gt;=5,"جدير",IF(AG54&gt;=5,"جدير","غيرجدير"))</f>
        <v>جدير</v>
      </c>
      <c r="AI54" s="248" t="s">
        <v>98</v>
      </c>
    </row>
    <row r="55" spans="1:35" ht="21" customHeight="1" x14ac:dyDescent="0.2">
      <c r="A55" s="268"/>
      <c r="B55" s="267"/>
      <c r="C55" s="266"/>
      <c r="D55" s="265"/>
      <c r="E55" s="269" t="s">
        <v>100</v>
      </c>
      <c r="F55" s="263" t="e">
        <f>DAY(L55)</f>
        <v>#VALUE!</v>
      </c>
      <c r="G55" s="262" t="e">
        <f>MONTH(L55)</f>
        <v>#VALUE!</v>
      </c>
      <c r="H55" s="261" t="e">
        <f>YEAR(L55)</f>
        <v>#VALUE!</v>
      </c>
      <c r="I55" s="263" t="str">
        <f>IF(ISNUMBER(F55),DATEDIF((DATE(H55,G55,F55)),(DATE("2022","10","1")),"MD"),"")</f>
        <v/>
      </c>
      <c r="J55" s="262" t="str">
        <f>IF(ISNUMBER(G55),DATEDIF((DATE(H55,G55,F55)),(DATE("2022","10","1")),"YM"),"")</f>
        <v/>
      </c>
      <c r="K55" s="261" t="str">
        <f>IF(ISNUMBER(H55),DATEDIF((DATE(H55,G55,F55)),(DATE("2022","10","1")),"Y"),"")</f>
        <v/>
      </c>
      <c r="L55" s="260" t="e">
        <f>DATE(IF(LEFT($M55,1)="2",MID($M55,2,2),"20"&amp;MID($M55,2,2)),MID($M55,4,2),MID($M55,6,2))</f>
        <v>#VALUE!</v>
      </c>
      <c r="M55" s="259"/>
      <c r="N55" s="258"/>
      <c r="O55" s="257"/>
      <c r="P55" s="257"/>
      <c r="Q55" s="257"/>
      <c r="R55" s="256"/>
      <c r="S55" s="255">
        <f>SUM(N55:R55)</f>
        <v>0</v>
      </c>
      <c r="T55" s="254"/>
      <c r="U55" s="253" t="s">
        <v>99</v>
      </c>
      <c r="V55" s="252" t="s">
        <v>99</v>
      </c>
      <c r="W55" s="252" t="s">
        <v>99</v>
      </c>
      <c r="X55" s="252" t="s">
        <v>99</v>
      </c>
      <c r="Y55" s="251" t="s">
        <v>99</v>
      </c>
      <c r="Z55" s="250">
        <f>COUNTIF(U55:Y55,"اجتاز")</f>
        <v>5</v>
      </c>
      <c r="AA55" s="249" t="str">
        <f>IF(Z55&gt;=5,"جدير",IF(Z55&gt;=5,"جدير","غيرجدير"))</f>
        <v>جدير</v>
      </c>
      <c r="AB55" s="253" t="s">
        <v>99</v>
      </c>
      <c r="AC55" s="252" t="s">
        <v>99</v>
      </c>
      <c r="AD55" s="252" t="s">
        <v>99</v>
      </c>
      <c r="AE55" s="252" t="s">
        <v>99</v>
      </c>
      <c r="AF55" s="251" t="s">
        <v>99</v>
      </c>
      <c r="AG55" s="250">
        <f>COUNTIF(AB55:AF55,"اجتاز")</f>
        <v>5</v>
      </c>
      <c r="AH55" s="249" t="str">
        <f>IF(AG55&gt;=5,"جدير",IF(AG55&gt;=5,"جدير","غيرجدير"))</f>
        <v>جدير</v>
      </c>
      <c r="AI55" s="248" t="s">
        <v>98</v>
      </c>
    </row>
    <row r="56" spans="1:35" ht="21" customHeight="1" x14ac:dyDescent="0.2">
      <c r="A56" s="268"/>
      <c r="B56" s="267"/>
      <c r="C56" s="266"/>
      <c r="D56" s="265"/>
      <c r="E56" s="269" t="s">
        <v>100</v>
      </c>
      <c r="F56" s="263" t="e">
        <f>DAY(L56)</f>
        <v>#VALUE!</v>
      </c>
      <c r="G56" s="262" t="e">
        <f>MONTH(L56)</f>
        <v>#VALUE!</v>
      </c>
      <c r="H56" s="261" t="e">
        <f>YEAR(L56)</f>
        <v>#VALUE!</v>
      </c>
      <c r="I56" s="263" t="str">
        <f>IF(ISNUMBER(F56),DATEDIF((DATE(H56,G56,F56)),(DATE("2022","10","1")),"MD"),"")</f>
        <v/>
      </c>
      <c r="J56" s="262" t="str">
        <f>IF(ISNUMBER(G56),DATEDIF((DATE(H56,G56,F56)),(DATE("2022","10","1")),"YM"),"")</f>
        <v/>
      </c>
      <c r="K56" s="261" t="str">
        <f>IF(ISNUMBER(H56),DATEDIF((DATE(H56,G56,F56)),(DATE("2022","10","1")),"Y"),"")</f>
        <v/>
      </c>
      <c r="L56" s="260" t="e">
        <f>DATE(IF(LEFT($M56,1)="2",MID($M56,2,2),"20"&amp;MID($M56,2,2)),MID($M56,4,2),MID($M56,6,2))</f>
        <v>#VALUE!</v>
      </c>
      <c r="M56" s="259"/>
      <c r="N56" s="258"/>
      <c r="O56" s="257"/>
      <c r="P56" s="257"/>
      <c r="Q56" s="257"/>
      <c r="R56" s="256"/>
      <c r="S56" s="255">
        <f>SUM(N56:R56)</f>
        <v>0</v>
      </c>
      <c r="T56" s="254"/>
      <c r="U56" s="253" t="s">
        <v>99</v>
      </c>
      <c r="V56" s="252" t="s">
        <v>99</v>
      </c>
      <c r="W56" s="252" t="s">
        <v>99</v>
      </c>
      <c r="X56" s="252" t="s">
        <v>99</v>
      </c>
      <c r="Y56" s="251" t="s">
        <v>99</v>
      </c>
      <c r="Z56" s="250">
        <f>COUNTIF(U56:Y56,"اجتاز")</f>
        <v>5</v>
      </c>
      <c r="AA56" s="249" t="str">
        <f>IF(Z56&gt;=5,"جدير",IF(Z56&gt;=5,"جدير","غيرجدير"))</f>
        <v>جدير</v>
      </c>
      <c r="AB56" s="253" t="s">
        <v>99</v>
      </c>
      <c r="AC56" s="252" t="s">
        <v>99</v>
      </c>
      <c r="AD56" s="252" t="s">
        <v>99</v>
      </c>
      <c r="AE56" s="252" t="s">
        <v>99</v>
      </c>
      <c r="AF56" s="251" t="s">
        <v>99</v>
      </c>
      <c r="AG56" s="250">
        <f>COUNTIF(AB56:AF56,"اجتاز")</f>
        <v>5</v>
      </c>
      <c r="AH56" s="249" t="str">
        <f>IF(AG56&gt;=5,"جدير",IF(AG56&gt;=5,"جدير","غيرجدير"))</f>
        <v>جدير</v>
      </c>
      <c r="AI56" s="248" t="s">
        <v>98</v>
      </c>
    </row>
    <row r="57" spans="1:35" ht="21" customHeight="1" x14ac:dyDescent="0.2">
      <c r="A57" s="268"/>
      <c r="B57" s="267"/>
      <c r="C57" s="266"/>
      <c r="D57" s="265"/>
      <c r="E57" s="269" t="s">
        <v>100</v>
      </c>
      <c r="F57" s="263" t="e">
        <f>DAY(L57)</f>
        <v>#VALUE!</v>
      </c>
      <c r="G57" s="262" t="e">
        <f>MONTH(L57)</f>
        <v>#VALUE!</v>
      </c>
      <c r="H57" s="261" t="e">
        <f>YEAR(L57)</f>
        <v>#VALUE!</v>
      </c>
      <c r="I57" s="263" t="str">
        <f>IF(ISNUMBER(F57),DATEDIF((DATE(H57,G57,F57)),(DATE("2022","10","1")),"MD"),"")</f>
        <v/>
      </c>
      <c r="J57" s="262" t="str">
        <f>IF(ISNUMBER(G57),DATEDIF((DATE(H57,G57,F57)),(DATE("2022","10","1")),"YM"),"")</f>
        <v/>
      </c>
      <c r="K57" s="261" t="str">
        <f>IF(ISNUMBER(H57),DATEDIF((DATE(H57,G57,F57)),(DATE("2022","10","1")),"Y"),"")</f>
        <v/>
      </c>
      <c r="L57" s="260" t="e">
        <f>DATE(IF(LEFT($M57,1)="2",MID($M57,2,2),"20"&amp;MID($M57,2,2)),MID($M57,4,2),MID($M57,6,2))</f>
        <v>#VALUE!</v>
      </c>
      <c r="M57" s="259"/>
      <c r="N57" s="258"/>
      <c r="O57" s="257"/>
      <c r="P57" s="257"/>
      <c r="Q57" s="257"/>
      <c r="R57" s="256"/>
      <c r="S57" s="255">
        <f>SUM(N57:R57)</f>
        <v>0</v>
      </c>
      <c r="T57" s="254"/>
      <c r="U57" s="253" t="s">
        <v>99</v>
      </c>
      <c r="V57" s="252" t="s">
        <v>99</v>
      </c>
      <c r="W57" s="252" t="s">
        <v>99</v>
      </c>
      <c r="X57" s="252" t="s">
        <v>99</v>
      </c>
      <c r="Y57" s="251" t="s">
        <v>99</v>
      </c>
      <c r="Z57" s="250">
        <f>COUNTIF(U57:Y57,"اجتاز")</f>
        <v>5</v>
      </c>
      <c r="AA57" s="249" t="str">
        <f>IF(Z57&gt;=5,"جدير",IF(Z57&gt;=5,"جدير","غيرجدير"))</f>
        <v>جدير</v>
      </c>
      <c r="AB57" s="253" t="s">
        <v>99</v>
      </c>
      <c r="AC57" s="252" t="s">
        <v>99</v>
      </c>
      <c r="AD57" s="252" t="s">
        <v>99</v>
      </c>
      <c r="AE57" s="252" t="s">
        <v>99</v>
      </c>
      <c r="AF57" s="251" t="s">
        <v>99</v>
      </c>
      <c r="AG57" s="250">
        <f>COUNTIF(AB57:AF57,"اجتاز")</f>
        <v>5</v>
      </c>
      <c r="AH57" s="249" t="str">
        <f>IF(AG57&gt;=5,"جدير",IF(AG57&gt;=5,"جدير","غيرجدير"))</f>
        <v>جدير</v>
      </c>
      <c r="AI57" s="248" t="s">
        <v>98</v>
      </c>
    </row>
    <row r="58" spans="1:35" ht="21" customHeight="1" x14ac:dyDescent="0.2">
      <c r="A58" s="268"/>
      <c r="B58" s="267"/>
      <c r="C58" s="266"/>
      <c r="D58" s="265"/>
      <c r="E58" s="269" t="s">
        <v>100</v>
      </c>
      <c r="F58" s="263" t="e">
        <f>DAY(L58)</f>
        <v>#VALUE!</v>
      </c>
      <c r="G58" s="262" t="e">
        <f>MONTH(L58)</f>
        <v>#VALUE!</v>
      </c>
      <c r="H58" s="261" t="e">
        <f>YEAR(L58)</f>
        <v>#VALUE!</v>
      </c>
      <c r="I58" s="263" t="str">
        <f>IF(ISNUMBER(F58),DATEDIF((DATE(H58,G58,F58)),(DATE("2022","10","1")),"MD"),"")</f>
        <v/>
      </c>
      <c r="J58" s="262" t="str">
        <f>IF(ISNUMBER(G58),DATEDIF((DATE(H58,G58,F58)),(DATE("2022","10","1")),"YM"),"")</f>
        <v/>
      </c>
      <c r="K58" s="261" t="str">
        <f>IF(ISNUMBER(H58),DATEDIF((DATE(H58,G58,F58)),(DATE("2022","10","1")),"Y"),"")</f>
        <v/>
      </c>
      <c r="L58" s="260" t="e">
        <f>DATE(IF(LEFT($M58,1)="2",MID($M58,2,2),"20"&amp;MID($M58,2,2)),MID($M58,4,2),MID($M58,6,2))</f>
        <v>#VALUE!</v>
      </c>
      <c r="M58" s="259"/>
      <c r="N58" s="258"/>
      <c r="O58" s="257"/>
      <c r="P58" s="257"/>
      <c r="Q58" s="257"/>
      <c r="R58" s="256"/>
      <c r="S58" s="255">
        <f>SUM(N58:R58)</f>
        <v>0</v>
      </c>
      <c r="T58" s="254"/>
      <c r="U58" s="253" t="s">
        <v>99</v>
      </c>
      <c r="V58" s="252" t="s">
        <v>99</v>
      </c>
      <c r="W58" s="252" t="s">
        <v>99</v>
      </c>
      <c r="X58" s="252" t="s">
        <v>99</v>
      </c>
      <c r="Y58" s="251" t="s">
        <v>99</v>
      </c>
      <c r="Z58" s="250">
        <f>COUNTIF(U58:Y58,"اجتاز")</f>
        <v>5</v>
      </c>
      <c r="AA58" s="249" t="str">
        <f>IF(Z58&gt;=5,"جدير",IF(Z58&gt;=5,"جدير","غيرجدير"))</f>
        <v>جدير</v>
      </c>
      <c r="AB58" s="253" t="s">
        <v>99</v>
      </c>
      <c r="AC58" s="252" t="s">
        <v>99</v>
      </c>
      <c r="AD58" s="252" t="s">
        <v>99</v>
      </c>
      <c r="AE58" s="252" t="s">
        <v>99</v>
      </c>
      <c r="AF58" s="251" t="s">
        <v>99</v>
      </c>
      <c r="AG58" s="250">
        <f>COUNTIF(AB58:AF58,"اجتاز")</f>
        <v>5</v>
      </c>
      <c r="AH58" s="249" t="str">
        <f>IF(AG58&gt;=5,"جدير",IF(AG58&gt;=5,"جدير","غيرجدير"))</f>
        <v>جدير</v>
      </c>
      <c r="AI58" s="248" t="s">
        <v>98</v>
      </c>
    </row>
    <row r="59" spans="1:35" ht="21" customHeight="1" x14ac:dyDescent="0.2">
      <c r="A59" s="268"/>
      <c r="B59" s="267"/>
      <c r="C59" s="266"/>
      <c r="D59" s="265"/>
      <c r="E59" s="269" t="s">
        <v>100</v>
      </c>
      <c r="F59" s="263" t="e">
        <f>DAY(L59)</f>
        <v>#VALUE!</v>
      </c>
      <c r="G59" s="262" t="e">
        <f>MONTH(L59)</f>
        <v>#VALUE!</v>
      </c>
      <c r="H59" s="261" t="e">
        <f>YEAR(L59)</f>
        <v>#VALUE!</v>
      </c>
      <c r="I59" s="263" t="str">
        <f>IF(ISNUMBER(F59),DATEDIF((DATE(H59,G59,F59)),(DATE("2022","10","1")),"MD"),"")</f>
        <v/>
      </c>
      <c r="J59" s="262" t="str">
        <f>IF(ISNUMBER(G59),DATEDIF((DATE(H59,G59,F59)),(DATE("2022","10","1")),"YM"),"")</f>
        <v/>
      </c>
      <c r="K59" s="261" t="str">
        <f>IF(ISNUMBER(H59),DATEDIF((DATE(H59,G59,F59)),(DATE("2022","10","1")),"Y"),"")</f>
        <v/>
      </c>
      <c r="L59" s="260" t="e">
        <f>DATE(IF(LEFT($M59,1)="2",MID($M59,2,2),"20"&amp;MID($M59,2,2)),MID($M59,4,2),MID($M59,6,2))</f>
        <v>#VALUE!</v>
      </c>
      <c r="M59" s="259"/>
      <c r="N59" s="258"/>
      <c r="O59" s="257"/>
      <c r="P59" s="257"/>
      <c r="Q59" s="257"/>
      <c r="R59" s="256"/>
      <c r="S59" s="255">
        <f>SUM(N59:R59)</f>
        <v>0</v>
      </c>
      <c r="T59" s="254"/>
      <c r="U59" s="253" t="s">
        <v>99</v>
      </c>
      <c r="V59" s="252" t="s">
        <v>99</v>
      </c>
      <c r="W59" s="252" t="s">
        <v>99</v>
      </c>
      <c r="X59" s="252" t="s">
        <v>99</v>
      </c>
      <c r="Y59" s="251" t="s">
        <v>99</v>
      </c>
      <c r="Z59" s="250">
        <f>COUNTIF(U59:Y59,"اجتاز")</f>
        <v>5</v>
      </c>
      <c r="AA59" s="249" t="str">
        <f>IF(Z59&gt;=5,"جدير",IF(Z59&gt;=5,"جدير","غيرجدير"))</f>
        <v>جدير</v>
      </c>
      <c r="AB59" s="253" t="s">
        <v>99</v>
      </c>
      <c r="AC59" s="252" t="s">
        <v>99</v>
      </c>
      <c r="AD59" s="252" t="s">
        <v>99</v>
      </c>
      <c r="AE59" s="252" t="s">
        <v>99</v>
      </c>
      <c r="AF59" s="251" t="s">
        <v>99</v>
      </c>
      <c r="AG59" s="250">
        <f>COUNTIF(AB59:AF59,"اجتاز")</f>
        <v>5</v>
      </c>
      <c r="AH59" s="249" t="str">
        <f>IF(AG59&gt;=5,"جدير",IF(AG59&gt;=5,"جدير","غيرجدير"))</f>
        <v>جدير</v>
      </c>
      <c r="AI59" s="248" t="s">
        <v>98</v>
      </c>
    </row>
    <row r="60" spans="1:35" ht="21" customHeight="1" x14ac:dyDescent="0.2">
      <c r="A60" s="268"/>
      <c r="B60" s="267"/>
      <c r="C60" s="266"/>
      <c r="D60" s="265"/>
      <c r="E60" s="269" t="s">
        <v>100</v>
      </c>
      <c r="F60" s="263" t="e">
        <f>DAY(L60)</f>
        <v>#VALUE!</v>
      </c>
      <c r="G60" s="262" t="e">
        <f>MONTH(L60)</f>
        <v>#VALUE!</v>
      </c>
      <c r="H60" s="261" t="e">
        <f>YEAR(L60)</f>
        <v>#VALUE!</v>
      </c>
      <c r="I60" s="263" t="str">
        <f>IF(ISNUMBER(F60),DATEDIF((DATE(H60,G60,F60)),(DATE("2022","10","1")),"MD"),"")</f>
        <v/>
      </c>
      <c r="J60" s="262" t="str">
        <f>IF(ISNUMBER(G60),DATEDIF((DATE(H60,G60,F60)),(DATE("2022","10","1")),"YM"),"")</f>
        <v/>
      </c>
      <c r="K60" s="261" t="str">
        <f>IF(ISNUMBER(H60),DATEDIF((DATE(H60,G60,F60)),(DATE("2022","10","1")),"Y"),"")</f>
        <v/>
      </c>
      <c r="L60" s="260" t="e">
        <f>DATE(IF(LEFT($M60,1)="2",MID($M60,2,2),"20"&amp;MID($M60,2,2)),MID($M60,4,2),MID($M60,6,2))</f>
        <v>#VALUE!</v>
      </c>
      <c r="M60" s="259"/>
      <c r="N60" s="258"/>
      <c r="O60" s="257"/>
      <c r="P60" s="257"/>
      <c r="Q60" s="257"/>
      <c r="R60" s="256"/>
      <c r="S60" s="255">
        <f>SUM(N60:R60)</f>
        <v>0</v>
      </c>
      <c r="T60" s="254"/>
      <c r="U60" s="253" t="s">
        <v>99</v>
      </c>
      <c r="V60" s="252" t="s">
        <v>99</v>
      </c>
      <c r="W60" s="252" t="s">
        <v>99</v>
      </c>
      <c r="X60" s="252" t="s">
        <v>99</v>
      </c>
      <c r="Y60" s="251" t="s">
        <v>99</v>
      </c>
      <c r="Z60" s="250">
        <f>COUNTIF(U60:Y60,"اجتاز")</f>
        <v>5</v>
      </c>
      <c r="AA60" s="249" t="str">
        <f>IF(Z60&gt;=5,"جدير",IF(Z60&gt;=5,"جدير","غيرجدير"))</f>
        <v>جدير</v>
      </c>
      <c r="AB60" s="253" t="s">
        <v>99</v>
      </c>
      <c r="AC60" s="252" t="s">
        <v>99</v>
      </c>
      <c r="AD60" s="252" t="s">
        <v>99</v>
      </c>
      <c r="AE60" s="252" t="s">
        <v>99</v>
      </c>
      <c r="AF60" s="251" t="s">
        <v>99</v>
      </c>
      <c r="AG60" s="250">
        <f>COUNTIF(AB60:AF60,"اجتاز")</f>
        <v>5</v>
      </c>
      <c r="AH60" s="249" t="str">
        <f>IF(AG60&gt;=5,"جدير",IF(AG60&gt;=5,"جدير","غيرجدير"))</f>
        <v>جدير</v>
      </c>
      <c r="AI60" s="248" t="s">
        <v>98</v>
      </c>
    </row>
    <row r="61" spans="1:35" ht="21" customHeight="1" x14ac:dyDescent="0.2">
      <c r="A61" s="268"/>
      <c r="B61" s="267"/>
      <c r="C61" s="266"/>
      <c r="D61" s="265"/>
      <c r="E61" s="269" t="s">
        <v>100</v>
      </c>
      <c r="F61" s="263" t="e">
        <f>DAY(L61)</f>
        <v>#VALUE!</v>
      </c>
      <c r="G61" s="262" t="e">
        <f>MONTH(L61)</f>
        <v>#VALUE!</v>
      </c>
      <c r="H61" s="261" t="e">
        <f>YEAR(L61)</f>
        <v>#VALUE!</v>
      </c>
      <c r="I61" s="263" t="str">
        <f>IF(ISNUMBER(F61),DATEDIF((DATE(H61,G61,F61)),(DATE("2022","10","1")),"MD"),"")</f>
        <v/>
      </c>
      <c r="J61" s="262" t="str">
        <f>IF(ISNUMBER(G61),DATEDIF((DATE(H61,G61,F61)),(DATE("2022","10","1")),"YM"),"")</f>
        <v/>
      </c>
      <c r="K61" s="261" t="str">
        <f>IF(ISNUMBER(H61),DATEDIF((DATE(H61,G61,F61)),(DATE("2022","10","1")),"Y"),"")</f>
        <v/>
      </c>
      <c r="L61" s="260" t="e">
        <f>DATE(IF(LEFT($M61,1)="2",MID($M61,2,2),"20"&amp;MID($M61,2,2)),MID($M61,4,2),MID($M61,6,2))</f>
        <v>#VALUE!</v>
      </c>
      <c r="M61" s="259"/>
      <c r="N61" s="258"/>
      <c r="O61" s="257"/>
      <c r="P61" s="257"/>
      <c r="Q61" s="257"/>
      <c r="R61" s="256"/>
      <c r="S61" s="255">
        <f>SUM(N61:R61)</f>
        <v>0</v>
      </c>
      <c r="T61" s="254"/>
      <c r="U61" s="253" t="s">
        <v>99</v>
      </c>
      <c r="V61" s="252" t="s">
        <v>99</v>
      </c>
      <c r="W61" s="252" t="s">
        <v>99</v>
      </c>
      <c r="X61" s="252" t="s">
        <v>99</v>
      </c>
      <c r="Y61" s="251" t="s">
        <v>99</v>
      </c>
      <c r="Z61" s="250">
        <f>COUNTIF(U61:Y61,"اجتاز")</f>
        <v>5</v>
      </c>
      <c r="AA61" s="249" t="str">
        <f>IF(Z61&gt;=5,"جدير",IF(Z61&gt;=5,"جدير","غيرجدير"))</f>
        <v>جدير</v>
      </c>
      <c r="AB61" s="253" t="s">
        <v>99</v>
      </c>
      <c r="AC61" s="252" t="s">
        <v>99</v>
      </c>
      <c r="AD61" s="252" t="s">
        <v>99</v>
      </c>
      <c r="AE61" s="252" t="s">
        <v>99</v>
      </c>
      <c r="AF61" s="251" t="s">
        <v>99</v>
      </c>
      <c r="AG61" s="250">
        <f>COUNTIF(AB61:AF61,"اجتاز")</f>
        <v>5</v>
      </c>
      <c r="AH61" s="249" t="str">
        <f>IF(AG61&gt;=5,"جدير",IF(AG61&gt;=5,"جدير","غيرجدير"))</f>
        <v>جدير</v>
      </c>
      <c r="AI61" s="248" t="s">
        <v>98</v>
      </c>
    </row>
    <row r="62" spans="1:35" ht="21" customHeight="1" x14ac:dyDescent="0.2">
      <c r="A62" s="268"/>
      <c r="B62" s="267"/>
      <c r="C62" s="266"/>
      <c r="D62" s="265"/>
      <c r="E62" s="269" t="s">
        <v>100</v>
      </c>
      <c r="F62" s="263" t="e">
        <f>DAY(L62)</f>
        <v>#VALUE!</v>
      </c>
      <c r="G62" s="262" t="e">
        <f>MONTH(L62)</f>
        <v>#VALUE!</v>
      </c>
      <c r="H62" s="261" t="e">
        <f>YEAR(L62)</f>
        <v>#VALUE!</v>
      </c>
      <c r="I62" s="263" t="str">
        <f>IF(ISNUMBER(F62),DATEDIF((DATE(H62,G62,F62)),(DATE("2022","10","1")),"MD"),"")</f>
        <v/>
      </c>
      <c r="J62" s="262" t="str">
        <f>IF(ISNUMBER(G62),DATEDIF((DATE(H62,G62,F62)),(DATE("2022","10","1")),"YM"),"")</f>
        <v/>
      </c>
      <c r="K62" s="261" t="str">
        <f>IF(ISNUMBER(H62),DATEDIF((DATE(H62,G62,F62)),(DATE("2022","10","1")),"Y"),"")</f>
        <v/>
      </c>
      <c r="L62" s="260" t="e">
        <f>DATE(IF(LEFT($M62,1)="2",MID($M62,2,2),"20"&amp;MID($M62,2,2)),MID($M62,4,2),MID($M62,6,2))</f>
        <v>#VALUE!</v>
      </c>
      <c r="M62" s="259"/>
      <c r="N62" s="258"/>
      <c r="O62" s="257"/>
      <c r="P62" s="257"/>
      <c r="Q62" s="257"/>
      <c r="R62" s="256"/>
      <c r="S62" s="255">
        <f>SUM(N62:R62)</f>
        <v>0</v>
      </c>
      <c r="T62" s="254"/>
      <c r="U62" s="253" t="s">
        <v>99</v>
      </c>
      <c r="V62" s="252" t="s">
        <v>99</v>
      </c>
      <c r="W62" s="252" t="s">
        <v>99</v>
      </c>
      <c r="X62" s="252" t="s">
        <v>99</v>
      </c>
      <c r="Y62" s="251" t="s">
        <v>99</v>
      </c>
      <c r="Z62" s="250">
        <f>COUNTIF(U62:Y62,"اجتاز")</f>
        <v>5</v>
      </c>
      <c r="AA62" s="249" t="str">
        <f>IF(Z62&gt;=5,"جدير",IF(Z62&gt;=5,"جدير","غيرجدير"))</f>
        <v>جدير</v>
      </c>
      <c r="AB62" s="253" t="s">
        <v>99</v>
      </c>
      <c r="AC62" s="252" t="s">
        <v>99</v>
      </c>
      <c r="AD62" s="252" t="s">
        <v>99</v>
      </c>
      <c r="AE62" s="252" t="s">
        <v>99</v>
      </c>
      <c r="AF62" s="251" t="s">
        <v>99</v>
      </c>
      <c r="AG62" s="250">
        <f>COUNTIF(AB62:AF62,"اجتاز")</f>
        <v>5</v>
      </c>
      <c r="AH62" s="249" t="str">
        <f>IF(AG62&gt;=5,"جدير",IF(AG62&gt;=5,"جدير","غيرجدير"))</f>
        <v>جدير</v>
      </c>
      <c r="AI62" s="248" t="s">
        <v>98</v>
      </c>
    </row>
    <row r="63" spans="1:35" ht="21" customHeight="1" x14ac:dyDescent="0.2">
      <c r="A63" s="268"/>
      <c r="B63" s="267"/>
      <c r="C63" s="266"/>
      <c r="D63" s="265"/>
      <c r="E63" s="269" t="s">
        <v>100</v>
      </c>
      <c r="F63" s="263" t="e">
        <f>DAY(L63)</f>
        <v>#VALUE!</v>
      </c>
      <c r="G63" s="262" t="e">
        <f>MONTH(L63)</f>
        <v>#VALUE!</v>
      </c>
      <c r="H63" s="261" t="e">
        <f>YEAR(L63)</f>
        <v>#VALUE!</v>
      </c>
      <c r="I63" s="263" t="str">
        <f>IF(ISNUMBER(F63),DATEDIF((DATE(H63,G63,F63)),(DATE("2022","10","1")),"MD"),"")</f>
        <v/>
      </c>
      <c r="J63" s="262" t="str">
        <f>IF(ISNUMBER(G63),DATEDIF((DATE(H63,G63,F63)),(DATE("2022","10","1")),"YM"),"")</f>
        <v/>
      </c>
      <c r="K63" s="261" t="str">
        <f>IF(ISNUMBER(H63),DATEDIF((DATE(H63,G63,F63)),(DATE("2022","10","1")),"Y"),"")</f>
        <v/>
      </c>
      <c r="L63" s="260" t="e">
        <f>DATE(IF(LEFT($M63,1)="2",MID($M63,2,2),"20"&amp;MID($M63,2,2)),MID($M63,4,2),MID($M63,6,2))</f>
        <v>#VALUE!</v>
      </c>
      <c r="M63" s="259"/>
      <c r="N63" s="258"/>
      <c r="O63" s="257"/>
      <c r="P63" s="257"/>
      <c r="Q63" s="257"/>
      <c r="R63" s="256"/>
      <c r="S63" s="255">
        <f>SUM(N63:R63)</f>
        <v>0</v>
      </c>
      <c r="T63" s="254"/>
      <c r="U63" s="253" t="s">
        <v>99</v>
      </c>
      <c r="V63" s="252" t="s">
        <v>99</v>
      </c>
      <c r="W63" s="252" t="s">
        <v>99</v>
      </c>
      <c r="X63" s="252" t="s">
        <v>99</v>
      </c>
      <c r="Y63" s="251" t="s">
        <v>99</v>
      </c>
      <c r="Z63" s="250">
        <f>COUNTIF(U63:Y63,"اجتاز")</f>
        <v>5</v>
      </c>
      <c r="AA63" s="249" t="str">
        <f>IF(Z63&gt;=5,"جدير",IF(Z63&gt;=5,"جدير","غيرجدير"))</f>
        <v>جدير</v>
      </c>
      <c r="AB63" s="253" t="s">
        <v>99</v>
      </c>
      <c r="AC63" s="252" t="s">
        <v>99</v>
      </c>
      <c r="AD63" s="252" t="s">
        <v>99</v>
      </c>
      <c r="AE63" s="252" t="s">
        <v>99</v>
      </c>
      <c r="AF63" s="251" t="s">
        <v>99</v>
      </c>
      <c r="AG63" s="250">
        <f>COUNTIF(AB63:AF63,"اجتاز")</f>
        <v>5</v>
      </c>
      <c r="AH63" s="249" t="str">
        <f>IF(AG63&gt;=5,"جدير",IF(AG63&gt;=5,"جدير","غيرجدير"))</f>
        <v>جدير</v>
      </c>
      <c r="AI63" s="248" t="s">
        <v>98</v>
      </c>
    </row>
    <row r="64" spans="1:35" ht="21" customHeight="1" x14ac:dyDescent="0.2">
      <c r="A64" s="268"/>
      <c r="B64" s="267"/>
      <c r="C64" s="266"/>
      <c r="D64" s="265"/>
      <c r="E64" s="269" t="s">
        <v>100</v>
      </c>
      <c r="F64" s="263" t="e">
        <f>DAY(L64)</f>
        <v>#VALUE!</v>
      </c>
      <c r="G64" s="262" t="e">
        <f>MONTH(L64)</f>
        <v>#VALUE!</v>
      </c>
      <c r="H64" s="261" t="e">
        <f>YEAR(L64)</f>
        <v>#VALUE!</v>
      </c>
      <c r="I64" s="263" t="str">
        <f>IF(ISNUMBER(F64),DATEDIF((DATE(H64,G64,F64)),(DATE("2022","10","1")),"MD"),"")</f>
        <v/>
      </c>
      <c r="J64" s="262" t="str">
        <f>IF(ISNUMBER(G64),DATEDIF((DATE(H64,G64,F64)),(DATE("2022","10","1")),"YM"),"")</f>
        <v/>
      </c>
      <c r="K64" s="261" t="str">
        <f>IF(ISNUMBER(H64),DATEDIF((DATE(H64,G64,F64)),(DATE("2022","10","1")),"Y"),"")</f>
        <v/>
      </c>
      <c r="L64" s="260" t="e">
        <f>DATE(IF(LEFT($M64,1)="2",MID($M64,2,2),"20"&amp;MID($M64,2,2)),MID($M64,4,2),MID($M64,6,2))</f>
        <v>#VALUE!</v>
      </c>
      <c r="M64" s="259"/>
      <c r="N64" s="258"/>
      <c r="O64" s="257"/>
      <c r="P64" s="257"/>
      <c r="Q64" s="257"/>
      <c r="R64" s="256"/>
      <c r="S64" s="255">
        <f>SUM(N64:R64)</f>
        <v>0</v>
      </c>
      <c r="T64" s="254"/>
      <c r="U64" s="253" t="s">
        <v>99</v>
      </c>
      <c r="V64" s="252" t="s">
        <v>99</v>
      </c>
      <c r="W64" s="252" t="s">
        <v>99</v>
      </c>
      <c r="X64" s="252" t="s">
        <v>99</v>
      </c>
      <c r="Y64" s="251" t="s">
        <v>99</v>
      </c>
      <c r="Z64" s="250">
        <f>COUNTIF(U64:Y64,"اجتاز")</f>
        <v>5</v>
      </c>
      <c r="AA64" s="249" t="str">
        <f>IF(Z64&gt;=5,"جدير",IF(Z64&gt;=5,"جدير","غيرجدير"))</f>
        <v>جدير</v>
      </c>
      <c r="AB64" s="253" t="s">
        <v>99</v>
      </c>
      <c r="AC64" s="252" t="s">
        <v>99</v>
      </c>
      <c r="AD64" s="252" t="s">
        <v>99</v>
      </c>
      <c r="AE64" s="252" t="s">
        <v>99</v>
      </c>
      <c r="AF64" s="251" t="s">
        <v>99</v>
      </c>
      <c r="AG64" s="250">
        <f>COUNTIF(AB64:AF64,"اجتاز")</f>
        <v>5</v>
      </c>
      <c r="AH64" s="249" t="str">
        <f>IF(AG64&gt;=5,"جدير",IF(AG64&gt;=5,"جدير","غيرجدير"))</f>
        <v>جدير</v>
      </c>
      <c r="AI64" s="248" t="s">
        <v>98</v>
      </c>
    </row>
    <row r="65" spans="1:35" ht="21" customHeight="1" x14ac:dyDescent="0.2">
      <c r="A65" s="268"/>
      <c r="B65" s="267"/>
      <c r="C65" s="266"/>
      <c r="D65" s="265"/>
      <c r="E65" s="269" t="s">
        <v>100</v>
      </c>
      <c r="F65" s="263" t="e">
        <f>DAY(L65)</f>
        <v>#VALUE!</v>
      </c>
      <c r="G65" s="262" t="e">
        <f>MONTH(L65)</f>
        <v>#VALUE!</v>
      </c>
      <c r="H65" s="261" t="e">
        <f>YEAR(L65)</f>
        <v>#VALUE!</v>
      </c>
      <c r="I65" s="263" t="str">
        <f>IF(ISNUMBER(F65),DATEDIF((DATE(H65,G65,F65)),(DATE("2022","10","1")),"MD"),"")</f>
        <v/>
      </c>
      <c r="J65" s="262" t="str">
        <f>IF(ISNUMBER(G65),DATEDIF((DATE(H65,G65,F65)),(DATE("2022","10","1")),"YM"),"")</f>
        <v/>
      </c>
      <c r="K65" s="261" t="str">
        <f>IF(ISNUMBER(H65),DATEDIF((DATE(H65,G65,F65)),(DATE("2022","10","1")),"Y"),"")</f>
        <v/>
      </c>
      <c r="L65" s="260" t="e">
        <f>DATE(IF(LEFT($M65,1)="2",MID($M65,2,2),"20"&amp;MID($M65,2,2)),MID($M65,4,2),MID($M65,6,2))</f>
        <v>#VALUE!</v>
      </c>
      <c r="M65" s="259"/>
      <c r="N65" s="258"/>
      <c r="O65" s="257"/>
      <c r="P65" s="257"/>
      <c r="Q65" s="257"/>
      <c r="R65" s="256"/>
      <c r="S65" s="255">
        <f>SUM(N65:R65)</f>
        <v>0</v>
      </c>
      <c r="T65" s="254"/>
      <c r="U65" s="253" t="s">
        <v>99</v>
      </c>
      <c r="V65" s="252" t="s">
        <v>99</v>
      </c>
      <c r="W65" s="252" t="s">
        <v>99</v>
      </c>
      <c r="X65" s="252" t="s">
        <v>99</v>
      </c>
      <c r="Y65" s="251" t="s">
        <v>99</v>
      </c>
      <c r="Z65" s="250">
        <f>COUNTIF(U65:Y65,"اجتاز")</f>
        <v>5</v>
      </c>
      <c r="AA65" s="249" t="str">
        <f>IF(Z65&gt;=5,"جدير",IF(Z65&gt;=5,"جدير","غيرجدير"))</f>
        <v>جدير</v>
      </c>
      <c r="AB65" s="253" t="s">
        <v>99</v>
      </c>
      <c r="AC65" s="252" t="s">
        <v>99</v>
      </c>
      <c r="AD65" s="252" t="s">
        <v>99</v>
      </c>
      <c r="AE65" s="252" t="s">
        <v>99</v>
      </c>
      <c r="AF65" s="251" t="s">
        <v>99</v>
      </c>
      <c r="AG65" s="250">
        <f>COUNTIF(AB65:AF65,"اجتاز")</f>
        <v>5</v>
      </c>
      <c r="AH65" s="249" t="str">
        <f>IF(AG65&gt;=5,"جدير",IF(AG65&gt;=5,"جدير","غيرجدير"))</f>
        <v>جدير</v>
      </c>
      <c r="AI65" s="248" t="s">
        <v>98</v>
      </c>
    </row>
    <row r="66" spans="1:35" ht="21" customHeight="1" x14ac:dyDescent="0.2">
      <c r="A66" s="268"/>
      <c r="B66" s="267"/>
      <c r="C66" s="266"/>
      <c r="D66" s="265"/>
      <c r="E66" s="269" t="s">
        <v>100</v>
      </c>
      <c r="F66" s="263" t="e">
        <f>DAY(L66)</f>
        <v>#VALUE!</v>
      </c>
      <c r="G66" s="262" t="e">
        <f>MONTH(L66)</f>
        <v>#VALUE!</v>
      </c>
      <c r="H66" s="261" t="e">
        <f>YEAR(L66)</f>
        <v>#VALUE!</v>
      </c>
      <c r="I66" s="263" t="str">
        <f>IF(ISNUMBER(F66),DATEDIF((DATE(H66,G66,F66)),(DATE("2022","10","1")),"MD"),"")</f>
        <v/>
      </c>
      <c r="J66" s="262" t="str">
        <f>IF(ISNUMBER(G66),DATEDIF((DATE(H66,G66,F66)),(DATE("2022","10","1")),"YM"),"")</f>
        <v/>
      </c>
      <c r="K66" s="261" t="str">
        <f>IF(ISNUMBER(H66),DATEDIF((DATE(H66,G66,F66)),(DATE("2022","10","1")),"Y"),"")</f>
        <v/>
      </c>
      <c r="L66" s="260" t="e">
        <f>DATE(IF(LEFT($M66,1)="2",MID($M66,2,2),"20"&amp;MID($M66,2,2)),MID($M66,4,2),MID($M66,6,2))</f>
        <v>#VALUE!</v>
      </c>
      <c r="M66" s="259"/>
      <c r="N66" s="258"/>
      <c r="O66" s="257"/>
      <c r="P66" s="257"/>
      <c r="Q66" s="257"/>
      <c r="R66" s="256"/>
      <c r="S66" s="255">
        <f>SUM(N66:R66)</f>
        <v>0</v>
      </c>
      <c r="T66" s="254"/>
      <c r="U66" s="253" t="s">
        <v>99</v>
      </c>
      <c r="V66" s="252" t="s">
        <v>99</v>
      </c>
      <c r="W66" s="252" t="s">
        <v>99</v>
      </c>
      <c r="X66" s="252" t="s">
        <v>99</v>
      </c>
      <c r="Y66" s="251" t="s">
        <v>99</v>
      </c>
      <c r="Z66" s="250">
        <f>COUNTIF(U66:Y66,"اجتاز")</f>
        <v>5</v>
      </c>
      <c r="AA66" s="249" t="str">
        <f>IF(Z66&gt;=5,"جدير",IF(Z66&gt;=5,"جدير","غيرجدير"))</f>
        <v>جدير</v>
      </c>
      <c r="AB66" s="253" t="s">
        <v>99</v>
      </c>
      <c r="AC66" s="252" t="s">
        <v>99</v>
      </c>
      <c r="AD66" s="252" t="s">
        <v>99</v>
      </c>
      <c r="AE66" s="252" t="s">
        <v>99</v>
      </c>
      <c r="AF66" s="251" t="s">
        <v>99</v>
      </c>
      <c r="AG66" s="250">
        <f>COUNTIF(AB66:AF66,"اجتاز")</f>
        <v>5</v>
      </c>
      <c r="AH66" s="249" t="str">
        <f>IF(AG66&gt;=5,"جدير",IF(AG66&gt;=5,"جدير","غيرجدير"))</f>
        <v>جدير</v>
      </c>
      <c r="AI66" s="248" t="s">
        <v>98</v>
      </c>
    </row>
    <row r="67" spans="1:35" ht="21" customHeight="1" x14ac:dyDescent="0.2">
      <c r="A67" s="268"/>
      <c r="B67" s="267"/>
      <c r="C67" s="266"/>
      <c r="D67" s="265"/>
      <c r="E67" s="269" t="s">
        <v>100</v>
      </c>
      <c r="F67" s="263" t="e">
        <f>DAY(L67)</f>
        <v>#VALUE!</v>
      </c>
      <c r="G67" s="262" t="e">
        <f>MONTH(L67)</f>
        <v>#VALUE!</v>
      </c>
      <c r="H67" s="261" t="e">
        <f>YEAR(L67)</f>
        <v>#VALUE!</v>
      </c>
      <c r="I67" s="263" t="str">
        <f>IF(ISNUMBER(F67),DATEDIF((DATE(H67,G67,F67)),(DATE("2022","10","1")),"MD"),"")</f>
        <v/>
      </c>
      <c r="J67" s="262" t="str">
        <f>IF(ISNUMBER(G67),DATEDIF((DATE(H67,G67,F67)),(DATE("2022","10","1")),"YM"),"")</f>
        <v/>
      </c>
      <c r="K67" s="261" t="str">
        <f>IF(ISNUMBER(H67),DATEDIF((DATE(H67,G67,F67)),(DATE("2022","10","1")),"Y"),"")</f>
        <v/>
      </c>
      <c r="L67" s="260" t="e">
        <f>DATE(IF(LEFT($M67,1)="2",MID($M67,2,2),"20"&amp;MID($M67,2,2)),MID($M67,4,2),MID($M67,6,2))</f>
        <v>#VALUE!</v>
      </c>
      <c r="M67" s="259"/>
      <c r="N67" s="258"/>
      <c r="O67" s="257"/>
      <c r="P67" s="257"/>
      <c r="Q67" s="257"/>
      <c r="R67" s="256"/>
      <c r="S67" s="255">
        <f>SUM(N67:R67)</f>
        <v>0</v>
      </c>
      <c r="T67" s="254"/>
      <c r="U67" s="253" t="s">
        <v>99</v>
      </c>
      <c r="V67" s="252" t="s">
        <v>99</v>
      </c>
      <c r="W67" s="252" t="s">
        <v>99</v>
      </c>
      <c r="X67" s="252" t="s">
        <v>99</v>
      </c>
      <c r="Y67" s="251" t="s">
        <v>99</v>
      </c>
      <c r="Z67" s="250">
        <f>COUNTIF(U67:Y67,"اجتاز")</f>
        <v>5</v>
      </c>
      <c r="AA67" s="249" t="str">
        <f>IF(Z67&gt;=5,"جدير",IF(Z67&gt;=5,"جدير","غيرجدير"))</f>
        <v>جدير</v>
      </c>
      <c r="AB67" s="253" t="s">
        <v>99</v>
      </c>
      <c r="AC67" s="252" t="s">
        <v>99</v>
      </c>
      <c r="AD67" s="252" t="s">
        <v>99</v>
      </c>
      <c r="AE67" s="252" t="s">
        <v>99</v>
      </c>
      <c r="AF67" s="251" t="s">
        <v>99</v>
      </c>
      <c r="AG67" s="250">
        <f>COUNTIF(AB67:AF67,"اجتاز")</f>
        <v>5</v>
      </c>
      <c r="AH67" s="249" t="str">
        <f>IF(AG67&gt;=5,"جدير",IF(AG67&gt;=5,"جدير","غيرجدير"))</f>
        <v>جدير</v>
      </c>
      <c r="AI67" s="248" t="s">
        <v>98</v>
      </c>
    </row>
    <row r="68" spans="1:35" ht="21" customHeight="1" x14ac:dyDescent="0.2">
      <c r="A68" s="268"/>
      <c r="B68" s="267"/>
      <c r="C68" s="266"/>
      <c r="D68" s="265"/>
      <c r="E68" s="269" t="s">
        <v>100</v>
      </c>
      <c r="F68" s="263" t="e">
        <f>DAY(L68)</f>
        <v>#VALUE!</v>
      </c>
      <c r="G68" s="262" t="e">
        <f>MONTH(L68)</f>
        <v>#VALUE!</v>
      </c>
      <c r="H68" s="261" t="e">
        <f>YEAR(L68)</f>
        <v>#VALUE!</v>
      </c>
      <c r="I68" s="263" t="str">
        <f>IF(ISNUMBER(F68),DATEDIF((DATE(H68,G68,F68)),(DATE("2022","10","1")),"MD"),"")</f>
        <v/>
      </c>
      <c r="J68" s="262" t="str">
        <f>IF(ISNUMBER(G68),DATEDIF((DATE(H68,G68,F68)),(DATE("2022","10","1")),"YM"),"")</f>
        <v/>
      </c>
      <c r="K68" s="261" t="str">
        <f>IF(ISNUMBER(H68),DATEDIF((DATE(H68,G68,F68)),(DATE("2022","10","1")),"Y"),"")</f>
        <v/>
      </c>
      <c r="L68" s="260" t="e">
        <f>DATE(IF(LEFT($M68,1)="2",MID($M68,2,2),"20"&amp;MID($M68,2,2)),MID($M68,4,2),MID($M68,6,2))</f>
        <v>#VALUE!</v>
      </c>
      <c r="M68" s="259"/>
      <c r="N68" s="258"/>
      <c r="O68" s="257"/>
      <c r="P68" s="257"/>
      <c r="Q68" s="257"/>
      <c r="R68" s="256"/>
      <c r="S68" s="255">
        <f>SUM(N68:R68)</f>
        <v>0</v>
      </c>
      <c r="T68" s="254"/>
      <c r="U68" s="253" t="s">
        <v>99</v>
      </c>
      <c r="V68" s="252" t="s">
        <v>99</v>
      </c>
      <c r="W68" s="252" t="s">
        <v>99</v>
      </c>
      <c r="X68" s="252" t="s">
        <v>99</v>
      </c>
      <c r="Y68" s="251" t="s">
        <v>99</v>
      </c>
      <c r="Z68" s="250">
        <f>COUNTIF(U68:Y68,"اجتاز")</f>
        <v>5</v>
      </c>
      <c r="AA68" s="249" t="str">
        <f>IF(Z68&gt;=5,"جدير",IF(Z68&gt;=5,"جدير","غيرجدير"))</f>
        <v>جدير</v>
      </c>
      <c r="AB68" s="253" t="s">
        <v>99</v>
      </c>
      <c r="AC68" s="252" t="s">
        <v>99</v>
      </c>
      <c r="AD68" s="252" t="s">
        <v>99</v>
      </c>
      <c r="AE68" s="252" t="s">
        <v>99</v>
      </c>
      <c r="AF68" s="251" t="s">
        <v>99</v>
      </c>
      <c r="AG68" s="250">
        <f>COUNTIF(AB68:AF68,"اجتاز")</f>
        <v>5</v>
      </c>
      <c r="AH68" s="249" t="str">
        <f>IF(AG68&gt;=5,"جدير",IF(AG68&gt;=5,"جدير","غيرجدير"))</f>
        <v>جدير</v>
      </c>
      <c r="AI68" s="248" t="s">
        <v>98</v>
      </c>
    </row>
    <row r="69" spans="1:35" ht="21" customHeight="1" x14ac:dyDescent="0.2">
      <c r="A69" s="268"/>
      <c r="B69" s="267"/>
      <c r="C69" s="266"/>
      <c r="D69" s="265"/>
      <c r="E69" s="269" t="s">
        <v>100</v>
      </c>
      <c r="F69" s="263" t="e">
        <f>DAY(L69)</f>
        <v>#VALUE!</v>
      </c>
      <c r="G69" s="262" t="e">
        <f>MONTH(L69)</f>
        <v>#VALUE!</v>
      </c>
      <c r="H69" s="261" t="e">
        <f>YEAR(L69)</f>
        <v>#VALUE!</v>
      </c>
      <c r="I69" s="263" t="str">
        <f>IF(ISNUMBER(F69),DATEDIF((DATE(H69,G69,F69)),(DATE("2022","10","1")),"MD"),"")</f>
        <v/>
      </c>
      <c r="J69" s="262" t="str">
        <f>IF(ISNUMBER(G69),DATEDIF((DATE(H69,G69,F69)),(DATE("2022","10","1")),"YM"),"")</f>
        <v/>
      </c>
      <c r="K69" s="261" t="str">
        <f>IF(ISNUMBER(H69),DATEDIF((DATE(H69,G69,F69)),(DATE("2022","10","1")),"Y"),"")</f>
        <v/>
      </c>
      <c r="L69" s="260" t="e">
        <f>DATE(IF(LEFT($M69,1)="2",MID($M69,2,2),"20"&amp;MID($M69,2,2)),MID($M69,4,2),MID($M69,6,2))</f>
        <v>#VALUE!</v>
      </c>
      <c r="M69" s="259"/>
      <c r="N69" s="258"/>
      <c r="O69" s="257"/>
      <c r="P69" s="257"/>
      <c r="Q69" s="257"/>
      <c r="R69" s="256"/>
      <c r="S69" s="255">
        <f>SUM(N69:R69)</f>
        <v>0</v>
      </c>
      <c r="T69" s="254"/>
      <c r="U69" s="253" t="s">
        <v>99</v>
      </c>
      <c r="V69" s="252" t="s">
        <v>99</v>
      </c>
      <c r="W69" s="252" t="s">
        <v>99</v>
      </c>
      <c r="X69" s="252" t="s">
        <v>99</v>
      </c>
      <c r="Y69" s="251" t="s">
        <v>99</v>
      </c>
      <c r="Z69" s="250">
        <f>COUNTIF(U69:Y69,"اجتاز")</f>
        <v>5</v>
      </c>
      <c r="AA69" s="249" t="str">
        <f>IF(Z69&gt;=5,"جدير",IF(Z69&gt;=5,"جدير","غيرجدير"))</f>
        <v>جدير</v>
      </c>
      <c r="AB69" s="253" t="s">
        <v>99</v>
      </c>
      <c r="AC69" s="252" t="s">
        <v>99</v>
      </c>
      <c r="AD69" s="252" t="s">
        <v>99</v>
      </c>
      <c r="AE69" s="252" t="s">
        <v>99</v>
      </c>
      <c r="AF69" s="251" t="s">
        <v>99</v>
      </c>
      <c r="AG69" s="250">
        <f>COUNTIF(AB69:AF69,"اجتاز")</f>
        <v>5</v>
      </c>
      <c r="AH69" s="249" t="str">
        <f>IF(AG69&gt;=5,"جدير",IF(AG69&gt;=5,"جدير","غيرجدير"))</f>
        <v>جدير</v>
      </c>
      <c r="AI69" s="248" t="s">
        <v>98</v>
      </c>
    </row>
    <row r="70" spans="1:35" ht="21" customHeight="1" x14ac:dyDescent="0.2">
      <c r="A70" s="268"/>
      <c r="B70" s="267"/>
      <c r="C70" s="266"/>
      <c r="D70" s="265"/>
      <c r="E70" s="269" t="s">
        <v>100</v>
      </c>
      <c r="F70" s="263" t="e">
        <f>DAY(L70)</f>
        <v>#VALUE!</v>
      </c>
      <c r="G70" s="262" t="e">
        <f>MONTH(L70)</f>
        <v>#VALUE!</v>
      </c>
      <c r="H70" s="261" t="e">
        <f>YEAR(L70)</f>
        <v>#VALUE!</v>
      </c>
      <c r="I70" s="263" t="str">
        <f>IF(ISNUMBER(F70),DATEDIF((DATE(H70,G70,F70)),(DATE("2022","10","1")),"MD"),"")</f>
        <v/>
      </c>
      <c r="J70" s="262" t="str">
        <f>IF(ISNUMBER(G70),DATEDIF((DATE(H70,G70,F70)),(DATE("2022","10","1")),"YM"),"")</f>
        <v/>
      </c>
      <c r="K70" s="261" t="str">
        <f>IF(ISNUMBER(H70),DATEDIF((DATE(H70,G70,F70)),(DATE("2022","10","1")),"Y"),"")</f>
        <v/>
      </c>
      <c r="L70" s="260" t="e">
        <f>DATE(IF(LEFT($M70,1)="2",MID($M70,2,2),"20"&amp;MID($M70,2,2)),MID($M70,4,2),MID($M70,6,2))</f>
        <v>#VALUE!</v>
      </c>
      <c r="M70" s="259"/>
      <c r="N70" s="258"/>
      <c r="O70" s="257"/>
      <c r="P70" s="257"/>
      <c r="Q70" s="257"/>
      <c r="R70" s="256"/>
      <c r="S70" s="255">
        <f>SUM(N70:R70)</f>
        <v>0</v>
      </c>
      <c r="T70" s="254"/>
      <c r="U70" s="253" t="s">
        <v>99</v>
      </c>
      <c r="V70" s="252" t="s">
        <v>99</v>
      </c>
      <c r="W70" s="252" t="s">
        <v>99</v>
      </c>
      <c r="X70" s="252" t="s">
        <v>99</v>
      </c>
      <c r="Y70" s="251" t="s">
        <v>99</v>
      </c>
      <c r="Z70" s="250">
        <f>COUNTIF(U70:Y70,"اجتاز")</f>
        <v>5</v>
      </c>
      <c r="AA70" s="249" t="str">
        <f>IF(Z70&gt;=5,"جدير",IF(Z70&gt;=5,"جدير","غيرجدير"))</f>
        <v>جدير</v>
      </c>
      <c r="AB70" s="253" t="s">
        <v>99</v>
      </c>
      <c r="AC70" s="252" t="s">
        <v>99</v>
      </c>
      <c r="AD70" s="252" t="s">
        <v>99</v>
      </c>
      <c r="AE70" s="252" t="s">
        <v>99</v>
      </c>
      <c r="AF70" s="251" t="s">
        <v>99</v>
      </c>
      <c r="AG70" s="250">
        <f>COUNTIF(AB70:AF70,"اجتاز")</f>
        <v>5</v>
      </c>
      <c r="AH70" s="249" t="str">
        <f>IF(AG70&gt;=5,"جدير",IF(AG70&gt;=5,"جدير","غيرجدير"))</f>
        <v>جدير</v>
      </c>
      <c r="AI70" s="248" t="s">
        <v>98</v>
      </c>
    </row>
    <row r="71" spans="1:35" ht="21" customHeight="1" x14ac:dyDescent="0.2">
      <c r="A71" s="268"/>
      <c r="B71" s="267"/>
      <c r="C71" s="266"/>
      <c r="D71" s="265"/>
      <c r="E71" s="264" t="s">
        <v>100</v>
      </c>
      <c r="F71" s="263" t="e">
        <f>DAY(L71)</f>
        <v>#VALUE!</v>
      </c>
      <c r="G71" s="262" t="e">
        <f>MONTH(L71)</f>
        <v>#VALUE!</v>
      </c>
      <c r="H71" s="261" t="e">
        <f>YEAR(L71)</f>
        <v>#VALUE!</v>
      </c>
      <c r="I71" s="263" t="str">
        <f>IF(ISNUMBER(F71),DATEDIF((DATE(H71,G71,F71)),(DATE("2022","10","1")),"MD"),"")</f>
        <v/>
      </c>
      <c r="J71" s="262" t="str">
        <f>IF(ISNUMBER(G71),DATEDIF((DATE(H71,G71,F71)),(DATE("2022","10","1")),"YM"),"")</f>
        <v/>
      </c>
      <c r="K71" s="261" t="str">
        <f>IF(ISNUMBER(H71),DATEDIF((DATE(H71,G71,F71)),(DATE("2022","10","1")),"Y"),"")</f>
        <v/>
      </c>
      <c r="L71" s="260" t="e">
        <f>DATE(IF(LEFT($M71,1)="2",MID($M71,2,2),"20"&amp;MID($M71,2,2)),MID($M71,4,2),MID($M71,6,2))</f>
        <v>#VALUE!</v>
      </c>
      <c r="M71" s="259"/>
      <c r="N71" s="258"/>
      <c r="O71" s="257"/>
      <c r="P71" s="257"/>
      <c r="Q71" s="257"/>
      <c r="R71" s="256"/>
      <c r="S71" s="255">
        <f>SUM(N71:R71)</f>
        <v>0</v>
      </c>
      <c r="T71" s="254"/>
      <c r="U71" s="253" t="s">
        <v>99</v>
      </c>
      <c r="V71" s="252" t="s">
        <v>99</v>
      </c>
      <c r="W71" s="252" t="s">
        <v>99</v>
      </c>
      <c r="X71" s="252" t="s">
        <v>99</v>
      </c>
      <c r="Y71" s="251" t="s">
        <v>99</v>
      </c>
      <c r="Z71" s="250">
        <f>COUNTIF(U71:Y71,"اجتاز")</f>
        <v>5</v>
      </c>
      <c r="AA71" s="249" t="str">
        <f>IF(Z71&gt;=5,"جدير",IF(Z71&gt;=5,"جدير","غيرجدير"))</f>
        <v>جدير</v>
      </c>
      <c r="AB71" s="253" t="s">
        <v>99</v>
      </c>
      <c r="AC71" s="252" t="s">
        <v>99</v>
      </c>
      <c r="AD71" s="252" t="s">
        <v>99</v>
      </c>
      <c r="AE71" s="252" t="s">
        <v>99</v>
      </c>
      <c r="AF71" s="251" t="s">
        <v>99</v>
      </c>
      <c r="AG71" s="250">
        <f>COUNTIF(AB71:AF71,"اجتاز")</f>
        <v>5</v>
      </c>
      <c r="AH71" s="249" t="str">
        <f>IF(AG71&gt;=5,"جدير",IF(AG71&gt;=5,"جدير","غيرجدير"))</f>
        <v>جدير</v>
      </c>
      <c r="AI71" s="248" t="s">
        <v>98</v>
      </c>
    </row>
    <row r="72" spans="1:35" ht="21" customHeight="1" thickBot="1" x14ac:dyDescent="0.25">
      <c r="A72" s="247"/>
      <c r="B72" s="246"/>
      <c r="C72" s="245"/>
      <c r="D72" s="244"/>
      <c r="E72" s="243" t="s">
        <v>100</v>
      </c>
      <c r="F72" s="242" t="e">
        <f>DAY(L72)</f>
        <v>#VALUE!</v>
      </c>
      <c r="G72" s="241" t="e">
        <f>MONTH(L72)</f>
        <v>#VALUE!</v>
      </c>
      <c r="H72" s="240" t="e">
        <f>YEAR(L72)</f>
        <v>#VALUE!</v>
      </c>
      <c r="I72" s="242" t="str">
        <f>IF(ISNUMBER(F72),DATEDIF((DATE(H72,G72,F72)),(DATE("2022","10","1")),"MD"),"")</f>
        <v/>
      </c>
      <c r="J72" s="241" t="str">
        <f>IF(ISNUMBER(G72),DATEDIF((DATE(H72,G72,F72)),(DATE("2022","10","1")),"YM"),"")</f>
        <v/>
      </c>
      <c r="K72" s="240" t="str">
        <f>IF(ISNUMBER(H72),DATEDIF((DATE(H72,G72,F72)),(DATE("2022","10","1")),"Y"),"")</f>
        <v/>
      </c>
      <c r="L72" s="239" t="e">
        <f>DATE(IF(LEFT($M72,1)="2",MID($M72,2,2),"20"&amp;MID($M72,2,2)),MID($M72,4,2),MID($M72,6,2))</f>
        <v>#VALUE!</v>
      </c>
      <c r="M72" s="238"/>
      <c r="N72" s="237"/>
      <c r="O72" s="236"/>
      <c r="P72" s="236"/>
      <c r="Q72" s="236"/>
      <c r="R72" s="235"/>
      <c r="S72" s="234">
        <f>SUM(N72:R72)</f>
        <v>0</v>
      </c>
      <c r="T72" s="233"/>
      <c r="U72" s="232" t="s">
        <v>99</v>
      </c>
      <c r="V72" s="231" t="s">
        <v>99</v>
      </c>
      <c r="W72" s="231" t="s">
        <v>99</v>
      </c>
      <c r="X72" s="231" t="s">
        <v>99</v>
      </c>
      <c r="Y72" s="230" t="s">
        <v>99</v>
      </c>
      <c r="Z72" s="229">
        <f>COUNTIF(U72:Y72,"اجتاز")</f>
        <v>5</v>
      </c>
      <c r="AA72" s="228" t="str">
        <f>IF(Z72&gt;=5,"جدير",IF(Z72&gt;=5,"جدير","غيرجدير"))</f>
        <v>جدير</v>
      </c>
      <c r="AB72" s="232" t="s">
        <v>99</v>
      </c>
      <c r="AC72" s="231" t="s">
        <v>99</v>
      </c>
      <c r="AD72" s="231" t="s">
        <v>99</v>
      </c>
      <c r="AE72" s="231" t="s">
        <v>99</v>
      </c>
      <c r="AF72" s="230" t="s">
        <v>99</v>
      </c>
      <c r="AG72" s="229">
        <f>COUNTIF(AB72:AF72,"اجتاز")</f>
        <v>5</v>
      </c>
      <c r="AH72" s="228" t="str">
        <f>IF(AG72&gt;=5,"جدير",IF(AG72&gt;=5,"جدير","غيرجدير"))</f>
        <v>جدير</v>
      </c>
      <c r="AI72" s="227" t="s">
        <v>98</v>
      </c>
    </row>
    <row r="73" spans="1:35" ht="9.9499999999999993" customHeight="1" thickTop="1" thickBot="1" x14ac:dyDescent="0.25"/>
    <row r="74" spans="1:35" ht="23.1" customHeight="1" x14ac:dyDescent="0.2">
      <c r="A74" s="226" t="s">
        <v>97</v>
      </c>
      <c r="B74" s="225"/>
      <c r="C74" s="225"/>
      <c r="D74" s="224"/>
      <c r="E74" s="223" t="s">
        <v>96</v>
      </c>
      <c r="F74" s="222"/>
      <c r="G74" s="222"/>
      <c r="H74" s="222"/>
      <c r="I74" s="217" t="s">
        <v>95</v>
      </c>
      <c r="J74" s="217"/>
      <c r="K74" s="217"/>
      <c r="L74" s="217"/>
      <c r="M74" s="217"/>
      <c r="N74" s="217"/>
      <c r="O74" s="217" t="s">
        <v>94</v>
      </c>
      <c r="P74" s="217"/>
      <c r="Q74" s="217"/>
      <c r="R74" s="217"/>
      <c r="S74" s="222" t="s">
        <v>93</v>
      </c>
      <c r="T74" s="217"/>
      <c r="U74" s="217"/>
      <c r="V74" s="217"/>
      <c r="W74" s="217" t="s">
        <v>92</v>
      </c>
      <c r="X74" s="217"/>
      <c r="Y74" s="217"/>
      <c r="Z74" s="217"/>
      <c r="AA74" s="217"/>
      <c r="AB74" s="217"/>
      <c r="AE74" s="217" t="s">
        <v>91</v>
      </c>
      <c r="AF74" s="217"/>
      <c r="AG74" s="217"/>
      <c r="AH74" s="217"/>
      <c r="AI74" s="217"/>
    </row>
    <row r="75" spans="1:35" ht="23.1" customHeight="1" x14ac:dyDescent="0.2">
      <c r="A75" s="216" t="s">
        <v>90</v>
      </c>
      <c r="B75" s="215"/>
      <c r="C75" s="214" t="str">
        <f>ناجحون!C36</f>
        <v>محمد لطفى عبد العال</v>
      </c>
      <c r="D75" s="213"/>
      <c r="E75" s="220" t="s">
        <v>89</v>
      </c>
      <c r="F75" s="219"/>
      <c r="G75" s="219"/>
      <c r="H75" s="219"/>
      <c r="I75" s="218" t="s">
        <v>89</v>
      </c>
      <c r="J75" s="218"/>
      <c r="K75" s="218"/>
      <c r="L75" s="218"/>
      <c r="M75" s="218"/>
      <c r="N75" s="218"/>
      <c r="O75" s="221" t="str">
        <f>ناجحون!O36</f>
        <v>أ/ أيمن عبد السميع الحسينى</v>
      </c>
      <c r="P75" s="221"/>
      <c r="Q75" s="221"/>
      <c r="R75" s="221"/>
      <c r="S75" s="221" t="str">
        <f>ناجحون!S36</f>
        <v>م/ متولى محمود مصطفى احمد</v>
      </c>
      <c r="T75" s="221"/>
      <c r="U75" s="221"/>
      <c r="V75" s="221"/>
      <c r="W75" s="221" t="str">
        <f>ناجحون!W36</f>
        <v>م/ ناصر عيسى كامل هنداوى</v>
      </c>
      <c r="X75" s="221"/>
      <c r="Y75" s="221"/>
      <c r="Z75" s="221"/>
      <c r="AA75" s="221"/>
      <c r="AB75" s="221"/>
      <c r="AE75" s="212" t="s">
        <v>83</v>
      </c>
      <c r="AF75" s="212"/>
      <c r="AG75" s="212"/>
      <c r="AH75" s="212"/>
      <c r="AI75" s="212"/>
    </row>
    <row r="76" spans="1:35" ht="23.1" customHeight="1" x14ac:dyDescent="0.2">
      <c r="A76" s="216" t="s">
        <v>88</v>
      </c>
      <c r="B76" s="215"/>
      <c r="C76" s="214" t="str">
        <f>ناجحون!C37</f>
        <v>احمد شوقى المهدى</v>
      </c>
      <c r="D76" s="213"/>
      <c r="E76" s="220" t="s">
        <v>87</v>
      </c>
      <c r="F76" s="219"/>
      <c r="G76" s="219"/>
      <c r="H76" s="219"/>
      <c r="I76" s="218" t="s">
        <v>86</v>
      </c>
      <c r="J76" s="218"/>
      <c r="K76" s="218"/>
      <c r="L76" s="218"/>
      <c r="M76" s="218"/>
      <c r="N76" s="218"/>
      <c r="AE76" s="217" t="s">
        <v>85</v>
      </c>
      <c r="AF76" s="217"/>
      <c r="AG76" s="217"/>
      <c r="AH76" s="217"/>
      <c r="AI76" s="217"/>
    </row>
    <row r="77" spans="1:35" ht="23.1" customHeight="1" x14ac:dyDescent="0.2">
      <c r="A77" s="216" t="s">
        <v>84</v>
      </c>
      <c r="B77" s="215"/>
      <c r="C77" s="214" t="str">
        <f>ناجحون!C38</f>
        <v>احمد شوقى المهدى</v>
      </c>
      <c r="D77" s="213"/>
      <c r="AE77" s="212" t="s">
        <v>83</v>
      </c>
      <c r="AF77" s="212"/>
      <c r="AG77" s="212"/>
      <c r="AH77" s="212"/>
      <c r="AI77" s="212"/>
    </row>
    <row r="78" spans="1:35" ht="23.1" customHeight="1" thickBot="1" x14ac:dyDescent="0.25">
      <c r="A78" s="211" t="s">
        <v>82</v>
      </c>
      <c r="B78" s="210"/>
      <c r="C78" s="209" t="str">
        <f>ناجحون!C39</f>
        <v>محمد لطفى عبد العال</v>
      </c>
      <c r="D78" s="208"/>
    </row>
    <row r="79" spans="1:35" ht="20.100000000000001" customHeight="1" x14ac:dyDescent="0.2">
      <c r="A79" s="357" t="s">
        <v>117</v>
      </c>
      <c r="B79" s="357"/>
      <c r="C79" s="357"/>
      <c r="D79" s="357"/>
    </row>
    <row r="80" spans="1:35" ht="20.100000000000001" customHeight="1" x14ac:dyDescent="0.2">
      <c r="A80" s="357" t="s">
        <v>116</v>
      </c>
      <c r="B80" s="357"/>
      <c r="C80" s="357"/>
      <c r="D80" s="357"/>
      <c r="E80" s="358" t="str">
        <f>ناجحون!E2</f>
        <v>كشف رصد درجات عن العام الدراسى 2022 / 2023 م</v>
      </c>
      <c r="F80" s="358"/>
      <c r="G80" s="358"/>
      <c r="H80" s="358"/>
      <c r="I80" s="358"/>
      <c r="J80" s="358"/>
      <c r="K80" s="358"/>
      <c r="L80" s="358"/>
      <c r="M80" s="358"/>
      <c r="N80" s="358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</row>
    <row r="81" spans="1:35" ht="20.100000000000001" customHeight="1" x14ac:dyDescent="0.2">
      <c r="A81" s="357" t="s">
        <v>115</v>
      </c>
      <c r="B81" s="357"/>
      <c r="C81" s="357"/>
      <c r="D81" s="357"/>
      <c r="E81" s="356" t="str">
        <f>ناجحون!E3</f>
        <v>الصف / الأول الثانوى الفنى الزراعى - الدور الأول ( منتظمون ) - البرنامج : فنى معمل - جدارات</v>
      </c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356"/>
      <c r="U81" s="356"/>
      <c r="V81" s="356"/>
      <c r="W81" s="356"/>
      <c r="X81" s="356"/>
      <c r="Y81" s="356"/>
      <c r="Z81" s="356"/>
      <c r="AA81" s="356"/>
      <c r="AB81" s="356"/>
      <c r="AC81" s="356"/>
    </row>
    <row r="82" spans="1:35" ht="20.100000000000001" customHeight="1" thickBot="1" x14ac:dyDescent="0.25">
      <c r="E82" s="355" t="s">
        <v>133</v>
      </c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</row>
    <row r="83" spans="1:35" ht="24.95" customHeight="1" thickTop="1" x14ac:dyDescent="0.2">
      <c r="A83" s="354" t="s">
        <v>113</v>
      </c>
      <c r="B83" s="353" t="s">
        <v>112</v>
      </c>
      <c r="C83" s="352"/>
      <c r="D83" s="351" t="s">
        <v>7</v>
      </c>
      <c r="E83" s="350" t="s">
        <v>111</v>
      </c>
      <c r="F83" s="349" t="s">
        <v>2</v>
      </c>
      <c r="G83" s="349"/>
      <c r="H83" s="349"/>
      <c r="I83" s="348" t="s">
        <v>3</v>
      </c>
      <c r="J83" s="347"/>
      <c r="K83" s="346"/>
      <c r="L83" s="345" t="s">
        <v>2</v>
      </c>
      <c r="M83" s="344" t="s">
        <v>81</v>
      </c>
      <c r="N83" s="343" t="s">
        <v>110</v>
      </c>
      <c r="O83" s="342"/>
      <c r="P83" s="342"/>
      <c r="Q83" s="342"/>
      <c r="R83" s="342"/>
      <c r="S83" s="342"/>
      <c r="T83" s="341"/>
      <c r="U83" s="343" t="s">
        <v>109</v>
      </c>
      <c r="V83" s="342"/>
      <c r="W83" s="342"/>
      <c r="X83" s="342"/>
      <c r="Y83" s="341"/>
      <c r="Z83" s="340"/>
      <c r="AA83" s="339" t="s">
        <v>108</v>
      </c>
      <c r="AB83" s="343" t="s">
        <v>107</v>
      </c>
      <c r="AC83" s="342"/>
      <c r="AD83" s="342"/>
      <c r="AE83" s="342"/>
      <c r="AF83" s="341"/>
      <c r="AG83" s="340"/>
      <c r="AH83" s="339" t="s">
        <v>106</v>
      </c>
      <c r="AI83" s="338" t="s">
        <v>71</v>
      </c>
    </row>
    <row r="84" spans="1:35" ht="50.1" customHeight="1" x14ac:dyDescent="0.2">
      <c r="A84" s="328"/>
      <c r="B84" s="327"/>
      <c r="C84" s="319"/>
      <c r="D84" s="326"/>
      <c r="E84" s="325"/>
      <c r="F84" s="337"/>
      <c r="G84" s="337"/>
      <c r="H84" s="337"/>
      <c r="I84" s="336"/>
      <c r="J84" s="335"/>
      <c r="K84" s="334"/>
      <c r="L84" s="320"/>
      <c r="M84" s="319"/>
      <c r="N84" s="333" t="s">
        <v>105</v>
      </c>
      <c r="O84" s="332" t="s">
        <v>104</v>
      </c>
      <c r="P84" s="332" t="s">
        <v>103</v>
      </c>
      <c r="Q84" s="332" t="s">
        <v>102</v>
      </c>
      <c r="R84" s="331" t="s">
        <v>16</v>
      </c>
      <c r="S84" s="330" t="s">
        <v>101</v>
      </c>
      <c r="T84" s="329" t="s">
        <v>24</v>
      </c>
      <c r="U84" s="313" t="str">
        <f>ناجحون!U6</f>
        <v>إعداد معمل الكيمياء</v>
      </c>
      <c r="V84" s="312" t="str">
        <f>ناجحون!V6</f>
        <v>سحب العينات الكيميائية وتجهيزها للتحليل</v>
      </c>
      <c r="W84" s="312" t="str">
        <f>ناجحون!W6</f>
        <v>إعداد معمل الأحياء</v>
      </c>
      <c r="X84" s="312" t="str">
        <f>ناجحون!X6</f>
        <v>تطبيق نظم السلامة والصحة المهنية</v>
      </c>
      <c r="Y84" s="311" t="str">
        <f>ناجحون!Y6</f>
        <v>نظم تشغيل الحاسب الآلى</v>
      </c>
      <c r="Z84" s="310"/>
      <c r="AA84" s="314"/>
      <c r="AB84" s="313" t="str">
        <f>ناجحون!AB6</f>
        <v>تجهيز العينات و النماذج</v>
      </c>
      <c r="AC84" s="312" t="str">
        <f>ناجحون!AC6</f>
        <v>إعداد معمل الفيزياء</v>
      </c>
      <c r="AD84" s="312" t="str">
        <f>ناجحون!AD6</f>
        <v>إعداد و إدارة المخزن</v>
      </c>
      <c r="AE84" s="312" t="str">
        <f>ناجحون!AE6</f>
        <v>تنفيذ بعض التحاليل البسيطة على عينة من النباتات</v>
      </c>
      <c r="AF84" s="311" t="str">
        <f>ناجحون!AF6</f>
        <v>الشبكة العنكبوتية</v>
      </c>
      <c r="AG84" s="310"/>
      <c r="AH84" s="309"/>
      <c r="AI84" s="308"/>
    </row>
    <row r="85" spans="1:35" ht="20.100000000000001" customHeight="1" x14ac:dyDescent="0.2">
      <c r="A85" s="328"/>
      <c r="B85" s="327"/>
      <c r="C85" s="319"/>
      <c r="D85" s="326"/>
      <c r="E85" s="325"/>
      <c r="F85" s="324"/>
      <c r="G85" s="324"/>
      <c r="H85" s="324"/>
      <c r="I85" s="323"/>
      <c r="J85" s="322"/>
      <c r="K85" s="321"/>
      <c r="L85" s="320"/>
      <c r="M85" s="319"/>
      <c r="N85" s="318">
        <v>50</v>
      </c>
      <c r="O85" s="317">
        <v>40</v>
      </c>
      <c r="P85" s="317">
        <v>30</v>
      </c>
      <c r="Q85" s="317">
        <v>20</v>
      </c>
      <c r="R85" s="316">
        <v>20</v>
      </c>
      <c r="S85" s="255">
        <f>SUM(N85:R85)</f>
        <v>160</v>
      </c>
      <c r="T85" s="315">
        <v>20</v>
      </c>
      <c r="U85" s="313"/>
      <c r="V85" s="312"/>
      <c r="W85" s="312"/>
      <c r="X85" s="312"/>
      <c r="Y85" s="311"/>
      <c r="Z85" s="310"/>
      <c r="AA85" s="314"/>
      <c r="AB85" s="313"/>
      <c r="AC85" s="312"/>
      <c r="AD85" s="312"/>
      <c r="AE85" s="312"/>
      <c r="AF85" s="311"/>
      <c r="AG85" s="310"/>
      <c r="AH85" s="309"/>
      <c r="AI85" s="308"/>
    </row>
    <row r="86" spans="1:35" ht="20.100000000000001" customHeight="1" thickBot="1" x14ac:dyDescent="0.25">
      <c r="A86" s="307"/>
      <c r="B86" s="306"/>
      <c r="C86" s="298"/>
      <c r="D86" s="305"/>
      <c r="E86" s="304"/>
      <c r="F86" s="303" t="s">
        <v>66</v>
      </c>
      <c r="G86" s="301" t="s">
        <v>67</v>
      </c>
      <c r="H86" s="300" t="s">
        <v>68</v>
      </c>
      <c r="I86" s="302" t="s">
        <v>66</v>
      </c>
      <c r="J86" s="301" t="s">
        <v>67</v>
      </c>
      <c r="K86" s="300" t="s">
        <v>68</v>
      </c>
      <c r="L86" s="299"/>
      <c r="M86" s="298"/>
      <c r="N86" s="297">
        <f>N85/2</f>
        <v>25</v>
      </c>
      <c r="O86" s="297">
        <f>O85/2</f>
        <v>20</v>
      </c>
      <c r="P86" s="297">
        <f>P85/2</f>
        <v>15</v>
      </c>
      <c r="Q86" s="297">
        <f>Q85/2</f>
        <v>10</v>
      </c>
      <c r="R86" s="296">
        <f>R85/2</f>
        <v>10</v>
      </c>
      <c r="S86" s="234">
        <f>S85/2</f>
        <v>80</v>
      </c>
      <c r="T86" s="295">
        <f>T85/2</f>
        <v>10</v>
      </c>
      <c r="U86" s="293"/>
      <c r="V86" s="292"/>
      <c r="W86" s="292"/>
      <c r="X86" s="292"/>
      <c r="Y86" s="291"/>
      <c r="Z86" s="290"/>
      <c r="AA86" s="294"/>
      <c r="AB86" s="293"/>
      <c r="AC86" s="292"/>
      <c r="AD86" s="292"/>
      <c r="AE86" s="292"/>
      <c r="AF86" s="291"/>
      <c r="AG86" s="290"/>
      <c r="AH86" s="289"/>
      <c r="AI86" s="288"/>
    </row>
    <row r="87" spans="1:35" ht="21" customHeight="1" thickTop="1" x14ac:dyDescent="0.2">
      <c r="A87" s="287"/>
      <c r="B87" s="286"/>
      <c r="C87" s="285"/>
      <c r="D87" s="284"/>
      <c r="E87" s="269" t="s">
        <v>100</v>
      </c>
      <c r="F87" s="283" t="e">
        <f>DAY(L87)</f>
        <v>#VALUE!</v>
      </c>
      <c r="G87" s="282" t="e">
        <f>MONTH(L87)</f>
        <v>#VALUE!</v>
      </c>
      <c r="H87" s="281" t="e">
        <f>YEAR(L87)</f>
        <v>#VALUE!</v>
      </c>
      <c r="I87" s="283" t="str">
        <f>IF(ISNUMBER(F87),DATEDIF((DATE(H87,G87,F87)),(DATE("2022","10","1")),"MD"),"")</f>
        <v/>
      </c>
      <c r="J87" s="282" t="str">
        <f>IF(ISNUMBER(G87),DATEDIF((DATE(H87,G87,F87)),(DATE("2022","10","1")),"YM"),"")</f>
        <v/>
      </c>
      <c r="K87" s="281" t="str">
        <f>IF(ISNUMBER(H87),DATEDIF((DATE(H87,G87,F87)),(DATE("2022","10","1")),"Y"),"")</f>
        <v/>
      </c>
      <c r="L87" s="280" t="e">
        <f>DATE(IF(LEFT($M87,1)="2",MID($M87,2,2),"20"&amp;MID($M87,2,2)),MID($M87,4,2),MID($M87,6,2))</f>
        <v>#VALUE!</v>
      </c>
      <c r="M87" s="279"/>
      <c r="N87" s="258"/>
      <c r="O87" s="278"/>
      <c r="P87" s="278"/>
      <c r="Q87" s="278"/>
      <c r="R87" s="277"/>
      <c r="S87" s="276">
        <f>SUM(N87:R87)</f>
        <v>0</v>
      </c>
      <c r="T87" s="254"/>
      <c r="U87" s="275" t="s">
        <v>99</v>
      </c>
      <c r="V87" s="274" t="s">
        <v>99</v>
      </c>
      <c r="W87" s="274" t="s">
        <v>99</v>
      </c>
      <c r="X87" s="274" t="s">
        <v>99</v>
      </c>
      <c r="Y87" s="273" t="s">
        <v>99</v>
      </c>
      <c r="Z87" s="272">
        <f>COUNTIF(U87:Y87,"اجتاز")</f>
        <v>5</v>
      </c>
      <c r="AA87" s="271" t="str">
        <f>IF(Z87&gt;=5,"جدير",IF(Z87&gt;=5,"جدير","غيرجدير"))</f>
        <v>جدير</v>
      </c>
      <c r="AB87" s="275" t="s">
        <v>99</v>
      </c>
      <c r="AC87" s="274" t="s">
        <v>99</v>
      </c>
      <c r="AD87" s="274" t="s">
        <v>99</v>
      </c>
      <c r="AE87" s="274" t="s">
        <v>99</v>
      </c>
      <c r="AF87" s="273" t="s">
        <v>99</v>
      </c>
      <c r="AG87" s="272">
        <f>COUNTIF(AB87:AF87,"اجتاز")</f>
        <v>5</v>
      </c>
      <c r="AH87" s="271" t="str">
        <f>IF(AG87&gt;=5,"جدير",IF(AG87&gt;=5,"جدير","غيرجدير"))</f>
        <v>جدير</v>
      </c>
      <c r="AI87" s="270" t="s">
        <v>98</v>
      </c>
    </row>
    <row r="88" spans="1:35" ht="21" customHeight="1" x14ac:dyDescent="0.2">
      <c r="A88" s="268"/>
      <c r="B88" s="267"/>
      <c r="C88" s="266"/>
      <c r="D88" s="265"/>
      <c r="E88" s="269" t="s">
        <v>100</v>
      </c>
      <c r="F88" s="263" t="e">
        <f>DAY(L88)</f>
        <v>#VALUE!</v>
      </c>
      <c r="G88" s="262" t="e">
        <f>MONTH(L88)</f>
        <v>#VALUE!</v>
      </c>
      <c r="H88" s="261" t="e">
        <f>YEAR(L88)</f>
        <v>#VALUE!</v>
      </c>
      <c r="I88" s="263" t="str">
        <f>IF(ISNUMBER(F88),DATEDIF((DATE(H88,G88,F88)),(DATE("2022","10","1")),"MD"),"")</f>
        <v/>
      </c>
      <c r="J88" s="262" t="str">
        <f>IF(ISNUMBER(G88),DATEDIF((DATE(H88,G88,F88)),(DATE("2022","10","1")),"YM"),"")</f>
        <v/>
      </c>
      <c r="K88" s="261" t="str">
        <f>IF(ISNUMBER(H88),DATEDIF((DATE(H88,G88,F88)),(DATE("2022","10","1")),"Y"),"")</f>
        <v/>
      </c>
      <c r="L88" s="260" t="e">
        <f>DATE(IF(LEFT($M88,1)="2",MID($M88,2,2),"20"&amp;MID($M88,2,2)),MID($M88,4,2),MID($M88,6,2))</f>
        <v>#VALUE!</v>
      </c>
      <c r="M88" s="259"/>
      <c r="N88" s="258"/>
      <c r="O88" s="257"/>
      <c r="P88" s="257"/>
      <c r="Q88" s="257"/>
      <c r="R88" s="256"/>
      <c r="S88" s="255">
        <f>SUM(N88:R88)</f>
        <v>0</v>
      </c>
      <c r="T88" s="254"/>
      <c r="U88" s="253" t="s">
        <v>99</v>
      </c>
      <c r="V88" s="252" t="s">
        <v>99</v>
      </c>
      <c r="W88" s="252" t="s">
        <v>99</v>
      </c>
      <c r="X88" s="252" t="s">
        <v>99</v>
      </c>
      <c r="Y88" s="251" t="s">
        <v>99</v>
      </c>
      <c r="Z88" s="250">
        <f>COUNTIF(U88:Y88,"اجتاز")</f>
        <v>5</v>
      </c>
      <c r="AA88" s="249" t="str">
        <f>IF(Z88&gt;=5,"جدير",IF(Z88&gt;=5,"جدير","غيرجدير"))</f>
        <v>جدير</v>
      </c>
      <c r="AB88" s="253" t="s">
        <v>99</v>
      </c>
      <c r="AC88" s="252" t="s">
        <v>99</v>
      </c>
      <c r="AD88" s="252" t="s">
        <v>99</v>
      </c>
      <c r="AE88" s="252" t="s">
        <v>99</v>
      </c>
      <c r="AF88" s="251" t="s">
        <v>99</v>
      </c>
      <c r="AG88" s="250">
        <f>COUNTIF(AB88:AF88,"اجتاز")</f>
        <v>5</v>
      </c>
      <c r="AH88" s="249" t="str">
        <f>IF(AG88&gt;=5,"جدير",IF(AG88&gt;=5,"جدير","غيرجدير"))</f>
        <v>جدير</v>
      </c>
      <c r="AI88" s="248" t="s">
        <v>98</v>
      </c>
    </row>
    <row r="89" spans="1:35" ht="21" customHeight="1" x14ac:dyDescent="0.2">
      <c r="A89" s="268"/>
      <c r="B89" s="267"/>
      <c r="C89" s="266"/>
      <c r="D89" s="265"/>
      <c r="E89" s="269" t="s">
        <v>100</v>
      </c>
      <c r="F89" s="263" t="e">
        <f>DAY(L89)</f>
        <v>#VALUE!</v>
      </c>
      <c r="G89" s="262" t="e">
        <f>MONTH(L89)</f>
        <v>#VALUE!</v>
      </c>
      <c r="H89" s="261" t="e">
        <f>YEAR(L89)</f>
        <v>#VALUE!</v>
      </c>
      <c r="I89" s="263" t="str">
        <f>IF(ISNUMBER(F89),DATEDIF((DATE(H89,G89,F89)),(DATE("2022","10","1")),"MD"),"")</f>
        <v/>
      </c>
      <c r="J89" s="262" t="str">
        <f>IF(ISNUMBER(G89),DATEDIF((DATE(H89,G89,F89)),(DATE("2022","10","1")),"YM"),"")</f>
        <v/>
      </c>
      <c r="K89" s="261" t="str">
        <f>IF(ISNUMBER(H89),DATEDIF((DATE(H89,G89,F89)),(DATE("2022","10","1")),"Y"),"")</f>
        <v/>
      </c>
      <c r="L89" s="260" t="e">
        <f>DATE(IF(LEFT($M89,1)="2",MID($M89,2,2),"20"&amp;MID($M89,2,2)),MID($M89,4,2),MID($M89,6,2))</f>
        <v>#VALUE!</v>
      </c>
      <c r="M89" s="259"/>
      <c r="N89" s="258"/>
      <c r="O89" s="257"/>
      <c r="P89" s="257"/>
      <c r="Q89" s="257"/>
      <c r="R89" s="256"/>
      <c r="S89" s="255">
        <f>SUM(N89:R89)</f>
        <v>0</v>
      </c>
      <c r="T89" s="254"/>
      <c r="U89" s="253" t="s">
        <v>99</v>
      </c>
      <c r="V89" s="252" t="s">
        <v>99</v>
      </c>
      <c r="W89" s="252" t="s">
        <v>99</v>
      </c>
      <c r="X89" s="252" t="s">
        <v>99</v>
      </c>
      <c r="Y89" s="251" t="s">
        <v>99</v>
      </c>
      <c r="Z89" s="250">
        <f>COUNTIF(U89:Y89,"اجتاز")</f>
        <v>5</v>
      </c>
      <c r="AA89" s="249" t="str">
        <f>IF(Z89&gt;=5,"جدير",IF(Z89&gt;=5,"جدير","غيرجدير"))</f>
        <v>جدير</v>
      </c>
      <c r="AB89" s="253" t="s">
        <v>99</v>
      </c>
      <c r="AC89" s="252" t="s">
        <v>99</v>
      </c>
      <c r="AD89" s="252" t="s">
        <v>99</v>
      </c>
      <c r="AE89" s="252" t="s">
        <v>99</v>
      </c>
      <c r="AF89" s="251" t="s">
        <v>99</v>
      </c>
      <c r="AG89" s="250">
        <f>COUNTIF(AB89:AF89,"اجتاز")</f>
        <v>5</v>
      </c>
      <c r="AH89" s="249" t="str">
        <f>IF(AG89&gt;=5,"جدير",IF(AG89&gt;=5,"جدير","غيرجدير"))</f>
        <v>جدير</v>
      </c>
      <c r="AI89" s="248" t="s">
        <v>98</v>
      </c>
    </row>
    <row r="90" spans="1:35" ht="21" customHeight="1" x14ac:dyDescent="0.2">
      <c r="A90" s="268"/>
      <c r="B90" s="267"/>
      <c r="C90" s="266"/>
      <c r="D90" s="265"/>
      <c r="E90" s="269" t="s">
        <v>100</v>
      </c>
      <c r="F90" s="263" t="e">
        <f>DAY(L90)</f>
        <v>#VALUE!</v>
      </c>
      <c r="G90" s="262" t="e">
        <f>MONTH(L90)</f>
        <v>#VALUE!</v>
      </c>
      <c r="H90" s="261" t="e">
        <f>YEAR(L90)</f>
        <v>#VALUE!</v>
      </c>
      <c r="I90" s="263" t="str">
        <f>IF(ISNUMBER(F90),DATEDIF((DATE(H90,G90,F90)),(DATE("2022","10","1")),"MD"),"")</f>
        <v/>
      </c>
      <c r="J90" s="262" t="str">
        <f>IF(ISNUMBER(G90),DATEDIF((DATE(H90,G90,F90)),(DATE("2022","10","1")),"YM"),"")</f>
        <v/>
      </c>
      <c r="K90" s="261" t="str">
        <f>IF(ISNUMBER(H90),DATEDIF((DATE(H90,G90,F90)),(DATE("2022","10","1")),"Y"),"")</f>
        <v/>
      </c>
      <c r="L90" s="260" t="e">
        <f>DATE(IF(LEFT($M90,1)="2",MID($M90,2,2),"20"&amp;MID($M90,2,2)),MID($M90,4,2),MID($M90,6,2))</f>
        <v>#VALUE!</v>
      </c>
      <c r="M90" s="259"/>
      <c r="N90" s="258"/>
      <c r="O90" s="257"/>
      <c r="P90" s="257"/>
      <c r="Q90" s="257"/>
      <c r="R90" s="256"/>
      <c r="S90" s="255">
        <f>SUM(N90:R90)</f>
        <v>0</v>
      </c>
      <c r="T90" s="254"/>
      <c r="U90" s="253" t="s">
        <v>99</v>
      </c>
      <c r="V90" s="252" t="s">
        <v>99</v>
      </c>
      <c r="W90" s="252" t="s">
        <v>99</v>
      </c>
      <c r="X90" s="252" t="s">
        <v>99</v>
      </c>
      <c r="Y90" s="251" t="s">
        <v>99</v>
      </c>
      <c r="Z90" s="250">
        <f>COUNTIF(U90:Y90,"اجتاز")</f>
        <v>5</v>
      </c>
      <c r="AA90" s="249" t="str">
        <f>IF(Z90&gt;=5,"جدير",IF(Z90&gt;=5,"جدير","غيرجدير"))</f>
        <v>جدير</v>
      </c>
      <c r="AB90" s="253" t="s">
        <v>99</v>
      </c>
      <c r="AC90" s="252" t="s">
        <v>99</v>
      </c>
      <c r="AD90" s="252" t="s">
        <v>99</v>
      </c>
      <c r="AE90" s="252" t="s">
        <v>99</v>
      </c>
      <c r="AF90" s="251" t="s">
        <v>99</v>
      </c>
      <c r="AG90" s="250">
        <f>COUNTIF(AB90:AF90,"اجتاز")</f>
        <v>5</v>
      </c>
      <c r="AH90" s="249" t="str">
        <f>IF(AG90&gt;=5,"جدير",IF(AG90&gt;=5,"جدير","غيرجدير"))</f>
        <v>جدير</v>
      </c>
      <c r="AI90" s="248" t="s">
        <v>98</v>
      </c>
    </row>
    <row r="91" spans="1:35" ht="21" customHeight="1" x14ac:dyDescent="0.2">
      <c r="A91" s="268"/>
      <c r="B91" s="267"/>
      <c r="C91" s="266"/>
      <c r="D91" s="265"/>
      <c r="E91" s="269" t="s">
        <v>100</v>
      </c>
      <c r="F91" s="263" t="e">
        <f>DAY(L91)</f>
        <v>#VALUE!</v>
      </c>
      <c r="G91" s="262" t="e">
        <f>MONTH(L91)</f>
        <v>#VALUE!</v>
      </c>
      <c r="H91" s="261" t="e">
        <f>YEAR(L91)</f>
        <v>#VALUE!</v>
      </c>
      <c r="I91" s="263" t="str">
        <f>IF(ISNUMBER(F91),DATEDIF((DATE(H91,G91,F91)),(DATE("2022","10","1")),"MD"),"")</f>
        <v/>
      </c>
      <c r="J91" s="262" t="str">
        <f>IF(ISNUMBER(G91),DATEDIF((DATE(H91,G91,F91)),(DATE("2022","10","1")),"YM"),"")</f>
        <v/>
      </c>
      <c r="K91" s="261" t="str">
        <f>IF(ISNUMBER(H91),DATEDIF((DATE(H91,G91,F91)),(DATE("2022","10","1")),"Y"),"")</f>
        <v/>
      </c>
      <c r="L91" s="260" t="e">
        <f>DATE(IF(LEFT($M91,1)="2",MID($M91,2,2),"20"&amp;MID($M91,2,2)),MID($M91,4,2),MID($M91,6,2))</f>
        <v>#VALUE!</v>
      </c>
      <c r="M91" s="259"/>
      <c r="N91" s="258"/>
      <c r="O91" s="257"/>
      <c r="P91" s="257"/>
      <c r="Q91" s="257"/>
      <c r="R91" s="256"/>
      <c r="S91" s="255">
        <f>SUM(N91:R91)</f>
        <v>0</v>
      </c>
      <c r="T91" s="254"/>
      <c r="U91" s="253" t="s">
        <v>99</v>
      </c>
      <c r="V91" s="252" t="s">
        <v>99</v>
      </c>
      <c r="W91" s="252" t="s">
        <v>99</v>
      </c>
      <c r="X91" s="252" t="s">
        <v>99</v>
      </c>
      <c r="Y91" s="251" t="s">
        <v>99</v>
      </c>
      <c r="Z91" s="250">
        <f>COUNTIF(U91:Y91,"اجتاز")</f>
        <v>5</v>
      </c>
      <c r="AA91" s="249" t="str">
        <f>IF(Z91&gt;=5,"جدير",IF(Z91&gt;=5,"جدير","غيرجدير"))</f>
        <v>جدير</v>
      </c>
      <c r="AB91" s="253" t="s">
        <v>99</v>
      </c>
      <c r="AC91" s="252" t="s">
        <v>99</v>
      </c>
      <c r="AD91" s="252" t="s">
        <v>99</v>
      </c>
      <c r="AE91" s="252" t="s">
        <v>99</v>
      </c>
      <c r="AF91" s="251" t="s">
        <v>99</v>
      </c>
      <c r="AG91" s="250">
        <f>COUNTIF(AB91:AF91,"اجتاز")</f>
        <v>5</v>
      </c>
      <c r="AH91" s="249" t="str">
        <f>IF(AG91&gt;=5,"جدير",IF(AG91&gt;=5,"جدير","غيرجدير"))</f>
        <v>جدير</v>
      </c>
      <c r="AI91" s="248" t="s">
        <v>98</v>
      </c>
    </row>
    <row r="92" spans="1:35" ht="21" customHeight="1" x14ac:dyDescent="0.2">
      <c r="A92" s="268"/>
      <c r="B92" s="267"/>
      <c r="C92" s="266"/>
      <c r="D92" s="265"/>
      <c r="E92" s="269" t="s">
        <v>100</v>
      </c>
      <c r="F92" s="263" t="e">
        <f>DAY(L92)</f>
        <v>#VALUE!</v>
      </c>
      <c r="G92" s="262" t="e">
        <f>MONTH(L92)</f>
        <v>#VALUE!</v>
      </c>
      <c r="H92" s="261" t="e">
        <f>YEAR(L92)</f>
        <v>#VALUE!</v>
      </c>
      <c r="I92" s="263" t="str">
        <f>IF(ISNUMBER(F92),DATEDIF((DATE(H92,G92,F92)),(DATE("2022","10","1")),"MD"),"")</f>
        <v/>
      </c>
      <c r="J92" s="262" t="str">
        <f>IF(ISNUMBER(G92),DATEDIF((DATE(H92,G92,F92)),(DATE("2022","10","1")),"YM"),"")</f>
        <v/>
      </c>
      <c r="K92" s="261" t="str">
        <f>IF(ISNUMBER(H92),DATEDIF((DATE(H92,G92,F92)),(DATE("2022","10","1")),"Y"),"")</f>
        <v/>
      </c>
      <c r="L92" s="260" t="e">
        <f>DATE(IF(LEFT($M92,1)="2",MID($M92,2,2),"20"&amp;MID($M92,2,2)),MID($M92,4,2),MID($M92,6,2))</f>
        <v>#VALUE!</v>
      </c>
      <c r="M92" s="259"/>
      <c r="N92" s="258"/>
      <c r="O92" s="257"/>
      <c r="P92" s="257"/>
      <c r="Q92" s="257"/>
      <c r="R92" s="256"/>
      <c r="S92" s="255">
        <f>SUM(N92:R92)</f>
        <v>0</v>
      </c>
      <c r="T92" s="254"/>
      <c r="U92" s="253" t="s">
        <v>99</v>
      </c>
      <c r="V92" s="252" t="s">
        <v>99</v>
      </c>
      <c r="W92" s="252" t="s">
        <v>99</v>
      </c>
      <c r="X92" s="252" t="s">
        <v>99</v>
      </c>
      <c r="Y92" s="251" t="s">
        <v>99</v>
      </c>
      <c r="Z92" s="250">
        <f>COUNTIF(U92:Y92,"اجتاز")</f>
        <v>5</v>
      </c>
      <c r="AA92" s="249" t="str">
        <f>IF(Z92&gt;=5,"جدير",IF(Z92&gt;=5,"جدير","غيرجدير"))</f>
        <v>جدير</v>
      </c>
      <c r="AB92" s="253" t="s">
        <v>99</v>
      </c>
      <c r="AC92" s="252" t="s">
        <v>99</v>
      </c>
      <c r="AD92" s="252" t="s">
        <v>99</v>
      </c>
      <c r="AE92" s="252" t="s">
        <v>99</v>
      </c>
      <c r="AF92" s="251" t="s">
        <v>99</v>
      </c>
      <c r="AG92" s="250">
        <f>COUNTIF(AB92:AF92,"اجتاز")</f>
        <v>5</v>
      </c>
      <c r="AH92" s="249" t="str">
        <f>IF(AG92&gt;=5,"جدير",IF(AG92&gt;=5,"جدير","غيرجدير"))</f>
        <v>جدير</v>
      </c>
      <c r="AI92" s="248" t="s">
        <v>98</v>
      </c>
    </row>
    <row r="93" spans="1:35" ht="21" customHeight="1" x14ac:dyDescent="0.2">
      <c r="A93" s="268"/>
      <c r="B93" s="267"/>
      <c r="C93" s="266"/>
      <c r="D93" s="265"/>
      <c r="E93" s="269" t="s">
        <v>100</v>
      </c>
      <c r="F93" s="263" t="e">
        <f>DAY(L93)</f>
        <v>#VALUE!</v>
      </c>
      <c r="G93" s="262" t="e">
        <f>MONTH(L93)</f>
        <v>#VALUE!</v>
      </c>
      <c r="H93" s="261" t="e">
        <f>YEAR(L93)</f>
        <v>#VALUE!</v>
      </c>
      <c r="I93" s="263" t="str">
        <f>IF(ISNUMBER(F93),DATEDIF((DATE(H93,G93,F93)),(DATE("2022","10","1")),"MD"),"")</f>
        <v/>
      </c>
      <c r="J93" s="262" t="str">
        <f>IF(ISNUMBER(G93),DATEDIF((DATE(H93,G93,F93)),(DATE("2022","10","1")),"YM"),"")</f>
        <v/>
      </c>
      <c r="K93" s="261" t="str">
        <f>IF(ISNUMBER(H93),DATEDIF((DATE(H93,G93,F93)),(DATE("2022","10","1")),"Y"),"")</f>
        <v/>
      </c>
      <c r="L93" s="260" t="e">
        <f>DATE(IF(LEFT($M93,1)="2",MID($M93,2,2),"20"&amp;MID($M93,2,2)),MID($M93,4,2),MID($M93,6,2))</f>
        <v>#VALUE!</v>
      </c>
      <c r="M93" s="259"/>
      <c r="N93" s="258"/>
      <c r="O93" s="257"/>
      <c r="P93" s="257"/>
      <c r="Q93" s="257"/>
      <c r="R93" s="256"/>
      <c r="S93" s="255">
        <f>SUM(N93:R93)</f>
        <v>0</v>
      </c>
      <c r="T93" s="254"/>
      <c r="U93" s="253" t="s">
        <v>99</v>
      </c>
      <c r="V93" s="252" t="s">
        <v>99</v>
      </c>
      <c r="W93" s="252" t="s">
        <v>99</v>
      </c>
      <c r="X93" s="252" t="s">
        <v>99</v>
      </c>
      <c r="Y93" s="251" t="s">
        <v>99</v>
      </c>
      <c r="Z93" s="250">
        <f>COUNTIF(U93:Y93,"اجتاز")</f>
        <v>5</v>
      </c>
      <c r="AA93" s="249" t="str">
        <f>IF(Z93&gt;=5,"جدير",IF(Z93&gt;=5,"جدير","غيرجدير"))</f>
        <v>جدير</v>
      </c>
      <c r="AB93" s="253" t="s">
        <v>99</v>
      </c>
      <c r="AC93" s="252" t="s">
        <v>99</v>
      </c>
      <c r="AD93" s="252" t="s">
        <v>99</v>
      </c>
      <c r="AE93" s="252" t="s">
        <v>99</v>
      </c>
      <c r="AF93" s="251" t="s">
        <v>99</v>
      </c>
      <c r="AG93" s="250">
        <f>COUNTIF(AB93:AF93,"اجتاز")</f>
        <v>5</v>
      </c>
      <c r="AH93" s="249" t="str">
        <f>IF(AG93&gt;=5,"جدير",IF(AG93&gt;=5,"جدير","غيرجدير"))</f>
        <v>جدير</v>
      </c>
      <c r="AI93" s="248" t="s">
        <v>98</v>
      </c>
    </row>
    <row r="94" spans="1:35" ht="21" customHeight="1" x14ac:dyDescent="0.2">
      <c r="A94" s="268"/>
      <c r="B94" s="267"/>
      <c r="C94" s="266"/>
      <c r="D94" s="265"/>
      <c r="E94" s="269" t="s">
        <v>100</v>
      </c>
      <c r="F94" s="263" t="e">
        <f>DAY(L94)</f>
        <v>#VALUE!</v>
      </c>
      <c r="G94" s="262" t="e">
        <f>MONTH(L94)</f>
        <v>#VALUE!</v>
      </c>
      <c r="H94" s="261" t="e">
        <f>YEAR(L94)</f>
        <v>#VALUE!</v>
      </c>
      <c r="I94" s="263" t="str">
        <f>IF(ISNUMBER(F94),DATEDIF((DATE(H94,G94,F94)),(DATE("2022","10","1")),"MD"),"")</f>
        <v/>
      </c>
      <c r="J94" s="262" t="str">
        <f>IF(ISNUMBER(G94),DATEDIF((DATE(H94,G94,F94)),(DATE("2022","10","1")),"YM"),"")</f>
        <v/>
      </c>
      <c r="K94" s="261" t="str">
        <f>IF(ISNUMBER(H94),DATEDIF((DATE(H94,G94,F94)),(DATE("2022","10","1")),"Y"),"")</f>
        <v/>
      </c>
      <c r="L94" s="260" t="e">
        <f>DATE(IF(LEFT($M94,1)="2",MID($M94,2,2),"20"&amp;MID($M94,2,2)),MID($M94,4,2),MID($M94,6,2))</f>
        <v>#VALUE!</v>
      </c>
      <c r="M94" s="259"/>
      <c r="N94" s="258"/>
      <c r="O94" s="257"/>
      <c r="P94" s="257"/>
      <c r="Q94" s="257"/>
      <c r="R94" s="256"/>
      <c r="S94" s="255">
        <f>SUM(N94:R94)</f>
        <v>0</v>
      </c>
      <c r="T94" s="254"/>
      <c r="U94" s="253" t="s">
        <v>99</v>
      </c>
      <c r="V94" s="252" t="s">
        <v>99</v>
      </c>
      <c r="W94" s="252" t="s">
        <v>99</v>
      </c>
      <c r="X94" s="252" t="s">
        <v>99</v>
      </c>
      <c r="Y94" s="251" t="s">
        <v>99</v>
      </c>
      <c r="Z94" s="250">
        <f>COUNTIF(U94:Y94,"اجتاز")</f>
        <v>5</v>
      </c>
      <c r="AA94" s="249" t="str">
        <f>IF(Z94&gt;=5,"جدير",IF(Z94&gt;=5,"جدير","غيرجدير"))</f>
        <v>جدير</v>
      </c>
      <c r="AB94" s="253" t="s">
        <v>99</v>
      </c>
      <c r="AC94" s="252" t="s">
        <v>99</v>
      </c>
      <c r="AD94" s="252" t="s">
        <v>99</v>
      </c>
      <c r="AE94" s="252" t="s">
        <v>99</v>
      </c>
      <c r="AF94" s="251" t="s">
        <v>99</v>
      </c>
      <c r="AG94" s="250">
        <f>COUNTIF(AB94:AF94,"اجتاز")</f>
        <v>5</v>
      </c>
      <c r="AH94" s="249" t="str">
        <f>IF(AG94&gt;=5,"جدير",IF(AG94&gt;=5,"جدير","غيرجدير"))</f>
        <v>جدير</v>
      </c>
      <c r="AI94" s="248" t="s">
        <v>98</v>
      </c>
    </row>
    <row r="95" spans="1:35" ht="21" customHeight="1" x14ac:dyDescent="0.2">
      <c r="A95" s="268"/>
      <c r="B95" s="267"/>
      <c r="C95" s="266"/>
      <c r="D95" s="265"/>
      <c r="E95" s="269" t="s">
        <v>100</v>
      </c>
      <c r="F95" s="263" t="e">
        <f>DAY(L95)</f>
        <v>#VALUE!</v>
      </c>
      <c r="G95" s="262" t="e">
        <f>MONTH(L95)</f>
        <v>#VALUE!</v>
      </c>
      <c r="H95" s="261" t="e">
        <f>YEAR(L95)</f>
        <v>#VALUE!</v>
      </c>
      <c r="I95" s="263" t="str">
        <f>IF(ISNUMBER(F95),DATEDIF((DATE(H95,G95,F95)),(DATE("2022","10","1")),"MD"),"")</f>
        <v/>
      </c>
      <c r="J95" s="262" t="str">
        <f>IF(ISNUMBER(G95),DATEDIF((DATE(H95,G95,F95)),(DATE("2022","10","1")),"YM"),"")</f>
        <v/>
      </c>
      <c r="K95" s="261" t="str">
        <f>IF(ISNUMBER(H95),DATEDIF((DATE(H95,G95,F95)),(DATE("2022","10","1")),"Y"),"")</f>
        <v/>
      </c>
      <c r="L95" s="260" t="e">
        <f>DATE(IF(LEFT($M95,1)="2",MID($M95,2,2),"20"&amp;MID($M95,2,2)),MID($M95,4,2),MID($M95,6,2))</f>
        <v>#VALUE!</v>
      </c>
      <c r="M95" s="259"/>
      <c r="N95" s="258"/>
      <c r="O95" s="257"/>
      <c r="P95" s="257"/>
      <c r="Q95" s="257"/>
      <c r="R95" s="256"/>
      <c r="S95" s="255">
        <f>SUM(N95:R95)</f>
        <v>0</v>
      </c>
      <c r="T95" s="254"/>
      <c r="U95" s="253" t="s">
        <v>99</v>
      </c>
      <c r="V95" s="252" t="s">
        <v>99</v>
      </c>
      <c r="W95" s="252" t="s">
        <v>99</v>
      </c>
      <c r="X95" s="252" t="s">
        <v>99</v>
      </c>
      <c r="Y95" s="251" t="s">
        <v>99</v>
      </c>
      <c r="Z95" s="250">
        <f>COUNTIF(U95:Y95,"اجتاز")</f>
        <v>5</v>
      </c>
      <c r="AA95" s="249" t="str">
        <f>IF(Z95&gt;=5,"جدير",IF(Z95&gt;=5,"جدير","غيرجدير"))</f>
        <v>جدير</v>
      </c>
      <c r="AB95" s="253" t="s">
        <v>99</v>
      </c>
      <c r="AC95" s="252" t="s">
        <v>99</v>
      </c>
      <c r="AD95" s="252" t="s">
        <v>99</v>
      </c>
      <c r="AE95" s="252" t="s">
        <v>99</v>
      </c>
      <c r="AF95" s="251" t="s">
        <v>99</v>
      </c>
      <c r="AG95" s="250">
        <f>COUNTIF(AB95:AF95,"اجتاز")</f>
        <v>5</v>
      </c>
      <c r="AH95" s="249" t="str">
        <f>IF(AG95&gt;=5,"جدير",IF(AG95&gt;=5,"جدير","غيرجدير"))</f>
        <v>جدير</v>
      </c>
      <c r="AI95" s="248" t="s">
        <v>98</v>
      </c>
    </row>
    <row r="96" spans="1:35" ht="21" customHeight="1" x14ac:dyDescent="0.2">
      <c r="A96" s="268"/>
      <c r="B96" s="267"/>
      <c r="C96" s="266"/>
      <c r="D96" s="265"/>
      <c r="E96" s="269" t="s">
        <v>100</v>
      </c>
      <c r="F96" s="263" t="e">
        <f>DAY(L96)</f>
        <v>#VALUE!</v>
      </c>
      <c r="G96" s="262" t="e">
        <f>MONTH(L96)</f>
        <v>#VALUE!</v>
      </c>
      <c r="H96" s="261" t="e">
        <f>YEAR(L96)</f>
        <v>#VALUE!</v>
      </c>
      <c r="I96" s="263" t="str">
        <f>IF(ISNUMBER(F96),DATEDIF((DATE(H96,G96,F96)),(DATE("2022","10","1")),"MD"),"")</f>
        <v/>
      </c>
      <c r="J96" s="262" t="str">
        <f>IF(ISNUMBER(G96),DATEDIF((DATE(H96,G96,F96)),(DATE("2022","10","1")),"YM"),"")</f>
        <v/>
      </c>
      <c r="K96" s="261" t="str">
        <f>IF(ISNUMBER(H96),DATEDIF((DATE(H96,G96,F96)),(DATE("2022","10","1")),"Y"),"")</f>
        <v/>
      </c>
      <c r="L96" s="260" t="e">
        <f>DATE(IF(LEFT($M96,1)="2",MID($M96,2,2),"20"&amp;MID($M96,2,2)),MID($M96,4,2),MID($M96,6,2))</f>
        <v>#VALUE!</v>
      </c>
      <c r="M96" s="259"/>
      <c r="N96" s="258"/>
      <c r="O96" s="257"/>
      <c r="P96" s="257"/>
      <c r="Q96" s="257"/>
      <c r="R96" s="256"/>
      <c r="S96" s="255">
        <f>SUM(N96:R96)</f>
        <v>0</v>
      </c>
      <c r="T96" s="254"/>
      <c r="U96" s="253" t="s">
        <v>99</v>
      </c>
      <c r="V96" s="252" t="s">
        <v>99</v>
      </c>
      <c r="W96" s="252" t="s">
        <v>99</v>
      </c>
      <c r="X96" s="252" t="s">
        <v>99</v>
      </c>
      <c r="Y96" s="251" t="s">
        <v>99</v>
      </c>
      <c r="Z96" s="250">
        <f>COUNTIF(U96:Y96,"اجتاز")</f>
        <v>5</v>
      </c>
      <c r="AA96" s="249" t="str">
        <f>IF(Z96&gt;=5,"جدير",IF(Z96&gt;=5,"جدير","غيرجدير"))</f>
        <v>جدير</v>
      </c>
      <c r="AB96" s="253" t="s">
        <v>99</v>
      </c>
      <c r="AC96" s="252" t="s">
        <v>99</v>
      </c>
      <c r="AD96" s="252" t="s">
        <v>99</v>
      </c>
      <c r="AE96" s="252" t="s">
        <v>99</v>
      </c>
      <c r="AF96" s="251" t="s">
        <v>99</v>
      </c>
      <c r="AG96" s="250">
        <f>COUNTIF(AB96:AF96,"اجتاز")</f>
        <v>5</v>
      </c>
      <c r="AH96" s="249" t="str">
        <f>IF(AG96&gt;=5,"جدير",IF(AG96&gt;=5,"جدير","غيرجدير"))</f>
        <v>جدير</v>
      </c>
      <c r="AI96" s="248" t="s">
        <v>98</v>
      </c>
    </row>
    <row r="97" spans="1:35" ht="21" customHeight="1" x14ac:dyDescent="0.2">
      <c r="A97" s="268"/>
      <c r="B97" s="267"/>
      <c r="C97" s="266"/>
      <c r="D97" s="265"/>
      <c r="E97" s="269" t="s">
        <v>100</v>
      </c>
      <c r="F97" s="263" t="e">
        <f>DAY(L97)</f>
        <v>#VALUE!</v>
      </c>
      <c r="G97" s="262" t="e">
        <f>MONTH(L97)</f>
        <v>#VALUE!</v>
      </c>
      <c r="H97" s="261" t="e">
        <f>YEAR(L97)</f>
        <v>#VALUE!</v>
      </c>
      <c r="I97" s="263" t="str">
        <f>IF(ISNUMBER(F97),DATEDIF((DATE(H97,G97,F97)),(DATE("2022","10","1")),"MD"),"")</f>
        <v/>
      </c>
      <c r="J97" s="262" t="str">
        <f>IF(ISNUMBER(G97),DATEDIF((DATE(H97,G97,F97)),(DATE("2022","10","1")),"YM"),"")</f>
        <v/>
      </c>
      <c r="K97" s="261" t="str">
        <f>IF(ISNUMBER(H97),DATEDIF((DATE(H97,G97,F97)),(DATE("2022","10","1")),"Y"),"")</f>
        <v/>
      </c>
      <c r="L97" s="260" t="e">
        <f>DATE(IF(LEFT($M97,1)="2",MID($M97,2,2),"20"&amp;MID($M97,2,2)),MID($M97,4,2),MID($M97,6,2))</f>
        <v>#VALUE!</v>
      </c>
      <c r="M97" s="259"/>
      <c r="N97" s="258"/>
      <c r="O97" s="257"/>
      <c r="P97" s="257"/>
      <c r="Q97" s="257"/>
      <c r="R97" s="256"/>
      <c r="S97" s="255">
        <f>SUM(N97:R97)</f>
        <v>0</v>
      </c>
      <c r="T97" s="254"/>
      <c r="U97" s="253" t="s">
        <v>99</v>
      </c>
      <c r="V97" s="252" t="s">
        <v>99</v>
      </c>
      <c r="W97" s="252" t="s">
        <v>99</v>
      </c>
      <c r="X97" s="252" t="s">
        <v>99</v>
      </c>
      <c r="Y97" s="251" t="s">
        <v>99</v>
      </c>
      <c r="Z97" s="250">
        <f>COUNTIF(U97:Y97,"اجتاز")</f>
        <v>5</v>
      </c>
      <c r="AA97" s="249" t="str">
        <f>IF(Z97&gt;=5,"جدير",IF(Z97&gt;=5,"جدير","غيرجدير"))</f>
        <v>جدير</v>
      </c>
      <c r="AB97" s="253" t="s">
        <v>99</v>
      </c>
      <c r="AC97" s="252" t="s">
        <v>99</v>
      </c>
      <c r="AD97" s="252" t="s">
        <v>99</v>
      </c>
      <c r="AE97" s="252" t="s">
        <v>99</v>
      </c>
      <c r="AF97" s="251" t="s">
        <v>99</v>
      </c>
      <c r="AG97" s="250">
        <f>COUNTIF(AB97:AF97,"اجتاز")</f>
        <v>5</v>
      </c>
      <c r="AH97" s="249" t="str">
        <f>IF(AG97&gt;=5,"جدير",IF(AG97&gt;=5,"جدير","غيرجدير"))</f>
        <v>جدير</v>
      </c>
      <c r="AI97" s="248" t="s">
        <v>98</v>
      </c>
    </row>
    <row r="98" spans="1:35" ht="21" customHeight="1" x14ac:dyDescent="0.2">
      <c r="A98" s="268"/>
      <c r="B98" s="267"/>
      <c r="C98" s="266"/>
      <c r="D98" s="265"/>
      <c r="E98" s="269" t="s">
        <v>100</v>
      </c>
      <c r="F98" s="263" t="e">
        <f>DAY(L98)</f>
        <v>#VALUE!</v>
      </c>
      <c r="G98" s="262" t="e">
        <f>MONTH(L98)</f>
        <v>#VALUE!</v>
      </c>
      <c r="H98" s="261" t="e">
        <f>YEAR(L98)</f>
        <v>#VALUE!</v>
      </c>
      <c r="I98" s="263" t="str">
        <f>IF(ISNUMBER(F98),DATEDIF((DATE(H98,G98,F98)),(DATE("2022","10","1")),"MD"),"")</f>
        <v/>
      </c>
      <c r="J98" s="262" t="str">
        <f>IF(ISNUMBER(G98),DATEDIF((DATE(H98,G98,F98)),(DATE("2022","10","1")),"YM"),"")</f>
        <v/>
      </c>
      <c r="K98" s="261" t="str">
        <f>IF(ISNUMBER(H98),DATEDIF((DATE(H98,G98,F98)),(DATE("2022","10","1")),"Y"),"")</f>
        <v/>
      </c>
      <c r="L98" s="260" t="e">
        <f>DATE(IF(LEFT($M98,1)="2",MID($M98,2,2),"20"&amp;MID($M98,2,2)),MID($M98,4,2),MID($M98,6,2))</f>
        <v>#VALUE!</v>
      </c>
      <c r="M98" s="259"/>
      <c r="N98" s="258"/>
      <c r="O98" s="257"/>
      <c r="P98" s="257"/>
      <c r="Q98" s="257"/>
      <c r="R98" s="256"/>
      <c r="S98" s="255">
        <f>SUM(N98:R98)</f>
        <v>0</v>
      </c>
      <c r="T98" s="254"/>
      <c r="U98" s="253" t="s">
        <v>99</v>
      </c>
      <c r="V98" s="252" t="s">
        <v>99</v>
      </c>
      <c r="W98" s="252" t="s">
        <v>99</v>
      </c>
      <c r="X98" s="252" t="s">
        <v>99</v>
      </c>
      <c r="Y98" s="251" t="s">
        <v>99</v>
      </c>
      <c r="Z98" s="250">
        <f>COUNTIF(U98:Y98,"اجتاز")</f>
        <v>5</v>
      </c>
      <c r="AA98" s="249" t="str">
        <f>IF(Z98&gt;=5,"جدير",IF(Z98&gt;=5,"جدير","غيرجدير"))</f>
        <v>جدير</v>
      </c>
      <c r="AB98" s="253" t="s">
        <v>99</v>
      </c>
      <c r="AC98" s="252" t="s">
        <v>99</v>
      </c>
      <c r="AD98" s="252" t="s">
        <v>99</v>
      </c>
      <c r="AE98" s="252" t="s">
        <v>99</v>
      </c>
      <c r="AF98" s="251" t="s">
        <v>99</v>
      </c>
      <c r="AG98" s="250">
        <f>COUNTIF(AB98:AF98,"اجتاز")</f>
        <v>5</v>
      </c>
      <c r="AH98" s="249" t="str">
        <f>IF(AG98&gt;=5,"جدير",IF(AG98&gt;=5,"جدير","غيرجدير"))</f>
        <v>جدير</v>
      </c>
      <c r="AI98" s="248" t="s">
        <v>98</v>
      </c>
    </row>
    <row r="99" spans="1:35" ht="21" customHeight="1" x14ac:dyDescent="0.2">
      <c r="A99" s="268"/>
      <c r="B99" s="267"/>
      <c r="C99" s="266"/>
      <c r="D99" s="265"/>
      <c r="E99" s="269" t="s">
        <v>100</v>
      </c>
      <c r="F99" s="263" t="e">
        <f>DAY(L99)</f>
        <v>#VALUE!</v>
      </c>
      <c r="G99" s="262" t="e">
        <f>MONTH(L99)</f>
        <v>#VALUE!</v>
      </c>
      <c r="H99" s="261" t="e">
        <f>YEAR(L99)</f>
        <v>#VALUE!</v>
      </c>
      <c r="I99" s="263" t="str">
        <f>IF(ISNUMBER(F99),DATEDIF((DATE(H99,G99,F99)),(DATE("2022","10","1")),"MD"),"")</f>
        <v/>
      </c>
      <c r="J99" s="262" t="str">
        <f>IF(ISNUMBER(G99),DATEDIF((DATE(H99,G99,F99)),(DATE("2022","10","1")),"YM"),"")</f>
        <v/>
      </c>
      <c r="K99" s="261" t="str">
        <f>IF(ISNUMBER(H99),DATEDIF((DATE(H99,G99,F99)),(DATE("2022","10","1")),"Y"),"")</f>
        <v/>
      </c>
      <c r="L99" s="260" t="e">
        <f>DATE(IF(LEFT($M99,1)="2",MID($M99,2,2),"20"&amp;MID($M99,2,2)),MID($M99,4,2),MID($M99,6,2))</f>
        <v>#VALUE!</v>
      </c>
      <c r="M99" s="259"/>
      <c r="N99" s="258"/>
      <c r="O99" s="257"/>
      <c r="P99" s="257"/>
      <c r="Q99" s="257"/>
      <c r="R99" s="256"/>
      <c r="S99" s="255">
        <f>SUM(N99:R99)</f>
        <v>0</v>
      </c>
      <c r="T99" s="254"/>
      <c r="U99" s="253" t="s">
        <v>99</v>
      </c>
      <c r="V99" s="252" t="s">
        <v>99</v>
      </c>
      <c r="W99" s="252" t="s">
        <v>99</v>
      </c>
      <c r="X99" s="252" t="s">
        <v>99</v>
      </c>
      <c r="Y99" s="251" t="s">
        <v>99</v>
      </c>
      <c r="Z99" s="250">
        <f>COUNTIF(U99:Y99,"اجتاز")</f>
        <v>5</v>
      </c>
      <c r="AA99" s="249" t="str">
        <f>IF(Z99&gt;=5,"جدير",IF(Z99&gt;=5,"جدير","غيرجدير"))</f>
        <v>جدير</v>
      </c>
      <c r="AB99" s="253" t="s">
        <v>99</v>
      </c>
      <c r="AC99" s="252" t="s">
        <v>99</v>
      </c>
      <c r="AD99" s="252" t="s">
        <v>99</v>
      </c>
      <c r="AE99" s="252" t="s">
        <v>99</v>
      </c>
      <c r="AF99" s="251" t="s">
        <v>99</v>
      </c>
      <c r="AG99" s="250">
        <f>COUNTIF(AB99:AF99,"اجتاز")</f>
        <v>5</v>
      </c>
      <c r="AH99" s="249" t="str">
        <f>IF(AG99&gt;=5,"جدير",IF(AG99&gt;=5,"جدير","غيرجدير"))</f>
        <v>جدير</v>
      </c>
      <c r="AI99" s="248" t="s">
        <v>98</v>
      </c>
    </row>
    <row r="100" spans="1:35" ht="21" customHeight="1" x14ac:dyDescent="0.2">
      <c r="A100" s="268"/>
      <c r="B100" s="267"/>
      <c r="C100" s="266"/>
      <c r="D100" s="265"/>
      <c r="E100" s="269" t="s">
        <v>100</v>
      </c>
      <c r="F100" s="263" t="e">
        <f>DAY(L100)</f>
        <v>#VALUE!</v>
      </c>
      <c r="G100" s="262" t="e">
        <f>MONTH(L100)</f>
        <v>#VALUE!</v>
      </c>
      <c r="H100" s="261" t="e">
        <f>YEAR(L100)</f>
        <v>#VALUE!</v>
      </c>
      <c r="I100" s="263" t="str">
        <f>IF(ISNUMBER(F100),DATEDIF((DATE(H100,G100,F100)),(DATE("2022","10","1")),"MD"),"")</f>
        <v/>
      </c>
      <c r="J100" s="262" t="str">
        <f>IF(ISNUMBER(G100),DATEDIF((DATE(H100,G100,F100)),(DATE("2022","10","1")),"YM"),"")</f>
        <v/>
      </c>
      <c r="K100" s="261" t="str">
        <f>IF(ISNUMBER(H100),DATEDIF((DATE(H100,G100,F100)),(DATE("2022","10","1")),"Y"),"")</f>
        <v/>
      </c>
      <c r="L100" s="260" t="e">
        <f>DATE(IF(LEFT($M100,1)="2",MID($M100,2,2),"20"&amp;MID($M100,2,2)),MID($M100,4,2),MID($M100,6,2))</f>
        <v>#VALUE!</v>
      </c>
      <c r="M100" s="259"/>
      <c r="N100" s="258"/>
      <c r="O100" s="257"/>
      <c r="P100" s="257"/>
      <c r="Q100" s="257"/>
      <c r="R100" s="256"/>
      <c r="S100" s="255">
        <f>SUM(N100:R100)</f>
        <v>0</v>
      </c>
      <c r="T100" s="254"/>
      <c r="U100" s="253" t="s">
        <v>99</v>
      </c>
      <c r="V100" s="252" t="s">
        <v>99</v>
      </c>
      <c r="W100" s="252" t="s">
        <v>99</v>
      </c>
      <c r="X100" s="252" t="s">
        <v>99</v>
      </c>
      <c r="Y100" s="251" t="s">
        <v>99</v>
      </c>
      <c r="Z100" s="250">
        <f>COUNTIF(U100:Y100,"اجتاز")</f>
        <v>5</v>
      </c>
      <c r="AA100" s="249" t="str">
        <f>IF(Z100&gt;=5,"جدير",IF(Z100&gt;=5,"جدير","غيرجدير"))</f>
        <v>جدير</v>
      </c>
      <c r="AB100" s="253" t="s">
        <v>99</v>
      </c>
      <c r="AC100" s="252" t="s">
        <v>99</v>
      </c>
      <c r="AD100" s="252" t="s">
        <v>99</v>
      </c>
      <c r="AE100" s="252" t="s">
        <v>99</v>
      </c>
      <c r="AF100" s="251" t="s">
        <v>99</v>
      </c>
      <c r="AG100" s="250">
        <f>COUNTIF(AB100:AF100,"اجتاز")</f>
        <v>5</v>
      </c>
      <c r="AH100" s="249" t="str">
        <f>IF(AG100&gt;=5,"جدير",IF(AG100&gt;=5,"جدير","غيرجدير"))</f>
        <v>جدير</v>
      </c>
      <c r="AI100" s="248" t="s">
        <v>98</v>
      </c>
    </row>
    <row r="101" spans="1:35" ht="21" customHeight="1" x14ac:dyDescent="0.2">
      <c r="A101" s="268"/>
      <c r="B101" s="267"/>
      <c r="C101" s="266"/>
      <c r="D101" s="265"/>
      <c r="E101" s="269" t="s">
        <v>100</v>
      </c>
      <c r="F101" s="263" t="e">
        <f>DAY(L101)</f>
        <v>#VALUE!</v>
      </c>
      <c r="G101" s="262" t="e">
        <f>MONTH(L101)</f>
        <v>#VALUE!</v>
      </c>
      <c r="H101" s="261" t="e">
        <f>YEAR(L101)</f>
        <v>#VALUE!</v>
      </c>
      <c r="I101" s="263" t="str">
        <f>IF(ISNUMBER(F101),DATEDIF((DATE(H101,G101,F101)),(DATE("2022","10","1")),"MD"),"")</f>
        <v/>
      </c>
      <c r="J101" s="262" t="str">
        <f>IF(ISNUMBER(G101),DATEDIF((DATE(H101,G101,F101)),(DATE("2022","10","1")),"YM"),"")</f>
        <v/>
      </c>
      <c r="K101" s="261" t="str">
        <f>IF(ISNUMBER(H101),DATEDIF((DATE(H101,G101,F101)),(DATE("2022","10","1")),"Y"),"")</f>
        <v/>
      </c>
      <c r="L101" s="260" t="e">
        <f>DATE(IF(LEFT($M101,1)="2",MID($M101,2,2),"20"&amp;MID($M101,2,2)),MID($M101,4,2),MID($M101,6,2))</f>
        <v>#VALUE!</v>
      </c>
      <c r="M101" s="259"/>
      <c r="N101" s="258"/>
      <c r="O101" s="257"/>
      <c r="P101" s="257"/>
      <c r="Q101" s="257"/>
      <c r="R101" s="256"/>
      <c r="S101" s="255">
        <f>SUM(N101:R101)</f>
        <v>0</v>
      </c>
      <c r="T101" s="254"/>
      <c r="U101" s="253" t="s">
        <v>99</v>
      </c>
      <c r="V101" s="252" t="s">
        <v>99</v>
      </c>
      <c r="W101" s="252" t="s">
        <v>99</v>
      </c>
      <c r="X101" s="252" t="s">
        <v>99</v>
      </c>
      <c r="Y101" s="251" t="s">
        <v>99</v>
      </c>
      <c r="Z101" s="250">
        <f>COUNTIF(U101:Y101,"اجتاز")</f>
        <v>5</v>
      </c>
      <c r="AA101" s="249" t="str">
        <f>IF(Z101&gt;=5,"جدير",IF(Z101&gt;=5,"جدير","غيرجدير"))</f>
        <v>جدير</v>
      </c>
      <c r="AB101" s="253" t="s">
        <v>99</v>
      </c>
      <c r="AC101" s="252" t="s">
        <v>99</v>
      </c>
      <c r="AD101" s="252" t="s">
        <v>99</v>
      </c>
      <c r="AE101" s="252" t="s">
        <v>99</v>
      </c>
      <c r="AF101" s="251" t="s">
        <v>99</v>
      </c>
      <c r="AG101" s="250">
        <f>COUNTIF(AB101:AF101,"اجتاز")</f>
        <v>5</v>
      </c>
      <c r="AH101" s="249" t="str">
        <f>IF(AG101&gt;=5,"جدير",IF(AG101&gt;=5,"جدير","غيرجدير"))</f>
        <v>جدير</v>
      </c>
      <c r="AI101" s="248" t="s">
        <v>98</v>
      </c>
    </row>
    <row r="102" spans="1:35" ht="21" customHeight="1" x14ac:dyDescent="0.2">
      <c r="A102" s="268"/>
      <c r="B102" s="267"/>
      <c r="C102" s="266"/>
      <c r="D102" s="265"/>
      <c r="E102" s="269" t="s">
        <v>100</v>
      </c>
      <c r="F102" s="263" t="e">
        <f>DAY(L102)</f>
        <v>#VALUE!</v>
      </c>
      <c r="G102" s="262" t="e">
        <f>MONTH(L102)</f>
        <v>#VALUE!</v>
      </c>
      <c r="H102" s="261" t="e">
        <f>YEAR(L102)</f>
        <v>#VALUE!</v>
      </c>
      <c r="I102" s="263" t="str">
        <f>IF(ISNUMBER(F102),DATEDIF((DATE(H102,G102,F102)),(DATE("2022","10","1")),"MD"),"")</f>
        <v/>
      </c>
      <c r="J102" s="262" t="str">
        <f>IF(ISNUMBER(G102),DATEDIF((DATE(H102,G102,F102)),(DATE("2022","10","1")),"YM"),"")</f>
        <v/>
      </c>
      <c r="K102" s="261" t="str">
        <f>IF(ISNUMBER(H102),DATEDIF((DATE(H102,G102,F102)),(DATE("2022","10","1")),"Y"),"")</f>
        <v/>
      </c>
      <c r="L102" s="260" t="e">
        <f>DATE(IF(LEFT($M102,1)="2",MID($M102,2,2),"20"&amp;MID($M102,2,2)),MID($M102,4,2),MID($M102,6,2))</f>
        <v>#VALUE!</v>
      </c>
      <c r="M102" s="259"/>
      <c r="N102" s="258"/>
      <c r="O102" s="257"/>
      <c r="P102" s="257"/>
      <c r="Q102" s="257"/>
      <c r="R102" s="256"/>
      <c r="S102" s="255">
        <f>SUM(N102:R102)</f>
        <v>0</v>
      </c>
      <c r="T102" s="254"/>
      <c r="U102" s="253" t="s">
        <v>99</v>
      </c>
      <c r="V102" s="252" t="s">
        <v>99</v>
      </c>
      <c r="W102" s="252" t="s">
        <v>99</v>
      </c>
      <c r="X102" s="252" t="s">
        <v>99</v>
      </c>
      <c r="Y102" s="251" t="s">
        <v>99</v>
      </c>
      <c r="Z102" s="250">
        <f>COUNTIF(U102:Y102,"اجتاز")</f>
        <v>5</v>
      </c>
      <c r="AA102" s="249" t="str">
        <f>IF(Z102&gt;=5,"جدير",IF(Z102&gt;=5,"جدير","غيرجدير"))</f>
        <v>جدير</v>
      </c>
      <c r="AB102" s="253" t="s">
        <v>99</v>
      </c>
      <c r="AC102" s="252" t="s">
        <v>99</v>
      </c>
      <c r="AD102" s="252" t="s">
        <v>99</v>
      </c>
      <c r="AE102" s="252" t="s">
        <v>99</v>
      </c>
      <c r="AF102" s="251" t="s">
        <v>99</v>
      </c>
      <c r="AG102" s="250">
        <f>COUNTIF(AB102:AF102,"اجتاز")</f>
        <v>5</v>
      </c>
      <c r="AH102" s="249" t="str">
        <f>IF(AG102&gt;=5,"جدير",IF(AG102&gt;=5,"جدير","غيرجدير"))</f>
        <v>جدير</v>
      </c>
      <c r="AI102" s="248" t="s">
        <v>98</v>
      </c>
    </row>
    <row r="103" spans="1:35" ht="21" customHeight="1" x14ac:dyDescent="0.2">
      <c r="A103" s="268"/>
      <c r="B103" s="267"/>
      <c r="C103" s="266"/>
      <c r="D103" s="265"/>
      <c r="E103" s="269" t="s">
        <v>100</v>
      </c>
      <c r="F103" s="263" t="e">
        <f>DAY(L103)</f>
        <v>#VALUE!</v>
      </c>
      <c r="G103" s="262" t="e">
        <f>MONTH(L103)</f>
        <v>#VALUE!</v>
      </c>
      <c r="H103" s="261" t="e">
        <f>YEAR(L103)</f>
        <v>#VALUE!</v>
      </c>
      <c r="I103" s="263" t="str">
        <f>IF(ISNUMBER(F103),DATEDIF((DATE(H103,G103,F103)),(DATE("2022","10","1")),"MD"),"")</f>
        <v/>
      </c>
      <c r="J103" s="262" t="str">
        <f>IF(ISNUMBER(G103),DATEDIF((DATE(H103,G103,F103)),(DATE("2022","10","1")),"YM"),"")</f>
        <v/>
      </c>
      <c r="K103" s="261" t="str">
        <f>IF(ISNUMBER(H103),DATEDIF((DATE(H103,G103,F103)),(DATE("2022","10","1")),"Y"),"")</f>
        <v/>
      </c>
      <c r="L103" s="260" t="e">
        <f>DATE(IF(LEFT($M103,1)="2",MID($M103,2,2),"20"&amp;MID($M103,2,2)),MID($M103,4,2),MID($M103,6,2))</f>
        <v>#VALUE!</v>
      </c>
      <c r="M103" s="259"/>
      <c r="N103" s="258"/>
      <c r="O103" s="257"/>
      <c r="P103" s="257"/>
      <c r="Q103" s="257"/>
      <c r="R103" s="256"/>
      <c r="S103" s="255">
        <f>SUM(N103:R103)</f>
        <v>0</v>
      </c>
      <c r="T103" s="254"/>
      <c r="U103" s="253" t="s">
        <v>99</v>
      </c>
      <c r="V103" s="252" t="s">
        <v>99</v>
      </c>
      <c r="W103" s="252" t="s">
        <v>99</v>
      </c>
      <c r="X103" s="252" t="s">
        <v>99</v>
      </c>
      <c r="Y103" s="251" t="s">
        <v>99</v>
      </c>
      <c r="Z103" s="250">
        <f>COUNTIF(U103:Y103,"اجتاز")</f>
        <v>5</v>
      </c>
      <c r="AA103" s="249" t="str">
        <f>IF(Z103&gt;=5,"جدير",IF(Z103&gt;=5,"جدير","غيرجدير"))</f>
        <v>جدير</v>
      </c>
      <c r="AB103" s="253" t="s">
        <v>99</v>
      </c>
      <c r="AC103" s="252" t="s">
        <v>99</v>
      </c>
      <c r="AD103" s="252" t="s">
        <v>99</v>
      </c>
      <c r="AE103" s="252" t="s">
        <v>99</v>
      </c>
      <c r="AF103" s="251" t="s">
        <v>99</v>
      </c>
      <c r="AG103" s="250">
        <f>COUNTIF(AB103:AF103,"اجتاز")</f>
        <v>5</v>
      </c>
      <c r="AH103" s="249" t="str">
        <f>IF(AG103&gt;=5,"جدير",IF(AG103&gt;=5,"جدير","غيرجدير"))</f>
        <v>جدير</v>
      </c>
      <c r="AI103" s="248" t="s">
        <v>98</v>
      </c>
    </row>
    <row r="104" spans="1:35" ht="21" customHeight="1" x14ac:dyDescent="0.2">
      <c r="A104" s="268"/>
      <c r="B104" s="267"/>
      <c r="C104" s="266"/>
      <c r="D104" s="265"/>
      <c r="E104" s="269" t="s">
        <v>100</v>
      </c>
      <c r="F104" s="263" t="e">
        <f>DAY(L104)</f>
        <v>#VALUE!</v>
      </c>
      <c r="G104" s="262" t="e">
        <f>MONTH(L104)</f>
        <v>#VALUE!</v>
      </c>
      <c r="H104" s="261" t="e">
        <f>YEAR(L104)</f>
        <v>#VALUE!</v>
      </c>
      <c r="I104" s="263" t="str">
        <f>IF(ISNUMBER(F104),DATEDIF((DATE(H104,G104,F104)),(DATE("2022","10","1")),"MD"),"")</f>
        <v/>
      </c>
      <c r="J104" s="262" t="str">
        <f>IF(ISNUMBER(G104),DATEDIF((DATE(H104,G104,F104)),(DATE("2022","10","1")),"YM"),"")</f>
        <v/>
      </c>
      <c r="K104" s="261" t="str">
        <f>IF(ISNUMBER(H104),DATEDIF((DATE(H104,G104,F104)),(DATE("2022","10","1")),"Y"),"")</f>
        <v/>
      </c>
      <c r="L104" s="260" t="e">
        <f>DATE(IF(LEFT($M104,1)="2",MID($M104,2,2),"20"&amp;MID($M104,2,2)),MID($M104,4,2),MID($M104,6,2))</f>
        <v>#VALUE!</v>
      </c>
      <c r="M104" s="259"/>
      <c r="N104" s="258"/>
      <c r="O104" s="257"/>
      <c r="P104" s="257"/>
      <c r="Q104" s="257"/>
      <c r="R104" s="256"/>
      <c r="S104" s="255">
        <f>SUM(N104:R104)</f>
        <v>0</v>
      </c>
      <c r="T104" s="254"/>
      <c r="U104" s="253" t="s">
        <v>99</v>
      </c>
      <c r="V104" s="252" t="s">
        <v>99</v>
      </c>
      <c r="W104" s="252" t="s">
        <v>99</v>
      </c>
      <c r="X104" s="252" t="s">
        <v>99</v>
      </c>
      <c r="Y104" s="251" t="s">
        <v>99</v>
      </c>
      <c r="Z104" s="250">
        <f>COUNTIF(U104:Y104,"اجتاز")</f>
        <v>5</v>
      </c>
      <c r="AA104" s="249" t="str">
        <f>IF(Z104&gt;=5,"جدير",IF(Z104&gt;=5,"جدير","غيرجدير"))</f>
        <v>جدير</v>
      </c>
      <c r="AB104" s="253" t="s">
        <v>99</v>
      </c>
      <c r="AC104" s="252" t="s">
        <v>99</v>
      </c>
      <c r="AD104" s="252" t="s">
        <v>99</v>
      </c>
      <c r="AE104" s="252" t="s">
        <v>99</v>
      </c>
      <c r="AF104" s="251" t="s">
        <v>99</v>
      </c>
      <c r="AG104" s="250">
        <f>COUNTIF(AB104:AF104,"اجتاز")</f>
        <v>5</v>
      </c>
      <c r="AH104" s="249" t="str">
        <f>IF(AG104&gt;=5,"جدير",IF(AG104&gt;=5,"جدير","غيرجدير"))</f>
        <v>جدير</v>
      </c>
      <c r="AI104" s="248" t="s">
        <v>98</v>
      </c>
    </row>
    <row r="105" spans="1:35" ht="21" customHeight="1" x14ac:dyDescent="0.2">
      <c r="A105" s="268"/>
      <c r="B105" s="267"/>
      <c r="C105" s="266"/>
      <c r="D105" s="265"/>
      <c r="E105" s="269" t="s">
        <v>100</v>
      </c>
      <c r="F105" s="263" t="e">
        <f>DAY(L105)</f>
        <v>#VALUE!</v>
      </c>
      <c r="G105" s="262" t="e">
        <f>MONTH(L105)</f>
        <v>#VALUE!</v>
      </c>
      <c r="H105" s="261" t="e">
        <f>YEAR(L105)</f>
        <v>#VALUE!</v>
      </c>
      <c r="I105" s="263" t="str">
        <f>IF(ISNUMBER(F105),DATEDIF((DATE(H105,G105,F105)),(DATE("2022","10","1")),"MD"),"")</f>
        <v/>
      </c>
      <c r="J105" s="262" t="str">
        <f>IF(ISNUMBER(G105),DATEDIF((DATE(H105,G105,F105)),(DATE("2022","10","1")),"YM"),"")</f>
        <v/>
      </c>
      <c r="K105" s="261" t="str">
        <f>IF(ISNUMBER(H105),DATEDIF((DATE(H105,G105,F105)),(DATE("2022","10","1")),"Y"),"")</f>
        <v/>
      </c>
      <c r="L105" s="260" t="e">
        <f>DATE(IF(LEFT($M105,1)="2",MID($M105,2,2),"20"&amp;MID($M105,2,2)),MID($M105,4,2),MID($M105,6,2))</f>
        <v>#VALUE!</v>
      </c>
      <c r="M105" s="259"/>
      <c r="N105" s="258"/>
      <c r="O105" s="257"/>
      <c r="P105" s="257"/>
      <c r="Q105" s="257"/>
      <c r="R105" s="256"/>
      <c r="S105" s="255">
        <f>SUM(N105:R105)</f>
        <v>0</v>
      </c>
      <c r="T105" s="254"/>
      <c r="U105" s="253" t="s">
        <v>99</v>
      </c>
      <c r="V105" s="252" t="s">
        <v>99</v>
      </c>
      <c r="W105" s="252" t="s">
        <v>99</v>
      </c>
      <c r="X105" s="252" t="s">
        <v>99</v>
      </c>
      <c r="Y105" s="251" t="s">
        <v>99</v>
      </c>
      <c r="Z105" s="250">
        <f>COUNTIF(U105:Y105,"اجتاز")</f>
        <v>5</v>
      </c>
      <c r="AA105" s="249" t="str">
        <f>IF(Z105&gt;=5,"جدير",IF(Z105&gt;=5,"جدير","غيرجدير"))</f>
        <v>جدير</v>
      </c>
      <c r="AB105" s="253" t="s">
        <v>99</v>
      </c>
      <c r="AC105" s="252" t="s">
        <v>99</v>
      </c>
      <c r="AD105" s="252" t="s">
        <v>99</v>
      </c>
      <c r="AE105" s="252" t="s">
        <v>99</v>
      </c>
      <c r="AF105" s="251" t="s">
        <v>99</v>
      </c>
      <c r="AG105" s="250">
        <f>COUNTIF(AB105:AF105,"اجتاز")</f>
        <v>5</v>
      </c>
      <c r="AH105" s="249" t="str">
        <f>IF(AG105&gt;=5,"جدير",IF(AG105&gt;=5,"جدير","غيرجدير"))</f>
        <v>جدير</v>
      </c>
      <c r="AI105" s="248" t="s">
        <v>98</v>
      </c>
    </row>
    <row r="106" spans="1:35" ht="21" customHeight="1" x14ac:dyDescent="0.2">
      <c r="A106" s="268"/>
      <c r="B106" s="267"/>
      <c r="C106" s="266"/>
      <c r="D106" s="265"/>
      <c r="E106" s="269" t="s">
        <v>100</v>
      </c>
      <c r="F106" s="263" t="e">
        <f>DAY(L106)</f>
        <v>#VALUE!</v>
      </c>
      <c r="G106" s="262" t="e">
        <f>MONTH(L106)</f>
        <v>#VALUE!</v>
      </c>
      <c r="H106" s="261" t="e">
        <f>YEAR(L106)</f>
        <v>#VALUE!</v>
      </c>
      <c r="I106" s="263" t="str">
        <f>IF(ISNUMBER(F106),DATEDIF((DATE(H106,G106,F106)),(DATE("2022","10","1")),"MD"),"")</f>
        <v/>
      </c>
      <c r="J106" s="262" t="str">
        <f>IF(ISNUMBER(G106),DATEDIF((DATE(H106,G106,F106)),(DATE("2022","10","1")),"YM"),"")</f>
        <v/>
      </c>
      <c r="K106" s="261" t="str">
        <f>IF(ISNUMBER(H106),DATEDIF((DATE(H106,G106,F106)),(DATE("2022","10","1")),"Y"),"")</f>
        <v/>
      </c>
      <c r="L106" s="260" t="e">
        <f>DATE(IF(LEFT($M106,1)="2",MID($M106,2,2),"20"&amp;MID($M106,2,2)),MID($M106,4,2),MID($M106,6,2))</f>
        <v>#VALUE!</v>
      </c>
      <c r="M106" s="259"/>
      <c r="N106" s="258"/>
      <c r="O106" s="257"/>
      <c r="P106" s="257"/>
      <c r="Q106" s="257"/>
      <c r="R106" s="256"/>
      <c r="S106" s="255">
        <f>SUM(N106:R106)</f>
        <v>0</v>
      </c>
      <c r="T106" s="254"/>
      <c r="U106" s="253" t="s">
        <v>99</v>
      </c>
      <c r="V106" s="252" t="s">
        <v>99</v>
      </c>
      <c r="W106" s="252" t="s">
        <v>99</v>
      </c>
      <c r="X106" s="252" t="s">
        <v>99</v>
      </c>
      <c r="Y106" s="251" t="s">
        <v>99</v>
      </c>
      <c r="Z106" s="250">
        <f>COUNTIF(U106:Y106,"اجتاز")</f>
        <v>5</v>
      </c>
      <c r="AA106" s="249" t="str">
        <f>IF(Z106&gt;=5,"جدير",IF(Z106&gt;=5,"جدير","غيرجدير"))</f>
        <v>جدير</v>
      </c>
      <c r="AB106" s="253" t="s">
        <v>99</v>
      </c>
      <c r="AC106" s="252" t="s">
        <v>99</v>
      </c>
      <c r="AD106" s="252" t="s">
        <v>99</v>
      </c>
      <c r="AE106" s="252" t="s">
        <v>99</v>
      </c>
      <c r="AF106" s="251" t="s">
        <v>99</v>
      </c>
      <c r="AG106" s="250">
        <f>COUNTIF(AB106:AF106,"اجتاز")</f>
        <v>5</v>
      </c>
      <c r="AH106" s="249" t="str">
        <f>IF(AG106&gt;=5,"جدير",IF(AG106&gt;=5,"جدير","غيرجدير"))</f>
        <v>جدير</v>
      </c>
      <c r="AI106" s="248" t="s">
        <v>98</v>
      </c>
    </row>
    <row r="107" spans="1:35" ht="21" customHeight="1" x14ac:dyDescent="0.2">
      <c r="A107" s="268"/>
      <c r="B107" s="267"/>
      <c r="C107" s="266"/>
      <c r="D107" s="265"/>
      <c r="E107" s="269" t="s">
        <v>100</v>
      </c>
      <c r="F107" s="263" t="e">
        <f>DAY(L107)</f>
        <v>#VALUE!</v>
      </c>
      <c r="G107" s="262" t="e">
        <f>MONTH(L107)</f>
        <v>#VALUE!</v>
      </c>
      <c r="H107" s="261" t="e">
        <f>YEAR(L107)</f>
        <v>#VALUE!</v>
      </c>
      <c r="I107" s="263" t="str">
        <f>IF(ISNUMBER(F107),DATEDIF((DATE(H107,G107,F107)),(DATE("2022","10","1")),"MD"),"")</f>
        <v/>
      </c>
      <c r="J107" s="262" t="str">
        <f>IF(ISNUMBER(G107),DATEDIF((DATE(H107,G107,F107)),(DATE("2022","10","1")),"YM"),"")</f>
        <v/>
      </c>
      <c r="K107" s="261" t="str">
        <f>IF(ISNUMBER(H107),DATEDIF((DATE(H107,G107,F107)),(DATE("2022","10","1")),"Y"),"")</f>
        <v/>
      </c>
      <c r="L107" s="260" t="e">
        <f>DATE(IF(LEFT($M107,1)="2",MID($M107,2,2),"20"&amp;MID($M107,2,2)),MID($M107,4,2),MID($M107,6,2))</f>
        <v>#VALUE!</v>
      </c>
      <c r="M107" s="259"/>
      <c r="N107" s="258"/>
      <c r="O107" s="257"/>
      <c r="P107" s="257"/>
      <c r="Q107" s="257"/>
      <c r="R107" s="256"/>
      <c r="S107" s="255">
        <f>SUM(N107:R107)</f>
        <v>0</v>
      </c>
      <c r="T107" s="254"/>
      <c r="U107" s="253" t="s">
        <v>99</v>
      </c>
      <c r="V107" s="252" t="s">
        <v>99</v>
      </c>
      <c r="W107" s="252" t="s">
        <v>99</v>
      </c>
      <c r="X107" s="252" t="s">
        <v>99</v>
      </c>
      <c r="Y107" s="251" t="s">
        <v>99</v>
      </c>
      <c r="Z107" s="250">
        <f>COUNTIF(U107:Y107,"اجتاز")</f>
        <v>5</v>
      </c>
      <c r="AA107" s="249" t="str">
        <f>IF(Z107&gt;=5,"جدير",IF(Z107&gt;=5,"جدير","غيرجدير"))</f>
        <v>جدير</v>
      </c>
      <c r="AB107" s="253" t="s">
        <v>99</v>
      </c>
      <c r="AC107" s="252" t="s">
        <v>99</v>
      </c>
      <c r="AD107" s="252" t="s">
        <v>99</v>
      </c>
      <c r="AE107" s="252" t="s">
        <v>99</v>
      </c>
      <c r="AF107" s="251" t="s">
        <v>99</v>
      </c>
      <c r="AG107" s="250">
        <f>COUNTIF(AB107:AF107,"اجتاز")</f>
        <v>5</v>
      </c>
      <c r="AH107" s="249" t="str">
        <f>IF(AG107&gt;=5,"جدير",IF(AG107&gt;=5,"جدير","غيرجدير"))</f>
        <v>جدير</v>
      </c>
      <c r="AI107" s="248" t="s">
        <v>98</v>
      </c>
    </row>
    <row r="108" spans="1:35" ht="21" customHeight="1" x14ac:dyDescent="0.2">
      <c r="A108" s="268"/>
      <c r="B108" s="267"/>
      <c r="C108" s="266"/>
      <c r="D108" s="265"/>
      <c r="E108" s="269" t="s">
        <v>100</v>
      </c>
      <c r="F108" s="263" t="e">
        <f>DAY(L108)</f>
        <v>#VALUE!</v>
      </c>
      <c r="G108" s="262" t="e">
        <f>MONTH(L108)</f>
        <v>#VALUE!</v>
      </c>
      <c r="H108" s="261" t="e">
        <f>YEAR(L108)</f>
        <v>#VALUE!</v>
      </c>
      <c r="I108" s="263" t="str">
        <f>IF(ISNUMBER(F108),DATEDIF((DATE(H108,G108,F108)),(DATE("2022","10","1")),"MD"),"")</f>
        <v/>
      </c>
      <c r="J108" s="262" t="str">
        <f>IF(ISNUMBER(G108),DATEDIF((DATE(H108,G108,F108)),(DATE("2022","10","1")),"YM"),"")</f>
        <v/>
      </c>
      <c r="K108" s="261" t="str">
        <f>IF(ISNUMBER(H108),DATEDIF((DATE(H108,G108,F108)),(DATE("2022","10","1")),"Y"),"")</f>
        <v/>
      </c>
      <c r="L108" s="260" t="e">
        <f>DATE(IF(LEFT($M108,1)="2",MID($M108,2,2),"20"&amp;MID($M108,2,2)),MID($M108,4,2),MID($M108,6,2))</f>
        <v>#VALUE!</v>
      </c>
      <c r="M108" s="259"/>
      <c r="N108" s="258"/>
      <c r="O108" s="257"/>
      <c r="P108" s="257"/>
      <c r="Q108" s="257"/>
      <c r="R108" s="256"/>
      <c r="S108" s="255">
        <f>SUM(N108:R108)</f>
        <v>0</v>
      </c>
      <c r="T108" s="254"/>
      <c r="U108" s="253" t="s">
        <v>99</v>
      </c>
      <c r="V108" s="252" t="s">
        <v>99</v>
      </c>
      <c r="W108" s="252" t="s">
        <v>99</v>
      </c>
      <c r="X108" s="252" t="s">
        <v>99</v>
      </c>
      <c r="Y108" s="251" t="s">
        <v>99</v>
      </c>
      <c r="Z108" s="250">
        <f>COUNTIF(U108:Y108,"اجتاز")</f>
        <v>5</v>
      </c>
      <c r="AA108" s="249" t="str">
        <f>IF(Z108&gt;=5,"جدير",IF(Z108&gt;=5,"جدير","غيرجدير"))</f>
        <v>جدير</v>
      </c>
      <c r="AB108" s="253" t="s">
        <v>99</v>
      </c>
      <c r="AC108" s="252" t="s">
        <v>99</v>
      </c>
      <c r="AD108" s="252" t="s">
        <v>99</v>
      </c>
      <c r="AE108" s="252" t="s">
        <v>99</v>
      </c>
      <c r="AF108" s="251" t="s">
        <v>99</v>
      </c>
      <c r="AG108" s="250">
        <f>COUNTIF(AB108:AF108,"اجتاز")</f>
        <v>5</v>
      </c>
      <c r="AH108" s="249" t="str">
        <f>IF(AG108&gt;=5,"جدير",IF(AG108&gt;=5,"جدير","غيرجدير"))</f>
        <v>جدير</v>
      </c>
      <c r="AI108" s="248" t="s">
        <v>98</v>
      </c>
    </row>
    <row r="109" spans="1:35" ht="21" customHeight="1" x14ac:dyDescent="0.2">
      <c r="A109" s="268"/>
      <c r="B109" s="267"/>
      <c r="C109" s="266"/>
      <c r="D109" s="265"/>
      <c r="E109" s="269" t="s">
        <v>100</v>
      </c>
      <c r="F109" s="263" t="e">
        <f>DAY(L109)</f>
        <v>#VALUE!</v>
      </c>
      <c r="G109" s="262" t="e">
        <f>MONTH(L109)</f>
        <v>#VALUE!</v>
      </c>
      <c r="H109" s="261" t="e">
        <f>YEAR(L109)</f>
        <v>#VALUE!</v>
      </c>
      <c r="I109" s="263" t="str">
        <f>IF(ISNUMBER(F109),DATEDIF((DATE(H109,G109,F109)),(DATE("2022","10","1")),"MD"),"")</f>
        <v/>
      </c>
      <c r="J109" s="262" t="str">
        <f>IF(ISNUMBER(G109),DATEDIF((DATE(H109,G109,F109)),(DATE("2022","10","1")),"YM"),"")</f>
        <v/>
      </c>
      <c r="K109" s="261" t="str">
        <f>IF(ISNUMBER(H109),DATEDIF((DATE(H109,G109,F109)),(DATE("2022","10","1")),"Y"),"")</f>
        <v/>
      </c>
      <c r="L109" s="260" t="e">
        <f>DATE(IF(LEFT($M109,1)="2",MID($M109,2,2),"20"&amp;MID($M109,2,2)),MID($M109,4,2),MID($M109,6,2))</f>
        <v>#VALUE!</v>
      </c>
      <c r="M109" s="259"/>
      <c r="N109" s="258"/>
      <c r="O109" s="257"/>
      <c r="P109" s="257"/>
      <c r="Q109" s="257"/>
      <c r="R109" s="256"/>
      <c r="S109" s="255">
        <f>SUM(N109:R109)</f>
        <v>0</v>
      </c>
      <c r="T109" s="254"/>
      <c r="U109" s="253" t="s">
        <v>99</v>
      </c>
      <c r="V109" s="252" t="s">
        <v>99</v>
      </c>
      <c r="W109" s="252" t="s">
        <v>99</v>
      </c>
      <c r="X109" s="252" t="s">
        <v>99</v>
      </c>
      <c r="Y109" s="251" t="s">
        <v>99</v>
      </c>
      <c r="Z109" s="250">
        <f>COUNTIF(U109:Y109,"اجتاز")</f>
        <v>5</v>
      </c>
      <c r="AA109" s="249" t="str">
        <f>IF(Z109&gt;=5,"جدير",IF(Z109&gt;=5,"جدير","غيرجدير"))</f>
        <v>جدير</v>
      </c>
      <c r="AB109" s="253" t="s">
        <v>99</v>
      </c>
      <c r="AC109" s="252" t="s">
        <v>99</v>
      </c>
      <c r="AD109" s="252" t="s">
        <v>99</v>
      </c>
      <c r="AE109" s="252" t="s">
        <v>99</v>
      </c>
      <c r="AF109" s="251" t="s">
        <v>99</v>
      </c>
      <c r="AG109" s="250">
        <f>COUNTIF(AB109:AF109,"اجتاز")</f>
        <v>5</v>
      </c>
      <c r="AH109" s="249" t="str">
        <f>IF(AG109&gt;=5,"جدير",IF(AG109&gt;=5,"جدير","غيرجدير"))</f>
        <v>جدير</v>
      </c>
      <c r="AI109" s="248" t="s">
        <v>98</v>
      </c>
    </row>
    <row r="110" spans="1:35" ht="21" customHeight="1" x14ac:dyDescent="0.2">
      <c r="A110" s="268"/>
      <c r="B110" s="267"/>
      <c r="C110" s="266"/>
      <c r="D110" s="265"/>
      <c r="E110" s="264" t="s">
        <v>100</v>
      </c>
      <c r="F110" s="263" t="e">
        <f>DAY(L110)</f>
        <v>#VALUE!</v>
      </c>
      <c r="G110" s="262" t="e">
        <f>MONTH(L110)</f>
        <v>#VALUE!</v>
      </c>
      <c r="H110" s="261" t="e">
        <f>YEAR(L110)</f>
        <v>#VALUE!</v>
      </c>
      <c r="I110" s="263" t="str">
        <f>IF(ISNUMBER(F110),DATEDIF((DATE(H110,G110,F110)),(DATE("2022","10","1")),"MD"),"")</f>
        <v/>
      </c>
      <c r="J110" s="262" t="str">
        <f>IF(ISNUMBER(G110),DATEDIF((DATE(H110,G110,F110)),(DATE("2022","10","1")),"YM"),"")</f>
        <v/>
      </c>
      <c r="K110" s="261" t="str">
        <f>IF(ISNUMBER(H110),DATEDIF((DATE(H110,G110,F110)),(DATE("2022","10","1")),"Y"),"")</f>
        <v/>
      </c>
      <c r="L110" s="260" t="e">
        <f>DATE(IF(LEFT($M110,1)="2",MID($M110,2,2),"20"&amp;MID($M110,2,2)),MID($M110,4,2),MID($M110,6,2))</f>
        <v>#VALUE!</v>
      </c>
      <c r="M110" s="259"/>
      <c r="N110" s="258"/>
      <c r="O110" s="257"/>
      <c r="P110" s="257"/>
      <c r="Q110" s="257"/>
      <c r="R110" s="256"/>
      <c r="S110" s="255">
        <f>SUM(N110:R110)</f>
        <v>0</v>
      </c>
      <c r="T110" s="254"/>
      <c r="U110" s="253" t="s">
        <v>99</v>
      </c>
      <c r="V110" s="252" t="s">
        <v>99</v>
      </c>
      <c r="W110" s="252" t="s">
        <v>99</v>
      </c>
      <c r="X110" s="252" t="s">
        <v>99</v>
      </c>
      <c r="Y110" s="251" t="s">
        <v>99</v>
      </c>
      <c r="Z110" s="250">
        <f>COUNTIF(U110:Y110,"اجتاز")</f>
        <v>5</v>
      </c>
      <c r="AA110" s="249" t="str">
        <f>IF(Z110&gt;=5,"جدير",IF(Z110&gt;=5,"جدير","غيرجدير"))</f>
        <v>جدير</v>
      </c>
      <c r="AB110" s="253" t="s">
        <v>99</v>
      </c>
      <c r="AC110" s="252" t="s">
        <v>99</v>
      </c>
      <c r="AD110" s="252" t="s">
        <v>99</v>
      </c>
      <c r="AE110" s="252" t="s">
        <v>99</v>
      </c>
      <c r="AF110" s="251" t="s">
        <v>99</v>
      </c>
      <c r="AG110" s="250">
        <f>COUNTIF(AB110:AF110,"اجتاز")</f>
        <v>5</v>
      </c>
      <c r="AH110" s="249" t="str">
        <f>IF(AG110&gt;=5,"جدير",IF(AG110&gt;=5,"جدير","غيرجدير"))</f>
        <v>جدير</v>
      </c>
      <c r="AI110" s="248" t="s">
        <v>98</v>
      </c>
    </row>
    <row r="111" spans="1:35" ht="21" customHeight="1" thickBot="1" x14ac:dyDescent="0.25">
      <c r="A111" s="247"/>
      <c r="B111" s="246"/>
      <c r="C111" s="245"/>
      <c r="D111" s="244"/>
      <c r="E111" s="243" t="s">
        <v>100</v>
      </c>
      <c r="F111" s="242" t="e">
        <f>DAY(L111)</f>
        <v>#VALUE!</v>
      </c>
      <c r="G111" s="241" t="e">
        <f>MONTH(L111)</f>
        <v>#VALUE!</v>
      </c>
      <c r="H111" s="240" t="e">
        <f>YEAR(L111)</f>
        <v>#VALUE!</v>
      </c>
      <c r="I111" s="242" t="str">
        <f>IF(ISNUMBER(F111),DATEDIF((DATE(H111,G111,F111)),(DATE("2022","10","1")),"MD"),"")</f>
        <v/>
      </c>
      <c r="J111" s="241" t="str">
        <f>IF(ISNUMBER(G111),DATEDIF((DATE(H111,G111,F111)),(DATE("2022","10","1")),"YM"),"")</f>
        <v/>
      </c>
      <c r="K111" s="240" t="str">
        <f>IF(ISNUMBER(H111),DATEDIF((DATE(H111,G111,F111)),(DATE("2022","10","1")),"Y"),"")</f>
        <v/>
      </c>
      <c r="L111" s="239" t="e">
        <f>DATE(IF(LEFT($M111,1)="2",MID($M111,2,2),"20"&amp;MID($M111,2,2)),MID($M111,4,2),MID($M111,6,2))</f>
        <v>#VALUE!</v>
      </c>
      <c r="M111" s="238"/>
      <c r="N111" s="237"/>
      <c r="O111" s="236"/>
      <c r="P111" s="236"/>
      <c r="Q111" s="236"/>
      <c r="R111" s="235"/>
      <c r="S111" s="234">
        <f>SUM(N111:R111)</f>
        <v>0</v>
      </c>
      <c r="T111" s="233"/>
      <c r="U111" s="232" t="s">
        <v>99</v>
      </c>
      <c r="V111" s="231" t="s">
        <v>99</v>
      </c>
      <c r="W111" s="231" t="s">
        <v>99</v>
      </c>
      <c r="X111" s="231" t="s">
        <v>99</v>
      </c>
      <c r="Y111" s="230" t="s">
        <v>99</v>
      </c>
      <c r="Z111" s="229">
        <f>COUNTIF(U111:Y111,"اجتاز")</f>
        <v>5</v>
      </c>
      <c r="AA111" s="228" t="str">
        <f>IF(Z111&gt;=5,"جدير",IF(Z111&gt;=5,"جدير","غيرجدير"))</f>
        <v>جدير</v>
      </c>
      <c r="AB111" s="232" t="s">
        <v>99</v>
      </c>
      <c r="AC111" s="231" t="s">
        <v>99</v>
      </c>
      <c r="AD111" s="231" t="s">
        <v>99</v>
      </c>
      <c r="AE111" s="231" t="s">
        <v>99</v>
      </c>
      <c r="AF111" s="230" t="s">
        <v>99</v>
      </c>
      <c r="AG111" s="229">
        <f>COUNTIF(AB111:AF111,"اجتاز")</f>
        <v>5</v>
      </c>
      <c r="AH111" s="228" t="str">
        <f>IF(AG111&gt;=5,"جدير",IF(AG111&gt;=5,"جدير","غيرجدير"))</f>
        <v>جدير</v>
      </c>
      <c r="AI111" s="227" t="s">
        <v>98</v>
      </c>
    </row>
    <row r="112" spans="1:35" ht="9.9499999999999993" customHeight="1" thickTop="1" thickBot="1" x14ac:dyDescent="0.25"/>
    <row r="113" spans="1:35" ht="23.1" customHeight="1" x14ac:dyDescent="0.2">
      <c r="A113" s="226" t="s">
        <v>97</v>
      </c>
      <c r="B113" s="225"/>
      <c r="C113" s="225"/>
      <c r="D113" s="224"/>
      <c r="E113" s="223" t="s">
        <v>96</v>
      </c>
      <c r="F113" s="222"/>
      <c r="G113" s="222"/>
      <c r="H113" s="222"/>
      <c r="I113" s="217" t="s">
        <v>95</v>
      </c>
      <c r="J113" s="217"/>
      <c r="K113" s="217"/>
      <c r="L113" s="217"/>
      <c r="M113" s="217"/>
      <c r="N113" s="217"/>
      <c r="O113" s="217" t="s">
        <v>94</v>
      </c>
      <c r="P113" s="217"/>
      <c r="Q113" s="217"/>
      <c r="R113" s="217"/>
      <c r="S113" s="222" t="s">
        <v>93</v>
      </c>
      <c r="T113" s="217"/>
      <c r="U113" s="217"/>
      <c r="V113" s="217"/>
      <c r="W113" s="217" t="s">
        <v>92</v>
      </c>
      <c r="X113" s="217"/>
      <c r="Y113" s="217"/>
      <c r="Z113" s="217"/>
      <c r="AA113" s="217"/>
      <c r="AB113" s="217"/>
      <c r="AE113" s="217" t="s">
        <v>91</v>
      </c>
      <c r="AF113" s="217"/>
      <c r="AG113" s="217"/>
      <c r="AH113" s="217"/>
      <c r="AI113" s="217"/>
    </row>
    <row r="114" spans="1:35" ht="23.1" customHeight="1" x14ac:dyDescent="0.2">
      <c r="A114" s="216" t="s">
        <v>90</v>
      </c>
      <c r="B114" s="215"/>
      <c r="C114" s="214" t="str">
        <f>ناجحون!C36</f>
        <v>محمد لطفى عبد العال</v>
      </c>
      <c r="D114" s="213"/>
      <c r="E114" s="220" t="s">
        <v>89</v>
      </c>
      <c r="F114" s="219"/>
      <c r="G114" s="219"/>
      <c r="H114" s="219"/>
      <c r="I114" s="218" t="s">
        <v>89</v>
      </c>
      <c r="J114" s="218"/>
      <c r="K114" s="218"/>
      <c r="L114" s="218"/>
      <c r="M114" s="218"/>
      <c r="N114" s="218"/>
      <c r="O114" s="221" t="str">
        <f>ناجحون!O36</f>
        <v>أ/ أيمن عبد السميع الحسينى</v>
      </c>
      <c r="P114" s="221"/>
      <c r="Q114" s="221"/>
      <c r="R114" s="221"/>
      <c r="S114" s="221" t="str">
        <f>ناجحون!S36</f>
        <v>م/ متولى محمود مصطفى احمد</v>
      </c>
      <c r="T114" s="221"/>
      <c r="U114" s="221"/>
      <c r="V114" s="221"/>
      <c r="W114" s="221" t="str">
        <f>ناجحون!W36</f>
        <v>م/ ناصر عيسى كامل هنداوى</v>
      </c>
      <c r="X114" s="221"/>
      <c r="Y114" s="221"/>
      <c r="Z114" s="221"/>
      <c r="AA114" s="221"/>
      <c r="AB114" s="221"/>
      <c r="AE114" s="212" t="s">
        <v>83</v>
      </c>
      <c r="AF114" s="212"/>
      <c r="AG114" s="212"/>
      <c r="AH114" s="212"/>
      <c r="AI114" s="212"/>
    </row>
    <row r="115" spans="1:35" ht="23.1" customHeight="1" x14ac:dyDescent="0.2">
      <c r="A115" s="216" t="s">
        <v>88</v>
      </c>
      <c r="B115" s="215"/>
      <c r="C115" s="214" t="str">
        <f>ناجحون!C37</f>
        <v>احمد شوقى المهدى</v>
      </c>
      <c r="D115" s="213"/>
      <c r="E115" s="220" t="s">
        <v>87</v>
      </c>
      <c r="F115" s="219"/>
      <c r="G115" s="219"/>
      <c r="H115" s="219"/>
      <c r="I115" s="218" t="s">
        <v>86</v>
      </c>
      <c r="J115" s="218"/>
      <c r="K115" s="218"/>
      <c r="L115" s="218"/>
      <c r="M115" s="218"/>
      <c r="N115" s="218"/>
      <c r="AE115" s="217" t="s">
        <v>85</v>
      </c>
      <c r="AF115" s="217"/>
      <c r="AG115" s="217"/>
      <c r="AH115" s="217"/>
      <c r="AI115" s="217"/>
    </row>
    <row r="116" spans="1:35" ht="23.1" customHeight="1" x14ac:dyDescent="0.2">
      <c r="A116" s="216" t="s">
        <v>84</v>
      </c>
      <c r="B116" s="215"/>
      <c r="C116" s="214" t="str">
        <f>ناجحون!C38</f>
        <v>احمد شوقى المهدى</v>
      </c>
      <c r="D116" s="213"/>
      <c r="AE116" s="212" t="s">
        <v>83</v>
      </c>
      <c r="AF116" s="212"/>
      <c r="AG116" s="212"/>
      <c r="AH116" s="212"/>
      <c r="AI116" s="212"/>
    </row>
    <row r="117" spans="1:35" ht="23.1" customHeight="1" thickBot="1" x14ac:dyDescent="0.25">
      <c r="A117" s="211" t="s">
        <v>82</v>
      </c>
      <c r="B117" s="210"/>
      <c r="C117" s="209" t="str">
        <f>ناجحون!C39</f>
        <v>محمد لطفى عبد العال</v>
      </c>
      <c r="D117" s="208"/>
    </row>
    <row r="118" spans="1:35" ht="20.100000000000001" customHeight="1" x14ac:dyDescent="0.2">
      <c r="A118" s="357" t="s">
        <v>117</v>
      </c>
      <c r="B118" s="357"/>
      <c r="C118" s="357"/>
      <c r="D118" s="357"/>
    </row>
    <row r="119" spans="1:35" ht="20.100000000000001" customHeight="1" x14ac:dyDescent="0.2">
      <c r="A119" s="357" t="s">
        <v>116</v>
      </c>
      <c r="B119" s="357"/>
      <c r="C119" s="357"/>
      <c r="D119" s="357"/>
      <c r="E119" s="358" t="str">
        <f>ناجحون!E2</f>
        <v>كشف رصد درجات عن العام الدراسى 2022 / 2023 م</v>
      </c>
      <c r="F119" s="358"/>
      <c r="G119" s="358"/>
      <c r="H119" s="358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</row>
    <row r="120" spans="1:35" ht="20.100000000000001" customHeight="1" x14ac:dyDescent="0.2">
      <c r="A120" s="357" t="s">
        <v>115</v>
      </c>
      <c r="B120" s="357"/>
      <c r="C120" s="357"/>
      <c r="D120" s="357"/>
      <c r="E120" s="356" t="str">
        <f>ناجحون!E3</f>
        <v>الصف / الأول الثانوى الفنى الزراعى - الدور الأول ( منتظمون ) - البرنامج : فنى معمل - جدارات</v>
      </c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  <c r="AA120" s="356"/>
      <c r="AB120" s="356"/>
      <c r="AC120" s="356"/>
    </row>
    <row r="121" spans="1:35" ht="20.100000000000001" customHeight="1" thickBot="1" x14ac:dyDescent="0.25">
      <c r="E121" s="355" t="s">
        <v>133</v>
      </c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</row>
    <row r="122" spans="1:35" ht="24.95" customHeight="1" thickTop="1" x14ac:dyDescent="0.2">
      <c r="A122" s="354" t="s">
        <v>113</v>
      </c>
      <c r="B122" s="353" t="s">
        <v>112</v>
      </c>
      <c r="C122" s="352"/>
      <c r="D122" s="351" t="s">
        <v>7</v>
      </c>
      <c r="E122" s="350" t="s">
        <v>111</v>
      </c>
      <c r="F122" s="349" t="s">
        <v>2</v>
      </c>
      <c r="G122" s="349"/>
      <c r="H122" s="349"/>
      <c r="I122" s="348" t="s">
        <v>3</v>
      </c>
      <c r="J122" s="347"/>
      <c r="K122" s="346"/>
      <c r="L122" s="345" t="s">
        <v>2</v>
      </c>
      <c r="M122" s="344" t="s">
        <v>81</v>
      </c>
      <c r="N122" s="343" t="s">
        <v>110</v>
      </c>
      <c r="O122" s="342"/>
      <c r="P122" s="342"/>
      <c r="Q122" s="342"/>
      <c r="R122" s="342"/>
      <c r="S122" s="342"/>
      <c r="T122" s="341"/>
      <c r="U122" s="343" t="s">
        <v>109</v>
      </c>
      <c r="V122" s="342"/>
      <c r="W122" s="342"/>
      <c r="X122" s="342"/>
      <c r="Y122" s="341"/>
      <c r="Z122" s="340"/>
      <c r="AA122" s="339" t="s">
        <v>108</v>
      </c>
      <c r="AB122" s="343" t="s">
        <v>107</v>
      </c>
      <c r="AC122" s="342"/>
      <c r="AD122" s="342"/>
      <c r="AE122" s="342"/>
      <c r="AF122" s="341"/>
      <c r="AG122" s="340"/>
      <c r="AH122" s="339" t="s">
        <v>106</v>
      </c>
      <c r="AI122" s="338" t="s">
        <v>71</v>
      </c>
    </row>
    <row r="123" spans="1:35" ht="50.1" customHeight="1" x14ac:dyDescent="0.2">
      <c r="A123" s="328"/>
      <c r="B123" s="327"/>
      <c r="C123" s="319"/>
      <c r="D123" s="326"/>
      <c r="E123" s="325"/>
      <c r="F123" s="337"/>
      <c r="G123" s="337"/>
      <c r="H123" s="337"/>
      <c r="I123" s="336"/>
      <c r="J123" s="335"/>
      <c r="K123" s="334"/>
      <c r="L123" s="320"/>
      <c r="M123" s="319"/>
      <c r="N123" s="333" t="s">
        <v>105</v>
      </c>
      <c r="O123" s="332" t="s">
        <v>104</v>
      </c>
      <c r="P123" s="332" t="s">
        <v>103</v>
      </c>
      <c r="Q123" s="332" t="s">
        <v>102</v>
      </c>
      <c r="R123" s="331" t="s">
        <v>16</v>
      </c>
      <c r="S123" s="330" t="s">
        <v>101</v>
      </c>
      <c r="T123" s="329" t="s">
        <v>24</v>
      </c>
      <c r="U123" s="313" t="str">
        <f>ناجحون!U6</f>
        <v>إعداد معمل الكيمياء</v>
      </c>
      <c r="V123" s="312" t="str">
        <f>ناجحون!V6</f>
        <v>سحب العينات الكيميائية وتجهيزها للتحليل</v>
      </c>
      <c r="W123" s="312" t="str">
        <f>ناجحون!W6</f>
        <v>إعداد معمل الأحياء</v>
      </c>
      <c r="X123" s="312" t="str">
        <f>ناجحون!X6</f>
        <v>تطبيق نظم السلامة والصحة المهنية</v>
      </c>
      <c r="Y123" s="311" t="str">
        <f>ناجحون!Y6</f>
        <v>نظم تشغيل الحاسب الآلى</v>
      </c>
      <c r="Z123" s="310"/>
      <c r="AA123" s="314"/>
      <c r="AB123" s="313" t="str">
        <f>ناجحون!AB6</f>
        <v>تجهيز العينات و النماذج</v>
      </c>
      <c r="AC123" s="312" t="str">
        <f>ناجحون!AC6</f>
        <v>إعداد معمل الفيزياء</v>
      </c>
      <c r="AD123" s="312" t="str">
        <f>ناجحون!AD6</f>
        <v>إعداد و إدارة المخزن</v>
      </c>
      <c r="AE123" s="312" t="str">
        <f>ناجحون!AE6</f>
        <v>تنفيذ بعض التحاليل البسيطة على عينة من النباتات</v>
      </c>
      <c r="AF123" s="311" t="str">
        <f>ناجحون!AF6</f>
        <v>الشبكة العنكبوتية</v>
      </c>
      <c r="AG123" s="310"/>
      <c r="AH123" s="309"/>
      <c r="AI123" s="308"/>
    </row>
    <row r="124" spans="1:35" ht="20.100000000000001" customHeight="1" x14ac:dyDescent="0.2">
      <c r="A124" s="328"/>
      <c r="B124" s="327"/>
      <c r="C124" s="319"/>
      <c r="D124" s="326"/>
      <c r="E124" s="325"/>
      <c r="F124" s="324"/>
      <c r="G124" s="324"/>
      <c r="H124" s="324"/>
      <c r="I124" s="323"/>
      <c r="J124" s="322"/>
      <c r="K124" s="321"/>
      <c r="L124" s="320"/>
      <c r="M124" s="319"/>
      <c r="N124" s="318">
        <v>50</v>
      </c>
      <c r="O124" s="317">
        <v>40</v>
      </c>
      <c r="P124" s="317">
        <v>30</v>
      </c>
      <c r="Q124" s="317">
        <v>20</v>
      </c>
      <c r="R124" s="316">
        <v>20</v>
      </c>
      <c r="S124" s="255">
        <f>SUM(N124:R124)</f>
        <v>160</v>
      </c>
      <c r="T124" s="315">
        <v>20</v>
      </c>
      <c r="U124" s="313"/>
      <c r="V124" s="312"/>
      <c r="W124" s="312"/>
      <c r="X124" s="312"/>
      <c r="Y124" s="311"/>
      <c r="Z124" s="310"/>
      <c r="AA124" s="314"/>
      <c r="AB124" s="313"/>
      <c r="AC124" s="312"/>
      <c r="AD124" s="312"/>
      <c r="AE124" s="312"/>
      <c r="AF124" s="311"/>
      <c r="AG124" s="310"/>
      <c r="AH124" s="309"/>
      <c r="AI124" s="308"/>
    </row>
    <row r="125" spans="1:35" ht="20.100000000000001" customHeight="1" thickBot="1" x14ac:dyDescent="0.25">
      <c r="A125" s="307"/>
      <c r="B125" s="306"/>
      <c r="C125" s="298"/>
      <c r="D125" s="305"/>
      <c r="E125" s="304"/>
      <c r="F125" s="303" t="s">
        <v>66</v>
      </c>
      <c r="G125" s="301" t="s">
        <v>67</v>
      </c>
      <c r="H125" s="300" t="s">
        <v>68</v>
      </c>
      <c r="I125" s="302" t="s">
        <v>66</v>
      </c>
      <c r="J125" s="301" t="s">
        <v>67</v>
      </c>
      <c r="K125" s="300" t="s">
        <v>68</v>
      </c>
      <c r="L125" s="299"/>
      <c r="M125" s="298"/>
      <c r="N125" s="297">
        <f>N124/2</f>
        <v>25</v>
      </c>
      <c r="O125" s="297">
        <f>O124/2</f>
        <v>20</v>
      </c>
      <c r="P125" s="297">
        <f>P124/2</f>
        <v>15</v>
      </c>
      <c r="Q125" s="297">
        <f>Q124/2</f>
        <v>10</v>
      </c>
      <c r="R125" s="296">
        <f>R124/2</f>
        <v>10</v>
      </c>
      <c r="S125" s="234">
        <f>S124/2</f>
        <v>80</v>
      </c>
      <c r="T125" s="295">
        <f>T124/2</f>
        <v>10</v>
      </c>
      <c r="U125" s="293"/>
      <c r="V125" s="292"/>
      <c r="W125" s="292"/>
      <c r="X125" s="292"/>
      <c r="Y125" s="291"/>
      <c r="Z125" s="290"/>
      <c r="AA125" s="294"/>
      <c r="AB125" s="293"/>
      <c r="AC125" s="292"/>
      <c r="AD125" s="292"/>
      <c r="AE125" s="292"/>
      <c r="AF125" s="291"/>
      <c r="AG125" s="290"/>
      <c r="AH125" s="289"/>
      <c r="AI125" s="288"/>
    </row>
    <row r="126" spans="1:35" ht="21" customHeight="1" thickTop="1" x14ac:dyDescent="0.2">
      <c r="A126" s="287"/>
      <c r="B126" s="286"/>
      <c r="C126" s="285"/>
      <c r="D126" s="284"/>
      <c r="E126" s="269" t="s">
        <v>100</v>
      </c>
      <c r="F126" s="283" t="e">
        <f>DAY(L126)</f>
        <v>#VALUE!</v>
      </c>
      <c r="G126" s="282" t="e">
        <f>MONTH(L126)</f>
        <v>#VALUE!</v>
      </c>
      <c r="H126" s="281" t="e">
        <f>YEAR(L126)</f>
        <v>#VALUE!</v>
      </c>
      <c r="I126" s="283" t="str">
        <f>IF(ISNUMBER(F126),DATEDIF((DATE(H126,G126,F126)),(DATE("2022","10","1")),"MD"),"")</f>
        <v/>
      </c>
      <c r="J126" s="282" t="str">
        <f>IF(ISNUMBER(G126),DATEDIF((DATE(H126,G126,F126)),(DATE("2022","10","1")),"YM"),"")</f>
        <v/>
      </c>
      <c r="K126" s="281" t="str">
        <f>IF(ISNUMBER(H126),DATEDIF((DATE(H126,G126,F126)),(DATE("2022","10","1")),"Y"),"")</f>
        <v/>
      </c>
      <c r="L126" s="280" t="e">
        <f>DATE(IF(LEFT($M126,1)="2",MID($M126,2,2),"20"&amp;MID($M126,2,2)),MID($M126,4,2),MID($M126,6,2))</f>
        <v>#VALUE!</v>
      </c>
      <c r="M126" s="279"/>
      <c r="N126" s="258"/>
      <c r="O126" s="278"/>
      <c r="P126" s="278"/>
      <c r="Q126" s="278"/>
      <c r="R126" s="277"/>
      <c r="S126" s="276">
        <f>SUM(N126:R126)</f>
        <v>0</v>
      </c>
      <c r="T126" s="254"/>
      <c r="U126" s="275" t="s">
        <v>99</v>
      </c>
      <c r="V126" s="274" t="s">
        <v>99</v>
      </c>
      <c r="W126" s="274" t="s">
        <v>99</v>
      </c>
      <c r="X126" s="274" t="s">
        <v>99</v>
      </c>
      <c r="Y126" s="273" t="s">
        <v>99</v>
      </c>
      <c r="Z126" s="272">
        <f>COUNTIF(U126:Y126,"اجتاز")</f>
        <v>5</v>
      </c>
      <c r="AA126" s="271" t="str">
        <f>IF(Z126&gt;=5,"جدير",IF(Z126&gt;=5,"جدير","غيرجدير"))</f>
        <v>جدير</v>
      </c>
      <c r="AB126" s="275" t="s">
        <v>99</v>
      </c>
      <c r="AC126" s="274" t="s">
        <v>99</v>
      </c>
      <c r="AD126" s="274" t="s">
        <v>99</v>
      </c>
      <c r="AE126" s="274" t="s">
        <v>99</v>
      </c>
      <c r="AF126" s="273" t="s">
        <v>99</v>
      </c>
      <c r="AG126" s="272">
        <f>COUNTIF(AB126:AF126,"اجتاز")</f>
        <v>5</v>
      </c>
      <c r="AH126" s="271" t="str">
        <f>IF(AG126&gt;=5,"جدير",IF(AG126&gt;=5,"جدير","غيرجدير"))</f>
        <v>جدير</v>
      </c>
      <c r="AI126" s="270" t="s">
        <v>98</v>
      </c>
    </row>
    <row r="127" spans="1:35" ht="21" customHeight="1" x14ac:dyDescent="0.2">
      <c r="A127" s="268"/>
      <c r="B127" s="267"/>
      <c r="C127" s="266"/>
      <c r="D127" s="265"/>
      <c r="E127" s="269" t="s">
        <v>100</v>
      </c>
      <c r="F127" s="263" t="e">
        <f>DAY(L127)</f>
        <v>#VALUE!</v>
      </c>
      <c r="G127" s="262" t="e">
        <f>MONTH(L127)</f>
        <v>#VALUE!</v>
      </c>
      <c r="H127" s="261" t="e">
        <f>YEAR(L127)</f>
        <v>#VALUE!</v>
      </c>
      <c r="I127" s="263" t="str">
        <f>IF(ISNUMBER(F127),DATEDIF((DATE(H127,G127,F127)),(DATE("2022","10","1")),"MD"),"")</f>
        <v/>
      </c>
      <c r="J127" s="262" t="str">
        <f>IF(ISNUMBER(G127),DATEDIF((DATE(H127,G127,F127)),(DATE("2022","10","1")),"YM"),"")</f>
        <v/>
      </c>
      <c r="K127" s="261" t="str">
        <f>IF(ISNUMBER(H127),DATEDIF((DATE(H127,G127,F127)),(DATE("2022","10","1")),"Y"),"")</f>
        <v/>
      </c>
      <c r="L127" s="260" t="e">
        <f>DATE(IF(LEFT($M127,1)="2",MID($M127,2,2),"20"&amp;MID($M127,2,2)),MID($M127,4,2),MID($M127,6,2))</f>
        <v>#VALUE!</v>
      </c>
      <c r="M127" s="259"/>
      <c r="N127" s="258"/>
      <c r="O127" s="257"/>
      <c r="P127" s="257"/>
      <c r="Q127" s="257"/>
      <c r="R127" s="256"/>
      <c r="S127" s="255">
        <f>SUM(N127:R127)</f>
        <v>0</v>
      </c>
      <c r="T127" s="254"/>
      <c r="U127" s="253" t="s">
        <v>99</v>
      </c>
      <c r="V127" s="252" t="s">
        <v>99</v>
      </c>
      <c r="W127" s="252" t="s">
        <v>99</v>
      </c>
      <c r="X127" s="252" t="s">
        <v>99</v>
      </c>
      <c r="Y127" s="251" t="s">
        <v>99</v>
      </c>
      <c r="Z127" s="250">
        <f>COUNTIF(U127:Y127,"اجتاز")</f>
        <v>5</v>
      </c>
      <c r="AA127" s="249" t="str">
        <f>IF(Z127&gt;=5,"جدير",IF(Z127&gt;=5,"جدير","غيرجدير"))</f>
        <v>جدير</v>
      </c>
      <c r="AB127" s="253" t="s">
        <v>99</v>
      </c>
      <c r="AC127" s="252" t="s">
        <v>99</v>
      </c>
      <c r="AD127" s="252" t="s">
        <v>99</v>
      </c>
      <c r="AE127" s="252" t="s">
        <v>99</v>
      </c>
      <c r="AF127" s="251" t="s">
        <v>99</v>
      </c>
      <c r="AG127" s="250">
        <f>COUNTIF(AB127:AF127,"اجتاز")</f>
        <v>5</v>
      </c>
      <c r="AH127" s="249" t="str">
        <f>IF(AG127&gt;=5,"جدير",IF(AG127&gt;=5,"جدير","غيرجدير"))</f>
        <v>جدير</v>
      </c>
      <c r="AI127" s="248" t="s">
        <v>98</v>
      </c>
    </row>
    <row r="128" spans="1:35" ht="21" customHeight="1" x14ac:dyDescent="0.2">
      <c r="A128" s="268"/>
      <c r="B128" s="267"/>
      <c r="C128" s="266"/>
      <c r="D128" s="265"/>
      <c r="E128" s="269" t="s">
        <v>100</v>
      </c>
      <c r="F128" s="263" t="e">
        <f>DAY(L128)</f>
        <v>#VALUE!</v>
      </c>
      <c r="G128" s="262" t="e">
        <f>MONTH(L128)</f>
        <v>#VALUE!</v>
      </c>
      <c r="H128" s="261" t="e">
        <f>YEAR(L128)</f>
        <v>#VALUE!</v>
      </c>
      <c r="I128" s="263" t="str">
        <f>IF(ISNUMBER(F128),DATEDIF((DATE(H128,G128,F128)),(DATE("2022","10","1")),"MD"),"")</f>
        <v/>
      </c>
      <c r="J128" s="262" t="str">
        <f>IF(ISNUMBER(G128),DATEDIF((DATE(H128,G128,F128)),(DATE("2022","10","1")),"YM"),"")</f>
        <v/>
      </c>
      <c r="K128" s="261" t="str">
        <f>IF(ISNUMBER(H128),DATEDIF((DATE(H128,G128,F128)),(DATE("2022","10","1")),"Y"),"")</f>
        <v/>
      </c>
      <c r="L128" s="260" t="e">
        <f>DATE(IF(LEFT($M128,1)="2",MID($M128,2,2),"20"&amp;MID($M128,2,2)),MID($M128,4,2),MID($M128,6,2))</f>
        <v>#VALUE!</v>
      </c>
      <c r="M128" s="259"/>
      <c r="N128" s="258"/>
      <c r="O128" s="257"/>
      <c r="P128" s="257"/>
      <c r="Q128" s="257"/>
      <c r="R128" s="256"/>
      <c r="S128" s="255">
        <f>SUM(N128:R128)</f>
        <v>0</v>
      </c>
      <c r="T128" s="254"/>
      <c r="U128" s="253" t="s">
        <v>99</v>
      </c>
      <c r="V128" s="252" t="s">
        <v>99</v>
      </c>
      <c r="W128" s="252" t="s">
        <v>99</v>
      </c>
      <c r="X128" s="252" t="s">
        <v>99</v>
      </c>
      <c r="Y128" s="251" t="s">
        <v>99</v>
      </c>
      <c r="Z128" s="250">
        <f>COUNTIF(U128:Y128,"اجتاز")</f>
        <v>5</v>
      </c>
      <c r="AA128" s="249" t="str">
        <f>IF(Z128&gt;=5,"جدير",IF(Z128&gt;=5,"جدير","غيرجدير"))</f>
        <v>جدير</v>
      </c>
      <c r="AB128" s="253" t="s">
        <v>99</v>
      </c>
      <c r="AC128" s="252" t="s">
        <v>99</v>
      </c>
      <c r="AD128" s="252" t="s">
        <v>99</v>
      </c>
      <c r="AE128" s="252" t="s">
        <v>99</v>
      </c>
      <c r="AF128" s="251" t="s">
        <v>99</v>
      </c>
      <c r="AG128" s="250">
        <f>COUNTIF(AB128:AF128,"اجتاز")</f>
        <v>5</v>
      </c>
      <c r="AH128" s="249" t="str">
        <f>IF(AG128&gt;=5,"جدير",IF(AG128&gt;=5,"جدير","غيرجدير"))</f>
        <v>جدير</v>
      </c>
      <c r="AI128" s="248" t="s">
        <v>98</v>
      </c>
    </row>
    <row r="129" spans="1:35" ht="21" customHeight="1" x14ac:dyDescent="0.2">
      <c r="A129" s="268"/>
      <c r="B129" s="267"/>
      <c r="C129" s="266"/>
      <c r="D129" s="265"/>
      <c r="E129" s="269" t="s">
        <v>100</v>
      </c>
      <c r="F129" s="263" t="e">
        <f>DAY(L129)</f>
        <v>#VALUE!</v>
      </c>
      <c r="G129" s="262" t="e">
        <f>MONTH(L129)</f>
        <v>#VALUE!</v>
      </c>
      <c r="H129" s="261" t="e">
        <f>YEAR(L129)</f>
        <v>#VALUE!</v>
      </c>
      <c r="I129" s="263" t="str">
        <f>IF(ISNUMBER(F129),DATEDIF((DATE(H129,G129,F129)),(DATE("2022","10","1")),"MD"),"")</f>
        <v/>
      </c>
      <c r="J129" s="262" t="str">
        <f>IF(ISNUMBER(G129),DATEDIF((DATE(H129,G129,F129)),(DATE("2022","10","1")),"YM"),"")</f>
        <v/>
      </c>
      <c r="K129" s="261" t="str">
        <f>IF(ISNUMBER(H129),DATEDIF((DATE(H129,G129,F129)),(DATE("2022","10","1")),"Y"),"")</f>
        <v/>
      </c>
      <c r="L129" s="260" t="e">
        <f>DATE(IF(LEFT($M129,1)="2",MID($M129,2,2),"20"&amp;MID($M129,2,2)),MID($M129,4,2),MID($M129,6,2))</f>
        <v>#VALUE!</v>
      </c>
      <c r="M129" s="259"/>
      <c r="N129" s="258"/>
      <c r="O129" s="257"/>
      <c r="P129" s="257"/>
      <c r="Q129" s="257"/>
      <c r="R129" s="256"/>
      <c r="S129" s="255">
        <f>SUM(N129:R129)</f>
        <v>0</v>
      </c>
      <c r="T129" s="254"/>
      <c r="U129" s="253" t="s">
        <v>99</v>
      </c>
      <c r="V129" s="252" t="s">
        <v>99</v>
      </c>
      <c r="W129" s="252" t="s">
        <v>99</v>
      </c>
      <c r="X129" s="252" t="s">
        <v>99</v>
      </c>
      <c r="Y129" s="251" t="s">
        <v>99</v>
      </c>
      <c r="Z129" s="250">
        <f>COUNTIF(U129:Y129,"اجتاز")</f>
        <v>5</v>
      </c>
      <c r="AA129" s="249" t="str">
        <f>IF(Z129&gt;=5,"جدير",IF(Z129&gt;=5,"جدير","غيرجدير"))</f>
        <v>جدير</v>
      </c>
      <c r="AB129" s="253" t="s">
        <v>99</v>
      </c>
      <c r="AC129" s="252" t="s">
        <v>99</v>
      </c>
      <c r="AD129" s="252" t="s">
        <v>99</v>
      </c>
      <c r="AE129" s="252" t="s">
        <v>99</v>
      </c>
      <c r="AF129" s="251" t="s">
        <v>99</v>
      </c>
      <c r="AG129" s="250">
        <f>COUNTIF(AB129:AF129,"اجتاز")</f>
        <v>5</v>
      </c>
      <c r="AH129" s="249" t="str">
        <f>IF(AG129&gt;=5,"جدير",IF(AG129&gt;=5,"جدير","غيرجدير"))</f>
        <v>جدير</v>
      </c>
      <c r="AI129" s="248" t="s">
        <v>98</v>
      </c>
    </row>
    <row r="130" spans="1:35" ht="21" customHeight="1" x14ac:dyDescent="0.2">
      <c r="A130" s="268"/>
      <c r="B130" s="267"/>
      <c r="C130" s="266"/>
      <c r="D130" s="265"/>
      <c r="E130" s="269" t="s">
        <v>100</v>
      </c>
      <c r="F130" s="263" t="e">
        <f>DAY(L130)</f>
        <v>#VALUE!</v>
      </c>
      <c r="G130" s="262" t="e">
        <f>MONTH(L130)</f>
        <v>#VALUE!</v>
      </c>
      <c r="H130" s="261" t="e">
        <f>YEAR(L130)</f>
        <v>#VALUE!</v>
      </c>
      <c r="I130" s="263" t="str">
        <f>IF(ISNUMBER(F130),DATEDIF((DATE(H130,G130,F130)),(DATE("2022","10","1")),"MD"),"")</f>
        <v/>
      </c>
      <c r="J130" s="262" t="str">
        <f>IF(ISNUMBER(G130),DATEDIF((DATE(H130,G130,F130)),(DATE("2022","10","1")),"YM"),"")</f>
        <v/>
      </c>
      <c r="K130" s="261" t="str">
        <f>IF(ISNUMBER(H130),DATEDIF((DATE(H130,G130,F130)),(DATE("2022","10","1")),"Y"),"")</f>
        <v/>
      </c>
      <c r="L130" s="260" t="e">
        <f>DATE(IF(LEFT($M130,1)="2",MID($M130,2,2),"20"&amp;MID($M130,2,2)),MID($M130,4,2),MID($M130,6,2))</f>
        <v>#VALUE!</v>
      </c>
      <c r="M130" s="259"/>
      <c r="N130" s="258"/>
      <c r="O130" s="257"/>
      <c r="P130" s="257"/>
      <c r="Q130" s="257"/>
      <c r="R130" s="256"/>
      <c r="S130" s="255">
        <f>SUM(N130:R130)</f>
        <v>0</v>
      </c>
      <c r="T130" s="254"/>
      <c r="U130" s="253" t="s">
        <v>99</v>
      </c>
      <c r="V130" s="252" t="s">
        <v>99</v>
      </c>
      <c r="W130" s="252" t="s">
        <v>99</v>
      </c>
      <c r="X130" s="252" t="s">
        <v>99</v>
      </c>
      <c r="Y130" s="251" t="s">
        <v>99</v>
      </c>
      <c r="Z130" s="250">
        <f>COUNTIF(U130:Y130,"اجتاز")</f>
        <v>5</v>
      </c>
      <c r="AA130" s="249" t="str">
        <f>IF(Z130&gt;=5,"جدير",IF(Z130&gt;=5,"جدير","غيرجدير"))</f>
        <v>جدير</v>
      </c>
      <c r="AB130" s="253" t="s">
        <v>99</v>
      </c>
      <c r="AC130" s="252" t="s">
        <v>99</v>
      </c>
      <c r="AD130" s="252" t="s">
        <v>99</v>
      </c>
      <c r="AE130" s="252" t="s">
        <v>99</v>
      </c>
      <c r="AF130" s="251" t="s">
        <v>99</v>
      </c>
      <c r="AG130" s="250">
        <f>COUNTIF(AB130:AF130,"اجتاز")</f>
        <v>5</v>
      </c>
      <c r="AH130" s="249" t="str">
        <f>IF(AG130&gt;=5,"جدير",IF(AG130&gt;=5,"جدير","غيرجدير"))</f>
        <v>جدير</v>
      </c>
      <c r="AI130" s="248" t="s">
        <v>98</v>
      </c>
    </row>
    <row r="131" spans="1:35" ht="21" customHeight="1" x14ac:dyDescent="0.2">
      <c r="A131" s="268"/>
      <c r="B131" s="267"/>
      <c r="C131" s="266"/>
      <c r="D131" s="265"/>
      <c r="E131" s="269" t="s">
        <v>100</v>
      </c>
      <c r="F131" s="263" t="e">
        <f>DAY(L131)</f>
        <v>#VALUE!</v>
      </c>
      <c r="G131" s="262" t="e">
        <f>MONTH(L131)</f>
        <v>#VALUE!</v>
      </c>
      <c r="H131" s="261" t="e">
        <f>YEAR(L131)</f>
        <v>#VALUE!</v>
      </c>
      <c r="I131" s="263" t="str">
        <f>IF(ISNUMBER(F131),DATEDIF((DATE(H131,G131,F131)),(DATE("2022","10","1")),"MD"),"")</f>
        <v/>
      </c>
      <c r="J131" s="262" t="str">
        <f>IF(ISNUMBER(G131),DATEDIF((DATE(H131,G131,F131)),(DATE("2022","10","1")),"YM"),"")</f>
        <v/>
      </c>
      <c r="K131" s="261" t="str">
        <f>IF(ISNUMBER(H131),DATEDIF((DATE(H131,G131,F131)),(DATE("2022","10","1")),"Y"),"")</f>
        <v/>
      </c>
      <c r="L131" s="260" t="e">
        <f>DATE(IF(LEFT($M131,1)="2",MID($M131,2,2),"20"&amp;MID($M131,2,2)),MID($M131,4,2),MID($M131,6,2))</f>
        <v>#VALUE!</v>
      </c>
      <c r="M131" s="259"/>
      <c r="N131" s="258"/>
      <c r="O131" s="257"/>
      <c r="P131" s="257"/>
      <c r="Q131" s="257"/>
      <c r="R131" s="256"/>
      <c r="S131" s="255">
        <f>SUM(N131:R131)</f>
        <v>0</v>
      </c>
      <c r="T131" s="254"/>
      <c r="U131" s="253" t="s">
        <v>99</v>
      </c>
      <c r="V131" s="252" t="s">
        <v>99</v>
      </c>
      <c r="W131" s="252" t="s">
        <v>99</v>
      </c>
      <c r="X131" s="252" t="s">
        <v>99</v>
      </c>
      <c r="Y131" s="251" t="s">
        <v>99</v>
      </c>
      <c r="Z131" s="250">
        <f>COUNTIF(U131:Y131,"اجتاز")</f>
        <v>5</v>
      </c>
      <c r="AA131" s="249" t="str">
        <f>IF(Z131&gt;=5,"جدير",IF(Z131&gt;=5,"جدير","غيرجدير"))</f>
        <v>جدير</v>
      </c>
      <c r="AB131" s="253" t="s">
        <v>99</v>
      </c>
      <c r="AC131" s="252" t="s">
        <v>99</v>
      </c>
      <c r="AD131" s="252" t="s">
        <v>99</v>
      </c>
      <c r="AE131" s="252" t="s">
        <v>99</v>
      </c>
      <c r="AF131" s="251" t="s">
        <v>99</v>
      </c>
      <c r="AG131" s="250">
        <f>COUNTIF(AB131:AF131,"اجتاز")</f>
        <v>5</v>
      </c>
      <c r="AH131" s="249" t="str">
        <f>IF(AG131&gt;=5,"جدير",IF(AG131&gt;=5,"جدير","غيرجدير"))</f>
        <v>جدير</v>
      </c>
      <c r="AI131" s="248" t="s">
        <v>98</v>
      </c>
    </row>
    <row r="132" spans="1:35" ht="21" customHeight="1" x14ac:dyDescent="0.2">
      <c r="A132" s="268"/>
      <c r="B132" s="267"/>
      <c r="C132" s="266"/>
      <c r="D132" s="265"/>
      <c r="E132" s="269" t="s">
        <v>100</v>
      </c>
      <c r="F132" s="263" t="e">
        <f>DAY(L132)</f>
        <v>#VALUE!</v>
      </c>
      <c r="G132" s="262" t="e">
        <f>MONTH(L132)</f>
        <v>#VALUE!</v>
      </c>
      <c r="H132" s="261" t="e">
        <f>YEAR(L132)</f>
        <v>#VALUE!</v>
      </c>
      <c r="I132" s="263" t="str">
        <f>IF(ISNUMBER(F132),DATEDIF((DATE(H132,G132,F132)),(DATE("2022","10","1")),"MD"),"")</f>
        <v/>
      </c>
      <c r="J132" s="262" t="str">
        <f>IF(ISNUMBER(G132),DATEDIF((DATE(H132,G132,F132)),(DATE("2022","10","1")),"YM"),"")</f>
        <v/>
      </c>
      <c r="K132" s="261" t="str">
        <f>IF(ISNUMBER(H132),DATEDIF((DATE(H132,G132,F132)),(DATE("2022","10","1")),"Y"),"")</f>
        <v/>
      </c>
      <c r="L132" s="260" t="e">
        <f>DATE(IF(LEFT($M132,1)="2",MID($M132,2,2),"20"&amp;MID($M132,2,2)),MID($M132,4,2),MID($M132,6,2))</f>
        <v>#VALUE!</v>
      </c>
      <c r="M132" s="259"/>
      <c r="N132" s="258"/>
      <c r="O132" s="257"/>
      <c r="P132" s="257"/>
      <c r="Q132" s="257"/>
      <c r="R132" s="256"/>
      <c r="S132" s="255">
        <f>SUM(N132:R132)</f>
        <v>0</v>
      </c>
      <c r="T132" s="254"/>
      <c r="U132" s="253" t="s">
        <v>99</v>
      </c>
      <c r="V132" s="252" t="s">
        <v>99</v>
      </c>
      <c r="W132" s="252" t="s">
        <v>99</v>
      </c>
      <c r="X132" s="252" t="s">
        <v>99</v>
      </c>
      <c r="Y132" s="251" t="s">
        <v>99</v>
      </c>
      <c r="Z132" s="250">
        <f>COUNTIF(U132:Y132,"اجتاز")</f>
        <v>5</v>
      </c>
      <c r="AA132" s="249" t="str">
        <f>IF(Z132&gt;=5,"جدير",IF(Z132&gt;=5,"جدير","غيرجدير"))</f>
        <v>جدير</v>
      </c>
      <c r="AB132" s="253" t="s">
        <v>99</v>
      </c>
      <c r="AC132" s="252" t="s">
        <v>99</v>
      </c>
      <c r="AD132" s="252" t="s">
        <v>99</v>
      </c>
      <c r="AE132" s="252" t="s">
        <v>99</v>
      </c>
      <c r="AF132" s="251" t="s">
        <v>99</v>
      </c>
      <c r="AG132" s="250">
        <f>COUNTIF(AB132:AF132,"اجتاز")</f>
        <v>5</v>
      </c>
      <c r="AH132" s="249" t="str">
        <f>IF(AG132&gt;=5,"جدير",IF(AG132&gt;=5,"جدير","غيرجدير"))</f>
        <v>جدير</v>
      </c>
      <c r="AI132" s="248" t="s">
        <v>98</v>
      </c>
    </row>
    <row r="133" spans="1:35" ht="21" customHeight="1" x14ac:dyDescent="0.2">
      <c r="A133" s="268"/>
      <c r="B133" s="267"/>
      <c r="C133" s="266"/>
      <c r="D133" s="265"/>
      <c r="E133" s="269" t="s">
        <v>100</v>
      </c>
      <c r="F133" s="263" t="e">
        <f>DAY(L133)</f>
        <v>#VALUE!</v>
      </c>
      <c r="G133" s="262" t="e">
        <f>MONTH(L133)</f>
        <v>#VALUE!</v>
      </c>
      <c r="H133" s="261" t="e">
        <f>YEAR(L133)</f>
        <v>#VALUE!</v>
      </c>
      <c r="I133" s="263" t="str">
        <f>IF(ISNUMBER(F133),DATEDIF((DATE(H133,G133,F133)),(DATE("2022","10","1")),"MD"),"")</f>
        <v/>
      </c>
      <c r="J133" s="262" t="str">
        <f>IF(ISNUMBER(G133),DATEDIF((DATE(H133,G133,F133)),(DATE("2022","10","1")),"YM"),"")</f>
        <v/>
      </c>
      <c r="K133" s="261" t="str">
        <f>IF(ISNUMBER(H133),DATEDIF((DATE(H133,G133,F133)),(DATE("2022","10","1")),"Y"),"")</f>
        <v/>
      </c>
      <c r="L133" s="260" t="e">
        <f>DATE(IF(LEFT($M133,1)="2",MID($M133,2,2),"20"&amp;MID($M133,2,2)),MID($M133,4,2),MID($M133,6,2))</f>
        <v>#VALUE!</v>
      </c>
      <c r="M133" s="259"/>
      <c r="N133" s="258"/>
      <c r="O133" s="257"/>
      <c r="P133" s="257"/>
      <c r="Q133" s="257"/>
      <c r="R133" s="256"/>
      <c r="S133" s="255">
        <f>SUM(N133:R133)</f>
        <v>0</v>
      </c>
      <c r="T133" s="254"/>
      <c r="U133" s="253" t="s">
        <v>99</v>
      </c>
      <c r="V133" s="252" t="s">
        <v>99</v>
      </c>
      <c r="W133" s="252" t="s">
        <v>99</v>
      </c>
      <c r="X133" s="252" t="s">
        <v>99</v>
      </c>
      <c r="Y133" s="251" t="s">
        <v>99</v>
      </c>
      <c r="Z133" s="250">
        <f>COUNTIF(U133:Y133,"اجتاز")</f>
        <v>5</v>
      </c>
      <c r="AA133" s="249" t="str">
        <f>IF(Z133&gt;=5,"جدير",IF(Z133&gt;=5,"جدير","غيرجدير"))</f>
        <v>جدير</v>
      </c>
      <c r="AB133" s="253" t="s">
        <v>99</v>
      </c>
      <c r="AC133" s="252" t="s">
        <v>99</v>
      </c>
      <c r="AD133" s="252" t="s">
        <v>99</v>
      </c>
      <c r="AE133" s="252" t="s">
        <v>99</v>
      </c>
      <c r="AF133" s="251" t="s">
        <v>99</v>
      </c>
      <c r="AG133" s="250">
        <f>COUNTIF(AB133:AF133,"اجتاز")</f>
        <v>5</v>
      </c>
      <c r="AH133" s="249" t="str">
        <f>IF(AG133&gt;=5,"جدير",IF(AG133&gt;=5,"جدير","غيرجدير"))</f>
        <v>جدير</v>
      </c>
      <c r="AI133" s="248" t="s">
        <v>98</v>
      </c>
    </row>
    <row r="134" spans="1:35" ht="21" customHeight="1" x14ac:dyDescent="0.2">
      <c r="A134" s="268"/>
      <c r="B134" s="267"/>
      <c r="C134" s="266"/>
      <c r="D134" s="265"/>
      <c r="E134" s="269" t="s">
        <v>100</v>
      </c>
      <c r="F134" s="263" t="e">
        <f>DAY(L134)</f>
        <v>#VALUE!</v>
      </c>
      <c r="G134" s="262" t="e">
        <f>MONTH(L134)</f>
        <v>#VALUE!</v>
      </c>
      <c r="H134" s="261" t="e">
        <f>YEAR(L134)</f>
        <v>#VALUE!</v>
      </c>
      <c r="I134" s="263" t="str">
        <f>IF(ISNUMBER(F134),DATEDIF((DATE(H134,G134,F134)),(DATE("2022","10","1")),"MD"),"")</f>
        <v/>
      </c>
      <c r="J134" s="262" t="str">
        <f>IF(ISNUMBER(G134),DATEDIF((DATE(H134,G134,F134)),(DATE("2022","10","1")),"YM"),"")</f>
        <v/>
      </c>
      <c r="K134" s="261" t="str">
        <f>IF(ISNUMBER(H134),DATEDIF((DATE(H134,G134,F134)),(DATE("2022","10","1")),"Y"),"")</f>
        <v/>
      </c>
      <c r="L134" s="260" t="e">
        <f>DATE(IF(LEFT($M134,1)="2",MID($M134,2,2),"20"&amp;MID($M134,2,2)),MID($M134,4,2),MID($M134,6,2))</f>
        <v>#VALUE!</v>
      </c>
      <c r="M134" s="259"/>
      <c r="N134" s="258"/>
      <c r="O134" s="257"/>
      <c r="P134" s="257"/>
      <c r="Q134" s="257"/>
      <c r="R134" s="256"/>
      <c r="S134" s="255">
        <f>SUM(N134:R134)</f>
        <v>0</v>
      </c>
      <c r="T134" s="254"/>
      <c r="U134" s="253" t="s">
        <v>99</v>
      </c>
      <c r="V134" s="252" t="s">
        <v>99</v>
      </c>
      <c r="W134" s="252" t="s">
        <v>99</v>
      </c>
      <c r="X134" s="252" t="s">
        <v>99</v>
      </c>
      <c r="Y134" s="251" t="s">
        <v>99</v>
      </c>
      <c r="Z134" s="250">
        <f>COUNTIF(U134:Y134,"اجتاز")</f>
        <v>5</v>
      </c>
      <c r="AA134" s="249" t="str">
        <f>IF(Z134&gt;=5,"جدير",IF(Z134&gt;=5,"جدير","غيرجدير"))</f>
        <v>جدير</v>
      </c>
      <c r="AB134" s="253" t="s">
        <v>99</v>
      </c>
      <c r="AC134" s="252" t="s">
        <v>99</v>
      </c>
      <c r="AD134" s="252" t="s">
        <v>99</v>
      </c>
      <c r="AE134" s="252" t="s">
        <v>99</v>
      </c>
      <c r="AF134" s="251" t="s">
        <v>99</v>
      </c>
      <c r="AG134" s="250">
        <f>COUNTIF(AB134:AF134,"اجتاز")</f>
        <v>5</v>
      </c>
      <c r="AH134" s="249" t="str">
        <f>IF(AG134&gt;=5,"جدير",IF(AG134&gt;=5,"جدير","غيرجدير"))</f>
        <v>جدير</v>
      </c>
      <c r="AI134" s="248" t="s">
        <v>98</v>
      </c>
    </row>
    <row r="135" spans="1:35" ht="21" customHeight="1" x14ac:dyDescent="0.2">
      <c r="A135" s="268"/>
      <c r="B135" s="267"/>
      <c r="C135" s="266"/>
      <c r="D135" s="265"/>
      <c r="E135" s="269" t="s">
        <v>100</v>
      </c>
      <c r="F135" s="263" t="e">
        <f>DAY(L135)</f>
        <v>#VALUE!</v>
      </c>
      <c r="G135" s="262" t="e">
        <f>MONTH(L135)</f>
        <v>#VALUE!</v>
      </c>
      <c r="H135" s="261" t="e">
        <f>YEAR(L135)</f>
        <v>#VALUE!</v>
      </c>
      <c r="I135" s="263" t="str">
        <f>IF(ISNUMBER(F135),DATEDIF((DATE(H135,G135,F135)),(DATE("2022","10","1")),"MD"),"")</f>
        <v/>
      </c>
      <c r="J135" s="262" t="str">
        <f>IF(ISNUMBER(G135),DATEDIF((DATE(H135,G135,F135)),(DATE("2022","10","1")),"YM"),"")</f>
        <v/>
      </c>
      <c r="K135" s="261" t="str">
        <f>IF(ISNUMBER(H135),DATEDIF((DATE(H135,G135,F135)),(DATE("2022","10","1")),"Y"),"")</f>
        <v/>
      </c>
      <c r="L135" s="260" t="e">
        <f>DATE(IF(LEFT($M135,1)="2",MID($M135,2,2),"20"&amp;MID($M135,2,2)),MID($M135,4,2),MID($M135,6,2))</f>
        <v>#VALUE!</v>
      </c>
      <c r="M135" s="259"/>
      <c r="N135" s="258"/>
      <c r="O135" s="257"/>
      <c r="P135" s="257"/>
      <c r="Q135" s="257"/>
      <c r="R135" s="256"/>
      <c r="S135" s="255">
        <f>SUM(N135:R135)</f>
        <v>0</v>
      </c>
      <c r="T135" s="254"/>
      <c r="U135" s="253" t="s">
        <v>99</v>
      </c>
      <c r="V135" s="252" t="s">
        <v>99</v>
      </c>
      <c r="W135" s="252" t="s">
        <v>99</v>
      </c>
      <c r="X135" s="252" t="s">
        <v>99</v>
      </c>
      <c r="Y135" s="251" t="s">
        <v>99</v>
      </c>
      <c r="Z135" s="250">
        <f>COUNTIF(U135:Y135,"اجتاز")</f>
        <v>5</v>
      </c>
      <c r="AA135" s="249" t="str">
        <f>IF(Z135&gt;=5,"جدير",IF(Z135&gt;=5,"جدير","غيرجدير"))</f>
        <v>جدير</v>
      </c>
      <c r="AB135" s="253" t="s">
        <v>99</v>
      </c>
      <c r="AC135" s="252" t="s">
        <v>99</v>
      </c>
      <c r="AD135" s="252" t="s">
        <v>99</v>
      </c>
      <c r="AE135" s="252" t="s">
        <v>99</v>
      </c>
      <c r="AF135" s="251" t="s">
        <v>99</v>
      </c>
      <c r="AG135" s="250">
        <f>COUNTIF(AB135:AF135,"اجتاز")</f>
        <v>5</v>
      </c>
      <c r="AH135" s="249" t="str">
        <f>IF(AG135&gt;=5,"جدير",IF(AG135&gt;=5,"جدير","غيرجدير"))</f>
        <v>جدير</v>
      </c>
      <c r="AI135" s="248" t="s">
        <v>98</v>
      </c>
    </row>
    <row r="136" spans="1:35" ht="21" customHeight="1" x14ac:dyDescent="0.2">
      <c r="A136" s="268"/>
      <c r="B136" s="267"/>
      <c r="C136" s="266"/>
      <c r="D136" s="265"/>
      <c r="E136" s="269" t="s">
        <v>100</v>
      </c>
      <c r="F136" s="263" t="e">
        <f>DAY(L136)</f>
        <v>#VALUE!</v>
      </c>
      <c r="G136" s="262" t="e">
        <f>MONTH(L136)</f>
        <v>#VALUE!</v>
      </c>
      <c r="H136" s="261" t="e">
        <f>YEAR(L136)</f>
        <v>#VALUE!</v>
      </c>
      <c r="I136" s="263" t="str">
        <f>IF(ISNUMBER(F136),DATEDIF((DATE(H136,G136,F136)),(DATE("2022","10","1")),"MD"),"")</f>
        <v/>
      </c>
      <c r="J136" s="262" t="str">
        <f>IF(ISNUMBER(G136),DATEDIF((DATE(H136,G136,F136)),(DATE("2022","10","1")),"YM"),"")</f>
        <v/>
      </c>
      <c r="K136" s="261" t="str">
        <f>IF(ISNUMBER(H136),DATEDIF((DATE(H136,G136,F136)),(DATE("2022","10","1")),"Y"),"")</f>
        <v/>
      </c>
      <c r="L136" s="260" t="e">
        <f>DATE(IF(LEFT($M136,1)="2",MID($M136,2,2),"20"&amp;MID($M136,2,2)),MID($M136,4,2),MID($M136,6,2))</f>
        <v>#VALUE!</v>
      </c>
      <c r="M136" s="259"/>
      <c r="N136" s="258"/>
      <c r="O136" s="257"/>
      <c r="P136" s="257"/>
      <c r="Q136" s="257"/>
      <c r="R136" s="256"/>
      <c r="S136" s="255">
        <f>SUM(N136:R136)</f>
        <v>0</v>
      </c>
      <c r="T136" s="254"/>
      <c r="U136" s="253" t="s">
        <v>99</v>
      </c>
      <c r="V136" s="252" t="s">
        <v>99</v>
      </c>
      <c r="W136" s="252" t="s">
        <v>99</v>
      </c>
      <c r="X136" s="252" t="s">
        <v>99</v>
      </c>
      <c r="Y136" s="251" t="s">
        <v>99</v>
      </c>
      <c r="Z136" s="250">
        <f>COUNTIF(U136:Y136,"اجتاز")</f>
        <v>5</v>
      </c>
      <c r="AA136" s="249" t="str">
        <f>IF(Z136&gt;=5,"جدير",IF(Z136&gt;=5,"جدير","غيرجدير"))</f>
        <v>جدير</v>
      </c>
      <c r="AB136" s="253" t="s">
        <v>99</v>
      </c>
      <c r="AC136" s="252" t="s">
        <v>99</v>
      </c>
      <c r="AD136" s="252" t="s">
        <v>99</v>
      </c>
      <c r="AE136" s="252" t="s">
        <v>99</v>
      </c>
      <c r="AF136" s="251" t="s">
        <v>99</v>
      </c>
      <c r="AG136" s="250">
        <f>COUNTIF(AB136:AF136,"اجتاز")</f>
        <v>5</v>
      </c>
      <c r="AH136" s="249" t="str">
        <f>IF(AG136&gt;=5,"جدير",IF(AG136&gt;=5,"جدير","غيرجدير"))</f>
        <v>جدير</v>
      </c>
      <c r="AI136" s="248" t="s">
        <v>98</v>
      </c>
    </row>
    <row r="137" spans="1:35" ht="21" customHeight="1" x14ac:dyDescent="0.2">
      <c r="A137" s="268"/>
      <c r="B137" s="267"/>
      <c r="C137" s="266"/>
      <c r="D137" s="265"/>
      <c r="E137" s="269" t="s">
        <v>100</v>
      </c>
      <c r="F137" s="263" t="e">
        <f>DAY(L137)</f>
        <v>#VALUE!</v>
      </c>
      <c r="G137" s="262" t="e">
        <f>MONTH(L137)</f>
        <v>#VALUE!</v>
      </c>
      <c r="H137" s="261" t="e">
        <f>YEAR(L137)</f>
        <v>#VALUE!</v>
      </c>
      <c r="I137" s="263" t="str">
        <f>IF(ISNUMBER(F137),DATEDIF((DATE(H137,G137,F137)),(DATE("2022","10","1")),"MD"),"")</f>
        <v/>
      </c>
      <c r="J137" s="262" t="str">
        <f>IF(ISNUMBER(G137),DATEDIF((DATE(H137,G137,F137)),(DATE("2022","10","1")),"YM"),"")</f>
        <v/>
      </c>
      <c r="K137" s="261" t="str">
        <f>IF(ISNUMBER(H137),DATEDIF((DATE(H137,G137,F137)),(DATE("2022","10","1")),"Y"),"")</f>
        <v/>
      </c>
      <c r="L137" s="260" t="e">
        <f>DATE(IF(LEFT($M137,1)="2",MID($M137,2,2),"20"&amp;MID($M137,2,2)),MID($M137,4,2),MID($M137,6,2))</f>
        <v>#VALUE!</v>
      </c>
      <c r="M137" s="259"/>
      <c r="N137" s="258"/>
      <c r="O137" s="257"/>
      <c r="P137" s="257"/>
      <c r="Q137" s="257"/>
      <c r="R137" s="256"/>
      <c r="S137" s="255">
        <f>SUM(N137:R137)</f>
        <v>0</v>
      </c>
      <c r="T137" s="254"/>
      <c r="U137" s="253" t="s">
        <v>99</v>
      </c>
      <c r="V137" s="252" t="s">
        <v>99</v>
      </c>
      <c r="W137" s="252" t="s">
        <v>99</v>
      </c>
      <c r="X137" s="252" t="s">
        <v>99</v>
      </c>
      <c r="Y137" s="251" t="s">
        <v>99</v>
      </c>
      <c r="Z137" s="250">
        <f>COUNTIF(U137:Y137,"اجتاز")</f>
        <v>5</v>
      </c>
      <c r="AA137" s="249" t="str">
        <f>IF(Z137&gt;=5,"جدير",IF(Z137&gt;=5,"جدير","غيرجدير"))</f>
        <v>جدير</v>
      </c>
      <c r="AB137" s="253" t="s">
        <v>99</v>
      </c>
      <c r="AC137" s="252" t="s">
        <v>99</v>
      </c>
      <c r="AD137" s="252" t="s">
        <v>99</v>
      </c>
      <c r="AE137" s="252" t="s">
        <v>99</v>
      </c>
      <c r="AF137" s="251" t="s">
        <v>99</v>
      </c>
      <c r="AG137" s="250">
        <f>COUNTIF(AB137:AF137,"اجتاز")</f>
        <v>5</v>
      </c>
      <c r="AH137" s="249" t="str">
        <f>IF(AG137&gt;=5,"جدير",IF(AG137&gt;=5,"جدير","غيرجدير"))</f>
        <v>جدير</v>
      </c>
      <c r="AI137" s="248" t="s">
        <v>98</v>
      </c>
    </row>
    <row r="138" spans="1:35" ht="21" customHeight="1" x14ac:dyDescent="0.2">
      <c r="A138" s="268"/>
      <c r="B138" s="267"/>
      <c r="C138" s="266"/>
      <c r="D138" s="265"/>
      <c r="E138" s="269" t="s">
        <v>100</v>
      </c>
      <c r="F138" s="263" t="e">
        <f>DAY(L138)</f>
        <v>#VALUE!</v>
      </c>
      <c r="G138" s="262" t="e">
        <f>MONTH(L138)</f>
        <v>#VALUE!</v>
      </c>
      <c r="H138" s="261" t="e">
        <f>YEAR(L138)</f>
        <v>#VALUE!</v>
      </c>
      <c r="I138" s="263" t="str">
        <f>IF(ISNUMBER(F138),DATEDIF((DATE(H138,G138,F138)),(DATE("2022","10","1")),"MD"),"")</f>
        <v/>
      </c>
      <c r="J138" s="262" t="str">
        <f>IF(ISNUMBER(G138),DATEDIF((DATE(H138,G138,F138)),(DATE("2022","10","1")),"YM"),"")</f>
        <v/>
      </c>
      <c r="K138" s="261" t="str">
        <f>IF(ISNUMBER(H138),DATEDIF((DATE(H138,G138,F138)),(DATE("2022","10","1")),"Y"),"")</f>
        <v/>
      </c>
      <c r="L138" s="260" t="e">
        <f>DATE(IF(LEFT($M138,1)="2",MID($M138,2,2),"20"&amp;MID($M138,2,2)),MID($M138,4,2),MID($M138,6,2))</f>
        <v>#VALUE!</v>
      </c>
      <c r="M138" s="259"/>
      <c r="N138" s="258"/>
      <c r="O138" s="257"/>
      <c r="P138" s="257"/>
      <c r="Q138" s="257"/>
      <c r="R138" s="256"/>
      <c r="S138" s="255">
        <f>SUM(N138:R138)</f>
        <v>0</v>
      </c>
      <c r="T138" s="254"/>
      <c r="U138" s="253" t="s">
        <v>99</v>
      </c>
      <c r="V138" s="252" t="s">
        <v>99</v>
      </c>
      <c r="W138" s="252" t="s">
        <v>99</v>
      </c>
      <c r="X138" s="252" t="s">
        <v>99</v>
      </c>
      <c r="Y138" s="251" t="s">
        <v>99</v>
      </c>
      <c r="Z138" s="250">
        <f>COUNTIF(U138:Y138,"اجتاز")</f>
        <v>5</v>
      </c>
      <c r="AA138" s="249" t="str">
        <f>IF(Z138&gt;=5,"جدير",IF(Z138&gt;=5,"جدير","غيرجدير"))</f>
        <v>جدير</v>
      </c>
      <c r="AB138" s="253" t="s">
        <v>99</v>
      </c>
      <c r="AC138" s="252" t="s">
        <v>99</v>
      </c>
      <c r="AD138" s="252" t="s">
        <v>99</v>
      </c>
      <c r="AE138" s="252" t="s">
        <v>99</v>
      </c>
      <c r="AF138" s="251" t="s">
        <v>99</v>
      </c>
      <c r="AG138" s="250">
        <f>COUNTIF(AB138:AF138,"اجتاز")</f>
        <v>5</v>
      </c>
      <c r="AH138" s="249" t="str">
        <f>IF(AG138&gt;=5,"جدير",IF(AG138&gt;=5,"جدير","غيرجدير"))</f>
        <v>جدير</v>
      </c>
      <c r="AI138" s="248" t="s">
        <v>98</v>
      </c>
    </row>
    <row r="139" spans="1:35" ht="21" customHeight="1" x14ac:dyDescent="0.2">
      <c r="A139" s="268"/>
      <c r="B139" s="267"/>
      <c r="C139" s="266"/>
      <c r="D139" s="265"/>
      <c r="E139" s="269" t="s">
        <v>100</v>
      </c>
      <c r="F139" s="263" t="e">
        <f>DAY(L139)</f>
        <v>#VALUE!</v>
      </c>
      <c r="G139" s="262" t="e">
        <f>MONTH(L139)</f>
        <v>#VALUE!</v>
      </c>
      <c r="H139" s="261" t="e">
        <f>YEAR(L139)</f>
        <v>#VALUE!</v>
      </c>
      <c r="I139" s="263" t="str">
        <f>IF(ISNUMBER(F139),DATEDIF((DATE(H139,G139,F139)),(DATE("2022","10","1")),"MD"),"")</f>
        <v/>
      </c>
      <c r="J139" s="262" t="str">
        <f>IF(ISNUMBER(G139),DATEDIF((DATE(H139,G139,F139)),(DATE("2022","10","1")),"YM"),"")</f>
        <v/>
      </c>
      <c r="K139" s="261" t="str">
        <f>IF(ISNUMBER(H139),DATEDIF((DATE(H139,G139,F139)),(DATE("2022","10","1")),"Y"),"")</f>
        <v/>
      </c>
      <c r="L139" s="260" t="e">
        <f>DATE(IF(LEFT($M139,1)="2",MID($M139,2,2),"20"&amp;MID($M139,2,2)),MID($M139,4,2),MID($M139,6,2))</f>
        <v>#VALUE!</v>
      </c>
      <c r="M139" s="259"/>
      <c r="N139" s="258"/>
      <c r="O139" s="257"/>
      <c r="P139" s="257"/>
      <c r="Q139" s="257"/>
      <c r="R139" s="256"/>
      <c r="S139" s="255">
        <f>SUM(N139:R139)</f>
        <v>0</v>
      </c>
      <c r="T139" s="254"/>
      <c r="U139" s="253" t="s">
        <v>99</v>
      </c>
      <c r="V139" s="252" t="s">
        <v>99</v>
      </c>
      <c r="W139" s="252" t="s">
        <v>99</v>
      </c>
      <c r="X139" s="252" t="s">
        <v>99</v>
      </c>
      <c r="Y139" s="251" t="s">
        <v>99</v>
      </c>
      <c r="Z139" s="250">
        <f>COUNTIF(U139:Y139,"اجتاز")</f>
        <v>5</v>
      </c>
      <c r="AA139" s="249" t="str">
        <f>IF(Z139&gt;=5,"جدير",IF(Z139&gt;=5,"جدير","غيرجدير"))</f>
        <v>جدير</v>
      </c>
      <c r="AB139" s="253" t="s">
        <v>99</v>
      </c>
      <c r="AC139" s="252" t="s">
        <v>99</v>
      </c>
      <c r="AD139" s="252" t="s">
        <v>99</v>
      </c>
      <c r="AE139" s="252" t="s">
        <v>99</v>
      </c>
      <c r="AF139" s="251" t="s">
        <v>99</v>
      </c>
      <c r="AG139" s="250">
        <f>COUNTIF(AB139:AF139,"اجتاز")</f>
        <v>5</v>
      </c>
      <c r="AH139" s="249" t="str">
        <f>IF(AG139&gt;=5,"جدير",IF(AG139&gt;=5,"جدير","غيرجدير"))</f>
        <v>جدير</v>
      </c>
      <c r="AI139" s="248" t="s">
        <v>98</v>
      </c>
    </row>
    <row r="140" spans="1:35" ht="21" customHeight="1" x14ac:dyDescent="0.2">
      <c r="A140" s="268"/>
      <c r="B140" s="267"/>
      <c r="C140" s="266"/>
      <c r="D140" s="265"/>
      <c r="E140" s="269" t="s">
        <v>100</v>
      </c>
      <c r="F140" s="263" t="e">
        <f>DAY(L140)</f>
        <v>#VALUE!</v>
      </c>
      <c r="G140" s="262" t="e">
        <f>MONTH(L140)</f>
        <v>#VALUE!</v>
      </c>
      <c r="H140" s="261" t="e">
        <f>YEAR(L140)</f>
        <v>#VALUE!</v>
      </c>
      <c r="I140" s="263" t="str">
        <f>IF(ISNUMBER(F140),DATEDIF((DATE(H140,G140,F140)),(DATE("2022","10","1")),"MD"),"")</f>
        <v/>
      </c>
      <c r="J140" s="262" t="str">
        <f>IF(ISNUMBER(G140),DATEDIF((DATE(H140,G140,F140)),(DATE("2022","10","1")),"YM"),"")</f>
        <v/>
      </c>
      <c r="K140" s="261" t="str">
        <f>IF(ISNUMBER(H140),DATEDIF((DATE(H140,G140,F140)),(DATE("2022","10","1")),"Y"),"")</f>
        <v/>
      </c>
      <c r="L140" s="260" t="e">
        <f>DATE(IF(LEFT($M140,1)="2",MID($M140,2,2),"20"&amp;MID($M140,2,2)),MID($M140,4,2),MID($M140,6,2))</f>
        <v>#VALUE!</v>
      </c>
      <c r="M140" s="259"/>
      <c r="N140" s="258"/>
      <c r="O140" s="257"/>
      <c r="P140" s="257"/>
      <c r="Q140" s="257"/>
      <c r="R140" s="256"/>
      <c r="S140" s="255">
        <f>SUM(N140:R140)</f>
        <v>0</v>
      </c>
      <c r="T140" s="254"/>
      <c r="U140" s="253" t="s">
        <v>99</v>
      </c>
      <c r="V140" s="252" t="s">
        <v>99</v>
      </c>
      <c r="W140" s="252" t="s">
        <v>99</v>
      </c>
      <c r="X140" s="252" t="s">
        <v>99</v>
      </c>
      <c r="Y140" s="251" t="s">
        <v>99</v>
      </c>
      <c r="Z140" s="250">
        <f>COUNTIF(U140:Y140,"اجتاز")</f>
        <v>5</v>
      </c>
      <c r="AA140" s="249" t="str">
        <f>IF(Z140&gt;=5,"جدير",IF(Z140&gt;=5,"جدير","غيرجدير"))</f>
        <v>جدير</v>
      </c>
      <c r="AB140" s="253" t="s">
        <v>99</v>
      </c>
      <c r="AC140" s="252" t="s">
        <v>99</v>
      </c>
      <c r="AD140" s="252" t="s">
        <v>99</v>
      </c>
      <c r="AE140" s="252" t="s">
        <v>99</v>
      </c>
      <c r="AF140" s="251" t="s">
        <v>99</v>
      </c>
      <c r="AG140" s="250">
        <f>COUNTIF(AB140:AF140,"اجتاز")</f>
        <v>5</v>
      </c>
      <c r="AH140" s="249" t="str">
        <f>IF(AG140&gt;=5,"جدير",IF(AG140&gt;=5,"جدير","غيرجدير"))</f>
        <v>جدير</v>
      </c>
      <c r="AI140" s="248" t="s">
        <v>98</v>
      </c>
    </row>
    <row r="141" spans="1:35" ht="21" customHeight="1" x14ac:dyDescent="0.2">
      <c r="A141" s="268"/>
      <c r="B141" s="267"/>
      <c r="C141" s="266"/>
      <c r="D141" s="265"/>
      <c r="E141" s="269" t="s">
        <v>100</v>
      </c>
      <c r="F141" s="263" t="e">
        <f>DAY(L141)</f>
        <v>#VALUE!</v>
      </c>
      <c r="G141" s="262" t="e">
        <f>MONTH(L141)</f>
        <v>#VALUE!</v>
      </c>
      <c r="H141" s="261" t="e">
        <f>YEAR(L141)</f>
        <v>#VALUE!</v>
      </c>
      <c r="I141" s="263" t="str">
        <f>IF(ISNUMBER(F141),DATEDIF((DATE(H141,G141,F141)),(DATE("2022","10","1")),"MD"),"")</f>
        <v/>
      </c>
      <c r="J141" s="262" t="str">
        <f>IF(ISNUMBER(G141),DATEDIF((DATE(H141,G141,F141)),(DATE("2022","10","1")),"YM"),"")</f>
        <v/>
      </c>
      <c r="K141" s="261" t="str">
        <f>IF(ISNUMBER(H141),DATEDIF((DATE(H141,G141,F141)),(DATE("2022","10","1")),"Y"),"")</f>
        <v/>
      </c>
      <c r="L141" s="260" t="e">
        <f>DATE(IF(LEFT($M141,1)="2",MID($M141,2,2),"20"&amp;MID($M141,2,2)),MID($M141,4,2),MID($M141,6,2))</f>
        <v>#VALUE!</v>
      </c>
      <c r="M141" s="259"/>
      <c r="N141" s="258"/>
      <c r="O141" s="257"/>
      <c r="P141" s="257"/>
      <c r="Q141" s="257"/>
      <c r="R141" s="256"/>
      <c r="S141" s="255">
        <f>SUM(N141:R141)</f>
        <v>0</v>
      </c>
      <c r="T141" s="254"/>
      <c r="U141" s="253" t="s">
        <v>99</v>
      </c>
      <c r="V141" s="252" t="s">
        <v>99</v>
      </c>
      <c r="W141" s="252" t="s">
        <v>99</v>
      </c>
      <c r="X141" s="252" t="s">
        <v>99</v>
      </c>
      <c r="Y141" s="251" t="s">
        <v>99</v>
      </c>
      <c r="Z141" s="250">
        <f>COUNTIF(U141:Y141,"اجتاز")</f>
        <v>5</v>
      </c>
      <c r="AA141" s="249" t="str">
        <f>IF(Z141&gt;=5,"جدير",IF(Z141&gt;=5,"جدير","غيرجدير"))</f>
        <v>جدير</v>
      </c>
      <c r="AB141" s="253" t="s">
        <v>99</v>
      </c>
      <c r="AC141" s="252" t="s">
        <v>99</v>
      </c>
      <c r="AD141" s="252" t="s">
        <v>99</v>
      </c>
      <c r="AE141" s="252" t="s">
        <v>99</v>
      </c>
      <c r="AF141" s="251" t="s">
        <v>99</v>
      </c>
      <c r="AG141" s="250">
        <f>COUNTIF(AB141:AF141,"اجتاز")</f>
        <v>5</v>
      </c>
      <c r="AH141" s="249" t="str">
        <f>IF(AG141&gt;=5,"جدير",IF(AG141&gt;=5,"جدير","غيرجدير"))</f>
        <v>جدير</v>
      </c>
      <c r="AI141" s="248" t="s">
        <v>98</v>
      </c>
    </row>
    <row r="142" spans="1:35" ht="21" customHeight="1" x14ac:dyDescent="0.2">
      <c r="A142" s="268"/>
      <c r="B142" s="267"/>
      <c r="C142" s="266"/>
      <c r="D142" s="265"/>
      <c r="E142" s="269" t="s">
        <v>100</v>
      </c>
      <c r="F142" s="263" t="e">
        <f>DAY(L142)</f>
        <v>#VALUE!</v>
      </c>
      <c r="G142" s="262" t="e">
        <f>MONTH(L142)</f>
        <v>#VALUE!</v>
      </c>
      <c r="H142" s="261" t="e">
        <f>YEAR(L142)</f>
        <v>#VALUE!</v>
      </c>
      <c r="I142" s="263" t="str">
        <f>IF(ISNUMBER(F142),DATEDIF((DATE(H142,G142,F142)),(DATE("2022","10","1")),"MD"),"")</f>
        <v/>
      </c>
      <c r="J142" s="262" t="str">
        <f>IF(ISNUMBER(G142),DATEDIF((DATE(H142,G142,F142)),(DATE("2022","10","1")),"YM"),"")</f>
        <v/>
      </c>
      <c r="K142" s="261" t="str">
        <f>IF(ISNUMBER(H142),DATEDIF((DATE(H142,G142,F142)),(DATE("2022","10","1")),"Y"),"")</f>
        <v/>
      </c>
      <c r="L142" s="260" t="e">
        <f>DATE(IF(LEFT($M142,1)="2",MID($M142,2,2),"20"&amp;MID($M142,2,2)),MID($M142,4,2),MID($M142,6,2))</f>
        <v>#VALUE!</v>
      </c>
      <c r="M142" s="259"/>
      <c r="N142" s="258"/>
      <c r="O142" s="257"/>
      <c r="P142" s="257"/>
      <c r="Q142" s="257"/>
      <c r="R142" s="256"/>
      <c r="S142" s="255">
        <f>SUM(N142:R142)</f>
        <v>0</v>
      </c>
      <c r="T142" s="254"/>
      <c r="U142" s="253" t="s">
        <v>99</v>
      </c>
      <c r="V142" s="252" t="s">
        <v>99</v>
      </c>
      <c r="W142" s="252" t="s">
        <v>99</v>
      </c>
      <c r="X142" s="252" t="s">
        <v>99</v>
      </c>
      <c r="Y142" s="251" t="s">
        <v>99</v>
      </c>
      <c r="Z142" s="250">
        <f>COUNTIF(U142:Y142,"اجتاز")</f>
        <v>5</v>
      </c>
      <c r="AA142" s="249" t="str">
        <f>IF(Z142&gt;=5,"جدير",IF(Z142&gt;=5,"جدير","غيرجدير"))</f>
        <v>جدير</v>
      </c>
      <c r="AB142" s="253" t="s">
        <v>99</v>
      </c>
      <c r="AC142" s="252" t="s">
        <v>99</v>
      </c>
      <c r="AD142" s="252" t="s">
        <v>99</v>
      </c>
      <c r="AE142" s="252" t="s">
        <v>99</v>
      </c>
      <c r="AF142" s="251" t="s">
        <v>99</v>
      </c>
      <c r="AG142" s="250">
        <f>COUNTIF(AB142:AF142,"اجتاز")</f>
        <v>5</v>
      </c>
      <c r="AH142" s="249" t="str">
        <f>IF(AG142&gt;=5,"جدير",IF(AG142&gt;=5,"جدير","غيرجدير"))</f>
        <v>جدير</v>
      </c>
      <c r="AI142" s="248" t="s">
        <v>98</v>
      </c>
    </row>
    <row r="143" spans="1:35" ht="21" customHeight="1" x14ac:dyDescent="0.2">
      <c r="A143" s="268"/>
      <c r="B143" s="267"/>
      <c r="C143" s="266"/>
      <c r="D143" s="265"/>
      <c r="E143" s="269" t="s">
        <v>100</v>
      </c>
      <c r="F143" s="263" t="e">
        <f>DAY(L143)</f>
        <v>#VALUE!</v>
      </c>
      <c r="G143" s="262" t="e">
        <f>MONTH(L143)</f>
        <v>#VALUE!</v>
      </c>
      <c r="H143" s="261" t="e">
        <f>YEAR(L143)</f>
        <v>#VALUE!</v>
      </c>
      <c r="I143" s="263" t="str">
        <f>IF(ISNUMBER(F143),DATEDIF((DATE(H143,G143,F143)),(DATE("2022","10","1")),"MD"),"")</f>
        <v/>
      </c>
      <c r="J143" s="262" t="str">
        <f>IF(ISNUMBER(G143),DATEDIF((DATE(H143,G143,F143)),(DATE("2022","10","1")),"YM"),"")</f>
        <v/>
      </c>
      <c r="K143" s="261" t="str">
        <f>IF(ISNUMBER(H143),DATEDIF((DATE(H143,G143,F143)),(DATE("2022","10","1")),"Y"),"")</f>
        <v/>
      </c>
      <c r="L143" s="260" t="e">
        <f>DATE(IF(LEFT($M143,1)="2",MID($M143,2,2),"20"&amp;MID($M143,2,2)),MID($M143,4,2),MID($M143,6,2))</f>
        <v>#VALUE!</v>
      </c>
      <c r="M143" s="259"/>
      <c r="N143" s="258"/>
      <c r="O143" s="257"/>
      <c r="P143" s="257"/>
      <c r="Q143" s="257"/>
      <c r="R143" s="256"/>
      <c r="S143" s="255">
        <f>SUM(N143:R143)</f>
        <v>0</v>
      </c>
      <c r="T143" s="254"/>
      <c r="U143" s="253" t="s">
        <v>99</v>
      </c>
      <c r="V143" s="252" t="s">
        <v>99</v>
      </c>
      <c r="W143" s="252" t="s">
        <v>99</v>
      </c>
      <c r="X143" s="252" t="s">
        <v>99</v>
      </c>
      <c r="Y143" s="251" t="s">
        <v>99</v>
      </c>
      <c r="Z143" s="250">
        <f>COUNTIF(U143:Y143,"اجتاز")</f>
        <v>5</v>
      </c>
      <c r="AA143" s="249" t="str">
        <f>IF(Z143&gt;=5,"جدير",IF(Z143&gt;=5,"جدير","غيرجدير"))</f>
        <v>جدير</v>
      </c>
      <c r="AB143" s="253" t="s">
        <v>99</v>
      </c>
      <c r="AC143" s="252" t="s">
        <v>99</v>
      </c>
      <c r="AD143" s="252" t="s">
        <v>99</v>
      </c>
      <c r="AE143" s="252" t="s">
        <v>99</v>
      </c>
      <c r="AF143" s="251" t="s">
        <v>99</v>
      </c>
      <c r="AG143" s="250">
        <f>COUNTIF(AB143:AF143,"اجتاز")</f>
        <v>5</v>
      </c>
      <c r="AH143" s="249" t="str">
        <f>IF(AG143&gt;=5,"جدير",IF(AG143&gt;=5,"جدير","غيرجدير"))</f>
        <v>جدير</v>
      </c>
      <c r="AI143" s="248" t="s">
        <v>98</v>
      </c>
    </row>
    <row r="144" spans="1:35" ht="21" customHeight="1" x14ac:dyDescent="0.2">
      <c r="A144" s="268"/>
      <c r="B144" s="267"/>
      <c r="C144" s="266"/>
      <c r="D144" s="265"/>
      <c r="E144" s="269" t="s">
        <v>100</v>
      </c>
      <c r="F144" s="263" t="e">
        <f>DAY(L144)</f>
        <v>#VALUE!</v>
      </c>
      <c r="G144" s="262" t="e">
        <f>MONTH(L144)</f>
        <v>#VALUE!</v>
      </c>
      <c r="H144" s="261" t="e">
        <f>YEAR(L144)</f>
        <v>#VALUE!</v>
      </c>
      <c r="I144" s="263" t="str">
        <f>IF(ISNUMBER(F144),DATEDIF((DATE(H144,G144,F144)),(DATE("2022","10","1")),"MD"),"")</f>
        <v/>
      </c>
      <c r="J144" s="262" t="str">
        <f>IF(ISNUMBER(G144),DATEDIF((DATE(H144,G144,F144)),(DATE("2022","10","1")),"YM"),"")</f>
        <v/>
      </c>
      <c r="K144" s="261" t="str">
        <f>IF(ISNUMBER(H144),DATEDIF((DATE(H144,G144,F144)),(DATE("2022","10","1")),"Y"),"")</f>
        <v/>
      </c>
      <c r="L144" s="260" t="e">
        <f>DATE(IF(LEFT($M144,1)="2",MID($M144,2,2),"20"&amp;MID($M144,2,2)),MID($M144,4,2),MID($M144,6,2))</f>
        <v>#VALUE!</v>
      </c>
      <c r="M144" s="259"/>
      <c r="N144" s="258"/>
      <c r="O144" s="257"/>
      <c r="P144" s="257"/>
      <c r="Q144" s="257"/>
      <c r="R144" s="256"/>
      <c r="S144" s="255">
        <f>SUM(N144:R144)</f>
        <v>0</v>
      </c>
      <c r="T144" s="254"/>
      <c r="U144" s="253" t="s">
        <v>99</v>
      </c>
      <c r="V144" s="252" t="s">
        <v>99</v>
      </c>
      <c r="W144" s="252" t="s">
        <v>99</v>
      </c>
      <c r="X144" s="252" t="s">
        <v>99</v>
      </c>
      <c r="Y144" s="251" t="s">
        <v>99</v>
      </c>
      <c r="Z144" s="250">
        <f>COUNTIF(U144:Y144,"اجتاز")</f>
        <v>5</v>
      </c>
      <c r="AA144" s="249" t="str">
        <f>IF(Z144&gt;=5,"جدير",IF(Z144&gt;=5,"جدير","غيرجدير"))</f>
        <v>جدير</v>
      </c>
      <c r="AB144" s="253" t="s">
        <v>99</v>
      </c>
      <c r="AC144" s="252" t="s">
        <v>99</v>
      </c>
      <c r="AD144" s="252" t="s">
        <v>99</v>
      </c>
      <c r="AE144" s="252" t="s">
        <v>99</v>
      </c>
      <c r="AF144" s="251" t="s">
        <v>99</v>
      </c>
      <c r="AG144" s="250">
        <f>COUNTIF(AB144:AF144,"اجتاز")</f>
        <v>5</v>
      </c>
      <c r="AH144" s="249" t="str">
        <f>IF(AG144&gt;=5,"جدير",IF(AG144&gt;=5,"جدير","غيرجدير"))</f>
        <v>جدير</v>
      </c>
      <c r="AI144" s="248" t="s">
        <v>98</v>
      </c>
    </row>
    <row r="145" spans="1:35" ht="21" customHeight="1" x14ac:dyDescent="0.2">
      <c r="A145" s="268"/>
      <c r="B145" s="267"/>
      <c r="C145" s="266"/>
      <c r="D145" s="265"/>
      <c r="E145" s="269" t="s">
        <v>100</v>
      </c>
      <c r="F145" s="263" t="e">
        <f>DAY(L145)</f>
        <v>#VALUE!</v>
      </c>
      <c r="G145" s="262" t="e">
        <f>MONTH(L145)</f>
        <v>#VALUE!</v>
      </c>
      <c r="H145" s="261" t="e">
        <f>YEAR(L145)</f>
        <v>#VALUE!</v>
      </c>
      <c r="I145" s="263" t="str">
        <f>IF(ISNUMBER(F145),DATEDIF((DATE(H145,G145,F145)),(DATE("2022","10","1")),"MD"),"")</f>
        <v/>
      </c>
      <c r="J145" s="262" t="str">
        <f>IF(ISNUMBER(G145),DATEDIF((DATE(H145,G145,F145)),(DATE("2022","10","1")),"YM"),"")</f>
        <v/>
      </c>
      <c r="K145" s="261" t="str">
        <f>IF(ISNUMBER(H145),DATEDIF((DATE(H145,G145,F145)),(DATE("2022","10","1")),"Y"),"")</f>
        <v/>
      </c>
      <c r="L145" s="260" t="e">
        <f>DATE(IF(LEFT($M145,1)="2",MID($M145,2,2),"20"&amp;MID($M145,2,2)),MID($M145,4,2),MID($M145,6,2))</f>
        <v>#VALUE!</v>
      </c>
      <c r="M145" s="259"/>
      <c r="N145" s="258"/>
      <c r="O145" s="257"/>
      <c r="P145" s="257"/>
      <c r="Q145" s="257"/>
      <c r="R145" s="256"/>
      <c r="S145" s="255">
        <f>SUM(N145:R145)</f>
        <v>0</v>
      </c>
      <c r="T145" s="254"/>
      <c r="U145" s="253" t="s">
        <v>99</v>
      </c>
      <c r="V145" s="252" t="s">
        <v>99</v>
      </c>
      <c r="W145" s="252" t="s">
        <v>99</v>
      </c>
      <c r="X145" s="252" t="s">
        <v>99</v>
      </c>
      <c r="Y145" s="251" t="s">
        <v>99</v>
      </c>
      <c r="Z145" s="250">
        <f>COUNTIF(U145:Y145,"اجتاز")</f>
        <v>5</v>
      </c>
      <c r="AA145" s="249" t="str">
        <f>IF(Z145&gt;=5,"جدير",IF(Z145&gt;=5,"جدير","غيرجدير"))</f>
        <v>جدير</v>
      </c>
      <c r="AB145" s="253" t="s">
        <v>99</v>
      </c>
      <c r="AC145" s="252" t="s">
        <v>99</v>
      </c>
      <c r="AD145" s="252" t="s">
        <v>99</v>
      </c>
      <c r="AE145" s="252" t="s">
        <v>99</v>
      </c>
      <c r="AF145" s="251" t="s">
        <v>99</v>
      </c>
      <c r="AG145" s="250">
        <f>COUNTIF(AB145:AF145,"اجتاز")</f>
        <v>5</v>
      </c>
      <c r="AH145" s="249" t="str">
        <f>IF(AG145&gt;=5,"جدير",IF(AG145&gt;=5,"جدير","غيرجدير"))</f>
        <v>جدير</v>
      </c>
      <c r="AI145" s="248" t="s">
        <v>98</v>
      </c>
    </row>
    <row r="146" spans="1:35" ht="21" customHeight="1" x14ac:dyDescent="0.2">
      <c r="A146" s="268"/>
      <c r="B146" s="267"/>
      <c r="C146" s="266"/>
      <c r="D146" s="265"/>
      <c r="E146" s="269" t="s">
        <v>100</v>
      </c>
      <c r="F146" s="263" t="e">
        <f>DAY(L146)</f>
        <v>#VALUE!</v>
      </c>
      <c r="G146" s="262" t="e">
        <f>MONTH(L146)</f>
        <v>#VALUE!</v>
      </c>
      <c r="H146" s="261" t="e">
        <f>YEAR(L146)</f>
        <v>#VALUE!</v>
      </c>
      <c r="I146" s="263" t="str">
        <f>IF(ISNUMBER(F146),DATEDIF((DATE(H146,G146,F146)),(DATE("2022","10","1")),"MD"),"")</f>
        <v/>
      </c>
      <c r="J146" s="262" t="str">
        <f>IF(ISNUMBER(G146),DATEDIF((DATE(H146,G146,F146)),(DATE("2022","10","1")),"YM"),"")</f>
        <v/>
      </c>
      <c r="K146" s="261" t="str">
        <f>IF(ISNUMBER(H146),DATEDIF((DATE(H146,G146,F146)),(DATE("2022","10","1")),"Y"),"")</f>
        <v/>
      </c>
      <c r="L146" s="260" t="e">
        <f>DATE(IF(LEFT($M146,1)="2",MID($M146,2,2),"20"&amp;MID($M146,2,2)),MID($M146,4,2),MID($M146,6,2))</f>
        <v>#VALUE!</v>
      </c>
      <c r="M146" s="259"/>
      <c r="N146" s="258"/>
      <c r="O146" s="257"/>
      <c r="P146" s="257"/>
      <c r="Q146" s="257"/>
      <c r="R146" s="256"/>
      <c r="S146" s="255">
        <f>SUM(N146:R146)</f>
        <v>0</v>
      </c>
      <c r="T146" s="254"/>
      <c r="U146" s="253" t="s">
        <v>99</v>
      </c>
      <c r="V146" s="252" t="s">
        <v>99</v>
      </c>
      <c r="W146" s="252" t="s">
        <v>99</v>
      </c>
      <c r="X146" s="252" t="s">
        <v>99</v>
      </c>
      <c r="Y146" s="251" t="s">
        <v>99</v>
      </c>
      <c r="Z146" s="250">
        <f>COUNTIF(U146:Y146,"اجتاز")</f>
        <v>5</v>
      </c>
      <c r="AA146" s="249" t="str">
        <f>IF(Z146&gt;=5,"جدير",IF(Z146&gt;=5,"جدير","غيرجدير"))</f>
        <v>جدير</v>
      </c>
      <c r="AB146" s="253" t="s">
        <v>99</v>
      </c>
      <c r="AC146" s="252" t="s">
        <v>99</v>
      </c>
      <c r="AD146" s="252" t="s">
        <v>99</v>
      </c>
      <c r="AE146" s="252" t="s">
        <v>99</v>
      </c>
      <c r="AF146" s="251" t="s">
        <v>99</v>
      </c>
      <c r="AG146" s="250">
        <f>COUNTIF(AB146:AF146,"اجتاز")</f>
        <v>5</v>
      </c>
      <c r="AH146" s="249" t="str">
        <f>IF(AG146&gt;=5,"جدير",IF(AG146&gt;=5,"جدير","غيرجدير"))</f>
        <v>جدير</v>
      </c>
      <c r="AI146" s="248" t="s">
        <v>98</v>
      </c>
    </row>
    <row r="147" spans="1:35" ht="21" customHeight="1" x14ac:dyDescent="0.2">
      <c r="A147" s="268"/>
      <c r="B147" s="267"/>
      <c r="C147" s="266"/>
      <c r="D147" s="265"/>
      <c r="E147" s="269" t="s">
        <v>100</v>
      </c>
      <c r="F147" s="263" t="e">
        <f>DAY(L147)</f>
        <v>#VALUE!</v>
      </c>
      <c r="G147" s="262" t="e">
        <f>MONTH(L147)</f>
        <v>#VALUE!</v>
      </c>
      <c r="H147" s="261" t="e">
        <f>YEAR(L147)</f>
        <v>#VALUE!</v>
      </c>
      <c r="I147" s="263" t="str">
        <f>IF(ISNUMBER(F147),DATEDIF((DATE(H147,G147,F147)),(DATE("2022","10","1")),"MD"),"")</f>
        <v/>
      </c>
      <c r="J147" s="262" t="str">
        <f>IF(ISNUMBER(G147),DATEDIF((DATE(H147,G147,F147)),(DATE("2022","10","1")),"YM"),"")</f>
        <v/>
      </c>
      <c r="K147" s="261" t="str">
        <f>IF(ISNUMBER(H147),DATEDIF((DATE(H147,G147,F147)),(DATE("2022","10","1")),"Y"),"")</f>
        <v/>
      </c>
      <c r="L147" s="260" t="e">
        <f>DATE(IF(LEFT($M147,1)="2",MID($M147,2,2),"20"&amp;MID($M147,2,2)),MID($M147,4,2),MID($M147,6,2))</f>
        <v>#VALUE!</v>
      </c>
      <c r="M147" s="259"/>
      <c r="N147" s="258"/>
      <c r="O147" s="257"/>
      <c r="P147" s="257"/>
      <c r="Q147" s="257"/>
      <c r="R147" s="256"/>
      <c r="S147" s="255">
        <f>SUM(N147:R147)</f>
        <v>0</v>
      </c>
      <c r="T147" s="254"/>
      <c r="U147" s="253" t="s">
        <v>99</v>
      </c>
      <c r="V147" s="252" t="s">
        <v>99</v>
      </c>
      <c r="W147" s="252" t="s">
        <v>99</v>
      </c>
      <c r="X147" s="252" t="s">
        <v>99</v>
      </c>
      <c r="Y147" s="251" t="s">
        <v>99</v>
      </c>
      <c r="Z147" s="250">
        <f>COUNTIF(U147:Y147,"اجتاز")</f>
        <v>5</v>
      </c>
      <c r="AA147" s="249" t="str">
        <f>IF(Z147&gt;=5,"جدير",IF(Z147&gt;=5,"جدير","غيرجدير"))</f>
        <v>جدير</v>
      </c>
      <c r="AB147" s="253" t="s">
        <v>99</v>
      </c>
      <c r="AC147" s="252" t="s">
        <v>99</v>
      </c>
      <c r="AD147" s="252" t="s">
        <v>99</v>
      </c>
      <c r="AE147" s="252" t="s">
        <v>99</v>
      </c>
      <c r="AF147" s="251" t="s">
        <v>99</v>
      </c>
      <c r="AG147" s="250">
        <f>COUNTIF(AB147:AF147,"اجتاز")</f>
        <v>5</v>
      </c>
      <c r="AH147" s="249" t="str">
        <f>IF(AG147&gt;=5,"جدير",IF(AG147&gt;=5,"جدير","غيرجدير"))</f>
        <v>جدير</v>
      </c>
      <c r="AI147" s="248" t="s">
        <v>98</v>
      </c>
    </row>
    <row r="148" spans="1:35" ht="21" customHeight="1" x14ac:dyDescent="0.2">
      <c r="A148" s="268"/>
      <c r="B148" s="267"/>
      <c r="C148" s="266"/>
      <c r="D148" s="265"/>
      <c r="E148" s="269" t="s">
        <v>100</v>
      </c>
      <c r="F148" s="263" t="e">
        <f>DAY(L148)</f>
        <v>#VALUE!</v>
      </c>
      <c r="G148" s="262" t="e">
        <f>MONTH(L148)</f>
        <v>#VALUE!</v>
      </c>
      <c r="H148" s="261" t="e">
        <f>YEAR(L148)</f>
        <v>#VALUE!</v>
      </c>
      <c r="I148" s="263" t="str">
        <f>IF(ISNUMBER(F148),DATEDIF((DATE(H148,G148,F148)),(DATE("2022","10","1")),"MD"),"")</f>
        <v/>
      </c>
      <c r="J148" s="262" t="str">
        <f>IF(ISNUMBER(G148),DATEDIF((DATE(H148,G148,F148)),(DATE("2022","10","1")),"YM"),"")</f>
        <v/>
      </c>
      <c r="K148" s="261" t="str">
        <f>IF(ISNUMBER(H148),DATEDIF((DATE(H148,G148,F148)),(DATE("2022","10","1")),"Y"),"")</f>
        <v/>
      </c>
      <c r="L148" s="260" t="e">
        <f>DATE(IF(LEFT($M148,1)="2",MID($M148,2,2),"20"&amp;MID($M148,2,2)),MID($M148,4,2),MID($M148,6,2))</f>
        <v>#VALUE!</v>
      </c>
      <c r="M148" s="259"/>
      <c r="N148" s="258"/>
      <c r="O148" s="257"/>
      <c r="P148" s="257"/>
      <c r="Q148" s="257"/>
      <c r="R148" s="256"/>
      <c r="S148" s="255">
        <f>SUM(N148:R148)</f>
        <v>0</v>
      </c>
      <c r="T148" s="254"/>
      <c r="U148" s="253" t="s">
        <v>99</v>
      </c>
      <c r="V148" s="252" t="s">
        <v>99</v>
      </c>
      <c r="W148" s="252" t="s">
        <v>99</v>
      </c>
      <c r="X148" s="252" t="s">
        <v>99</v>
      </c>
      <c r="Y148" s="251" t="s">
        <v>99</v>
      </c>
      <c r="Z148" s="250">
        <f>COUNTIF(U148:Y148,"اجتاز")</f>
        <v>5</v>
      </c>
      <c r="AA148" s="249" t="str">
        <f>IF(Z148&gt;=5,"جدير",IF(Z148&gt;=5,"جدير","غيرجدير"))</f>
        <v>جدير</v>
      </c>
      <c r="AB148" s="253" t="s">
        <v>99</v>
      </c>
      <c r="AC148" s="252" t="s">
        <v>99</v>
      </c>
      <c r="AD148" s="252" t="s">
        <v>99</v>
      </c>
      <c r="AE148" s="252" t="s">
        <v>99</v>
      </c>
      <c r="AF148" s="251" t="s">
        <v>99</v>
      </c>
      <c r="AG148" s="250">
        <f>COUNTIF(AB148:AF148,"اجتاز")</f>
        <v>5</v>
      </c>
      <c r="AH148" s="249" t="str">
        <f>IF(AG148&gt;=5,"جدير",IF(AG148&gt;=5,"جدير","غيرجدير"))</f>
        <v>جدير</v>
      </c>
      <c r="AI148" s="248" t="s">
        <v>98</v>
      </c>
    </row>
    <row r="149" spans="1:35" ht="21" customHeight="1" x14ac:dyDescent="0.2">
      <c r="A149" s="268"/>
      <c r="B149" s="267"/>
      <c r="C149" s="266"/>
      <c r="D149" s="265"/>
      <c r="E149" s="264" t="s">
        <v>100</v>
      </c>
      <c r="F149" s="263" t="e">
        <f>DAY(L149)</f>
        <v>#VALUE!</v>
      </c>
      <c r="G149" s="262" t="e">
        <f>MONTH(L149)</f>
        <v>#VALUE!</v>
      </c>
      <c r="H149" s="261" t="e">
        <f>YEAR(L149)</f>
        <v>#VALUE!</v>
      </c>
      <c r="I149" s="263" t="str">
        <f>IF(ISNUMBER(F149),DATEDIF((DATE(H149,G149,F149)),(DATE("2022","10","1")),"MD"),"")</f>
        <v/>
      </c>
      <c r="J149" s="262" t="str">
        <f>IF(ISNUMBER(G149),DATEDIF((DATE(H149,G149,F149)),(DATE("2022","10","1")),"YM"),"")</f>
        <v/>
      </c>
      <c r="K149" s="261" t="str">
        <f>IF(ISNUMBER(H149),DATEDIF((DATE(H149,G149,F149)),(DATE("2022","10","1")),"Y"),"")</f>
        <v/>
      </c>
      <c r="L149" s="260" t="e">
        <f>DATE(IF(LEFT($M149,1)="2",MID($M149,2,2),"20"&amp;MID($M149,2,2)),MID($M149,4,2),MID($M149,6,2))</f>
        <v>#VALUE!</v>
      </c>
      <c r="M149" s="259"/>
      <c r="N149" s="258"/>
      <c r="O149" s="257"/>
      <c r="P149" s="257"/>
      <c r="Q149" s="257"/>
      <c r="R149" s="256"/>
      <c r="S149" s="255">
        <f>SUM(N149:R149)</f>
        <v>0</v>
      </c>
      <c r="T149" s="254"/>
      <c r="U149" s="253" t="s">
        <v>99</v>
      </c>
      <c r="V149" s="252" t="s">
        <v>99</v>
      </c>
      <c r="W149" s="252" t="s">
        <v>99</v>
      </c>
      <c r="X149" s="252" t="s">
        <v>99</v>
      </c>
      <c r="Y149" s="251" t="s">
        <v>99</v>
      </c>
      <c r="Z149" s="250">
        <f>COUNTIF(U149:Y149,"اجتاز")</f>
        <v>5</v>
      </c>
      <c r="AA149" s="249" t="str">
        <f>IF(Z149&gt;=5,"جدير",IF(Z149&gt;=5,"جدير","غيرجدير"))</f>
        <v>جدير</v>
      </c>
      <c r="AB149" s="253" t="s">
        <v>99</v>
      </c>
      <c r="AC149" s="252" t="s">
        <v>99</v>
      </c>
      <c r="AD149" s="252" t="s">
        <v>99</v>
      </c>
      <c r="AE149" s="252" t="s">
        <v>99</v>
      </c>
      <c r="AF149" s="251" t="s">
        <v>99</v>
      </c>
      <c r="AG149" s="250">
        <f>COUNTIF(AB149:AF149,"اجتاز")</f>
        <v>5</v>
      </c>
      <c r="AH149" s="249" t="str">
        <f>IF(AG149&gt;=5,"جدير",IF(AG149&gt;=5,"جدير","غيرجدير"))</f>
        <v>جدير</v>
      </c>
      <c r="AI149" s="248" t="s">
        <v>98</v>
      </c>
    </row>
    <row r="150" spans="1:35" ht="21" customHeight="1" thickBot="1" x14ac:dyDescent="0.25">
      <c r="A150" s="247"/>
      <c r="B150" s="246"/>
      <c r="C150" s="245"/>
      <c r="D150" s="244"/>
      <c r="E150" s="243" t="s">
        <v>100</v>
      </c>
      <c r="F150" s="242" t="e">
        <f>DAY(L150)</f>
        <v>#VALUE!</v>
      </c>
      <c r="G150" s="241" t="e">
        <f>MONTH(L150)</f>
        <v>#VALUE!</v>
      </c>
      <c r="H150" s="240" t="e">
        <f>YEAR(L150)</f>
        <v>#VALUE!</v>
      </c>
      <c r="I150" s="242" t="str">
        <f>IF(ISNUMBER(F150),DATEDIF((DATE(H150,G150,F150)),(DATE("2022","10","1")),"MD"),"")</f>
        <v/>
      </c>
      <c r="J150" s="241" t="str">
        <f>IF(ISNUMBER(G150),DATEDIF((DATE(H150,G150,F150)),(DATE("2022","10","1")),"YM"),"")</f>
        <v/>
      </c>
      <c r="K150" s="240" t="str">
        <f>IF(ISNUMBER(H150),DATEDIF((DATE(H150,G150,F150)),(DATE("2022","10","1")),"Y"),"")</f>
        <v/>
      </c>
      <c r="L150" s="239" t="e">
        <f>DATE(IF(LEFT($M150,1)="2",MID($M150,2,2),"20"&amp;MID($M150,2,2)),MID($M150,4,2),MID($M150,6,2))</f>
        <v>#VALUE!</v>
      </c>
      <c r="M150" s="238"/>
      <c r="N150" s="237"/>
      <c r="O150" s="236"/>
      <c r="P150" s="236"/>
      <c r="Q150" s="236"/>
      <c r="R150" s="235"/>
      <c r="S150" s="234">
        <f>SUM(N150:R150)</f>
        <v>0</v>
      </c>
      <c r="T150" s="233"/>
      <c r="U150" s="232" t="s">
        <v>99</v>
      </c>
      <c r="V150" s="231" t="s">
        <v>99</v>
      </c>
      <c r="W150" s="231" t="s">
        <v>99</v>
      </c>
      <c r="X150" s="231" t="s">
        <v>99</v>
      </c>
      <c r="Y150" s="230" t="s">
        <v>99</v>
      </c>
      <c r="Z150" s="229">
        <f>COUNTIF(U150:Y150,"اجتاز")</f>
        <v>5</v>
      </c>
      <c r="AA150" s="228" t="str">
        <f>IF(Z150&gt;=5,"جدير",IF(Z150&gt;=5,"جدير","غيرجدير"))</f>
        <v>جدير</v>
      </c>
      <c r="AB150" s="232" t="s">
        <v>99</v>
      </c>
      <c r="AC150" s="231" t="s">
        <v>99</v>
      </c>
      <c r="AD150" s="231" t="s">
        <v>99</v>
      </c>
      <c r="AE150" s="231" t="s">
        <v>99</v>
      </c>
      <c r="AF150" s="230" t="s">
        <v>99</v>
      </c>
      <c r="AG150" s="229">
        <f>COUNTIF(AB150:AF150,"اجتاز")</f>
        <v>5</v>
      </c>
      <c r="AH150" s="228" t="str">
        <f>IF(AG150&gt;=5,"جدير",IF(AG150&gt;=5,"جدير","غيرجدير"))</f>
        <v>جدير</v>
      </c>
      <c r="AI150" s="227" t="s">
        <v>98</v>
      </c>
    </row>
    <row r="151" spans="1:35" ht="9.9499999999999993" customHeight="1" thickTop="1" thickBot="1" x14ac:dyDescent="0.25"/>
    <row r="152" spans="1:35" ht="23.1" customHeight="1" x14ac:dyDescent="0.2">
      <c r="A152" s="226" t="s">
        <v>97</v>
      </c>
      <c r="B152" s="225"/>
      <c r="C152" s="225"/>
      <c r="D152" s="224"/>
      <c r="E152" s="223" t="s">
        <v>96</v>
      </c>
      <c r="F152" s="222"/>
      <c r="G152" s="222"/>
      <c r="H152" s="222"/>
      <c r="I152" s="217" t="s">
        <v>95</v>
      </c>
      <c r="J152" s="217"/>
      <c r="K152" s="217"/>
      <c r="L152" s="217"/>
      <c r="M152" s="217"/>
      <c r="N152" s="217"/>
      <c r="O152" s="217" t="s">
        <v>94</v>
      </c>
      <c r="P152" s="217"/>
      <c r="Q152" s="217"/>
      <c r="R152" s="217"/>
      <c r="S152" s="222" t="s">
        <v>93</v>
      </c>
      <c r="T152" s="217"/>
      <c r="U152" s="217"/>
      <c r="V152" s="217"/>
      <c r="W152" s="217" t="s">
        <v>92</v>
      </c>
      <c r="X152" s="217"/>
      <c r="Y152" s="217"/>
      <c r="Z152" s="217"/>
      <c r="AA152" s="217"/>
      <c r="AB152" s="217"/>
      <c r="AE152" s="217" t="s">
        <v>91</v>
      </c>
      <c r="AF152" s="217"/>
      <c r="AG152" s="217"/>
      <c r="AH152" s="217"/>
      <c r="AI152" s="217"/>
    </row>
    <row r="153" spans="1:35" ht="23.1" customHeight="1" x14ac:dyDescent="0.2">
      <c r="A153" s="216" t="s">
        <v>90</v>
      </c>
      <c r="B153" s="215"/>
      <c r="C153" s="214" t="str">
        <f>ناجحون!C36</f>
        <v>محمد لطفى عبد العال</v>
      </c>
      <c r="D153" s="213"/>
      <c r="E153" s="220" t="s">
        <v>89</v>
      </c>
      <c r="F153" s="219"/>
      <c r="G153" s="219"/>
      <c r="H153" s="219"/>
      <c r="I153" s="218" t="s">
        <v>89</v>
      </c>
      <c r="J153" s="218"/>
      <c r="K153" s="218"/>
      <c r="L153" s="218"/>
      <c r="M153" s="218"/>
      <c r="N153" s="218"/>
      <c r="O153" s="221" t="str">
        <f>ناجحون!O36</f>
        <v>أ/ أيمن عبد السميع الحسينى</v>
      </c>
      <c r="P153" s="221"/>
      <c r="Q153" s="221"/>
      <c r="R153" s="221"/>
      <c r="S153" s="221" t="str">
        <f>ناجحون!S36</f>
        <v>م/ متولى محمود مصطفى احمد</v>
      </c>
      <c r="T153" s="221"/>
      <c r="U153" s="221"/>
      <c r="V153" s="221"/>
      <c r="W153" s="221" t="str">
        <f>ناجحون!W36</f>
        <v>م/ ناصر عيسى كامل هنداوى</v>
      </c>
      <c r="X153" s="221"/>
      <c r="Y153" s="221"/>
      <c r="Z153" s="221"/>
      <c r="AA153" s="221"/>
      <c r="AB153" s="221"/>
      <c r="AE153" s="212" t="s">
        <v>83</v>
      </c>
      <c r="AF153" s="212"/>
      <c r="AG153" s="212"/>
      <c r="AH153" s="212"/>
      <c r="AI153" s="212"/>
    </row>
    <row r="154" spans="1:35" ht="23.1" customHeight="1" x14ac:dyDescent="0.2">
      <c r="A154" s="216" t="s">
        <v>88</v>
      </c>
      <c r="B154" s="215"/>
      <c r="C154" s="214" t="str">
        <f>ناجحون!C37</f>
        <v>احمد شوقى المهدى</v>
      </c>
      <c r="D154" s="213"/>
      <c r="E154" s="220" t="s">
        <v>87</v>
      </c>
      <c r="F154" s="219"/>
      <c r="G154" s="219"/>
      <c r="H154" s="219"/>
      <c r="I154" s="218" t="s">
        <v>86</v>
      </c>
      <c r="J154" s="218"/>
      <c r="K154" s="218"/>
      <c r="L154" s="218"/>
      <c r="M154" s="218"/>
      <c r="N154" s="218"/>
      <c r="AE154" s="217" t="s">
        <v>85</v>
      </c>
      <c r="AF154" s="217"/>
      <c r="AG154" s="217"/>
      <c r="AH154" s="217"/>
      <c r="AI154" s="217"/>
    </row>
    <row r="155" spans="1:35" ht="23.1" customHeight="1" x14ac:dyDescent="0.2">
      <c r="A155" s="216" t="s">
        <v>84</v>
      </c>
      <c r="B155" s="215"/>
      <c r="C155" s="214" t="str">
        <f>ناجحون!C38</f>
        <v>احمد شوقى المهدى</v>
      </c>
      <c r="D155" s="213"/>
      <c r="AE155" s="212" t="s">
        <v>83</v>
      </c>
      <c r="AF155" s="212"/>
      <c r="AG155" s="212"/>
      <c r="AH155" s="212"/>
      <c r="AI155" s="212"/>
    </row>
    <row r="156" spans="1:35" ht="23.1" customHeight="1" thickBot="1" x14ac:dyDescent="0.25">
      <c r="A156" s="211" t="s">
        <v>82</v>
      </c>
      <c r="B156" s="210"/>
      <c r="C156" s="209" t="str">
        <f>ناجحون!C39</f>
        <v>محمد لطفى عبد العال</v>
      </c>
      <c r="D156" s="208"/>
    </row>
  </sheetData>
  <mergeCells count="320">
    <mergeCell ref="I37:N37"/>
    <mergeCell ref="AE37:AI37"/>
    <mergeCell ref="A38:B38"/>
    <mergeCell ref="C38:D38"/>
    <mergeCell ref="AE38:AI38"/>
    <mergeCell ref="A39:B39"/>
    <mergeCell ref="C39:D39"/>
    <mergeCell ref="A37:B37"/>
    <mergeCell ref="C37:D37"/>
    <mergeCell ref="E37:H37"/>
    <mergeCell ref="AE35:AI35"/>
    <mergeCell ref="A36:B36"/>
    <mergeCell ref="C36:D36"/>
    <mergeCell ref="E36:H36"/>
    <mergeCell ref="I36:N36"/>
    <mergeCell ref="O36:R36"/>
    <mergeCell ref="S36:V36"/>
    <mergeCell ref="W36:AB36"/>
    <mergeCell ref="AE36:AI36"/>
    <mergeCell ref="S35:V35"/>
    <mergeCell ref="B33:C33"/>
    <mergeCell ref="A35:D35"/>
    <mergeCell ref="E35:H35"/>
    <mergeCell ref="I35:N35"/>
    <mergeCell ref="O35:R35"/>
    <mergeCell ref="W35:AB35"/>
    <mergeCell ref="B26:C26"/>
    <mergeCell ref="B27:C27"/>
    <mergeCell ref="B28:C28"/>
    <mergeCell ref="B29:C29"/>
    <mergeCell ref="B30:C30"/>
    <mergeCell ref="B31:C31"/>
    <mergeCell ref="B16:C16"/>
    <mergeCell ref="B17:C17"/>
    <mergeCell ref="B18:C18"/>
    <mergeCell ref="B19:C19"/>
    <mergeCell ref="B32:C32"/>
    <mergeCell ref="B21:C21"/>
    <mergeCell ref="B22:C22"/>
    <mergeCell ref="B23:C23"/>
    <mergeCell ref="B24:C24"/>
    <mergeCell ref="B25:C25"/>
    <mergeCell ref="B10:C10"/>
    <mergeCell ref="B11:C11"/>
    <mergeCell ref="B12:C12"/>
    <mergeCell ref="B13:C13"/>
    <mergeCell ref="B14:C14"/>
    <mergeCell ref="B15:C15"/>
    <mergeCell ref="AB6:AB8"/>
    <mergeCell ref="AC6:AC8"/>
    <mergeCell ref="AD6:AD8"/>
    <mergeCell ref="AB5:AF5"/>
    <mergeCell ref="AE6:AE8"/>
    <mergeCell ref="AF6:AF8"/>
    <mergeCell ref="AA5:AA8"/>
    <mergeCell ref="B20:C20"/>
    <mergeCell ref="B9:C9"/>
    <mergeCell ref="AH5:AH8"/>
    <mergeCell ref="AI5:AI8"/>
    <mergeCell ref="U6:U8"/>
    <mergeCell ref="V6:V8"/>
    <mergeCell ref="W6:W8"/>
    <mergeCell ref="X6:X8"/>
    <mergeCell ref="Y6:Y8"/>
    <mergeCell ref="E5:E8"/>
    <mergeCell ref="F5:H7"/>
    <mergeCell ref="L5:L8"/>
    <mergeCell ref="M5:M8"/>
    <mergeCell ref="N5:T5"/>
    <mergeCell ref="U5:Y5"/>
    <mergeCell ref="I5:K7"/>
    <mergeCell ref="A1:D1"/>
    <mergeCell ref="A2:D2"/>
    <mergeCell ref="E2:AC2"/>
    <mergeCell ref="A3:D3"/>
    <mergeCell ref="E3:AC3"/>
    <mergeCell ref="E4:AC4"/>
    <mergeCell ref="A5:A8"/>
    <mergeCell ref="B5:C8"/>
    <mergeCell ref="D5:D8"/>
    <mergeCell ref="M44:M47"/>
    <mergeCell ref="N44:T44"/>
    <mergeCell ref="U44:Y44"/>
    <mergeCell ref="AA44:AA47"/>
    <mergeCell ref="AB44:AF44"/>
    <mergeCell ref="A40:D40"/>
    <mergeCell ref="A41:D41"/>
    <mergeCell ref="E41:AC41"/>
    <mergeCell ref="A42:D42"/>
    <mergeCell ref="E42:AC42"/>
    <mergeCell ref="AE45:AE47"/>
    <mergeCell ref="AF45:AF47"/>
    <mergeCell ref="E43:AC43"/>
    <mergeCell ref="A44:A47"/>
    <mergeCell ref="B44:C47"/>
    <mergeCell ref="D44:D47"/>
    <mergeCell ref="E44:E47"/>
    <mergeCell ref="F44:H46"/>
    <mergeCell ref="I44:K46"/>
    <mergeCell ref="L44:L47"/>
    <mergeCell ref="AH44:AH47"/>
    <mergeCell ref="AI44:AI47"/>
    <mergeCell ref="U45:U47"/>
    <mergeCell ref="V45:V47"/>
    <mergeCell ref="W45:W47"/>
    <mergeCell ref="X45:X47"/>
    <mergeCell ref="Y45:Y47"/>
    <mergeCell ref="AB45:AB47"/>
    <mergeCell ref="AC45:AC47"/>
    <mergeCell ref="AD45:AD47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A74:D74"/>
    <mergeCell ref="E74:H74"/>
    <mergeCell ref="I74:N74"/>
    <mergeCell ref="O74:R74"/>
    <mergeCell ref="S74:V74"/>
    <mergeCell ref="B68:C68"/>
    <mergeCell ref="B69:C69"/>
    <mergeCell ref="B70:C70"/>
    <mergeCell ref="B71:C71"/>
    <mergeCell ref="B72:C72"/>
    <mergeCell ref="W74:AB74"/>
    <mergeCell ref="AE74:AI74"/>
    <mergeCell ref="A75:B75"/>
    <mergeCell ref="C75:D75"/>
    <mergeCell ref="E75:H75"/>
    <mergeCell ref="I75:N75"/>
    <mergeCell ref="O75:R75"/>
    <mergeCell ref="S75:V75"/>
    <mergeCell ref="W75:AB75"/>
    <mergeCell ref="AE75:AI75"/>
    <mergeCell ref="A77:B77"/>
    <mergeCell ref="C77:D77"/>
    <mergeCell ref="AE77:AI77"/>
    <mergeCell ref="A78:B78"/>
    <mergeCell ref="C78:D78"/>
    <mergeCell ref="A76:B76"/>
    <mergeCell ref="C76:D76"/>
    <mergeCell ref="E76:H76"/>
    <mergeCell ref="I76:N76"/>
    <mergeCell ref="AE76:AI76"/>
    <mergeCell ref="M83:M86"/>
    <mergeCell ref="N83:T83"/>
    <mergeCell ref="U83:Y83"/>
    <mergeCell ref="AA83:AA86"/>
    <mergeCell ref="AB83:AF83"/>
    <mergeCell ref="A79:D79"/>
    <mergeCell ref="A80:D80"/>
    <mergeCell ref="E80:AC80"/>
    <mergeCell ref="A81:D81"/>
    <mergeCell ref="E81:AC81"/>
    <mergeCell ref="AE84:AE86"/>
    <mergeCell ref="AF84:AF86"/>
    <mergeCell ref="E82:AC82"/>
    <mergeCell ref="A83:A86"/>
    <mergeCell ref="B83:C86"/>
    <mergeCell ref="D83:D86"/>
    <mergeCell ref="E83:E86"/>
    <mergeCell ref="F83:H85"/>
    <mergeCell ref="I83:K85"/>
    <mergeCell ref="L83:L86"/>
    <mergeCell ref="AH83:AH86"/>
    <mergeCell ref="AI83:AI86"/>
    <mergeCell ref="U84:U86"/>
    <mergeCell ref="V84:V86"/>
    <mergeCell ref="W84:W86"/>
    <mergeCell ref="X84:X86"/>
    <mergeCell ref="Y84:Y86"/>
    <mergeCell ref="AB84:AB86"/>
    <mergeCell ref="AC84:AC86"/>
    <mergeCell ref="AD84:AD86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A113:D113"/>
    <mergeCell ref="E113:H113"/>
    <mergeCell ref="I113:N113"/>
    <mergeCell ref="O113:R113"/>
    <mergeCell ref="S113:V113"/>
    <mergeCell ref="B107:C107"/>
    <mergeCell ref="B108:C108"/>
    <mergeCell ref="B109:C109"/>
    <mergeCell ref="B110:C110"/>
    <mergeCell ref="B111:C111"/>
    <mergeCell ref="W113:AB113"/>
    <mergeCell ref="AE113:AI113"/>
    <mergeCell ref="A114:B114"/>
    <mergeCell ref="C114:D114"/>
    <mergeCell ref="E114:H114"/>
    <mergeCell ref="I114:N114"/>
    <mergeCell ref="O114:R114"/>
    <mergeCell ref="S114:V114"/>
    <mergeCell ref="W114:AB114"/>
    <mergeCell ref="AE114:AI114"/>
    <mergeCell ref="A116:B116"/>
    <mergeCell ref="C116:D116"/>
    <mergeCell ref="AE116:AI116"/>
    <mergeCell ref="A117:B117"/>
    <mergeCell ref="C117:D117"/>
    <mergeCell ref="A115:B115"/>
    <mergeCell ref="C115:D115"/>
    <mergeCell ref="E115:H115"/>
    <mergeCell ref="I115:N115"/>
    <mergeCell ref="AE115:AI115"/>
    <mergeCell ref="M122:M125"/>
    <mergeCell ref="N122:T122"/>
    <mergeCell ref="U122:Y122"/>
    <mergeCell ref="AA122:AA125"/>
    <mergeCell ref="AB122:AF122"/>
    <mergeCell ref="A118:D118"/>
    <mergeCell ref="A119:D119"/>
    <mergeCell ref="E119:AC119"/>
    <mergeCell ref="A120:D120"/>
    <mergeCell ref="E120:AC120"/>
    <mergeCell ref="AE123:AE125"/>
    <mergeCell ref="AF123:AF125"/>
    <mergeCell ref="E121:AC121"/>
    <mergeCell ref="A122:A125"/>
    <mergeCell ref="B122:C125"/>
    <mergeCell ref="D122:D125"/>
    <mergeCell ref="E122:E125"/>
    <mergeCell ref="F122:H124"/>
    <mergeCell ref="I122:K124"/>
    <mergeCell ref="L122:L125"/>
    <mergeCell ref="AH122:AH125"/>
    <mergeCell ref="AI122:AI125"/>
    <mergeCell ref="U123:U125"/>
    <mergeCell ref="V123:V125"/>
    <mergeCell ref="W123:W125"/>
    <mergeCell ref="X123:X125"/>
    <mergeCell ref="Y123:Y125"/>
    <mergeCell ref="AB123:AB125"/>
    <mergeCell ref="AC123:AC125"/>
    <mergeCell ref="AD123:AD125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A152:D152"/>
    <mergeCell ref="E152:H152"/>
    <mergeCell ref="I152:N152"/>
    <mergeCell ref="O152:R152"/>
    <mergeCell ref="S152:V152"/>
    <mergeCell ref="B146:C146"/>
    <mergeCell ref="B147:C147"/>
    <mergeCell ref="B148:C148"/>
    <mergeCell ref="B149:C149"/>
    <mergeCell ref="B150:C150"/>
    <mergeCell ref="W152:AB152"/>
    <mergeCell ref="AE152:AI152"/>
    <mergeCell ref="A153:B153"/>
    <mergeCell ref="C153:D153"/>
    <mergeCell ref="E153:H153"/>
    <mergeCell ref="I153:N153"/>
    <mergeCell ref="O153:R153"/>
    <mergeCell ref="S153:V153"/>
    <mergeCell ref="W153:AB153"/>
    <mergeCell ref="AE153:AI153"/>
    <mergeCell ref="A155:B155"/>
    <mergeCell ref="C155:D155"/>
    <mergeCell ref="AE155:AI155"/>
    <mergeCell ref="A156:B156"/>
    <mergeCell ref="C156:D156"/>
    <mergeCell ref="A154:B154"/>
    <mergeCell ref="C154:D154"/>
    <mergeCell ref="E154:H154"/>
    <mergeCell ref="I154:N154"/>
    <mergeCell ref="AE154:AI154"/>
  </mergeCells>
  <conditionalFormatting sqref="N9:R9 M10:R33 T9:T33">
    <cfRule type="cellIs" dxfId="323" priority="12" operator="equal">
      <formula>"X"</formula>
    </cfRule>
  </conditionalFormatting>
  <conditionalFormatting sqref="N9:R9 M10:R33 T9:T33">
    <cfRule type="cellIs" dxfId="322" priority="10" operator="equal">
      <formula>"غ"</formula>
    </cfRule>
    <cfRule type="cellIs" dxfId="321" priority="11" operator="equal">
      <formula>"دون المستوى"</formula>
    </cfRule>
  </conditionalFormatting>
  <conditionalFormatting sqref="N48:R48 M49:R72 T48:T72">
    <cfRule type="cellIs" dxfId="320" priority="9" operator="equal">
      <formula>"X"</formula>
    </cfRule>
  </conditionalFormatting>
  <conditionalFormatting sqref="N48:R48 M49:R72 T48:T72">
    <cfRule type="cellIs" dxfId="319" priority="7" operator="equal">
      <formula>"غ"</formula>
    </cfRule>
    <cfRule type="cellIs" dxfId="318" priority="8" operator="equal">
      <formula>"دون المستوى"</formula>
    </cfRule>
  </conditionalFormatting>
  <conditionalFormatting sqref="N87:R87 M88:R111 T87:T111">
    <cfRule type="cellIs" dxfId="317" priority="6" operator="equal">
      <formula>"X"</formula>
    </cfRule>
  </conditionalFormatting>
  <conditionalFormatting sqref="N87:R87 M88:R111 T87:T111">
    <cfRule type="cellIs" dxfId="316" priority="4" operator="equal">
      <formula>"غ"</formula>
    </cfRule>
    <cfRule type="cellIs" dxfId="315" priority="5" operator="equal">
      <formula>"دون المستوى"</formula>
    </cfRule>
  </conditionalFormatting>
  <conditionalFormatting sqref="N126:R126 M127:R150 T126:T150">
    <cfRule type="cellIs" dxfId="314" priority="3" operator="equal">
      <formula>"X"</formula>
    </cfRule>
  </conditionalFormatting>
  <conditionalFormatting sqref="N126:R126 M127:R150 T126:T150">
    <cfRule type="cellIs" dxfId="313" priority="1" operator="equal">
      <formula>"غ"</formula>
    </cfRule>
    <cfRule type="cellIs" dxfId="312" priority="2" operator="equal">
      <formula>"دون المستوى"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[1]ورقة2!#REF!</xm:f>
          </x14:formula1>
          <xm:sqref>AB126:AF150 U9:Y33 U48:Y72 AB48:AF72 U87:Y111 AB87:AF111 U126:Y150 AB9:AF33</xm:sqref>
        </x14:dataValidation>
        <x14:dataValidation type="list" allowBlank="1" showInputMessage="1" showErrorMessage="1">
          <x14:formula1>
            <xm:f>[1]ورقة2!#REF!</xm:f>
          </x14:formula1>
          <xm:sqref>AI126:AI150 AI48:AI72 AI87:AI111 AI9:AI33</xm:sqref>
        </x14:dataValidation>
        <x14:dataValidation type="list" allowBlank="1" showInputMessage="1" showErrorMessage="1">
          <x14:formula1>
            <xm:f>[1]ورقة2!#REF!</xm:f>
          </x14:formula1>
          <xm:sqref>E126:E150 E48:E72 E87:E111 E9:E33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I156"/>
  <sheetViews>
    <sheetView rightToLeft="1" workbookViewId="0">
      <selection activeCell="A126" sqref="A126:D150"/>
    </sheetView>
  </sheetViews>
  <sheetFormatPr defaultRowHeight="14.25" x14ac:dyDescent="0.2"/>
  <cols>
    <col min="1" max="2" width="4.625" style="207" customWidth="1"/>
    <col min="3" max="3" width="16.625" style="207" customWidth="1"/>
    <col min="4" max="11" width="4.625" style="207" customWidth="1"/>
    <col min="12" max="12" width="15.625" style="207" hidden="1" customWidth="1"/>
    <col min="13" max="13" width="15.625" style="207" customWidth="1"/>
    <col min="14" max="25" width="5.625" style="207" customWidth="1"/>
    <col min="26" max="26" width="5.625" style="207" hidden="1" customWidth="1"/>
    <col min="27" max="32" width="5.625" style="207" customWidth="1"/>
    <col min="33" max="33" width="5.625" style="207" hidden="1" customWidth="1"/>
    <col min="34" max="34" width="5.625" style="207" customWidth="1"/>
    <col min="35" max="35" width="15.625" style="207" customWidth="1"/>
    <col min="36" max="16384" width="9" style="207"/>
  </cols>
  <sheetData>
    <row r="1" spans="1:35" ht="20.100000000000001" customHeight="1" x14ac:dyDescent="0.2">
      <c r="A1" s="357" t="s">
        <v>117</v>
      </c>
      <c r="B1" s="357"/>
      <c r="C1" s="357"/>
      <c r="D1" s="357"/>
    </row>
    <row r="2" spans="1:35" ht="20.100000000000001" customHeight="1" x14ac:dyDescent="0.2">
      <c r="A2" s="357" t="s">
        <v>116</v>
      </c>
      <c r="B2" s="357"/>
      <c r="C2" s="357"/>
      <c r="D2" s="357"/>
      <c r="E2" s="358" t="str">
        <f>ناجحون!E2</f>
        <v>كشف رصد درجات عن العام الدراسى 2022 / 2023 م</v>
      </c>
      <c r="F2" s="358"/>
      <c r="G2" s="358"/>
      <c r="H2" s="358"/>
      <c r="I2" s="358"/>
      <c r="J2" s="358"/>
      <c r="K2" s="358"/>
      <c r="L2" s="358"/>
      <c r="M2" s="358"/>
      <c r="N2" s="358"/>
      <c r="O2" s="358"/>
      <c r="P2" s="358"/>
      <c r="Q2" s="358"/>
      <c r="R2" s="358"/>
      <c r="S2" s="358"/>
      <c r="T2" s="358"/>
      <c r="U2" s="358"/>
      <c r="V2" s="358"/>
      <c r="W2" s="358"/>
      <c r="X2" s="358"/>
      <c r="Y2" s="358"/>
      <c r="Z2" s="358"/>
      <c r="AA2" s="358"/>
      <c r="AB2" s="358"/>
      <c r="AC2" s="358"/>
    </row>
    <row r="3" spans="1:35" ht="20.100000000000001" customHeight="1" x14ac:dyDescent="0.2">
      <c r="A3" s="357" t="s">
        <v>115</v>
      </c>
      <c r="B3" s="357"/>
      <c r="C3" s="357"/>
      <c r="D3" s="357"/>
      <c r="E3" s="356" t="str">
        <f>ناجحون!E3</f>
        <v>الصف / الأول الثانوى الفنى الزراعى - الدور الأول ( منتظمون ) - البرنامج : فنى معمل - جدارات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6"/>
      <c r="AA3" s="356"/>
      <c r="AB3" s="356"/>
      <c r="AC3" s="356"/>
    </row>
    <row r="4" spans="1:35" ht="20.100000000000001" customHeight="1" thickBot="1" x14ac:dyDescent="0.25">
      <c r="E4" s="355" t="s">
        <v>136</v>
      </c>
      <c r="F4" s="355"/>
      <c r="G4" s="355"/>
      <c r="H4" s="355"/>
      <c r="I4" s="355"/>
      <c r="J4" s="355"/>
      <c r="K4" s="355"/>
      <c r="L4" s="355"/>
      <c r="M4" s="355"/>
      <c r="N4" s="355"/>
      <c r="O4" s="355"/>
      <c r="P4" s="355"/>
      <c r="Q4" s="355"/>
      <c r="R4" s="355"/>
      <c r="S4" s="355"/>
      <c r="T4" s="355"/>
      <c r="U4" s="355"/>
      <c r="V4" s="355"/>
      <c r="W4" s="355"/>
      <c r="X4" s="355"/>
      <c r="Y4" s="355"/>
      <c r="Z4" s="355"/>
      <c r="AA4" s="355"/>
      <c r="AB4" s="355"/>
      <c r="AC4" s="355"/>
    </row>
    <row r="5" spans="1:35" ht="24.95" customHeight="1" thickTop="1" x14ac:dyDescent="0.2">
      <c r="A5" s="354" t="s">
        <v>113</v>
      </c>
      <c r="B5" s="353" t="s">
        <v>112</v>
      </c>
      <c r="C5" s="352"/>
      <c r="D5" s="351" t="s">
        <v>7</v>
      </c>
      <c r="E5" s="350" t="s">
        <v>111</v>
      </c>
      <c r="F5" s="349" t="s">
        <v>2</v>
      </c>
      <c r="G5" s="349"/>
      <c r="H5" s="349"/>
      <c r="I5" s="348" t="s">
        <v>3</v>
      </c>
      <c r="J5" s="347"/>
      <c r="K5" s="346"/>
      <c r="L5" s="345" t="s">
        <v>2</v>
      </c>
      <c r="M5" s="344" t="s">
        <v>81</v>
      </c>
      <c r="N5" s="343" t="s">
        <v>110</v>
      </c>
      <c r="O5" s="342"/>
      <c r="P5" s="342"/>
      <c r="Q5" s="342"/>
      <c r="R5" s="342"/>
      <c r="S5" s="342"/>
      <c r="T5" s="341"/>
      <c r="U5" s="343" t="s">
        <v>109</v>
      </c>
      <c r="V5" s="342"/>
      <c r="W5" s="342"/>
      <c r="X5" s="342"/>
      <c r="Y5" s="341"/>
      <c r="Z5" s="340"/>
      <c r="AA5" s="339" t="s">
        <v>108</v>
      </c>
      <c r="AB5" s="343" t="s">
        <v>107</v>
      </c>
      <c r="AC5" s="342"/>
      <c r="AD5" s="342"/>
      <c r="AE5" s="342"/>
      <c r="AF5" s="341"/>
      <c r="AG5" s="340"/>
      <c r="AH5" s="339" t="s">
        <v>106</v>
      </c>
      <c r="AI5" s="338" t="s">
        <v>71</v>
      </c>
    </row>
    <row r="6" spans="1:35" ht="50.1" customHeight="1" x14ac:dyDescent="0.2">
      <c r="A6" s="328"/>
      <c r="B6" s="327"/>
      <c r="C6" s="319"/>
      <c r="D6" s="326"/>
      <c r="E6" s="325"/>
      <c r="F6" s="337"/>
      <c r="G6" s="337"/>
      <c r="H6" s="337"/>
      <c r="I6" s="336"/>
      <c r="J6" s="335"/>
      <c r="K6" s="334"/>
      <c r="L6" s="320"/>
      <c r="M6" s="319"/>
      <c r="N6" s="333" t="s">
        <v>105</v>
      </c>
      <c r="O6" s="332" t="s">
        <v>104</v>
      </c>
      <c r="P6" s="332" t="s">
        <v>103</v>
      </c>
      <c r="Q6" s="332" t="s">
        <v>102</v>
      </c>
      <c r="R6" s="331" t="s">
        <v>16</v>
      </c>
      <c r="S6" s="330" t="s">
        <v>101</v>
      </c>
      <c r="T6" s="329" t="s">
        <v>24</v>
      </c>
      <c r="U6" s="313" t="str">
        <f>ناجحون!U6</f>
        <v>إعداد معمل الكيمياء</v>
      </c>
      <c r="V6" s="312" t="str">
        <f>ناجحون!V6</f>
        <v>سحب العينات الكيميائية وتجهيزها للتحليل</v>
      </c>
      <c r="W6" s="312" t="str">
        <f>ناجحون!W6</f>
        <v>إعداد معمل الأحياء</v>
      </c>
      <c r="X6" s="312" t="str">
        <f>ناجحون!X6</f>
        <v>تطبيق نظم السلامة والصحة المهنية</v>
      </c>
      <c r="Y6" s="311" t="str">
        <f>ناجحون!Y6</f>
        <v>نظم تشغيل الحاسب الآلى</v>
      </c>
      <c r="Z6" s="310"/>
      <c r="AA6" s="314"/>
      <c r="AB6" s="313" t="str">
        <f>ناجحون!AB6</f>
        <v>تجهيز العينات و النماذج</v>
      </c>
      <c r="AC6" s="312" t="str">
        <f>ناجحون!AC6</f>
        <v>إعداد معمل الفيزياء</v>
      </c>
      <c r="AD6" s="312" t="str">
        <f>ناجحون!AD6</f>
        <v>إعداد و إدارة المخزن</v>
      </c>
      <c r="AE6" s="312" t="str">
        <f>ناجحون!AE6</f>
        <v>تنفيذ بعض التحاليل البسيطة على عينة من النباتات</v>
      </c>
      <c r="AF6" s="311" t="str">
        <f>ناجحون!AF6</f>
        <v>الشبكة العنكبوتية</v>
      </c>
      <c r="AG6" s="310"/>
      <c r="AH6" s="309"/>
      <c r="AI6" s="308"/>
    </row>
    <row r="7" spans="1:35" ht="20.100000000000001" customHeight="1" x14ac:dyDescent="0.2">
      <c r="A7" s="328"/>
      <c r="B7" s="327"/>
      <c r="C7" s="319"/>
      <c r="D7" s="326"/>
      <c r="E7" s="325"/>
      <c r="F7" s="324"/>
      <c r="G7" s="324"/>
      <c r="H7" s="324"/>
      <c r="I7" s="323"/>
      <c r="J7" s="322"/>
      <c r="K7" s="321"/>
      <c r="L7" s="320"/>
      <c r="M7" s="319"/>
      <c r="N7" s="318">
        <v>50</v>
      </c>
      <c r="O7" s="317">
        <v>40</v>
      </c>
      <c r="P7" s="317">
        <v>30</v>
      </c>
      <c r="Q7" s="317">
        <v>20</v>
      </c>
      <c r="R7" s="316">
        <v>20</v>
      </c>
      <c r="S7" s="255">
        <f>SUM(N7:R7)</f>
        <v>160</v>
      </c>
      <c r="T7" s="315">
        <v>20</v>
      </c>
      <c r="U7" s="313"/>
      <c r="V7" s="312"/>
      <c r="W7" s="312"/>
      <c r="X7" s="312"/>
      <c r="Y7" s="311"/>
      <c r="Z7" s="310"/>
      <c r="AA7" s="314"/>
      <c r="AB7" s="313"/>
      <c r="AC7" s="312"/>
      <c r="AD7" s="312"/>
      <c r="AE7" s="312"/>
      <c r="AF7" s="311"/>
      <c r="AG7" s="310"/>
      <c r="AH7" s="309"/>
      <c r="AI7" s="308"/>
    </row>
    <row r="8" spans="1:35" ht="20.100000000000001" customHeight="1" thickBot="1" x14ac:dyDescent="0.25">
      <c r="A8" s="307"/>
      <c r="B8" s="306"/>
      <c r="C8" s="298"/>
      <c r="D8" s="305"/>
      <c r="E8" s="304"/>
      <c r="F8" s="303" t="s">
        <v>66</v>
      </c>
      <c r="G8" s="301" t="s">
        <v>67</v>
      </c>
      <c r="H8" s="300" t="s">
        <v>68</v>
      </c>
      <c r="I8" s="302" t="s">
        <v>66</v>
      </c>
      <c r="J8" s="301" t="s">
        <v>67</v>
      </c>
      <c r="K8" s="300" t="s">
        <v>68</v>
      </c>
      <c r="L8" s="299"/>
      <c r="M8" s="298"/>
      <c r="N8" s="297">
        <f>N7/2</f>
        <v>25</v>
      </c>
      <c r="O8" s="297">
        <f>O7/2</f>
        <v>20</v>
      </c>
      <c r="P8" s="297">
        <f>P7/2</f>
        <v>15</v>
      </c>
      <c r="Q8" s="297">
        <f>Q7/2</f>
        <v>10</v>
      </c>
      <c r="R8" s="296">
        <f>R7/2</f>
        <v>10</v>
      </c>
      <c r="S8" s="234">
        <f>S7/2</f>
        <v>80</v>
      </c>
      <c r="T8" s="295">
        <f>T7/2</f>
        <v>10</v>
      </c>
      <c r="U8" s="293"/>
      <c r="V8" s="292"/>
      <c r="W8" s="292"/>
      <c r="X8" s="292"/>
      <c r="Y8" s="291"/>
      <c r="Z8" s="290"/>
      <c r="AA8" s="294"/>
      <c r="AB8" s="293"/>
      <c r="AC8" s="292"/>
      <c r="AD8" s="292"/>
      <c r="AE8" s="292"/>
      <c r="AF8" s="291"/>
      <c r="AG8" s="290"/>
      <c r="AH8" s="289"/>
      <c r="AI8" s="288"/>
    </row>
    <row r="9" spans="1:35" ht="21" customHeight="1" thickTop="1" x14ac:dyDescent="0.2">
      <c r="A9" s="287"/>
      <c r="B9" s="286"/>
      <c r="C9" s="285"/>
      <c r="D9" s="284"/>
      <c r="E9" s="269" t="s">
        <v>100</v>
      </c>
      <c r="F9" s="283" t="e">
        <f>DAY(L9)</f>
        <v>#VALUE!</v>
      </c>
      <c r="G9" s="282" t="e">
        <f>MONTH(L9)</f>
        <v>#VALUE!</v>
      </c>
      <c r="H9" s="281" t="e">
        <f>YEAR(L9)</f>
        <v>#VALUE!</v>
      </c>
      <c r="I9" s="283" t="str">
        <f>IF(ISNUMBER(F9),DATEDIF((DATE(H9,G9,F9)),(DATE("2022","10","1")),"MD"),"")</f>
        <v/>
      </c>
      <c r="J9" s="282" t="str">
        <f>IF(ISNUMBER(G9),DATEDIF((DATE(H9,G9,F9)),(DATE("2022","10","1")),"YM"),"")</f>
        <v/>
      </c>
      <c r="K9" s="281" t="str">
        <f>IF(ISNUMBER(H9),DATEDIF((DATE(H9,G9,F9)),(DATE("2022","10","1")),"Y"),"")</f>
        <v/>
      </c>
      <c r="L9" s="280" t="e">
        <f>DATE(IF(LEFT($M9,1)="2",MID($M9,2,2),"20"&amp;MID($M9,2,2)),MID($M9,4,2),MID($M9,6,2))</f>
        <v>#VALUE!</v>
      </c>
      <c r="M9" s="279"/>
      <c r="N9" s="258"/>
      <c r="O9" s="278"/>
      <c r="P9" s="278"/>
      <c r="Q9" s="278"/>
      <c r="R9" s="277"/>
      <c r="S9" s="276">
        <f>SUM(N9:R9)</f>
        <v>0</v>
      </c>
      <c r="T9" s="254"/>
      <c r="U9" s="275" t="s">
        <v>135</v>
      </c>
      <c r="V9" s="274" t="s">
        <v>135</v>
      </c>
      <c r="W9" s="274" t="s">
        <v>135</v>
      </c>
      <c r="X9" s="274" t="s">
        <v>135</v>
      </c>
      <c r="Y9" s="273" t="s">
        <v>135</v>
      </c>
      <c r="Z9" s="272">
        <f>COUNTIF(U9:Y9,"اجتاز")</f>
        <v>0</v>
      </c>
      <c r="AA9" s="271" t="str">
        <f>IF(Z9&gt;=5,"جدير",IF(Z9&gt;=5,"جدير","غيرجدير"))</f>
        <v>غيرجدير</v>
      </c>
      <c r="AB9" s="275" t="s">
        <v>135</v>
      </c>
      <c r="AC9" s="274" t="s">
        <v>135</v>
      </c>
      <c r="AD9" s="274" t="s">
        <v>135</v>
      </c>
      <c r="AE9" s="274" t="s">
        <v>135</v>
      </c>
      <c r="AF9" s="273" t="s">
        <v>135</v>
      </c>
      <c r="AG9" s="272">
        <f>COUNTIF(AB9:AF9,"اجتاز")</f>
        <v>0</v>
      </c>
      <c r="AH9" s="271" t="str">
        <f>IF(AG9&gt;=5,"جدير",IF(AG9&gt;=5,"جدير","غيرجدير"))</f>
        <v>غيرجدير</v>
      </c>
      <c r="AI9" s="270" t="s">
        <v>134</v>
      </c>
    </row>
    <row r="10" spans="1:35" ht="21" customHeight="1" x14ac:dyDescent="0.2">
      <c r="A10" s="268"/>
      <c r="B10" s="267"/>
      <c r="C10" s="266"/>
      <c r="D10" s="265"/>
      <c r="E10" s="269" t="s">
        <v>100</v>
      </c>
      <c r="F10" s="263" t="e">
        <f>DAY(L10)</f>
        <v>#VALUE!</v>
      </c>
      <c r="G10" s="262" t="e">
        <f>MONTH(L10)</f>
        <v>#VALUE!</v>
      </c>
      <c r="H10" s="261" t="e">
        <f>YEAR(L10)</f>
        <v>#VALUE!</v>
      </c>
      <c r="I10" s="263" t="str">
        <f>IF(ISNUMBER(F10),DATEDIF((DATE(H10,G10,F10)),(DATE("2022","10","1")),"MD"),"")</f>
        <v/>
      </c>
      <c r="J10" s="262" t="str">
        <f>IF(ISNUMBER(G10),DATEDIF((DATE(H10,G10,F10)),(DATE("2022","10","1")),"YM"),"")</f>
        <v/>
      </c>
      <c r="K10" s="261" t="str">
        <f>IF(ISNUMBER(H10),DATEDIF((DATE(H10,G10,F10)),(DATE("2022","10","1")),"Y"),"")</f>
        <v/>
      </c>
      <c r="L10" s="260" t="e">
        <f>DATE(IF(LEFT($M10,1)="2",MID($M10,2,2),"20"&amp;MID($M10,2,2)),MID($M10,4,2),MID($M10,6,2))</f>
        <v>#VALUE!</v>
      </c>
      <c r="M10" s="259"/>
      <c r="N10" s="258"/>
      <c r="O10" s="257"/>
      <c r="P10" s="257"/>
      <c r="Q10" s="257"/>
      <c r="R10" s="256"/>
      <c r="S10" s="255">
        <f>SUM(N10:R10)</f>
        <v>0</v>
      </c>
      <c r="T10" s="254"/>
      <c r="U10" s="253" t="s">
        <v>135</v>
      </c>
      <c r="V10" s="252" t="s">
        <v>135</v>
      </c>
      <c r="W10" s="252" t="s">
        <v>135</v>
      </c>
      <c r="X10" s="252" t="s">
        <v>135</v>
      </c>
      <c r="Y10" s="251" t="s">
        <v>135</v>
      </c>
      <c r="Z10" s="250">
        <f>COUNTIF(U10:Y10,"اجتاز")</f>
        <v>0</v>
      </c>
      <c r="AA10" s="249" t="str">
        <f>IF(Z10&gt;=5,"جدير",IF(Z10&gt;=5,"جدير","غيرجدير"))</f>
        <v>غيرجدير</v>
      </c>
      <c r="AB10" s="253" t="s">
        <v>135</v>
      </c>
      <c r="AC10" s="252" t="s">
        <v>135</v>
      </c>
      <c r="AD10" s="252" t="s">
        <v>135</v>
      </c>
      <c r="AE10" s="252" t="s">
        <v>135</v>
      </c>
      <c r="AF10" s="251" t="s">
        <v>135</v>
      </c>
      <c r="AG10" s="250">
        <f>COUNTIF(AB10:AF10,"اجتاز")</f>
        <v>0</v>
      </c>
      <c r="AH10" s="249" t="str">
        <f>IF(AG10&gt;=5,"جدير",IF(AG10&gt;=5,"جدير","غيرجدير"))</f>
        <v>غيرجدير</v>
      </c>
      <c r="AI10" s="248" t="s">
        <v>134</v>
      </c>
    </row>
    <row r="11" spans="1:35" ht="21" customHeight="1" x14ac:dyDescent="0.2">
      <c r="A11" s="268"/>
      <c r="B11" s="267"/>
      <c r="C11" s="266"/>
      <c r="D11" s="265"/>
      <c r="E11" s="269" t="s">
        <v>100</v>
      </c>
      <c r="F11" s="263" t="e">
        <f>DAY(L11)</f>
        <v>#VALUE!</v>
      </c>
      <c r="G11" s="262" t="e">
        <f>MONTH(L11)</f>
        <v>#VALUE!</v>
      </c>
      <c r="H11" s="261" t="e">
        <f>YEAR(L11)</f>
        <v>#VALUE!</v>
      </c>
      <c r="I11" s="263" t="str">
        <f>IF(ISNUMBER(F11),DATEDIF((DATE(H11,G11,F11)),(DATE("2022","10","1")),"MD"),"")</f>
        <v/>
      </c>
      <c r="J11" s="262" t="str">
        <f>IF(ISNUMBER(G11),DATEDIF((DATE(H11,G11,F11)),(DATE("2022","10","1")),"YM"),"")</f>
        <v/>
      </c>
      <c r="K11" s="261" t="str">
        <f>IF(ISNUMBER(H11),DATEDIF((DATE(H11,G11,F11)),(DATE("2022","10","1")),"Y"),"")</f>
        <v/>
      </c>
      <c r="L11" s="260" t="e">
        <f>DATE(IF(LEFT($M11,1)="2",MID($M11,2,2),"20"&amp;MID($M11,2,2)),MID($M11,4,2),MID($M11,6,2))</f>
        <v>#VALUE!</v>
      </c>
      <c r="M11" s="259"/>
      <c r="N11" s="258"/>
      <c r="O11" s="257"/>
      <c r="P11" s="257"/>
      <c r="Q11" s="257"/>
      <c r="R11" s="256"/>
      <c r="S11" s="255">
        <f>SUM(N11:R11)</f>
        <v>0</v>
      </c>
      <c r="T11" s="254"/>
      <c r="U11" s="253" t="s">
        <v>135</v>
      </c>
      <c r="V11" s="252" t="s">
        <v>135</v>
      </c>
      <c r="W11" s="252" t="s">
        <v>135</v>
      </c>
      <c r="X11" s="252" t="s">
        <v>135</v>
      </c>
      <c r="Y11" s="251" t="s">
        <v>135</v>
      </c>
      <c r="Z11" s="250">
        <f>COUNTIF(U11:Y11,"اجتاز")</f>
        <v>0</v>
      </c>
      <c r="AA11" s="249" t="str">
        <f>IF(Z11&gt;=5,"جدير",IF(Z11&gt;=5,"جدير","غيرجدير"))</f>
        <v>غيرجدير</v>
      </c>
      <c r="AB11" s="253" t="s">
        <v>135</v>
      </c>
      <c r="AC11" s="252" t="s">
        <v>135</v>
      </c>
      <c r="AD11" s="252" t="s">
        <v>135</v>
      </c>
      <c r="AE11" s="252" t="s">
        <v>135</v>
      </c>
      <c r="AF11" s="251" t="s">
        <v>135</v>
      </c>
      <c r="AG11" s="250">
        <f>COUNTIF(AB11:AF11,"اجتاز")</f>
        <v>0</v>
      </c>
      <c r="AH11" s="249" t="str">
        <f>IF(AG11&gt;=5,"جدير",IF(AG11&gt;=5,"جدير","غيرجدير"))</f>
        <v>غيرجدير</v>
      </c>
      <c r="AI11" s="248" t="s">
        <v>134</v>
      </c>
    </row>
    <row r="12" spans="1:35" ht="21" customHeight="1" x14ac:dyDescent="0.2">
      <c r="A12" s="268"/>
      <c r="B12" s="267"/>
      <c r="C12" s="266"/>
      <c r="D12" s="265"/>
      <c r="E12" s="269" t="s">
        <v>100</v>
      </c>
      <c r="F12" s="263" t="e">
        <f>DAY(L12)</f>
        <v>#VALUE!</v>
      </c>
      <c r="G12" s="262" t="e">
        <f>MONTH(L12)</f>
        <v>#VALUE!</v>
      </c>
      <c r="H12" s="261" t="e">
        <f>YEAR(L12)</f>
        <v>#VALUE!</v>
      </c>
      <c r="I12" s="263" t="str">
        <f>IF(ISNUMBER(F12),DATEDIF((DATE(H12,G12,F12)),(DATE("2022","10","1")),"MD"),"")</f>
        <v/>
      </c>
      <c r="J12" s="262" t="str">
        <f>IF(ISNUMBER(G12),DATEDIF((DATE(H12,G12,F12)),(DATE("2022","10","1")),"YM"),"")</f>
        <v/>
      </c>
      <c r="K12" s="261" t="str">
        <f>IF(ISNUMBER(H12),DATEDIF((DATE(H12,G12,F12)),(DATE("2022","10","1")),"Y"),"")</f>
        <v/>
      </c>
      <c r="L12" s="260" t="e">
        <f>DATE(IF(LEFT($M12,1)="2",MID($M12,2,2),"20"&amp;MID($M12,2,2)),MID($M12,4,2),MID($M12,6,2))</f>
        <v>#VALUE!</v>
      </c>
      <c r="M12" s="259"/>
      <c r="N12" s="258"/>
      <c r="O12" s="257"/>
      <c r="P12" s="257"/>
      <c r="Q12" s="257"/>
      <c r="R12" s="256"/>
      <c r="S12" s="255">
        <f>SUM(N12:R12)</f>
        <v>0</v>
      </c>
      <c r="T12" s="254"/>
      <c r="U12" s="253" t="s">
        <v>135</v>
      </c>
      <c r="V12" s="252" t="s">
        <v>135</v>
      </c>
      <c r="W12" s="252" t="s">
        <v>135</v>
      </c>
      <c r="X12" s="252" t="s">
        <v>135</v>
      </c>
      <c r="Y12" s="251" t="s">
        <v>135</v>
      </c>
      <c r="Z12" s="250">
        <f>COUNTIF(U12:Y12,"اجتاز")</f>
        <v>0</v>
      </c>
      <c r="AA12" s="249" t="str">
        <f>IF(Z12&gt;=5,"جدير",IF(Z12&gt;=5,"جدير","غيرجدير"))</f>
        <v>غيرجدير</v>
      </c>
      <c r="AB12" s="253" t="s">
        <v>135</v>
      </c>
      <c r="AC12" s="252" t="s">
        <v>135</v>
      </c>
      <c r="AD12" s="252" t="s">
        <v>135</v>
      </c>
      <c r="AE12" s="252" t="s">
        <v>135</v>
      </c>
      <c r="AF12" s="251" t="s">
        <v>135</v>
      </c>
      <c r="AG12" s="250">
        <f>COUNTIF(AB12:AF12,"اجتاز")</f>
        <v>0</v>
      </c>
      <c r="AH12" s="249" t="str">
        <f>IF(AG12&gt;=5,"جدير",IF(AG12&gt;=5,"جدير","غيرجدير"))</f>
        <v>غيرجدير</v>
      </c>
      <c r="AI12" s="248" t="s">
        <v>134</v>
      </c>
    </row>
    <row r="13" spans="1:35" ht="21" customHeight="1" x14ac:dyDescent="0.2">
      <c r="A13" s="268"/>
      <c r="B13" s="267"/>
      <c r="C13" s="266"/>
      <c r="D13" s="265"/>
      <c r="E13" s="269" t="s">
        <v>100</v>
      </c>
      <c r="F13" s="263" t="e">
        <f>DAY(L13)</f>
        <v>#VALUE!</v>
      </c>
      <c r="G13" s="262" t="e">
        <f>MONTH(L13)</f>
        <v>#VALUE!</v>
      </c>
      <c r="H13" s="261" t="e">
        <f>YEAR(L13)</f>
        <v>#VALUE!</v>
      </c>
      <c r="I13" s="263" t="str">
        <f>IF(ISNUMBER(F13),DATEDIF((DATE(H13,G13,F13)),(DATE("2022","10","1")),"MD"),"")</f>
        <v/>
      </c>
      <c r="J13" s="262" t="str">
        <f>IF(ISNUMBER(G13),DATEDIF((DATE(H13,G13,F13)),(DATE("2022","10","1")),"YM"),"")</f>
        <v/>
      </c>
      <c r="K13" s="261" t="str">
        <f>IF(ISNUMBER(H13),DATEDIF((DATE(H13,G13,F13)),(DATE("2022","10","1")),"Y"),"")</f>
        <v/>
      </c>
      <c r="L13" s="260" t="e">
        <f>DATE(IF(LEFT($M13,1)="2",MID($M13,2,2),"20"&amp;MID($M13,2,2)),MID($M13,4,2),MID($M13,6,2))</f>
        <v>#VALUE!</v>
      </c>
      <c r="M13" s="259"/>
      <c r="N13" s="258"/>
      <c r="O13" s="257"/>
      <c r="P13" s="257"/>
      <c r="Q13" s="257"/>
      <c r="R13" s="256"/>
      <c r="S13" s="255">
        <f>SUM(N13:R13)</f>
        <v>0</v>
      </c>
      <c r="T13" s="254"/>
      <c r="U13" s="253" t="s">
        <v>135</v>
      </c>
      <c r="V13" s="252" t="s">
        <v>135</v>
      </c>
      <c r="W13" s="252" t="s">
        <v>135</v>
      </c>
      <c r="X13" s="252" t="s">
        <v>135</v>
      </c>
      <c r="Y13" s="251" t="s">
        <v>135</v>
      </c>
      <c r="Z13" s="250">
        <f>COUNTIF(U13:Y13,"اجتاز")</f>
        <v>0</v>
      </c>
      <c r="AA13" s="249" t="str">
        <f>IF(Z13&gt;=5,"جدير",IF(Z13&gt;=5,"جدير","غيرجدير"))</f>
        <v>غيرجدير</v>
      </c>
      <c r="AB13" s="253" t="s">
        <v>135</v>
      </c>
      <c r="AC13" s="252" t="s">
        <v>135</v>
      </c>
      <c r="AD13" s="252" t="s">
        <v>135</v>
      </c>
      <c r="AE13" s="252" t="s">
        <v>135</v>
      </c>
      <c r="AF13" s="251" t="s">
        <v>135</v>
      </c>
      <c r="AG13" s="250">
        <f>COUNTIF(AB13:AF13,"اجتاز")</f>
        <v>0</v>
      </c>
      <c r="AH13" s="249" t="str">
        <f>IF(AG13&gt;=5,"جدير",IF(AG13&gt;=5,"جدير","غيرجدير"))</f>
        <v>غيرجدير</v>
      </c>
      <c r="AI13" s="248" t="s">
        <v>134</v>
      </c>
    </row>
    <row r="14" spans="1:35" ht="21" customHeight="1" x14ac:dyDescent="0.2">
      <c r="A14" s="268"/>
      <c r="B14" s="267"/>
      <c r="C14" s="266"/>
      <c r="D14" s="265"/>
      <c r="E14" s="269" t="s">
        <v>100</v>
      </c>
      <c r="F14" s="263" t="e">
        <f>DAY(L14)</f>
        <v>#VALUE!</v>
      </c>
      <c r="G14" s="262" t="e">
        <f>MONTH(L14)</f>
        <v>#VALUE!</v>
      </c>
      <c r="H14" s="261" t="e">
        <f>YEAR(L14)</f>
        <v>#VALUE!</v>
      </c>
      <c r="I14" s="263" t="str">
        <f>IF(ISNUMBER(F14),DATEDIF((DATE(H14,G14,F14)),(DATE("2022","10","1")),"MD"),"")</f>
        <v/>
      </c>
      <c r="J14" s="262" t="str">
        <f>IF(ISNUMBER(G14),DATEDIF((DATE(H14,G14,F14)),(DATE("2022","10","1")),"YM"),"")</f>
        <v/>
      </c>
      <c r="K14" s="261" t="str">
        <f>IF(ISNUMBER(H14),DATEDIF((DATE(H14,G14,F14)),(DATE("2022","10","1")),"Y"),"")</f>
        <v/>
      </c>
      <c r="L14" s="260" t="e">
        <f>DATE(IF(LEFT($M14,1)="2",MID($M14,2,2),"20"&amp;MID($M14,2,2)),MID($M14,4,2),MID($M14,6,2))</f>
        <v>#VALUE!</v>
      </c>
      <c r="M14" s="259"/>
      <c r="N14" s="258"/>
      <c r="O14" s="257"/>
      <c r="P14" s="257"/>
      <c r="Q14" s="257"/>
      <c r="R14" s="256"/>
      <c r="S14" s="255">
        <f>SUM(N14:R14)</f>
        <v>0</v>
      </c>
      <c r="T14" s="254"/>
      <c r="U14" s="253" t="s">
        <v>135</v>
      </c>
      <c r="V14" s="252" t="s">
        <v>135</v>
      </c>
      <c r="W14" s="252" t="s">
        <v>135</v>
      </c>
      <c r="X14" s="252" t="s">
        <v>135</v>
      </c>
      <c r="Y14" s="251" t="s">
        <v>135</v>
      </c>
      <c r="Z14" s="250">
        <f>COUNTIF(U14:Y14,"اجتاز")</f>
        <v>0</v>
      </c>
      <c r="AA14" s="249" t="str">
        <f>IF(Z14&gt;=5,"جدير",IF(Z14&gt;=5,"جدير","غيرجدير"))</f>
        <v>غيرجدير</v>
      </c>
      <c r="AB14" s="253" t="s">
        <v>135</v>
      </c>
      <c r="AC14" s="252" t="s">
        <v>135</v>
      </c>
      <c r="AD14" s="252" t="s">
        <v>135</v>
      </c>
      <c r="AE14" s="252" t="s">
        <v>135</v>
      </c>
      <c r="AF14" s="251" t="s">
        <v>135</v>
      </c>
      <c r="AG14" s="250">
        <f>COUNTIF(AB14:AF14,"اجتاز")</f>
        <v>0</v>
      </c>
      <c r="AH14" s="249" t="str">
        <f>IF(AG14&gt;=5,"جدير",IF(AG14&gt;=5,"جدير","غيرجدير"))</f>
        <v>غيرجدير</v>
      </c>
      <c r="AI14" s="248" t="s">
        <v>134</v>
      </c>
    </row>
    <row r="15" spans="1:35" ht="21" customHeight="1" x14ac:dyDescent="0.2">
      <c r="A15" s="268"/>
      <c r="B15" s="267"/>
      <c r="C15" s="266"/>
      <c r="D15" s="265"/>
      <c r="E15" s="269" t="s">
        <v>100</v>
      </c>
      <c r="F15" s="263" t="e">
        <f>DAY(L15)</f>
        <v>#VALUE!</v>
      </c>
      <c r="G15" s="262" t="e">
        <f>MONTH(L15)</f>
        <v>#VALUE!</v>
      </c>
      <c r="H15" s="261" t="e">
        <f>YEAR(L15)</f>
        <v>#VALUE!</v>
      </c>
      <c r="I15" s="263" t="str">
        <f>IF(ISNUMBER(F15),DATEDIF((DATE(H15,G15,F15)),(DATE("2022","10","1")),"MD"),"")</f>
        <v/>
      </c>
      <c r="J15" s="262" t="str">
        <f>IF(ISNUMBER(G15),DATEDIF((DATE(H15,G15,F15)),(DATE("2022","10","1")),"YM"),"")</f>
        <v/>
      </c>
      <c r="K15" s="261" t="str">
        <f>IF(ISNUMBER(H15),DATEDIF((DATE(H15,G15,F15)),(DATE("2022","10","1")),"Y"),"")</f>
        <v/>
      </c>
      <c r="L15" s="260" t="e">
        <f>DATE(IF(LEFT($M15,1)="2",MID($M15,2,2),"20"&amp;MID($M15,2,2)),MID($M15,4,2),MID($M15,6,2))</f>
        <v>#VALUE!</v>
      </c>
      <c r="M15" s="259"/>
      <c r="N15" s="258"/>
      <c r="O15" s="257"/>
      <c r="P15" s="257"/>
      <c r="Q15" s="257"/>
      <c r="R15" s="256"/>
      <c r="S15" s="255">
        <f>SUM(N15:R15)</f>
        <v>0</v>
      </c>
      <c r="T15" s="254"/>
      <c r="U15" s="253" t="s">
        <v>135</v>
      </c>
      <c r="V15" s="252" t="s">
        <v>135</v>
      </c>
      <c r="W15" s="252" t="s">
        <v>135</v>
      </c>
      <c r="X15" s="252" t="s">
        <v>135</v>
      </c>
      <c r="Y15" s="251" t="s">
        <v>135</v>
      </c>
      <c r="Z15" s="250">
        <f>COUNTIF(U15:Y15,"اجتاز")</f>
        <v>0</v>
      </c>
      <c r="AA15" s="249" t="str">
        <f>IF(Z15&gt;=5,"جدير",IF(Z15&gt;=5,"جدير","غيرجدير"))</f>
        <v>غيرجدير</v>
      </c>
      <c r="AB15" s="253" t="s">
        <v>135</v>
      </c>
      <c r="AC15" s="252" t="s">
        <v>135</v>
      </c>
      <c r="AD15" s="252" t="s">
        <v>135</v>
      </c>
      <c r="AE15" s="252" t="s">
        <v>135</v>
      </c>
      <c r="AF15" s="251" t="s">
        <v>135</v>
      </c>
      <c r="AG15" s="250">
        <f>COUNTIF(AB15:AF15,"اجتاز")</f>
        <v>0</v>
      </c>
      <c r="AH15" s="249" t="str">
        <f>IF(AG15&gt;=5,"جدير",IF(AG15&gt;=5,"جدير","غيرجدير"))</f>
        <v>غيرجدير</v>
      </c>
      <c r="AI15" s="248" t="s">
        <v>134</v>
      </c>
    </row>
    <row r="16" spans="1:35" ht="21" customHeight="1" x14ac:dyDescent="0.2">
      <c r="A16" s="268"/>
      <c r="B16" s="267"/>
      <c r="C16" s="266"/>
      <c r="D16" s="265"/>
      <c r="E16" s="269" t="s">
        <v>100</v>
      </c>
      <c r="F16" s="263" t="e">
        <f>DAY(L16)</f>
        <v>#VALUE!</v>
      </c>
      <c r="G16" s="262" t="e">
        <f>MONTH(L16)</f>
        <v>#VALUE!</v>
      </c>
      <c r="H16" s="261" t="e">
        <f>YEAR(L16)</f>
        <v>#VALUE!</v>
      </c>
      <c r="I16" s="263" t="str">
        <f>IF(ISNUMBER(F16),DATEDIF((DATE(H16,G16,F16)),(DATE("2022","10","1")),"MD"),"")</f>
        <v/>
      </c>
      <c r="J16" s="262" t="str">
        <f>IF(ISNUMBER(G16),DATEDIF((DATE(H16,G16,F16)),(DATE("2022","10","1")),"YM"),"")</f>
        <v/>
      </c>
      <c r="K16" s="261" t="str">
        <f>IF(ISNUMBER(H16),DATEDIF((DATE(H16,G16,F16)),(DATE("2022","10","1")),"Y"),"")</f>
        <v/>
      </c>
      <c r="L16" s="260" t="e">
        <f>DATE(IF(LEFT($M16,1)="2",MID($M16,2,2),"20"&amp;MID($M16,2,2)),MID($M16,4,2),MID($M16,6,2))</f>
        <v>#VALUE!</v>
      </c>
      <c r="M16" s="259"/>
      <c r="N16" s="258"/>
      <c r="O16" s="257"/>
      <c r="P16" s="257"/>
      <c r="Q16" s="257"/>
      <c r="R16" s="256"/>
      <c r="S16" s="255">
        <f>SUM(N16:R16)</f>
        <v>0</v>
      </c>
      <c r="T16" s="254"/>
      <c r="U16" s="253" t="s">
        <v>135</v>
      </c>
      <c r="V16" s="252" t="s">
        <v>135</v>
      </c>
      <c r="W16" s="252" t="s">
        <v>135</v>
      </c>
      <c r="X16" s="252" t="s">
        <v>135</v>
      </c>
      <c r="Y16" s="251" t="s">
        <v>135</v>
      </c>
      <c r="Z16" s="250">
        <f>COUNTIF(U16:Y16,"اجتاز")</f>
        <v>0</v>
      </c>
      <c r="AA16" s="249" t="str">
        <f>IF(Z16&gt;=5,"جدير",IF(Z16&gt;=5,"جدير","غيرجدير"))</f>
        <v>غيرجدير</v>
      </c>
      <c r="AB16" s="253" t="s">
        <v>135</v>
      </c>
      <c r="AC16" s="252" t="s">
        <v>135</v>
      </c>
      <c r="AD16" s="252" t="s">
        <v>135</v>
      </c>
      <c r="AE16" s="252" t="s">
        <v>135</v>
      </c>
      <c r="AF16" s="251" t="s">
        <v>135</v>
      </c>
      <c r="AG16" s="250">
        <f>COUNTIF(AB16:AF16,"اجتاز")</f>
        <v>0</v>
      </c>
      <c r="AH16" s="249" t="str">
        <f>IF(AG16&gt;=5,"جدير",IF(AG16&gt;=5,"جدير","غيرجدير"))</f>
        <v>غيرجدير</v>
      </c>
      <c r="AI16" s="248" t="s">
        <v>134</v>
      </c>
    </row>
    <row r="17" spans="1:35" ht="21" customHeight="1" x14ac:dyDescent="0.2">
      <c r="A17" s="268"/>
      <c r="B17" s="267"/>
      <c r="C17" s="266"/>
      <c r="D17" s="265"/>
      <c r="E17" s="269" t="s">
        <v>100</v>
      </c>
      <c r="F17" s="263" t="e">
        <f>DAY(L17)</f>
        <v>#VALUE!</v>
      </c>
      <c r="G17" s="262" t="e">
        <f>MONTH(L17)</f>
        <v>#VALUE!</v>
      </c>
      <c r="H17" s="261" t="e">
        <f>YEAR(L17)</f>
        <v>#VALUE!</v>
      </c>
      <c r="I17" s="263" t="str">
        <f>IF(ISNUMBER(F17),DATEDIF((DATE(H17,G17,F17)),(DATE("2022","10","1")),"MD"),"")</f>
        <v/>
      </c>
      <c r="J17" s="262" t="str">
        <f>IF(ISNUMBER(G17),DATEDIF((DATE(H17,G17,F17)),(DATE("2022","10","1")),"YM"),"")</f>
        <v/>
      </c>
      <c r="K17" s="261" t="str">
        <f>IF(ISNUMBER(H17),DATEDIF((DATE(H17,G17,F17)),(DATE("2022","10","1")),"Y"),"")</f>
        <v/>
      </c>
      <c r="L17" s="260" t="e">
        <f>DATE(IF(LEFT($M17,1)="2",MID($M17,2,2),"20"&amp;MID($M17,2,2)),MID($M17,4,2),MID($M17,6,2))</f>
        <v>#VALUE!</v>
      </c>
      <c r="M17" s="259"/>
      <c r="N17" s="258"/>
      <c r="O17" s="257"/>
      <c r="P17" s="257"/>
      <c r="Q17" s="257"/>
      <c r="R17" s="256"/>
      <c r="S17" s="255">
        <f>SUM(N17:R17)</f>
        <v>0</v>
      </c>
      <c r="T17" s="254"/>
      <c r="U17" s="253" t="s">
        <v>135</v>
      </c>
      <c r="V17" s="252" t="s">
        <v>135</v>
      </c>
      <c r="W17" s="252" t="s">
        <v>135</v>
      </c>
      <c r="X17" s="252" t="s">
        <v>135</v>
      </c>
      <c r="Y17" s="251" t="s">
        <v>135</v>
      </c>
      <c r="Z17" s="250">
        <f>COUNTIF(U17:Y17,"اجتاز")</f>
        <v>0</v>
      </c>
      <c r="AA17" s="249" t="str">
        <f>IF(Z17&gt;=5,"جدير",IF(Z17&gt;=5,"جدير","غيرجدير"))</f>
        <v>غيرجدير</v>
      </c>
      <c r="AB17" s="253" t="s">
        <v>135</v>
      </c>
      <c r="AC17" s="252" t="s">
        <v>135</v>
      </c>
      <c r="AD17" s="252" t="s">
        <v>135</v>
      </c>
      <c r="AE17" s="252" t="s">
        <v>135</v>
      </c>
      <c r="AF17" s="251" t="s">
        <v>135</v>
      </c>
      <c r="AG17" s="250">
        <f>COUNTIF(AB17:AF17,"اجتاز")</f>
        <v>0</v>
      </c>
      <c r="AH17" s="249" t="str">
        <f>IF(AG17&gt;=5,"جدير",IF(AG17&gt;=5,"جدير","غيرجدير"))</f>
        <v>غيرجدير</v>
      </c>
      <c r="AI17" s="248" t="s">
        <v>134</v>
      </c>
    </row>
    <row r="18" spans="1:35" ht="21" customHeight="1" x14ac:dyDescent="0.2">
      <c r="A18" s="268"/>
      <c r="B18" s="267"/>
      <c r="C18" s="266"/>
      <c r="D18" s="265"/>
      <c r="E18" s="269" t="s">
        <v>100</v>
      </c>
      <c r="F18" s="263" t="e">
        <f>DAY(L18)</f>
        <v>#VALUE!</v>
      </c>
      <c r="G18" s="262" t="e">
        <f>MONTH(L18)</f>
        <v>#VALUE!</v>
      </c>
      <c r="H18" s="261" t="e">
        <f>YEAR(L18)</f>
        <v>#VALUE!</v>
      </c>
      <c r="I18" s="263" t="str">
        <f>IF(ISNUMBER(F18),DATEDIF((DATE(H18,G18,F18)),(DATE("2022","10","1")),"MD"),"")</f>
        <v/>
      </c>
      <c r="J18" s="262" t="str">
        <f>IF(ISNUMBER(G18),DATEDIF((DATE(H18,G18,F18)),(DATE("2022","10","1")),"YM"),"")</f>
        <v/>
      </c>
      <c r="K18" s="261" t="str">
        <f>IF(ISNUMBER(H18),DATEDIF((DATE(H18,G18,F18)),(DATE("2022","10","1")),"Y"),"")</f>
        <v/>
      </c>
      <c r="L18" s="260" t="e">
        <f>DATE(IF(LEFT($M18,1)="2",MID($M18,2,2),"20"&amp;MID($M18,2,2)),MID($M18,4,2),MID($M18,6,2))</f>
        <v>#VALUE!</v>
      </c>
      <c r="M18" s="259"/>
      <c r="N18" s="258"/>
      <c r="O18" s="257"/>
      <c r="P18" s="257"/>
      <c r="Q18" s="257"/>
      <c r="R18" s="256"/>
      <c r="S18" s="255">
        <f>SUM(N18:R18)</f>
        <v>0</v>
      </c>
      <c r="T18" s="254"/>
      <c r="U18" s="253" t="s">
        <v>135</v>
      </c>
      <c r="V18" s="252" t="s">
        <v>135</v>
      </c>
      <c r="W18" s="252" t="s">
        <v>135</v>
      </c>
      <c r="X18" s="252" t="s">
        <v>135</v>
      </c>
      <c r="Y18" s="251" t="s">
        <v>135</v>
      </c>
      <c r="Z18" s="250">
        <f>COUNTIF(U18:Y18,"اجتاز")</f>
        <v>0</v>
      </c>
      <c r="AA18" s="249" t="str">
        <f>IF(Z18&gt;=5,"جدير",IF(Z18&gt;=5,"جدير","غيرجدير"))</f>
        <v>غيرجدير</v>
      </c>
      <c r="AB18" s="253" t="s">
        <v>135</v>
      </c>
      <c r="AC18" s="252" t="s">
        <v>135</v>
      </c>
      <c r="AD18" s="252" t="s">
        <v>135</v>
      </c>
      <c r="AE18" s="252" t="s">
        <v>135</v>
      </c>
      <c r="AF18" s="251" t="s">
        <v>135</v>
      </c>
      <c r="AG18" s="250">
        <f>COUNTIF(AB18:AF18,"اجتاز")</f>
        <v>0</v>
      </c>
      <c r="AH18" s="249" t="str">
        <f>IF(AG18&gt;=5,"جدير",IF(AG18&gt;=5,"جدير","غيرجدير"))</f>
        <v>غيرجدير</v>
      </c>
      <c r="AI18" s="248" t="s">
        <v>134</v>
      </c>
    </row>
    <row r="19" spans="1:35" ht="21" customHeight="1" x14ac:dyDescent="0.2">
      <c r="A19" s="268"/>
      <c r="B19" s="267"/>
      <c r="C19" s="266"/>
      <c r="D19" s="265"/>
      <c r="E19" s="269" t="s">
        <v>100</v>
      </c>
      <c r="F19" s="263" t="e">
        <f>DAY(L19)</f>
        <v>#VALUE!</v>
      </c>
      <c r="G19" s="262" t="e">
        <f>MONTH(L19)</f>
        <v>#VALUE!</v>
      </c>
      <c r="H19" s="261" t="e">
        <f>YEAR(L19)</f>
        <v>#VALUE!</v>
      </c>
      <c r="I19" s="263" t="str">
        <f>IF(ISNUMBER(F19),DATEDIF((DATE(H19,G19,F19)),(DATE("2022","10","1")),"MD"),"")</f>
        <v/>
      </c>
      <c r="J19" s="262" t="str">
        <f>IF(ISNUMBER(G19),DATEDIF((DATE(H19,G19,F19)),(DATE("2022","10","1")),"YM"),"")</f>
        <v/>
      </c>
      <c r="K19" s="261" t="str">
        <f>IF(ISNUMBER(H19),DATEDIF((DATE(H19,G19,F19)),(DATE("2022","10","1")),"Y"),"")</f>
        <v/>
      </c>
      <c r="L19" s="260" t="e">
        <f>DATE(IF(LEFT($M19,1)="2",MID($M19,2,2),"20"&amp;MID($M19,2,2)),MID($M19,4,2),MID($M19,6,2))</f>
        <v>#VALUE!</v>
      </c>
      <c r="M19" s="259"/>
      <c r="N19" s="258"/>
      <c r="O19" s="257"/>
      <c r="P19" s="257"/>
      <c r="Q19" s="257"/>
      <c r="R19" s="256"/>
      <c r="S19" s="255">
        <f>SUM(N19:R19)</f>
        <v>0</v>
      </c>
      <c r="T19" s="254"/>
      <c r="U19" s="253" t="s">
        <v>135</v>
      </c>
      <c r="V19" s="252" t="s">
        <v>135</v>
      </c>
      <c r="W19" s="252" t="s">
        <v>135</v>
      </c>
      <c r="X19" s="252" t="s">
        <v>135</v>
      </c>
      <c r="Y19" s="251" t="s">
        <v>135</v>
      </c>
      <c r="Z19" s="250">
        <f>COUNTIF(U19:Y19,"اجتاز")</f>
        <v>0</v>
      </c>
      <c r="AA19" s="249" t="str">
        <f>IF(Z19&gt;=5,"جدير",IF(Z19&gt;=5,"جدير","غيرجدير"))</f>
        <v>غيرجدير</v>
      </c>
      <c r="AB19" s="253" t="s">
        <v>135</v>
      </c>
      <c r="AC19" s="252" t="s">
        <v>135</v>
      </c>
      <c r="AD19" s="252" t="s">
        <v>135</v>
      </c>
      <c r="AE19" s="252" t="s">
        <v>135</v>
      </c>
      <c r="AF19" s="251" t="s">
        <v>135</v>
      </c>
      <c r="AG19" s="250">
        <f>COUNTIF(AB19:AF19,"اجتاز")</f>
        <v>0</v>
      </c>
      <c r="AH19" s="249" t="str">
        <f>IF(AG19&gt;=5,"جدير",IF(AG19&gt;=5,"جدير","غيرجدير"))</f>
        <v>غيرجدير</v>
      </c>
      <c r="AI19" s="248" t="s">
        <v>134</v>
      </c>
    </row>
    <row r="20" spans="1:35" ht="21" customHeight="1" x14ac:dyDescent="0.2">
      <c r="A20" s="268"/>
      <c r="B20" s="267"/>
      <c r="C20" s="266"/>
      <c r="D20" s="265"/>
      <c r="E20" s="269" t="s">
        <v>100</v>
      </c>
      <c r="F20" s="263" t="e">
        <f>DAY(L20)</f>
        <v>#VALUE!</v>
      </c>
      <c r="G20" s="262" t="e">
        <f>MONTH(L20)</f>
        <v>#VALUE!</v>
      </c>
      <c r="H20" s="261" t="e">
        <f>YEAR(L20)</f>
        <v>#VALUE!</v>
      </c>
      <c r="I20" s="263" t="str">
        <f>IF(ISNUMBER(F20),DATEDIF((DATE(H20,G20,F20)),(DATE("2022","10","1")),"MD"),"")</f>
        <v/>
      </c>
      <c r="J20" s="262" t="str">
        <f>IF(ISNUMBER(G20),DATEDIF((DATE(H20,G20,F20)),(DATE("2022","10","1")),"YM"),"")</f>
        <v/>
      </c>
      <c r="K20" s="261" t="str">
        <f>IF(ISNUMBER(H20),DATEDIF((DATE(H20,G20,F20)),(DATE("2022","10","1")),"Y"),"")</f>
        <v/>
      </c>
      <c r="L20" s="260" t="e">
        <f>DATE(IF(LEFT($M20,1)="2",MID($M20,2,2),"20"&amp;MID($M20,2,2)),MID($M20,4,2),MID($M20,6,2))</f>
        <v>#VALUE!</v>
      </c>
      <c r="M20" s="259"/>
      <c r="N20" s="258"/>
      <c r="O20" s="257"/>
      <c r="P20" s="257"/>
      <c r="Q20" s="257"/>
      <c r="R20" s="256"/>
      <c r="S20" s="255">
        <f>SUM(N20:R20)</f>
        <v>0</v>
      </c>
      <c r="T20" s="254"/>
      <c r="U20" s="253" t="s">
        <v>135</v>
      </c>
      <c r="V20" s="252" t="s">
        <v>135</v>
      </c>
      <c r="W20" s="252" t="s">
        <v>135</v>
      </c>
      <c r="X20" s="252" t="s">
        <v>135</v>
      </c>
      <c r="Y20" s="251" t="s">
        <v>135</v>
      </c>
      <c r="Z20" s="250">
        <f>COUNTIF(U20:Y20,"اجتاز")</f>
        <v>0</v>
      </c>
      <c r="AA20" s="249" t="str">
        <f>IF(Z20&gt;=5,"جدير",IF(Z20&gt;=5,"جدير","غيرجدير"))</f>
        <v>غيرجدير</v>
      </c>
      <c r="AB20" s="253" t="s">
        <v>135</v>
      </c>
      <c r="AC20" s="252" t="s">
        <v>135</v>
      </c>
      <c r="AD20" s="252" t="s">
        <v>135</v>
      </c>
      <c r="AE20" s="252" t="s">
        <v>135</v>
      </c>
      <c r="AF20" s="251" t="s">
        <v>135</v>
      </c>
      <c r="AG20" s="250">
        <f>COUNTIF(AB20:AF20,"اجتاز")</f>
        <v>0</v>
      </c>
      <c r="AH20" s="249" t="str">
        <f>IF(AG20&gt;=5,"جدير",IF(AG20&gt;=5,"جدير","غيرجدير"))</f>
        <v>غيرجدير</v>
      </c>
      <c r="AI20" s="248" t="s">
        <v>134</v>
      </c>
    </row>
    <row r="21" spans="1:35" ht="21" customHeight="1" x14ac:dyDescent="0.2">
      <c r="A21" s="268"/>
      <c r="B21" s="267"/>
      <c r="C21" s="266"/>
      <c r="D21" s="265"/>
      <c r="E21" s="269" t="s">
        <v>100</v>
      </c>
      <c r="F21" s="263" t="e">
        <f>DAY(L21)</f>
        <v>#VALUE!</v>
      </c>
      <c r="G21" s="262" t="e">
        <f>MONTH(L21)</f>
        <v>#VALUE!</v>
      </c>
      <c r="H21" s="261" t="e">
        <f>YEAR(L21)</f>
        <v>#VALUE!</v>
      </c>
      <c r="I21" s="263" t="str">
        <f>IF(ISNUMBER(F21),DATEDIF((DATE(H21,G21,F21)),(DATE("2022","10","1")),"MD"),"")</f>
        <v/>
      </c>
      <c r="J21" s="262" t="str">
        <f>IF(ISNUMBER(G21),DATEDIF((DATE(H21,G21,F21)),(DATE("2022","10","1")),"YM"),"")</f>
        <v/>
      </c>
      <c r="K21" s="261" t="str">
        <f>IF(ISNUMBER(H21),DATEDIF((DATE(H21,G21,F21)),(DATE("2022","10","1")),"Y"),"")</f>
        <v/>
      </c>
      <c r="L21" s="260" t="e">
        <f>DATE(IF(LEFT($M21,1)="2",MID($M21,2,2),"20"&amp;MID($M21,2,2)),MID($M21,4,2),MID($M21,6,2))</f>
        <v>#VALUE!</v>
      </c>
      <c r="M21" s="259"/>
      <c r="N21" s="258"/>
      <c r="O21" s="257"/>
      <c r="P21" s="257"/>
      <c r="Q21" s="257"/>
      <c r="R21" s="256"/>
      <c r="S21" s="255">
        <f>SUM(N21:R21)</f>
        <v>0</v>
      </c>
      <c r="T21" s="254"/>
      <c r="U21" s="253" t="s">
        <v>135</v>
      </c>
      <c r="V21" s="252" t="s">
        <v>135</v>
      </c>
      <c r="W21" s="252" t="s">
        <v>135</v>
      </c>
      <c r="X21" s="252" t="s">
        <v>135</v>
      </c>
      <c r="Y21" s="251" t="s">
        <v>135</v>
      </c>
      <c r="Z21" s="250">
        <f>COUNTIF(U21:Y21,"اجتاز")</f>
        <v>0</v>
      </c>
      <c r="AA21" s="249" t="str">
        <f>IF(Z21&gt;=5,"جدير",IF(Z21&gt;=5,"جدير","غيرجدير"))</f>
        <v>غيرجدير</v>
      </c>
      <c r="AB21" s="253" t="s">
        <v>135</v>
      </c>
      <c r="AC21" s="252" t="s">
        <v>135</v>
      </c>
      <c r="AD21" s="252" t="s">
        <v>135</v>
      </c>
      <c r="AE21" s="252" t="s">
        <v>135</v>
      </c>
      <c r="AF21" s="251" t="s">
        <v>135</v>
      </c>
      <c r="AG21" s="250">
        <f>COUNTIF(AB21:AF21,"اجتاز")</f>
        <v>0</v>
      </c>
      <c r="AH21" s="249" t="str">
        <f>IF(AG21&gt;=5,"جدير",IF(AG21&gt;=5,"جدير","غيرجدير"))</f>
        <v>غيرجدير</v>
      </c>
      <c r="AI21" s="248" t="s">
        <v>134</v>
      </c>
    </row>
    <row r="22" spans="1:35" ht="21" customHeight="1" x14ac:dyDescent="0.2">
      <c r="A22" s="268"/>
      <c r="B22" s="267"/>
      <c r="C22" s="266"/>
      <c r="D22" s="265"/>
      <c r="E22" s="269" t="s">
        <v>100</v>
      </c>
      <c r="F22" s="263" t="e">
        <f>DAY(L22)</f>
        <v>#VALUE!</v>
      </c>
      <c r="G22" s="262" t="e">
        <f>MONTH(L22)</f>
        <v>#VALUE!</v>
      </c>
      <c r="H22" s="261" t="e">
        <f>YEAR(L22)</f>
        <v>#VALUE!</v>
      </c>
      <c r="I22" s="263" t="str">
        <f>IF(ISNUMBER(F22),DATEDIF((DATE(H22,G22,F22)),(DATE("2022","10","1")),"MD"),"")</f>
        <v/>
      </c>
      <c r="J22" s="262" t="str">
        <f>IF(ISNUMBER(G22),DATEDIF((DATE(H22,G22,F22)),(DATE("2022","10","1")),"YM"),"")</f>
        <v/>
      </c>
      <c r="K22" s="261" t="str">
        <f>IF(ISNUMBER(H22),DATEDIF((DATE(H22,G22,F22)),(DATE("2022","10","1")),"Y"),"")</f>
        <v/>
      </c>
      <c r="L22" s="260" t="e">
        <f>DATE(IF(LEFT($M22,1)="2",MID($M22,2,2),"20"&amp;MID($M22,2,2)),MID($M22,4,2),MID($M22,6,2))</f>
        <v>#VALUE!</v>
      </c>
      <c r="M22" s="259"/>
      <c r="N22" s="258"/>
      <c r="O22" s="257"/>
      <c r="P22" s="257"/>
      <c r="Q22" s="257"/>
      <c r="R22" s="256"/>
      <c r="S22" s="255">
        <f>SUM(N22:R22)</f>
        <v>0</v>
      </c>
      <c r="T22" s="254"/>
      <c r="U22" s="253" t="s">
        <v>135</v>
      </c>
      <c r="V22" s="252" t="s">
        <v>135</v>
      </c>
      <c r="W22" s="252" t="s">
        <v>135</v>
      </c>
      <c r="X22" s="252" t="s">
        <v>135</v>
      </c>
      <c r="Y22" s="251" t="s">
        <v>135</v>
      </c>
      <c r="Z22" s="250">
        <f>COUNTIF(U22:Y22,"اجتاز")</f>
        <v>0</v>
      </c>
      <c r="AA22" s="249" t="str">
        <f>IF(Z22&gt;=5,"جدير",IF(Z22&gt;=5,"جدير","غيرجدير"))</f>
        <v>غيرجدير</v>
      </c>
      <c r="AB22" s="253" t="s">
        <v>135</v>
      </c>
      <c r="AC22" s="252" t="s">
        <v>135</v>
      </c>
      <c r="AD22" s="252" t="s">
        <v>135</v>
      </c>
      <c r="AE22" s="252" t="s">
        <v>135</v>
      </c>
      <c r="AF22" s="251" t="s">
        <v>135</v>
      </c>
      <c r="AG22" s="250">
        <f>COUNTIF(AB22:AF22,"اجتاز")</f>
        <v>0</v>
      </c>
      <c r="AH22" s="249" t="str">
        <f>IF(AG22&gt;=5,"جدير",IF(AG22&gt;=5,"جدير","غيرجدير"))</f>
        <v>غيرجدير</v>
      </c>
      <c r="AI22" s="248" t="s">
        <v>134</v>
      </c>
    </row>
    <row r="23" spans="1:35" ht="21" customHeight="1" x14ac:dyDescent="0.2">
      <c r="A23" s="268"/>
      <c r="B23" s="267"/>
      <c r="C23" s="266"/>
      <c r="D23" s="265"/>
      <c r="E23" s="269" t="s">
        <v>100</v>
      </c>
      <c r="F23" s="263" t="e">
        <f>DAY(L23)</f>
        <v>#VALUE!</v>
      </c>
      <c r="G23" s="262" t="e">
        <f>MONTH(L23)</f>
        <v>#VALUE!</v>
      </c>
      <c r="H23" s="261" t="e">
        <f>YEAR(L23)</f>
        <v>#VALUE!</v>
      </c>
      <c r="I23" s="263" t="str">
        <f>IF(ISNUMBER(F23),DATEDIF((DATE(H23,G23,F23)),(DATE("2022","10","1")),"MD"),"")</f>
        <v/>
      </c>
      <c r="J23" s="262" t="str">
        <f>IF(ISNUMBER(G23),DATEDIF((DATE(H23,G23,F23)),(DATE("2022","10","1")),"YM"),"")</f>
        <v/>
      </c>
      <c r="K23" s="261" t="str">
        <f>IF(ISNUMBER(H23),DATEDIF((DATE(H23,G23,F23)),(DATE("2022","10","1")),"Y"),"")</f>
        <v/>
      </c>
      <c r="L23" s="260" t="e">
        <f>DATE(IF(LEFT($M23,1)="2",MID($M23,2,2),"20"&amp;MID($M23,2,2)),MID($M23,4,2),MID($M23,6,2))</f>
        <v>#VALUE!</v>
      </c>
      <c r="M23" s="259"/>
      <c r="N23" s="258"/>
      <c r="O23" s="257"/>
      <c r="P23" s="257"/>
      <c r="Q23" s="257"/>
      <c r="R23" s="256"/>
      <c r="S23" s="255">
        <f>SUM(N23:R23)</f>
        <v>0</v>
      </c>
      <c r="T23" s="254"/>
      <c r="U23" s="253" t="s">
        <v>135</v>
      </c>
      <c r="V23" s="252" t="s">
        <v>135</v>
      </c>
      <c r="W23" s="252" t="s">
        <v>135</v>
      </c>
      <c r="X23" s="252" t="s">
        <v>135</v>
      </c>
      <c r="Y23" s="251" t="s">
        <v>135</v>
      </c>
      <c r="Z23" s="250">
        <f>COUNTIF(U23:Y23,"اجتاز")</f>
        <v>0</v>
      </c>
      <c r="AA23" s="249" t="str">
        <f>IF(Z23&gt;=5,"جدير",IF(Z23&gt;=5,"جدير","غيرجدير"))</f>
        <v>غيرجدير</v>
      </c>
      <c r="AB23" s="253" t="s">
        <v>135</v>
      </c>
      <c r="AC23" s="252" t="s">
        <v>135</v>
      </c>
      <c r="AD23" s="252" t="s">
        <v>135</v>
      </c>
      <c r="AE23" s="252" t="s">
        <v>135</v>
      </c>
      <c r="AF23" s="251" t="s">
        <v>135</v>
      </c>
      <c r="AG23" s="250">
        <f>COUNTIF(AB23:AF23,"اجتاز")</f>
        <v>0</v>
      </c>
      <c r="AH23" s="249" t="str">
        <f>IF(AG23&gt;=5,"جدير",IF(AG23&gt;=5,"جدير","غيرجدير"))</f>
        <v>غيرجدير</v>
      </c>
      <c r="AI23" s="248" t="s">
        <v>134</v>
      </c>
    </row>
    <row r="24" spans="1:35" ht="21" customHeight="1" x14ac:dyDescent="0.2">
      <c r="A24" s="268"/>
      <c r="B24" s="267"/>
      <c r="C24" s="266"/>
      <c r="D24" s="265"/>
      <c r="E24" s="269" t="s">
        <v>100</v>
      </c>
      <c r="F24" s="263" t="e">
        <f>DAY(L24)</f>
        <v>#VALUE!</v>
      </c>
      <c r="G24" s="262" t="e">
        <f>MONTH(L24)</f>
        <v>#VALUE!</v>
      </c>
      <c r="H24" s="261" t="e">
        <f>YEAR(L24)</f>
        <v>#VALUE!</v>
      </c>
      <c r="I24" s="263" t="str">
        <f>IF(ISNUMBER(F24),DATEDIF((DATE(H24,G24,F24)),(DATE("2022","10","1")),"MD"),"")</f>
        <v/>
      </c>
      <c r="J24" s="262" t="str">
        <f>IF(ISNUMBER(G24),DATEDIF((DATE(H24,G24,F24)),(DATE("2022","10","1")),"YM"),"")</f>
        <v/>
      </c>
      <c r="K24" s="261" t="str">
        <f>IF(ISNUMBER(H24),DATEDIF((DATE(H24,G24,F24)),(DATE("2022","10","1")),"Y"),"")</f>
        <v/>
      </c>
      <c r="L24" s="260" t="e">
        <f>DATE(IF(LEFT($M24,1)="2",MID($M24,2,2),"20"&amp;MID($M24,2,2)),MID($M24,4,2),MID($M24,6,2))</f>
        <v>#VALUE!</v>
      </c>
      <c r="M24" s="259"/>
      <c r="N24" s="258"/>
      <c r="O24" s="257"/>
      <c r="P24" s="257"/>
      <c r="Q24" s="257"/>
      <c r="R24" s="256"/>
      <c r="S24" s="255">
        <f>SUM(N24:R24)</f>
        <v>0</v>
      </c>
      <c r="T24" s="254"/>
      <c r="U24" s="253" t="s">
        <v>135</v>
      </c>
      <c r="V24" s="252" t="s">
        <v>135</v>
      </c>
      <c r="W24" s="252" t="s">
        <v>135</v>
      </c>
      <c r="X24" s="252" t="s">
        <v>135</v>
      </c>
      <c r="Y24" s="251" t="s">
        <v>135</v>
      </c>
      <c r="Z24" s="250">
        <f>COUNTIF(U24:Y24,"اجتاز")</f>
        <v>0</v>
      </c>
      <c r="AA24" s="249" t="str">
        <f>IF(Z24&gt;=5,"جدير",IF(Z24&gt;=5,"جدير","غيرجدير"))</f>
        <v>غيرجدير</v>
      </c>
      <c r="AB24" s="253" t="s">
        <v>135</v>
      </c>
      <c r="AC24" s="252" t="s">
        <v>135</v>
      </c>
      <c r="AD24" s="252" t="s">
        <v>135</v>
      </c>
      <c r="AE24" s="252" t="s">
        <v>135</v>
      </c>
      <c r="AF24" s="251" t="s">
        <v>135</v>
      </c>
      <c r="AG24" s="250">
        <f>COUNTIF(AB24:AF24,"اجتاز")</f>
        <v>0</v>
      </c>
      <c r="AH24" s="249" t="str">
        <f>IF(AG24&gt;=5,"جدير",IF(AG24&gt;=5,"جدير","غيرجدير"))</f>
        <v>غيرجدير</v>
      </c>
      <c r="AI24" s="248" t="s">
        <v>134</v>
      </c>
    </row>
    <row r="25" spans="1:35" ht="21" customHeight="1" x14ac:dyDescent="0.2">
      <c r="A25" s="268"/>
      <c r="B25" s="267"/>
      <c r="C25" s="266"/>
      <c r="D25" s="265"/>
      <c r="E25" s="269" t="s">
        <v>100</v>
      </c>
      <c r="F25" s="263" t="e">
        <f>DAY(L25)</f>
        <v>#VALUE!</v>
      </c>
      <c r="G25" s="262" t="e">
        <f>MONTH(L25)</f>
        <v>#VALUE!</v>
      </c>
      <c r="H25" s="261" t="e">
        <f>YEAR(L25)</f>
        <v>#VALUE!</v>
      </c>
      <c r="I25" s="263" t="str">
        <f>IF(ISNUMBER(F25),DATEDIF((DATE(H25,G25,F25)),(DATE("2022","10","1")),"MD"),"")</f>
        <v/>
      </c>
      <c r="J25" s="262" t="str">
        <f>IF(ISNUMBER(G25),DATEDIF((DATE(H25,G25,F25)),(DATE("2022","10","1")),"YM"),"")</f>
        <v/>
      </c>
      <c r="K25" s="261" t="str">
        <f>IF(ISNUMBER(H25),DATEDIF((DATE(H25,G25,F25)),(DATE("2022","10","1")),"Y"),"")</f>
        <v/>
      </c>
      <c r="L25" s="260" t="e">
        <f>DATE(IF(LEFT($M25,1)="2",MID($M25,2,2),"20"&amp;MID($M25,2,2)),MID($M25,4,2),MID($M25,6,2))</f>
        <v>#VALUE!</v>
      </c>
      <c r="M25" s="259"/>
      <c r="N25" s="258"/>
      <c r="O25" s="257"/>
      <c r="P25" s="257"/>
      <c r="Q25" s="257"/>
      <c r="R25" s="256"/>
      <c r="S25" s="255">
        <f>SUM(N25:R25)</f>
        <v>0</v>
      </c>
      <c r="T25" s="254"/>
      <c r="U25" s="253" t="s">
        <v>135</v>
      </c>
      <c r="V25" s="252" t="s">
        <v>135</v>
      </c>
      <c r="W25" s="252" t="s">
        <v>135</v>
      </c>
      <c r="X25" s="252" t="s">
        <v>135</v>
      </c>
      <c r="Y25" s="251" t="s">
        <v>135</v>
      </c>
      <c r="Z25" s="250">
        <f>COUNTIF(U25:Y25,"اجتاز")</f>
        <v>0</v>
      </c>
      <c r="AA25" s="249" t="str">
        <f>IF(Z25&gt;=5,"جدير",IF(Z25&gt;=5,"جدير","غيرجدير"))</f>
        <v>غيرجدير</v>
      </c>
      <c r="AB25" s="253" t="s">
        <v>135</v>
      </c>
      <c r="AC25" s="252" t="s">
        <v>135</v>
      </c>
      <c r="AD25" s="252" t="s">
        <v>135</v>
      </c>
      <c r="AE25" s="252" t="s">
        <v>135</v>
      </c>
      <c r="AF25" s="251" t="s">
        <v>135</v>
      </c>
      <c r="AG25" s="250">
        <f>COUNTIF(AB25:AF25,"اجتاز")</f>
        <v>0</v>
      </c>
      <c r="AH25" s="249" t="str">
        <f>IF(AG25&gt;=5,"جدير",IF(AG25&gt;=5,"جدير","غيرجدير"))</f>
        <v>غيرجدير</v>
      </c>
      <c r="AI25" s="248" t="s">
        <v>134</v>
      </c>
    </row>
    <row r="26" spans="1:35" ht="21" customHeight="1" x14ac:dyDescent="0.2">
      <c r="A26" s="268"/>
      <c r="B26" s="267"/>
      <c r="C26" s="266"/>
      <c r="D26" s="265"/>
      <c r="E26" s="269" t="s">
        <v>100</v>
      </c>
      <c r="F26" s="263" t="e">
        <f>DAY(L26)</f>
        <v>#VALUE!</v>
      </c>
      <c r="G26" s="262" t="e">
        <f>MONTH(L26)</f>
        <v>#VALUE!</v>
      </c>
      <c r="H26" s="261" t="e">
        <f>YEAR(L26)</f>
        <v>#VALUE!</v>
      </c>
      <c r="I26" s="263" t="str">
        <f>IF(ISNUMBER(F26),DATEDIF((DATE(H26,G26,F26)),(DATE("2022","10","1")),"MD"),"")</f>
        <v/>
      </c>
      <c r="J26" s="262" t="str">
        <f>IF(ISNUMBER(G26),DATEDIF((DATE(H26,G26,F26)),(DATE("2022","10","1")),"YM"),"")</f>
        <v/>
      </c>
      <c r="K26" s="261" t="str">
        <f>IF(ISNUMBER(H26),DATEDIF((DATE(H26,G26,F26)),(DATE("2022","10","1")),"Y"),"")</f>
        <v/>
      </c>
      <c r="L26" s="260" t="e">
        <f>DATE(IF(LEFT($M26,1)="2",MID($M26,2,2),"20"&amp;MID($M26,2,2)),MID($M26,4,2),MID($M26,6,2))</f>
        <v>#VALUE!</v>
      </c>
      <c r="M26" s="259"/>
      <c r="N26" s="258"/>
      <c r="O26" s="257"/>
      <c r="P26" s="257"/>
      <c r="Q26" s="257"/>
      <c r="R26" s="256"/>
      <c r="S26" s="255">
        <f>SUM(N26:R26)</f>
        <v>0</v>
      </c>
      <c r="T26" s="254"/>
      <c r="U26" s="253" t="s">
        <v>135</v>
      </c>
      <c r="V26" s="252" t="s">
        <v>135</v>
      </c>
      <c r="W26" s="252" t="s">
        <v>135</v>
      </c>
      <c r="X26" s="252" t="s">
        <v>135</v>
      </c>
      <c r="Y26" s="251" t="s">
        <v>135</v>
      </c>
      <c r="Z26" s="250">
        <f>COUNTIF(U26:Y26,"اجتاز")</f>
        <v>0</v>
      </c>
      <c r="AA26" s="249" t="str">
        <f>IF(Z26&gt;=5,"جدير",IF(Z26&gt;=5,"جدير","غيرجدير"))</f>
        <v>غيرجدير</v>
      </c>
      <c r="AB26" s="253" t="s">
        <v>135</v>
      </c>
      <c r="AC26" s="252" t="s">
        <v>135</v>
      </c>
      <c r="AD26" s="252" t="s">
        <v>135</v>
      </c>
      <c r="AE26" s="252" t="s">
        <v>135</v>
      </c>
      <c r="AF26" s="251" t="s">
        <v>135</v>
      </c>
      <c r="AG26" s="250">
        <f>COUNTIF(AB26:AF26,"اجتاز")</f>
        <v>0</v>
      </c>
      <c r="AH26" s="249" t="str">
        <f>IF(AG26&gt;=5,"جدير",IF(AG26&gt;=5,"جدير","غيرجدير"))</f>
        <v>غيرجدير</v>
      </c>
      <c r="AI26" s="248" t="s">
        <v>134</v>
      </c>
    </row>
    <row r="27" spans="1:35" ht="21" customHeight="1" x14ac:dyDescent="0.2">
      <c r="A27" s="268"/>
      <c r="B27" s="267"/>
      <c r="C27" s="266"/>
      <c r="D27" s="265"/>
      <c r="E27" s="269" t="s">
        <v>100</v>
      </c>
      <c r="F27" s="263" t="e">
        <f>DAY(L27)</f>
        <v>#VALUE!</v>
      </c>
      <c r="G27" s="262" t="e">
        <f>MONTH(L27)</f>
        <v>#VALUE!</v>
      </c>
      <c r="H27" s="261" t="e">
        <f>YEAR(L27)</f>
        <v>#VALUE!</v>
      </c>
      <c r="I27" s="263" t="str">
        <f>IF(ISNUMBER(F27),DATEDIF((DATE(H27,G27,F27)),(DATE("2022","10","1")),"MD"),"")</f>
        <v/>
      </c>
      <c r="J27" s="262" t="str">
        <f>IF(ISNUMBER(G27),DATEDIF((DATE(H27,G27,F27)),(DATE("2022","10","1")),"YM"),"")</f>
        <v/>
      </c>
      <c r="K27" s="261" t="str">
        <f>IF(ISNUMBER(H27),DATEDIF((DATE(H27,G27,F27)),(DATE("2022","10","1")),"Y"),"")</f>
        <v/>
      </c>
      <c r="L27" s="260" t="e">
        <f>DATE(IF(LEFT($M27,1)="2",MID($M27,2,2),"20"&amp;MID($M27,2,2)),MID($M27,4,2),MID($M27,6,2))</f>
        <v>#VALUE!</v>
      </c>
      <c r="M27" s="259"/>
      <c r="N27" s="258"/>
      <c r="O27" s="257"/>
      <c r="P27" s="257"/>
      <c r="Q27" s="257"/>
      <c r="R27" s="256"/>
      <c r="S27" s="255">
        <f>SUM(N27:R27)</f>
        <v>0</v>
      </c>
      <c r="T27" s="254"/>
      <c r="U27" s="253" t="s">
        <v>135</v>
      </c>
      <c r="V27" s="252" t="s">
        <v>135</v>
      </c>
      <c r="W27" s="252" t="s">
        <v>135</v>
      </c>
      <c r="X27" s="252" t="s">
        <v>135</v>
      </c>
      <c r="Y27" s="251" t="s">
        <v>135</v>
      </c>
      <c r="Z27" s="250">
        <f>COUNTIF(U27:Y27,"اجتاز")</f>
        <v>0</v>
      </c>
      <c r="AA27" s="249" t="str">
        <f>IF(Z27&gt;=5,"جدير",IF(Z27&gt;=5,"جدير","غيرجدير"))</f>
        <v>غيرجدير</v>
      </c>
      <c r="AB27" s="253" t="s">
        <v>135</v>
      </c>
      <c r="AC27" s="252" t="s">
        <v>135</v>
      </c>
      <c r="AD27" s="252" t="s">
        <v>135</v>
      </c>
      <c r="AE27" s="252" t="s">
        <v>135</v>
      </c>
      <c r="AF27" s="251" t="s">
        <v>135</v>
      </c>
      <c r="AG27" s="250">
        <f>COUNTIF(AB27:AF27,"اجتاز")</f>
        <v>0</v>
      </c>
      <c r="AH27" s="249" t="str">
        <f>IF(AG27&gt;=5,"جدير",IF(AG27&gt;=5,"جدير","غيرجدير"))</f>
        <v>غيرجدير</v>
      </c>
      <c r="AI27" s="248" t="s">
        <v>134</v>
      </c>
    </row>
    <row r="28" spans="1:35" ht="21" customHeight="1" x14ac:dyDescent="0.2">
      <c r="A28" s="268"/>
      <c r="B28" s="267"/>
      <c r="C28" s="266"/>
      <c r="D28" s="265"/>
      <c r="E28" s="269" t="s">
        <v>100</v>
      </c>
      <c r="F28" s="263" t="e">
        <f>DAY(L28)</f>
        <v>#VALUE!</v>
      </c>
      <c r="G28" s="262" t="e">
        <f>MONTH(L28)</f>
        <v>#VALUE!</v>
      </c>
      <c r="H28" s="261" t="e">
        <f>YEAR(L28)</f>
        <v>#VALUE!</v>
      </c>
      <c r="I28" s="263" t="str">
        <f>IF(ISNUMBER(F28),DATEDIF((DATE(H28,G28,F28)),(DATE("2022","10","1")),"MD"),"")</f>
        <v/>
      </c>
      <c r="J28" s="262" t="str">
        <f>IF(ISNUMBER(G28),DATEDIF((DATE(H28,G28,F28)),(DATE("2022","10","1")),"YM"),"")</f>
        <v/>
      </c>
      <c r="K28" s="261" t="str">
        <f>IF(ISNUMBER(H28),DATEDIF((DATE(H28,G28,F28)),(DATE("2022","10","1")),"Y"),"")</f>
        <v/>
      </c>
      <c r="L28" s="260" t="e">
        <f>DATE(IF(LEFT($M28,1)="2",MID($M28,2,2),"20"&amp;MID($M28,2,2)),MID($M28,4,2),MID($M28,6,2))</f>
        <v>#VALUE!</v>
      </c>
      <c r="M28" s="259"/>
      <c r="N28" s="258"/>
      <c r="O28" s="257"/>
      <c r="P28" s="257"/>
      <c r="Q28" s="257"/>
      <c r="R28" s="256"/>
      <c r="S28" s="255">
        <f>SUM(N28:R28)</f>
        <v>0</v>
      </c>
      <c r="T28" s="254"/>
      <c r="U28" s="253" t="s">
        <v>135</v>
      </c>
      <c r="V28" s="252" t="s">
        <v>135</v>
      </c>
      <c r="W28" s="252" t="s">
        <v>135</v>
      </c>
      <c r="X28" s="252" t="s">
        <v>135</v>
      </c>
      <c r="Y28" s="251" t="s">
        <v>135</v>
      </c>
      <c r="Z28" s="250">
        <f>COUNTIF(U28:Y28,"اجتاز")</f>
        <v>0</v>
      </c>
      <c r="AA28" s="249" t="str">
        <f>IF(Z28&gt;=5,"جدير",IF(Z28&gt;=5,"جدير","غيرجدير"))</f>
        <v>غيرجدير</v>
      </c>
      <c r="AB28" s="253" t="s">
        <v>135</v>
      </c>
      <c r="AC28" s="252" t="s">
        <v>135</v>
      </c>
      <c r="AD28" s="252" t="s">
        <v>135</v>
      </c>
      <c r="AE28" s="252" t="s">
        <v>135</v>
      </c>
      <c r="AF28" s="251" t="s">
        <v>135</v>
      </c>
      <c r="AG28" s="250">
        <f>COUNTIF(AB28:AF28,"اجتاز")</f>
        <v>0</v>
      </c>
      <c r="AH28" s="249" t="str">
        <f>IF(AG28&gt;=5,"جدير",IF(AG28&gt;=5,"جدير","غيرجدير"))</f>
        <v>غيرجدير</v>
      </c>
      <c r="AI28" s="248" t="s">
        <v>134</v>
      </c>
    </row>
    <row r="29" spans="1:35" ht="21" customHeight="1" x14ac:dyDescent="0.2">
      <c r="A29" s="268"/>
      <c r="B29" s="267"/>
      <c r="C29" s="266"/>
      <c r="D29" s="265"/>
      <c r="E29" s="269" t="s">
        <v>100</v>
      </c>
      <c r="F29" s="263" t="e">
        <f>DAY(L29)</f>
        <v>#VALUE!</v>
      </c>
      <c r="G29" s="262" t="e">
        <f>MONTH(L29)</f>
        <v>#VALUE!</v>
      </c>
      <c r="H29" s="261" t="e">
        <f>YEAR(L29)</f>
        <v>#VALUE!</v>
      </c>
      <c r="I29" s="263" t="str">
        <f>IF(ISNUMBER(F29),DATEDIF((DATE(H29,G29,F29)),(DATE("2022","10","1")),"MD"),"")</f>
        <v/>
      </c>
      <c r="J29" s="262" t="str">
        <f>IF(ISNUMBER(G29),DATEDIF((DATE(H29,G29,F29)),(DATE("2022","10","1")),"YM"),"")</f>
        <v/>
      </c>
      <c r="K29" s="261" t="str">
        <f>IF(ISNUMBER(H29),DATEDIF((DATE(H29,G29,F29)),(DATE("2022","10","1")),"Y"),"")</f>
        <v/>
      </c>
      <c r="L29" s="260" t="e">
        <f>DATE(IF(LEFT($M29,1)="2",MID($M29,2,2),"20"&amp;MID($M29,2,2)),MID($M29,4,2),MID($M29,6,2))</f>
        <v>#VALUE!</v>
      </c>
      <c r="M29" s="259"/>
      <c r="N29" s="258"/>
      <c r="O29" s="257"/>
      <c r="P29" s="257"/>
      <c r="Q29" s="257"/>
      <c r="R29" s="256"/>
      <c r="S29" s="255">
        <f>SUM(N29:R29)</f>
        <v>0</v>
      </c>
      <c r="T29" s="254"/>
      <c r="U29" s="253" t="s">
        <v>135</v>
      </c>
      <c r="V29" s="252" t="s">
        <v>135</v>
      </c>
      <c r="W29" s="252" t="s">
        <v>135</v>
      </c>
      <c r="X29" s="252" t="s">
        <v>135</v>
      </c>
      <c r="Y29" s="251" t="s">
        <v>135</v>
      </c>
      <c r="Z29" s="250">
        <f>COUNTIF(U29:Y29,"اجتاز")</f>
        <v>0</v>
      </c>
      <c r="AA29" s="249" t="str">
        <f>IF(Z29&gt;=5,"جدير",IF(Z29&gt;=5,"جدير","غيرجدير"))</f>
        <v>غيرجدير</v>
      </c>
      <c r="AB29" s="253" t="s">
        <v>135</v>
      </c>
      <c r="AC29" s="252" t="s">
        <v>135</v>
      </c>
      <c r="AD29" s="252" t="s">
        <v>135</v>
      </c>
      <c r="AE29" s="252" t="s">
        <v>135</v>
      </c>
      <c r="AF29" s="251" t="s">
        <v>135</v>
      </c>
      <c r="AG29" s="250">
        <f>COUNTIF(AB29:AF29,"اجتاز")</f>
        <v>0</v>
      </c>
      <c r="AH29" s="249" t="str">
        <f>IF(AG29&gt;=5,"جدير",IF(AG29&gt;=5,"جدير","غيرجدير"))</f>
        <v>غيرجدير</v>
      </c>
      <c r="AI29" s="248" t="s">
        <v>134</v>
      </c>
    </row>
    <row r="30" spans="1:35" ht="21" customHeight="1" x14ac:dyDescent="0.2">
      <c r="A30" s="268"/>
      <c r="B30" s="267"/>
      <c r="C30" s="266"/>
      <c r="D30" s="265"/>
      <c r="E30" s="269" t="s">
        <v>100</v>
      </c>
      <c r="F30" s="263" t="e">
        <f>DAY(L30)</f>
        <v>#VALUE!</v>
      </c>
      <c r="G30" s="262" t="e">
        <f>MONTH(L30)</f>
        <v>#VALUE!</v>
      </c>
      <c r="H30" s="261" t="e">
        <f>YEAR(L30)</f>
        <v>#VALUE!</v>
      </c>
      <c r="I30" s="263" t="str">
        <f>IF(ISNUMBER(F30),DATEDIF((DATE(H30,G30,F30)),(DATE("2022","10","1")),"MD"),"")</f>
        <v/>
      </c>
      <c r="J30" s="262" t="str">
        <f>IF(ISNUMBER(G30),DATEDIF((DATE(H30,G30,F30)),(DATE("2022","10","1")),"YM"),"")</f>
        <v/>
      </c>
      <c r="K30" s="261" t="str">
        <f>IF(ISNUMBER(H30),DATEDIF((DATE(H30,G30,F30)),(DATE("2022","10","1")),"Y"),"")</f>
        <v/>
      </c>
      <c r="L30" s="260" t="e">
        <f>DATE(IF(LEFT($M30,1)="2",MID($M30,2,2),"20"&amp;MID($M30,2,2)),MID($M30,4,2),MID($M30,6,2))</f>
        <v>#VALUE!</v>
      </c>
      <c r="M30" s="259"/>
      <c r="N30" s="258"/>
      <c r="O30" s="257"/>
      <c r="P30" s="257"/>
      <c r="Q30" s="257"/>
      <c r="R30" s="256"/>
      <c r="S30" s="255">
        <f>SUM(N30:R30)</f>
        <v>0</v>
      </c>
      <c r="T30" s="254"/>
      <c r="U30" s="253" t="s">
        <v>135</v>
      </c>
      <c r="V30" s="252" t="s">
        <v>135</v>
      </c>
      <c r="W30" s="252" t="s">
        <v>135</v>
      </c>
      <c r="X30" s="252" t="s">
        <v>135</v>
      </c>
      <c r="Y30" s="251" t="s">
        <v>135</v>
      </c>
      <c r="Z30" s="250">
        <f>COUNTIF(U30:Y30,"اجتاز")</f>
        <v>0</v>
      </c>
      <c r="AA30" s="249" t="str">
        <f>IF(Z30&gt;=5,"جدير",IF(Z30&gt;=5,"جدير","غيرجدير"))</f>
        <v>غيرجدير</v>
      </c>
      <c r="AB30" s="253" t="s">
        <v>135</v>
      </c>
      <c r="AC30" s="252" t="s">
        <v>135</v>
      </c>
      <c r="AD30" s="252" t="s">
        <v>135</v>
      </c>
      <c r="AE30" s="252" t="s">
        <v>135</v>
      </c>
      <c r="AF30" s="251" t="s">
        <v>135</v>
      </c>
      <c r="AG30" s="250">
        <f>COUNTIF(AB30:AF30,"اجتاز")</f>
        <v>0</v>
      </c>
      <c r="AH30" s="249" t="str">
        <f>IF(AG30&gt;=5,"جدير",IF(AG30&gt;=5,"جدير","غيرجدير"))</f>
        <v>غيرجدير</v>
      </c>
      <c r="AI30" s="248" t="s">
        <v>134</v>
      </c>
    </row>
    <row r="31" spans="1:35" ht="21" customHeight="1" x14ac:dyDescent="0.2">
      <c r="A31" s="268"/>
      <c r="B31" s="267"/>
      <c r="C31" s="266"/>
      <c r="D31" s="265"/>
      <c r="E31" s="269" t="s">
        <v>100</v>
      </c>
      <c r="F31" s="263" t="e">
        <f>DAY(L31)</f>
        <v>#VALUE!</v>
      </c>
      <c r="G31" s="262" t="e">
        <f>MONTH(L31)</f>
        <v>#VALUE!</v>
      </c>
      <c r="H31" s="261" t="e">
        <f>YEAR(L31)</f>
        <v>#VALUE!</v>
      </c>
      <c r="I31" s="263" t="str">
        <f>IF(ISNUMBER(F31),DATEDIF((DATE(H31,G31,F31)),(DATE("2022","10","1")),"MD"),"")</f>
        <v/>
      </c>
      <c r="J31" s="262" t="str">
        <f>IF(ISNUMBER(G31),DATEDIF((DATE(H31,G31,F31)),(DATE("2022","10","1")),"YM"),"")</f>
        <v/>
      </c>
      <c r="K31" s="261" t="str">
        <f>IF(ISNUMBER(H31),DATEDIF((DATE(H31,G31,F31)),(DATE("2022","10","1")),"Y"),"")</f>
        <v/>
      </c>
      <c r="L31" s="260" t="e">
        <f>DATE(IF(LEFT($M31,1)="2",MID($M31,2,2),"20"&amp;MID($M31,2,2)),MID($M31,4,2),MID($M31,6,2))</f>
        <v>#VALUE!</v>
      </c>
      <c r="M31" s="259"/>
      <c r="N31" s="258"/>
      <c r="O31" s="257"/>
      <c r="P31" s="257"/>
      <c r="Q31" s="257"/>
      <c r="R31" s="256"/>
      <c r="S31" s="255">
        <f>SUM(N31:R31)</f>
        <v>0</v>
      </c>
      <c r="T31" s="254"/>
      <c r="U31" s="253" t="s">
        <v>135</v>
      </c>
      <c r="V31" s="252" t="s">
        <v>135</v>
      </c>
      <c r="W31" s="252" t="s">
        <v>135</v>
      </c>
      <c r="X31" s="252" t="s">
        <v>135</v>
      </c>
      <c r="Y31" s="251" t="s">
        <v>135</v>
      </c>
      <c r="Z31" s="250">
        <f>COUNTIF(U31:Y31,"اجتاز")</f>
        <v>0</v>
      </c>
      <c r="AA31" s="249" t="str">
        <f>IF(Z31&gt;=5,"جدير",IF(Z31&gt;=5,"جدير","غيرجدير"))</f>
        <v>غيرجدير</v>
      </c>
      <c r="AB31" s="253" t="s">
        <v>135</v>
      </c>
      <c r="AC31" s="252" t="s">
        <v>135</v>
      </c>
      <c r="AD31" s="252" t="s">
        <v>135</v>
      </c>
      <c r="AE31" s="252" t="s">
        <v>135</v>
      </c>
      <c r="AF31" s="251" t="s">
        <v>135</v>
      </c>
      <c r="AG31" s="250">
        <f>COUNTIF(AB31:AF31,"اجتاز")</f>
        <v>0</v>
      </c>
      <c r="AH31" s="249" t="str">
        <f>IF(AG31&gt;=5,"جدير",IF(AG31&gt;=5,"جدير","غيرجدير"))</f>
        <v>غيرجدير</v>
      </c>
      <c r="AI31" s="248" t="s">
        <v>134</v>
      </c>
    </row>
    <row r="32" spans="1:35" ht="21" customHeight="1" x14ac:dyDescent="0.2">
      <c r="A32" s="268"/>
      <c r="B32" s="267"/>
      <c r="C32" s="266"/>
      <c r="D32" s="265"/>
      <c r="E32" s="264" t="s">
        <v>100</v>
      </c>
      <c r="F32" s="263" t="e">
        <f>DAY(L32)</f>
        <v>#VALUE!</v>
      </c>
      <c r="G32" s="262" t="e">
        <f>MONTH(L32)</f>
        <v>#VALUE!</v>
      </c>
      <c r="H32" s="261" t="e">
        <f>YEAR(L32)</f>
        <v>#VALUE!</v>
      </c>
      <c r="I32" s="263" t="str">
        <f>IF(ISNUMBER(F32),DATEDIF((DATE(H32,G32,F32)),(DATE("2022","10","1")),"MD"),"")</f>
        <v/>
      </c>
      <c r="J32" s="262" t="str">
        <f>IF(ISNUMBER(G32),DATEDIF((DATE(H32,G32,F32)),(DATE("2022","10","1")),"YM"),"")</f>
        <v/>
      </c>
      <c r="K32" s="261" t="str">
        <f>IF(ISNUMBER(H32),DATEDIF((DATE(H32,G32,F32)),(DATE("2022","10","1")),"Y"),"")</f>
        <v/>
      </c>
      <c r="L32" s="260" t="e">
        <f>DATE(IF(LEFT($M32,1)="2",MID($M32,2,2),"20"&amp;MID($M32,2,2)),MID($M32,4,2),MID($M32,6,2))</f>
        <v>#VALUE!</v>
      </c>
      <c r="M32" s="259"/>
      <c r="N32" s="258"/>
      <c r="O32" s="257"/>
      <c r="P32" s="257"/>
      <c r="Q32" s="257"/>
      <c r="R32" s="256"/>
      <c r="S32" s="255">
        <f>SUM(N32:R32)</f>
        <v>0</v>
      </c>
      <c r="T32" s="254"/>
      <c r="U32" s="253" t="s">
        <v>135</v>
      </c>
      <c r="V32" s="252" t="s">
        <v>135</v>
      </c>
      <c r="W32" s="252" t="s">
        <v>135</v>
      </c>
      <c r="X32" s="252" t="s">
        <v>135</v>
      </c>
      <c r="Y32" s="251" t="s">
        <v>135</v>
      </c>
      <c r="Z32" s="250">
        <f>COUNTIF(U32:Y32,"اجتاز")</f>
        <v>0</v>
      </c>
      <c r="AA32" s="249" t="str">
        <f>IF(Z32&gt;=5,"جدير",IF(Z32&gt;=5,"جدير","غيرجدير"))</f>
        <v>غيرجدير</v>
      </c>
      <c r="AB32" s="253" t="s">
        <v>135</v>
      </c>
      <c r="AC32" s="252" t="s">
        <v>135</v>
      </c>
      <c r="AD32" s="252" t="s">
        <v>135</v>
      </c>
      <c r="AE32" s="252" t="s">
        <v>135</v>
      </c>
      <c r="AF32" s="251" t="s">
        <v>135</v>
      </c>
      <c r="AG32" s="250">
        <f>COUNTIF(AB32:AF32,"اجتاز")</f>
        <v>0</v>
      </c>
      <c r="AH32" s="249" t="str">
        <f>IF(AG32&gt;=5,"جدير",IF(AG32&gt;=5,"جدير","غيرجدير"))</f>
        <v>غيرجدير</v>
      </c>
      <c r="AI32" s="248" t="s">
        <v>134</v>
      </c>
    </row>
    <row r="33" spans="1:35" ht="21" customHeight="1" thickBot="1" x14ac:dyDescent="0.25">
      <c r="A33" s="247"/>
      <c r="B33" s="246"/>
      <c r="C33" s="245"/>
      <c r="D33" s="244"/>
      <c r="E33" s="243" t="s">
        <v>100</v>
      </c>
      <c r="F33" s="242" t="e">
        <f>DAY(L33)</f>
        <v>#VALUE!</v>
      </c>
      <c r="G33" s="241" t="e">
        <f>MONTH(L33)</f>
        <v>#VALUE!</v>
      </c>
      <c r="H33" s="240" t="e">
        <f>YEAR(L33)</f>
        <v>#VALUE!</v>
      </c>
      <c r="I33" s="242" t="str">
        <f>IF(ISNUMBER(F33),DATEDIF((DATE(H33,G33,F33)),(DATE("2022","10","1")),"MD"),"")</f>
        <v/>
      </c>
      <c r="J33" s="241" t="str">
        <f>IF(ISNUMBER(G33),DATEDIF((DATE(H33,G33,F33)),(DATE("2022","10","1")),"YM"),"")</f>
        <v/>
      </c>
      <c r="K33" s="240" t="str">
        <f>IF(ISNUMBER(H33),DATEDIF((DATE(H33,G33,F33)),(DATE("2022","10","1")),"Y"),"")</f>
        <v/>
      </c>
      <c r="L33" s="239" t="e">
        <f>DATE(IF(LEFT($M33,1)="2",MID($M33,2,2),"20"&amp;MID($M33,2,2)),MID($M33,4,2),MID($M33,6,2))</f>
        <v>#VALUE!</v>
      </c>
      <c r="M33" s="238"/>
      <c r="N33" s="237"/>
      <c r="O33" s="236"/>
      <c r="P33" s="236"/>
      <c r="Q33" s="236"/>
      <c r="R33" s="235"/>
      <c r="S33" s="234">
        <f>SUM(N33:R33)</f>
        <v>0</v>
      </c>
      <c r="T33" s="233"/>
      <c r="U33" s="232" t="s">
        <v>135</v>
      </c>
      <c r="V33" s="231" t="s">
        <v>135</v>
      </c>
      <c r="W33" s="231" t="s">
        <v>135</v>
      </c>
      <c r="X33" s="231" t="s">
        <v>135</v>
      </c>
      <c r="Y33" s="230" t="s">
        <v>135</v>
      </c>
      <c r="Z33" s="229">
        <f>COUNTIF(U33:Y33,"اجتاز")</f>
        <v>0</v>
      </c>
      <c r="AA33" s="228" t="str">
        <f>IF(Z33&gt;=5,"جدير",IF(Z33&gt;=5,"جدير","غيرجدير"))</f>
        <v>غيرجدير</v>
      </c>
      <c r="AB33" s="232" t="s">
        <v>135</v>
      </c>
      <c r="AC33" s="231" t="s">
        <v>135</v>
      </c>
      <c r="AD33" s="231" t="s">
        <v>135</v>
      </c>
      <c r="AE33" s="231" t="s">
        <v>135</v>
      </c>
      <c r="AF33" s="230" t="s">
        <v>135</v>
      </c>
      <c r="AG33" s="229">
        <f>COUNTIF(AB33:AF33,"اجتاز")</f>
        <v>0</v>
      </c>
      <c r="AH33" s="228" t="str">
        <f>IF(AG33&gt;=5,"جدير",IF(AG33&gt;=5,"جدير","غيرجدير"))</f>
        <v>غيرجدير</v>
      </c>
      <c r="AI33" s="227" t="s">
        <v>134</v>
      </c>
    </row>
    <row r="34" spans="1:35" ht="9.9499999999999993" customHeight="1" thickTop="1" thickBot="1" x14ac:dyDescent="0.25"/>
    <row r="35" spans="1:35" ht="23.1" customHeight="1" x14ac:dyDescent="0.2">
      <c r="A35" s="226" t="s">
        <v>97</v>
      </c>
      <c r="B35" s="225"/>
      <c r="C35" s="225"/>
      <c r="D35" s="224"/>
      <c r="E35" s="223" t="s">
        <v>96</v>
      </c>
      <c r="F35" s="222"/>
      <c r="G35" s="222"/>
      <c r="H35" s="222"/>
      <c r="I35" s="217" t="s">
        <v>95</v>
      </c>
      <c r="J35" s="217"/>
      <c r="K35" s="217"/>
      <c r="L35" s="217"/>
      <c r="M35" s="217"/>
      <c r="N35" s="217"/>
      <c r="O35" s="217" t="s">
        <v>94</v>
      </c>
      <c r="P35" s="217"/>
      <c r="Q35" s="217"/>
      <c r="R35" s="217"/>
      <c r="S35" s="222" t="s">
        <v>93</v>
      </c>
      <c r="T35" s="217"/>
      <c r="U35" s="217"/>
      <c r="V35" s="217"/>
      <c r="W35" s="217" t="s">
        <v>92</v>
      </c>
      <c r="X35" s="217"/>
      <c r="Y35" s="217"/>
      <c r="Z35" s="217"/>
      <c r="AA35" s="217"/>
      <c r="AB35" s="217"/>
      <c r="AE35" s="217" t="s">
        <v>91</v>
      </c>
      <c r="AF35" s="217"/>
      <c r="AG35" s="217"/>
      <c r="AH35" s="217"/>
      <c r="AI35" s="217"/>
    </row>
    <row r="36" spans="1:35" ht="23.1" customHeight="1" x14ac:dyDescent="0.2">
      <c r="A36" s="216" t="s">
        <v>90</v>
      </c>
      <c r="B36" s="215"/>
      <c r="C36" s="214" t="str">
        <f>ناجحون!C36</f>
        <v>محمد لطفى عبد العال</v>
      </c>
      <c r="D36" s="213"/>
      <c r="E36" s="220" t="s">
        <v>89</v>
      </c>
      <c r="F36" s="219"/>
      <c r="G36" s="219"/>
      <c r="H36" s="219"/>
      <c r="I36" s="218" t="s">
        <v>89</v>
      </c>
      <c r="J36" s="218"/>
      <c r="K36" s="218"/>
      <c r="L36" s="218"/>
      <c r="M36" s="218"/>
      <c r="N36" s="218"/>
      <c r="O36" s="221" t="str">
        <f>ناجحون!O36</f>
        <v>أ/ أيمن عبد السميع الحسينى</v>
      </c>
      <c r="P36" s="221"/>
      <c r="Q36" s="221"/>
      <c r="R36" s="221"/>
      <c r="S36" s="221" t="str">
        <f>ناجحون!S36</f>
        <v>م/ متولى محمود مصطفى احمد</v>
      </c>
      <c r="T36" s="221"/>
      <c r="U36" s="221"/>
      <c r="V36" s="221"/>
      <c r="W36" s="221" t="str">
        <f>ناجحون!W36</f>
        <v>م/ ناصر عيسى كامل هنداوى</v>
      </c>
      <c r="X36" s="221"/>
      <c r="Y36" s="221"/>
      <c r="Z36" s="221"/>
      <c r="AA36" s="221"/>
      <c r="AB36" s="221"/>
      <c r="AE36" s="212" t="s">
        <v>83</v>
      </c>
      <c r="AF36" s="212"/>
      <c r="AG36" s="212"/>
      <c r="AH36" s="212"/>
      <c r="AI36" s="212"/>
    </row>
    <row r="37" spans="1:35" ht="23.1" customHeight="1" x14ac:dyDescent="0.2">
      <c r="A37" s="216" t="s">
        <v>88</v>
      </c>
      <c r="B37" s="215"/>
      <c r="C37" s="214" t="str">
        <f>ناجحون!C37</f>
        <v>احمد شوقى المهدى</v>
      </c>
      <c r="D37" s="213"/>
      <c r="E37" s="220" t="s">
        <v>87</v>
      </c>
      <c r="F37" s="219"/>
      <c r="G37" s="219"/>
      <c r="H37" s="219"/>
      <c r="I37" s="218" t="s">
        <v>86</v>
      </c>
      <c r="J37" s="218"/>
      <c r="K37" s="218"/>
      <c r="L37" s="218"/>
      <c r="M37" s="218"/>
      <c r="N37" s="218"/>
      <c r="AE37" s="217" t="s">
        <v>85</v>
      </c>
      <c r="AF37" s="217"/>
      <c r="AG37" s="217"/>
      <c r="AH37" s="217"/>
      <c r="AI37" s="217"/>
    </row>
    <row r="38" spans="1:35" ht="23.1" customHeight="1" x14ac:dyDescent="0.2">
      <c r="A38" s="216" t="s">
        <v>84</v>
      </c>
      <c r="B38" s="215"/>
      <c r="C38" s="214" t="str">
        <f>ناجحون!C38</f>
        <v>احمد شوقى المهدى</v>
      </c>
      <c r="D38" s="213"/>
      <c r="AE38" s="212" t="s">
        <v>83</v>
      </c>
      <c r="AF38" s="212"/>
      <c r="AG38" s="212"/>
      <c r="AH38" s="212"/>
      <c r="AI38" s="212"/>
    </row>
    <row r="39" spans="1:35" ht="23.1" customHeight="1" thickBot="1" x14ac:dyDescent="0.25">
      <c r="A39" s="211" t="s">
        <v>82</v>
      </c>
      <c r="B39" s="210"/>
      <c r="C39" s="209" t="str">
        <f>ناجحون!C39</f>
        <v>محمد لطفى عبد العال</v>
      </c>
      <c r="D39" s="208"/>
    </row>
    <row r="40" spans="1:35" ht="20.100000000000001" customHeight="1" x14ac:dyDescent="0.2">
      <c r="A40" s="357" t="s">
        <v>117</v>
      </c>
      <c r="B40" s="357"/>
      <c r="C40" s="357"/>
      <c r="D40" s="357"/>
    </row>
    <row r="41" spans="1:35" ht="20.100000000000001" customHeight="1" x14ac:dyDescent="0.2">
      <c r="A41" s="357" t="s">
        <v>116</v>
      </c>
      <c r="B41" s="357"/>
      <c r="C41" s="357"/>
      <c r="D41" s="357"/>
      <c r="E41" s="358" t="str">
        <f>ناجحون!E2</f>
        <v>كشف رصد درجات عن العام الدراسى 2022 / 2023 م</v>
      </c>
      <c r="F41" s="358"/>
      <c r="G41" s="358"/>
      <c r="H41" s="358"/>
      <c r="I41" s="358"/>
      <c r="J41" s="358"/>
      <c r="K41" s="358"/>
      <c r="L41" s="358"/>
      <c r="M41" s="358"/>
      <c r="N41" s="358"/>
      <c r="O41" s="358"/>
      <c r="P41" s="358"/>
      <c r="Q41" s="358"/>
      <c r="R41" s="358"/>
      <c r="S41" s="358"/>
      <c r="T41" s="358"/>
      <c r="U41" s="358"/>
      <c r="V41" s="358"/>
      <c r="W41" s="358"/>
      <c r="X41" s="358"/>
      <c r="Y41" s="358"/>
      <c r="Z41" s="358"/>
      <c r="AA41" s="358"/>
      <c r="AB41" s="358"/>
      <c r="AC41" s="358"/>
    </row>
    <row r="42" spans="1:35" ht="20.100000000000001" customHeight="1" x14ac:dyDescent="0.2">
      <c r="A42" s="357" t="s">
        <v>115</v>
      </c>
      <c r="B42" s="357"/>
      <c r="C42" s="357"/>
      <c r="D42" s="357"/>
      <c r="E42" s="356" t="str">
        <f>ناجحون!E3</f>
        <v>الصف / الأول الثانوى الفنى الزراعى - الدور الأول ( منتظمون ) - البرنامج : فنى معمل - جدارات</v>
      </c>
      <c r="F42" s="356"/>
      <c r="G42" s="356"/>
      <c r="H42" s="356"/>
      <c r="I42" s="356"/>
      <c r="J42" s="356"/>
      <c r="K42" s="356"/>
      <c r="L42" s="356"/>
      <c r="M42" s="356"/>
      <c r="N42" s="356"/>
      <c r="O42" s="356"/>
      <c r="P42" s="356"/>
      <c r="Q42" s="356"/>
      <c r="R42" s="356"/>
      <c r="S42" s="356"/>
      <c r="T42" s="356"/>
      <c r="U42" s="356"/>
      <c r="V42" s="356"/>
      <c r="W42" s="356"/>
      <c r="X42" s="356"/>
      <c r="Y42" s="356"/>
      <c r="Z42" s="356"/>
      <c r="AA42" s="356"/>
      <c r="AB42" s="356"/>
      <c r="AC42" s="356"/>
    </row>
    <row r="43" spans="1:35" ht="20.100000000000001" customHeight="1" thickBot="1" x14ac:dyDescent="0.25">
      <c r="E43" s="355" t="s">
        <v>136</v>
      </c>
      <c r="F43" s="355"/>
      <c r="G43" s="355"/>
      <c r="H43" s="355"/>
      <c r="I43" s="355"/>
      <c r="J43" s="355"/>
      <c r="K43" s="355"/>
      <c r="L43" s="355"/>
      <c r="M43" s="355"/>
      <c r="N43" s="355"/>
      <c r="O43" s="355"/>
      <c r="P43" s="355"/>
      <c r="Q43" s="355"/>
      <c r="R43" s="355"/>
      <c r="S43" s="355"/>
      <c r="T43" s="355"/>
      <c r="U43" s="355"/>
      <c r="V43" s="355"/>
      <c r="W43" s="355"/>
      <c r="X43" s="355"/>
      <c r="Y43" s="355"/>
      <c r="Z43" s="355"/>
      <c r="AA43" s="355"/>
      <c r="AB43" s="355"/>
      <c r="AC43" s="355"/>
    </row>
    <row r="44" spans="1:35" ht="24.95" customHeight="1" thickTop="1" x14ac:dyDescent="0.2">
      <c r="A44" s="354" t="s">
        <v>113</v>
      </c>
      <c r="B44" s="353" t="s">
        <v>112</v>
      </c>
      <c r="C44" s="352"/>
      <c r="D44" s="351" t="s">
        <v>7</v>
      </c>
      <c r="E44" s="350" t="s">
        <v>111</v>
      </c>
      <c r="F44" s="349" t="s">
        <v>2</v>
      </c>
      <c r="G44" s="349"/>
      <c r="H44" s="349"/>
      <c r="I44" s="348" t="s">
        <v>3</v>
      </c>
      <c r="J44" s="347"/>
      <c r="K44" s="346"/>
      <c r="L44" s="345" t="s">
        <v>2</v>
      </c>
      <c r="M44" s="344" t="s">
        <v>81</v>
      </c>
      <c r="N44" s="343" t="s">
        <v>110</v>
      </c>
      <c r="O44" s="342"/>
      <c r="P44" s="342"/>
      <c r="Q44" s="342"/>
      <c r="R44" s="342"/>
      <c r="S44" s="342"/>
      <c r="T44" s="341"/>
      <c r="U44" s="343" t="s">
        <v>109</v>
      </c>
      <c r="V44" s="342"/>
      <c r="W44" s="342"/>
      <c r="X44" s="342"/>
      <c r="Y44" s="341"/>
      <c r="Z44" s="340"/>
      <c r="AA44" s="339" t="s">
        <v>108</v>
      </c>
      <c r="AB44" s="343" t="s">
        <v>107</v>
      </c>
      <c r="AC44" s="342"/>
      <c r="AD44" s="342"/>
      <c r="AE44" s="342"/>
      <c r="AF44" s="341"/>
      <c r="AG44" s="340"/>
      <c r="AH44" s="339" t="s">
        <v>106</v>
      </c>
      <c r="AI44" s="338" t="s">
        <v>71</v>
      </c>
    </row>
    <row r="45" spans="1:35" ht="50.1" customHeight="1" x14ac:dyDescent="0.2">
      <c r="A45" s="328"/>
      <c r="B45" s="327"/>
      <c r="C45" s="319"/>
      <c r="D45" s="326"/>
      <c r="E45" s="325"/>
      <c r="F45" s="337"/>
      <c r="G45" s="337"/>
      <c r="H45" s="337"/>
      <c r="I45" s="336"/>
      <c r="J45" s="335"/>
      <c r="K45" s="334"/>
      <c r="L45" s="320"/>
      <c r="M45" s="319"/>
      <c r="N45" s="333" t="s">
        <v>105</v>
      </c>
      <c r="O45" s="332" t="s">
        <v>104</v>
      </c>
      <c r="P45" s="332" t="s">
        <v>103</v>
      </c>
      <c r="Q45" s="332" t="s">
        <v>102</v>
      </c>
      <c r="R45" s="331" t="s">
        <v>16</v>
      </c>
      <c r="S45" s="330" t="s">
        <v>101</v>
      </c>
      <c r="T45" s="329" t="s">
        <v>24</v>
      </c>
      <c r="U45" s="313" t="str">
        <f>ناجحون!U6</f>
        <v>إعداد معمل الكيمياء</v>
      </c>
      <c r="V45" s="312" t="str">
        <f>ناجحون!V6</f>
        <v>سحب العينات الكيميائية وتجهيزها للتحليل</v>
      </c>
      <c r="W45" s="312" t="str">
        <f>ناجحون!W6</f>
        <v>إعداد معمل الأحياء</v>
      </c>
      <c r="X45" s="312" t="str">
        <f>ناجحون!X6</f>
        <v>تطبيق نظم السلامة والصحة المهنية</v>
      </c>
      <c r="Y45" s="311" t="str">
        <f>ناجحون!Y6</f>
        <v>نظم تشغيل الحاسب الآلى</v>
      </c>
      <c r="Z45" s="310"/>
      <c r="AA45" s="314"/>
      <c r="AB45" s="313" t="str">
        <f>ناجحون!AB6</f>
        <v>تجهيز العينات و النماذج</v>
      </c>
      <c r="AC45" s="312" t="str">
        <f>ناجحون!AC6</f>
        <v>إعداد معمل الفيزياء</v>
      </c>
      <c r="AD45" s="312" t="str">
        <f>ناجحون!AD6</f>
        <v>إعداد و إدارة المخزن</v>
      </c>
      <c r="AE45" s="312" t="str">
        <f>ناجحون!AE6</f>
        <v>تنفيذ بعض التحاليل البسيطة على عينة من النباتات</v>
      </c>
      <c r="AF45" s="311" t="str">
        <f>ناجحون!AF6</f>
        <v>الشبكة العنكبوتية</v>
      </c>
      <c r="AG45" s="310"/>
      <c r="AH45" s="309"/>
      <c r="AI45" s="308"/>
    </row>
    <row r="46" spans="1:35" ht="20.100000000000001" customHeight="1" x14ac:dyDescent="0.2">
      <c r="A46" s="328"/>
      <c r="B46" s="327"/>
      <c r="C46" s="319"/>
      <c r="D46" s="326"/>
      <c r="E46" s="325"/>
      <c r="F46" s="324"/>
      <c r="G46" s="324"/>
      <c r="H46" s="324"/>
      <c r="I46" s="323"/>
      <c r="J46" s="322"/>
      <c r="K46" s="321"/>
      <c r="L46" s="320"/>
      <c r="M46" s="319"/>
      <c r="N46" s="318">
        <v>50</v>
      </c>
      <c r="O46" s="317">
        <v>40</v>
      </c>
      <c r="P46" s="317">
        <v>30</v>
      </c>
      <c r="Q46" s="317">
        <v>20</v>
      </c>
      <c r="R46" s="316">
        <v>20</v>
      </c>
      <c r="S46" s="255">
        <f>SUM(N46:R46)</f>
        <v>160</v>
      </c>
      <c r="T46" s="315">
        <v>20</v>
      </c>
      <c r="U46" s="313"/>
      <c r="V46" s="312"/>
      <c r="W46" s="312"/>
      <c r="X46" s="312"/>
      <c r="Y46" s="311"/>
      <c r="Z46" s="310"/>
      <c r="AA46" s="314"/>
      <c r="AB46" s="313"/>
      <c r="AC46" s="312"/>
      <c r="AD46" s="312"/>
      <c r="AE46" s="312"/>
      <c r="AF46" s="311"/>
      <c r="AG46" s="310"/>
      <c r="AH46" s="309"/>
      <c r="AI46" s="308"/>
    </row>
    <row r="47" spans="1:35" ht="20.100000000000001" customHeight="1" thickBot="1" x14ac:dyDescent="0.25">
      <c r="A47" s="307"/>
      <c r="B47" s="306"/>
      <c r="C47" s="298"/>
      <c r="D47" s="305"/>
      <c r="E47" s="304"/>
      <c r="F47" s="303" t="s">
        <v>66</v>
      </c>
      <c r="G47" s="301" t="s">
        <v>67</v>
      </c>
      <c r="H47" s="300" t="s">
        <v>68</v>
      </c>
      <c r="I47" s="302" t="s">
        <v>66</v>
      </c>
      <c r="J47" s="301" t="s">
        <v>67</v>
      </c>
      <c r="K47" s="300" t="s">
        <v>68</v>
      </c>
      <c r="L47" s="299"/>
      <c r="M47" s="298"/>
      <c r="N47" s="297">
        <f>N46/2</f>
        <v>25</v>
      </c>
      <c r="O47" s="297">
        <f>O46/2</f>
        <v>20</v>
      </c>
      <c r="P47" s="297">
        <f>P46/2</f>
        <v>15</v>
      </c>
      <c r="Q47" s="297">
        <f>Q46/2</f>
        <v>10</v>
      </c>
      <c r="R47" s="296">
        <f>R46/2</f>
        <v>10</v>
      </c>
      <c r="S47" s="234">
        <f>S46/2</f>
        <v>80</v>
      </c>
      <c r="T47" s="295">
        <f>T46/2</f>
        <v>10</v>
      </c>
      <c r="U47" s="293"/>
      <c r="V47" s="292"/>
      <c r="W47" s="292"/>
      <c r="X47" s="292"/>
      <c r="Y47" s="291"/>
      <c r="Z47" s="290"/>
      <c r="AA47" s="294"/>
      <c r="AB47" s="293"/>
      <c r="AC47" s="292"/>
      <c r="AD47" s="292"/>
      <c r="AE47" s="292"/>
      <c r="AF47" s="291"/>
      <c r="AG47" s="290"/>
      <c r="AH47" s="289"/>
      <c r="AI47" s="288"/>
    </row>
    <row r="48" spans="1:35" ht="21" customHeight="1" thickTop="1" x14ac:dyDescent="0.2">
      <c r="A48" s="287"/>
      <c r="B48" s="286"/>
      <c r="C48" s="285"/>
      <c r="D48" s="284"/>
      <c r="E48" s="269" t="s">
        <v>100</v>
      </c>
      <c r="F48" s="283" t="e">
        <f>DAY(L48)</f>
        <v>#VALUE!</v>
      </c>
      <c r="G48" s="282" t="e">
        <f>MONTH(L48)</f>
        <v>#VALUE!</v>
      </c>
      <c r="H48" s="281" t="e">
        <f>YEAR(L48)</f>
        <v>#VALUE!</v>
      </c>
      <c r="I48" s="283" t="str">
        <f>IF(ISNUMBER(F48),DATEDIF((DATE(H48,G48,F48)),(DATE("2022","10","1")),"MD"),"")</f>
        <v/>
      </c>
      <c r="J48" s="282" t="str">
        <f>IF(ISNUMBER(G48),DATEDIF((DATE(H48,G48,F48)),(DATE("2022","10","1")),"YM"),"")</f>
        <v/>
      </c>
      <c r="K48" s="281" t="str">
        <f>IF(ISNUMBER(H48),DATEDIF((DATE(H48,G48,F48)),(DATE("2022","10","1")),"Y"),"")</f>
        <v/>
      </c>
      <c r="L48" s="280" t="e">
        <f>DATE(IF(LEFT($M48,1)="2",MID($M48,2,2),"20"&amp;MID($M48,2,2)),MID($M48,4,2),MID($M48,6,2))</f>
        <v>#VALUE!</v>
      </c>
      <c r="M48" s="279"/>
      <c r="N48" s="258"/>
      <c r="O48" s="278"/>
      <c r="P48" s="278"/>
      <c r="Q48" s="278"/>
      <c r="R48" s="277"/>
      <c r="S48" s="276">
        <f>SUM(N48:R48)</f>
        <v>0</v>
      </c>
      <c r="T48" s="254"/>
      <c r="U48" s="275" t="s">
        <v>135</v>
      </c>
      <c r="V48" s="274" t="s">
        <v>135</v>
      </c>
      <c r="W48" s="274" t="s">
        <v>135</v>
      </c>
      <c r="X48" s="274" t="s">
        <v>135</v>
      </c>
      <c r="Y48" s="273" t="s">
        <v>135</v>
      </c>
      <c r="Z48" s="272">
        <f>COUNTIF(U48:Y48,"اجتاز")</f>
        <v>0</v>
      </c>
      <c r="AA48" s="271" t="str">
        <f>IF(Z48&gt;=5,"جدير",IF(Z48&gt;=5,"جدير","غيرجدير"))</f>
        <v>غيرجدير</v>
      </c>
      <c r="AB48" s="275" t="s">
        <v>135</v>
      </c>
      <c r="AC48" s="274" t="s">
        <v>135</v>
      </c>
      <c r="AD48" s="274" t="s">
        <v>135</v>
      </c>
      <c r="AE48" s="274" t="s">
        <v>135</v>
      </c>
      <c r="AF48" s="273" t="s">
        <v>135</v>
      </c>
      <c r="AG48" s="272">
        <f>COUNTIF(AB48:AF48,"اجتاز")</f>
        <v>0</v>
      </c>
      <c r="AH48" s="271" t="str">
        <f>IF(AG48&gt;=5,"جدير",IF(AG48&gt;=5,"جدير","غيرجدير"))</f>
        <v>غيرجدير</v>
      </c>
      <c r="AI48" s="270" t="s">
        <v>134</v>
      </c>
    </row>
    <row r="49" spans="1:35" ht="21" customHeight="1" x14ac:dyDescent="0.2">
      <c r="A49" s="268"/>
      <c r="B49" s="267"/>
      <c r="C49" s="266"/>
      <c r="D49" s="265"/>
      <c r="E49" s="269" t="s">
        <v>100</v>
      </c>
      <c r="F49" s="263" t="e">
        <f>DAY(L49)</f>
        <v>#VALUE!</v>
      </c>
      <c r="G49" s="262" t="e">
        <f>MONTH(L49)</f>
        <v>#VALUE!</v>
      </c>
      <c r="H49" s="261" t="e">
        <f>YEAR(L49)</f>
        <v>#VALUE!</v>
      </c>
      <c r="I49" s="263" t="str">
        <f>IF(ISNUMBER(F49),DATEDIF((DATE(H49,G49,F49)),(DATE("2022","10","1")),"MD"),"")</f>
        <v/>
      </c>
      <c r="J49" s="262" t="str">
        <f>IF(ISNUMBER(G49),DATEDIF((DATE(H49,G49,F49)),(DATE("2022","10","1")),"YM"),"")</f>
        <v/>
      </c>
      <c r="K49" s="261" t="str">
        <f>IF(ISNUMBER(H49),DATEDIF((DATE(H49,G49,F49)),(DATE("2022","10","1")),"Y"),"")</f>
        <v/>
      </c>
      <c r="L49" s="260" t="e">
        <f>DATE(IF(LEFT($M49,1)="2",MID($M49,2,2),"20"&amp;MID($M49,2,2)),MID($M49,4,2),MID($M49,6,2))</f>
        <v>#VALUE!</v>
      </c>
      <c r="M49" s="259"/>
      <c r="N49" s="258"/>
      <c r="O49" s="257"/>
      <c r="P49" s="257"/>
      <c r="Q49" s="257"/>
      <c r="R49" s="256"/>
      <c r="S49" s="255">
        <f>SUM(N49:R49)</f>
        <v>0</v>
      </c>
      <c r="T49" s="254"/>
      <c r="U49" s="253" t="s">
        <v>135</v>
      </c>
      <c r="V49" s="252" t="s">
        <v>135</v>
      </c>
      <c r="W49" s="252" t="s">
        <v>135</v>
      </c>
      <c r="X49" s="252" t="s">
        <v>135</v>
      </c>
      <c r="Y49" s="251" t="s">
        <v>135</v>
      </c>
      <c r="Z49" s="250">
        <f>COUNTIF(U49:Y49,"اجتاز")</f>
        <v>0</v>
      </c>
      <c r="AA49" s="249" t="str">
        <f>IF(Z49&gt;=5,"جدير",IF(Z49&gt;=5,"جدير","غيرجدير"))</f>
        <v>غيرجدير</v>
      </c>
      <c r="AB49" s="253" t="s">
        <v>135</v>
      </c>
      <c r="AC49" s="252" t="s">
        <v>135</v>
      </c>
      <c r="AD49" s="252" t="s">
        <v>135</v>
      </c>
      <c r="AE49" s="252" t="s">
        <v>135</v>
      </c>
      <c r="AF49" s="251" t="s">
        <v>135</v>
      </c>
      <c r="AG49" s="250">
        <f>COUNTIF(AB49:AF49,"اجتاز")</f>
        <v>0</v>
      </c>
      <c r="AH49" s="249" t="str">
        <f>IF(AG49&gt;=5,"جدير",IF(AG49&gt;=5,"جدير","غيرجدير"))</f>
        <v>غيرجدير</v>
      </c>
      <c r="AI49" s="248" t="s">
        <v>134</v>
      </c>
    </row>
    <row r="50" spans="1:35" ht="21" customHeight="1" x14ac:dyDescent="0.2">
      <c r="A50" s="268"/>
      <c r="B50" s="267"/>
      <c r="C50" s="266"/>
      <c r="D50" s="265"/>
      <c r="E50" s="269" t="s">
        <v>100</v>
      </c>
      <c r="F50" s="263" t="e">
        <f>DAY(L50)</f>
        <v>#VALUE!</v>
      </c>
      <c r="G50" s="262" t="e">
        <f>MONTH(L50)</f>
        <v>#VALUE!</v>
      </c>
      <c r="H50" s="261" t="e">
        <f>YEAR(L50)</f>
        <v>#VALUE!</v>
      </c>
      <c r="I50" s="263" t="str">
        <f>IF(ISNUMBER(F50),DATEDIF((DATE(H50,G50,F50)),(DATE("2022","10","1")),"MD"),"")</f>
        <v/>
      </c>
      <c r="J50" s="262" t="str">
        <f>IF(ISNUMBER(G50),DATEDIF((DATE(H50,G50,F50)),(DATE("2022","10","1")),"YM"),"")</f>
        <v/>
      </c>
      <c r="K50" s="261" t="str">
        <f>IF(ISNUMBER(H50),DATEDIF((DATE(H50,G50,F50)),(DATE("2022","10","1")),"Y"),"")</f>
        <v/>
      </c>
      <c r="L50" s="260" t="e">
        <f>DATE(IF(LEFT($M50,1)="2",MID($M50,2,2),"20"&amp;MID($M50,2,2)),MID($M50,4,2),MID($M50,6,2))</f>
        <v>#VALUE!</v>
      </c>
      <c r="M50" s="259"/>
      <c r="N50" s="258"/>
      <c r="O50" s="257"/>
      <c r="P50" s="257"/>
      <c r="Q50" s="257"/>
      <c r="R50" s="256"/>
      <c r="S50" s="255">
        <f>SUM(N50:R50)</f>
        <v>0</v>
      </c>
      <c r="T50" s="254"/>
      <c r="U50" s="253" t="s">
        <v>135</v>
      </c>
      <c r="V50" s="252" t="s">
        <v>135</v>
      </c>
      <c r="W50" s="252" t="s">
        <v>135</v>
      </c>
      <c r="X50" s="252" t="s">
        <v>135</v>
      </c>
      <c r="Y50" s="251" t="s">
        <v>135</v>
      </c>
      <c r="Z50" s="250">
        <f>COUNTIF(U50:Y50,"اجتاز")</f>
        <v>0</v>
      </c>
      <c r="AA50" s="249" t="str">
        <f>IF(Z50&gt;=5,"جدير",IF(Z50&gt;=5,"جدير","غيرجدير"))</f>
        <v>غيرجدير</v>
      </c>
      <c r="AB50" s="253" t="s">
        <v>135</v>
      </c>
      <c r="AC50" s="252" t="s">
        <v>135</v>
      </c>
      <c r="AD50" s="252" t="s">
        <v>135</v>
      </c>
      <c r="AE50" s="252" t="s">
        <v>135</v>
      </c>
      <c r="AF50" s="251" t="s">
        <v>135</v>
      </c>
      <c r="AG50" s="250">
        <f>COUNTIF(AB50:AF50,"اجتاز")</f>
        <v>0</v>
      </c>
      <c r="AH50" s="249" t="str">
        <f>IF(AG50&gt;=5,"جدير",IF(AG50&gt;=5,"جدير","غيرجدير"))</f>
        <v>غيرجدير</v>
      </c>
      <c r="AI50" s="248" t="s">
        <v>134</v>
      </c>
    </row>
    <row r="51" spans="1:35" ht="21" customHeight="1" x14ac:dyDescent="0.2">
      <c r="A51" s="268"/>
      <c r="B51" s="267"/>
      <c r="C51" s="266"/>
      <c r="D51" s="265"/>
      <c r="E51" s="269" t="s">
        <v>100</v>
      </c>
      <c r="F51" s="263" t="e">
        <f>DAY(L51)</f>
        <v>#VALUE!</v>
      </c>
      <c r="G51" s="262" t="e">
        <f>MONTH(L51)</f>
        <v>#VALUE!</v>
      </c>
      <c r="H51" s="261" t="e">
        <f>YEAR(L51)</f>
        <v>#VALUE!</v>
      </c>
      <c r="I51" s="263" t="str">
        <f>IF(ISNUMBER(F51),DATEDIF((DATE(H51,G51,F51)),(DATE("2022","10","1")),"MD"),"")</f>
        <v/>
      </c>
      <c r="J51" s="262" t="str">
        <f>IF(ISNUMBER(G51),DATEDIF((DATE(H51,G51,F51)),(DATE("2022","10","1")),"YM"),"")</f>
        <v/>
      </c>
      <c r="K51" s="261" t="str">
        <f>IF(ISNUMBER(H51),DATEDIF((DATE(H51,G51,F51)),(DATE("2022","10","1")),"Y"),"")</f>
        <v/>
      </c>
      <c r="L51" s="260" t="e">
        <f>DATE(IF(LEFT($M51,1)="2",MID($M51,2,2),"20"&amp;MID($M51,2,2)),MID($M51,4,2),MID($M51,6,2))</f>
        <v>#VALUE!</v>
      </c>
      <c r="M51" s="259"/>
      <c r="N51" s="258"/>
      <c r="O51" s="257"/>
      <c r="P51" s="257"/>
      <c r="Q51" s="257"/>
      <c r="R51" s="256"/>
      <c r="S51" s="255">
        <f>SUM(N51:R51)</f>
        <v>0</v>
      </c>
      <c r="T51" s="254"/>
      <c r="U51" s="253" t="s">
        <v>135</v>
      </c>
      <c r="V51" s="252" t="s">
        <v>135</v>
      </c>
      <c r="W51" s="252" t="s">
        <v>135</v>
      </c>
      <c r="X51" s="252" t="s">
        <v>135</v>
      </c>
      <c r="Y51" s="251" t="s">
        <v>135</v>
      </c>
      <c r="Z51" s="250">
        <f>COUNTIF(U51:Y51,"اجتاز")</f>
        <v>0</v>
      </c>
      <c r="AA51" s="249" t="str">
        <f>IF(Z51&gt;=5,"جدير",IF(Z51&gt;=5,"جدير","غيرجدير"))</f>
        <v>غيرجدير</v>
      </c>
      <c r="AB51" s="253" t="s">
        <v>135</v>
      </c>
      <c r="AC51" s="252" t="s">
        <v>135</v>
      </c>
      <c r="AD51" s="252" t="s">
        <v>135</v>
      </c>
      <c r="AE51" s="252" t="s">
        <v>135</v>
      </c>
      <c r="AF51" s="251" t="s">
        <v>135</v>
      </c>
      <c r="AG51" s="250">
        <f>COUNTIF(AB51:AF51,"اجتاز")</f>
        <v>0</v>
      </c>
      <c r="AH51" s="249" t="str">
        <f>IF(AG51&gt;=5,"جدير",IF(AG51&gt;=5,"جدير","غيرجدير"))</f>
        <v>غيرجدير</v>
      </c>
      <c r="AI51" s="248" t="s">
        <v>134</v>
      </c>
    </row>
    <row r="52" spans="1:35" ht="21" customHeight="1" x14ac:dyDescent="0.2">
      <c r="A52" s="268"/>
      <c r="B52" s="267"/>
      <c r="C52" s="266"/>
      <c r="D52" s="265"/>
      <c r="E52" s="269" t="s">
        <v>100</v>
      </c>
      <c r="F52" s="263" t="e">
        <f>DAY(L52)</f>
        <v>#VALUE!</v>
      </c>
      <c r="G52" s="262" t="e">
        <f>MONTH(L52)</f>
        <v>#VALUE!</v>
      </c>
      <c r="H52" s="261" t="e">
        <f>YEAR(L52)</f>
        <v>#VALUE!</v>
      </c>
      <c r="I52" s="263" t="str">
        <f>IF(ISNUMBER(F52),DATEDIF((DATE(H52,G52,F52)),(DATE("2022","10","1")),"MD"),"")</f>
        <v/>
      </c>
      <c r="J52" s="262" t="str">
        <f>IF(ISNUMBER(G52),DATEDIF((DATE(H52,G52,F52)),(DATE("2022","10","1")),"YM"),"")</f>
        <v/>
      </c>
      <c r="K52" s="261" t="str">
        <f>IF(ISNUMBER(H52),DATEDIF((DATE(H52,G52,F52)),(DATE("2022","10","1")),"Y"),"")</f>
        <v/>
      </c>
      <c r="L52" s="260" t="e">
        <f>DATE(IF(LEFT($M52,1)="2",MID($M52,2,2),"20"&amp;MID($M52,2,2)),MID($M52,4,2),MID($M52,6,2))</f>
        <v>#VALUE!</v>
      </c>
      <c r="M52" s="259"/>
      <c r="N52" s="258"/>
      <c r="O52" s="257"/>
      <c r="P52" s="257"/>
      <c r="Q52" s="257"/>
      <c r="R52" s="256"/>
      <c r="S52" s="255">
        <f>SUM(N52:R52)</f>
        <v>0</v>
      </c>
      <c r="T52" s="254"/>
      <c r="U52" s="253" t="s">
        <v>135</v>
      </c>
      <c r="V52" s="252" t="s">
        <v>135</v>
      </c>
      <c r="W52" s="252" t="s">
        <v>135</v>
      </c>
      <c r="X52" s="252" t="s">
        <v>135</v>
      </c>
      <c r="Y52" s="251" t="s">
        <v>135</v>
      </c>
      <c r="Z52" s="250">
        <f>COUNTIF(U52:Y52,"اجتاز")</f>
        <v>0</v>
      </c>
      <c r="AA52" s="249" t="str">
        <f>IF(Z52&gt;=5,"جدير",IF(Z52&gt;=5,"جدير","غيرجدير"))</f>
        <v>غيرجدير</v>
      </c>
      <c r="AB52" s="253" t="s">
        <v>135</v>
      </c>
      <c r="AC52" s="252" t="s">
        <v>135</v>
      </c>
      <c r="AD52" s="252" t="s">
        <v>135</v>
      </c>
      <c r="AE52" s="252" t="s">
        <v>135</v>
      </c>
      <c r="AF52" s="251" t="s">
        <v>135</v>
      </c>
      <c r="AG52" s="250">
        <f>COUNTIF(AB52:AF52,"اجتاز")</f>
        <v>0</v>
      </c>
      <c r="AH52" s="249" t="str">
        <f>IF(AG52&gt;=5,"جدير",IF(AG52&gt;=5,"جدير","غيرجدير"))</f>
        <v>غيرجدير</v>
      </c>
      <c r="AI52" s="248" t="s">
        <v>134</v>
      </c>
    </row>
    <row r="53" spans="1:35" ht="21" customHeight="1" x14ac:dyDescent="0.2">
      <c r="A53" s="268"/>
      <c r="B53" s="267"/>
      <c r="C53" s="266"/>
      <c r="D53" s="265"/>
      <c r="E53" s="269" t="s">
        <v>100</v>
      </c>
      <c r="F53" s="263" t="e">
        <f>DAY(L53)</f>
        <v>#VALUE!</v>
      </c>
      <c r="G53" s="262" t="e">
        <f>MONTH(L53)</f>
        <v>#VALUE!</v>
      </c>
      <c r="H53" s="261" t="e">
        <f>YEAR(L53)</f>
        <v>#VALUE!</v>
      </c>
      <c r="I53" s="263" t="str">
        <f>IF(ISNUMBER(F53),DATEDIF((DATE(H53,G53,F53)),(DATE("2022","10","1")),"MD"),"")</f>
        <v/>
      </c>
      <c r="J53" s="262" t="str">
        <f>IF(ISNUMBER(G53),DATEDIF((DATE(H53,G53,F53)),(DATE("2022","10","1")),"YM"),"")</f>
        <v/>
      </c>
      <c r="K53" s="261" t="str">
        <f>IF(ISNUMBER(H53),DATEDIF((DATE(H53,G53,F53)),(DATE("2022","10","1")),"Y"),"")</f>
        <v/>
      </c>
      <c r="L53" s="260" t="e">
        <f>DATE(IF(LEFT($M53,1)="2",MID($M53,2,2),"20"&amp;MID($M53,2,2)),MID($M53,4,2),MID($M53,6,2))</f>
        <v>#VALUE!</v>
      </c>
      <c r="M53" s="259"/>
      <c r="N53" s="258"/>
      <c r="O53" s="257"/>
      <c r="P53" s="257"/>
      <c r="Q53" s="257"/>
      <c r="R53" s="256"/>
      <c r="S53" s="255">
        <f>SUM(N53:R53)</f>
        <v>0</v>
      </c>
      <c r="T53" s="254"/>
      <c r="U53" s="253" t="s">
        <v>135</v>
      </c>
      <c r="V53" s="252" t="s">
        <v>135</v>
      </c>
      <c r="W53" s="252" t="s">
        <v>135</v>
      </c>
      <c r="X53" s="252" t="s">
        <v>135</v>
      </c>
      <c r="Y53" s="251" t="s">
        <v>135</v>
      </c>
      <c r="Z53" s="250">
        <f>COUNTIF(U53:Y53,"اجتاز")</f>
        <v>0</v>
      </c>
      <c r="AA53" s="249" t="str">
        <f>IF(Z53&gt;=5,"جدير",IF(Z53&gt;=5,"جدير","غيرجدير"))</f>
        <v>غيرجدير</v>
      </c>
      <c r="AB53" s="253" t="s">
        <v>135</v>
      </c>
      <c r="AC53" s="252" t="s">
        <v>135</v>
      </c>
      <c r="AD53" s="252" t="s">
        <v>135</v>
      </c>
      <c r="AE53" s="252" t="s">
        <v>135</v>
      </c>
      <c r="AF53" s="251" t="s">
        <v>135</v>
      </c>
      <c r="AG53" s="250">
        <f>COUNTIF(AB53:AF53,"اجتاز")</f>
        <v>0</v>
      </c>
      <c r="AH53" s="249" t="str">
        <f>IF(AG53&gt;=5,"جدير",IF(AG53&gt;=5,"جدير","غيرجدير"))</f>
        <v>غيرجدير</v>
      </c>
      <c r="AI53" s="248" t="s">
        <v>134</v>
      </c>
    </row>
    <row r="54" spans="1:35" ht="21" customHeight="1" x14ac:dyDescent="0.2">
      <c r="A54" s="268"/>
      <c r="B54" s="267"/>
      <c r="C54" s="266"/>
      <c r="D54" s="265"/>
      <c r="E54" s="269" t="s">
        <v>100</v>
      </c>
      <c r="F54" s="263" t="e">
        <f>DAY(L54)</f>
        <v>#VALUE!</v>
      </c>
      <c r="G54" s="262" t="e">
        <f>MONTH(L54)</f>
        <v>#VALUE!</v>
      </c>
      <c r="H54" s="261" t="e">
        <f>YEAR(L54)</f>
        <v>#VALUE!</v>
      </c>
      <c r="I54" s="263" t="str">
        <f>IF(ISNUMBER(F54),DATEDIF((DATE(H54,G54,F54)),(DATE("2022","10","1")),"MD"),"")</f>
        <v/>
      </c>
      <c r="J54" s="262" t="str">
        <f>IF(ISNUMBER(G54),DATEDIF((DATE(H54,G54,F54)),(DATE("2022","10","1")),"YM"),"")</f>
        <v/>
      </c>
      <c r="K54" s="261" t="str">
        <f>IF(ISNUMBER(H54),DATEDIF((DATE(H54,G54,F54)),(DATE("2022","10","1")),"Y"),"")</f>
        <v/>
      </c>
      <c r="L54" s="260" t="e">
        <f>DATE(IF(LEFT($M54,1)="2",MID($M54,2,2),"20"&amp;MID($M54,2,2)),MID($M54,4,2),MID($M54,6,2))</f>
        <v>#VALUE!</v>
      </c>
      <c r="M54" s="259"/>
      <c r="N54" s="258"/>
      <c r="O54" s="257"/>
      <c r="P54" s="257"/>
      <c r="Q54" s="257"/>
      <c r="R54" s="256"/>
      <c r="S54" s="255">
        <f>SUM(N54:R54)</f>
        <v>0</v>
      </c>
      <c r="T54" s="254"/>
      <c r="U54" s="253" t="s">
        <v>135</v>
      </c>
      <c r="V54" s="252" t="s">
        <v>135</v>
      </c>
      <c r="W54" s="252" t="s">
        <v>135</v>
      </c>
      <c r="X54" s="252" t="s">
        <v>135</v>
      </c>
      <c r="Y54" s="251" t="s">
        <v>135</v>
      </c>
      <c r="Z54" s="250">
        <f>COUNTIF(U54:Y54,"اجتاز")</f>
        <v>0</v>
      </c>
      <c r="AA54" s="249" t="str">
        <f>IF(Z54&gt;=5,"جدير",IF(Z54&gt;=5,"جدير","غيرجدير"))</f>
        <v>غيرجدير</v>
      </c>
      <c r="AB54" s="253" t="s">
        <v>135</v>
      </c>
      <c r="AC54" s="252" t="s">
        <v>135</v>
      </c>
      <c r="AD54" s="252" t="s">
        <v>135</v>
      </c>
      <c r="AE54" s="252" t="s">
        <v>135</v>
      </c>
      <c r="AF54" s="251" t="s">
        <v>135</v>
      </c>
      <c r="AG54" s="250">
        <f>COUNTIF(AB54:AF54,"اجتاز")</f>
        <v>0</v>
      </c>
      <c r="AH54" s="249" t="str">
        <f>IF(AG54&gt;=5,"جدير",IF(AG54&gt;=5,"جدير","غيرجدير"))</f>
        <v>غيرجدير</v>
      </c>
      <c r="AI54" s="248" t="s">
        <v>134</v>
      </c>
    </row>
    <row r="55" spans="1:35" ht="21" customHeight="1" x14ac:dyDescent="0.2">
      <c r="A55" s="268"/>
      <c r="B55" s="267"/>
      <c r="C55" s="266"/>
      <c r="D55" s="265"/>
      <c r="E55" s="269" t="s">
        <v>100</v>
      </c>
      <c r="F55" s="263" t="e">
        <f>DAY(L55)</f>
        <v>#VALUE!</v>
      </c>
      <c r="G55" s="262" t="e">
        <f>MONTH(L55)</f>
        <v>#VALUE!</v>
      </c>
      <c r="H55" s="261" t="e">
        <f>YEAR(L55)</f>
        <v>#VALUE!</v>
      </c>
      <c r="I55" s="263" t="str">
        <f>IF(ISNUMBER(F55),DATEDIF((DATE(H55,G55,F55)),(DATE("2022","10","1")),"MD"),"")</f>
        <v/>
      </c>
      <c r="J55" s="262" t="str">
        <f>IF(ISNUMBER(G55),DATEDIF((DATE(H55,G55,F55)),(DATE("2022","10","1")),"YM"),"")</f>
        <v/>
      </c>
      <c r="K55" s="261" t="str">
        <f>IF(ISNUMBER(H55),DATEDIF((DATE(H55,G55,F55)),(DATE("2022","10","1")),"Y"),"")</f>
        <v/>
      </c>
      <c r="L55" s="260" t="e">
        <f>DATE(IF(LEFT($M55,1)="2",MID($M55,2,2),"20"&amp;MID($M55,2,2)),MID($M55,4,2),MID($M55,6,2))</f>
        <v>#VALUE!</v>
      </c>
      <c r="M55" s="259"/>
      <c r="N55" s="258"/>
      <c r="O55" s="257"/>
      <c r="P55" s="257"/>
      <c r="Q55" s="257"/>
      <c r="R55" s="256"/>
      <c r="S55" s="255">
        <f>SUM(N55:R55)</f>
        <v>0</v>
      </c>
      <c r="T55" s="254"/>
      <c r="U55" s="253" t="s">
        <v>135</v>
      </c>
      <c r="V55" s="252" t="s">
        <v>135</v>
      </c>
      <c r="W55" s="252" t="s">
        <v>135</v>
      </c>
      <c r="X55" s="252" t="s">
        <v>135</v>
      </c>
      <c r="Y55" s="251" t="s">
        <v>135</v>
      </c>
      <c r="Z55" s="250">
        <f>COUNTIF(U55:Y55,"اجتاز")</f>
        <v>0</v>
      </c>
      <c r="AA55" s="249" t="str">
        <f>IF(Z55&gt;=5,"جدير",IF(Z55&gt;=5,"جدير","غيرجدير"))</f>
        <v>غيرجدير</v>
      </c>
      <c r="AB55" s="253" t="s">
        <v>135</v>
      </c>
      <c r="AC55" s="252" t="s">
        <v>135</v>
      </c>
      <c r="AD55" s="252" t="s">
        <v>135</v>
      </c>
      <c r="AE55" s="252" t="s">
        <v>135</v>
      </c>
      <c r="AF55" s="251" t="s">
        <v>135</v>
      </c>
      <c r="AG55" s="250">
        <f>COUNTIF(AB55:AF55,"اجتاز")</f>
        <v>0</v>
      </c>
      <c r="AH55" s="249" t="str">
        <f>IF(AG55&gt;=5,"جدير",IF(AG55&gt;=5,"جدير","غيرجدير"))</f>
        <v>غيرجدير</v>
      </c>
      <c r="AI55" s="248" t="s">
        <v>134</v>
      </c>
    </row>
    <row r="56" spans="1:35" ht="21" customHeight="1" x14ac:dyDescent="0.2">
      <c r="A56" s="268"/>
      <c r="B56" s="267"/>
      <c r="C56" s="266"/>
      <c r="D56" s="265"/>
      <c r="E56" s="269" t="s">
        <v>100</v>
      </c>
      <c r="F56" s="263" t="e">
        <f>DAY(L56)</f>
        <v>#VALUE!</v>
      </c>
      <c r="G56" s="262" t="e">
        <f>MONTH(L56)</f>
        <v>#VALUE!</v>
      </c>
      <c r="H56" s="261" t="e">
        <f>YEAR(L56)</f>
        <v>#VALUE!</v>
      </c>
      <c r="I56" s="263" t="str">
        <f>IF(ISNUMBER(F56),DATEDIF((DATE(H56,G56,F56)),(DATE("2022","10","1")),"MD"),"")</f>
        <v/>
      </c>
      <c r="J56" s="262" t="str">
        <f>IF(ISNUMBER(G56),DATEDIF((DATE(H56,G56,F56)),(DATE("2022","10","1")),"YM"),"")</f>
        <v/>
      </c>
      <c r="K56" s="261" t="str">
        <f>IF(ISNUMBER(H56),DATEDIF((DATE(H56,G56,F56)),(DATE("2022","10","1")),"Y"),"")</f>
        <v/>
      </c>
      <c r="L56" s="260" t="e">
        <f>DATE(IF(LEFT($M56,1)="2",MID($M56,2,2),"20"&amp;MID($M56,2,2)),MID($M56,4,2),MID($M56,6,2))</f>
        <v>#VALUE!</v>
      </c>
      <c r="M56" s="259"/>
      <c r="N56" s="258"/>
      <c r="O56" s="257"/>
      <c r="P56" s="257"/>
      <c r="Q56" s="257"/>
      <c r="R56" s="256"/>
      <c r="S56" s="255">
        <f>SUM(N56:R56)</f>
        <v>0</v>
      </c>
      <c r="T56" s="254"/>
      <c r="U56" s="253" t="s">
        <v>135</v>
      </c>
      <c r="V56" s="252" t="s">
        <v>135</v>
      </c>
      <c r="W56" s="252" t="s">
        <v>135</v>
      </c>
      <c r="X56" s="252" t="s">
        <v>135</v>
      </c>
      <c r="Y56" s="251" t="s">
        <v>135</v>
      </c>
      <c r="Z56" s="250">
        <f>COUNTIF(U56:Y56,"اجتاز")</f>
        <v>0</v>
      </c>
      <c r="AA56" s="249" t="str">
        <f>IF(Z56&gt;=5,"جدير",IF(Z56&gt;=5,"جدير","غيرجدير"))</f>
        <v>غيرجدير</v>
      </c>
      <c r="AB56" s="253" t="s">
        <v>135</v>
      </c>
      <c r="AC56" s="252" t="s">
        <v>135</v>
      </c>
      <c r="AD56" s="252" t="s">
        <v>135</v>
      </c>
      <c r="AE56" s="252" t="s">
        <v>135</v>
      </c>
      <c r="AF56" s="251" t="s">
        <v>135</v>
      </c>
      <c r="AG56" s="250">
        <f>COUNTIF(AB56:AF56,"اجتاز")</f>
        <v>0</v>
      </c>
      <c r="AH56" s="249" t="str">
        <f>IF(AG56&gt;=5,"جدير",IF(AG56&gt;=5,"جدير","غيرجدير"))</f>
        <v>غيرجدير</v>
      </c>
      <c r="AI56" s="248" t="s">
        <v>134</v>
      </c>
    </row>
    <row r="57" spans="1:35" ht="21" customHeight="1" x14ac:dyDescent="0.2">
      <c r="A57" s="268"/>
      <c r="B57" s="267"/>
      <c r="C57" s="266"/>
      <c r="D57" s="265"/>
      <c r="E57" s="269" t="s">
        <v>100</v>
      </c>
      <c r="F57" s="263" t="e">
        <f>DAY(L57)</f>
        <v>#VALUE!</v>
      </c>
      <c r="G57" s="262" t="e">
        <f>MONTH(L57)</f>
        <v>#VALUE!</v>
      </c>
      <c r="H57" s="261" t="e">
        <f>YEAR(L57)</f>
        <v>#VALUE!</v>
      </c>
      <c r="I57" s="263" t="str">
        <f>IF(ISNUMBER(F57),DATEDIF((DATE(H57,G57,F57)),(DATE("2022","10","1")),"MD"),"")</f>
        <v/>
      </c>
      <c r="J57" s="262" t="str">
        <f>IF(ISNUMBER(G57),DATEDIF((DATE(H57,G57,F57)),(DATE("2022","10","1")),"YM"),"")</f>
        <v/>
      </c>
      <c r="K57" s="261" t="str">
        <f>IF(ISNUMBER(H57),DATEDIF((DATE(H57,G57,F57)),(DATE("2022","10","1")),"Y"),"")</f>
        <v/>
      </c>
      <c r="L57" s="260" t="e">
        <f>DATE(IF(LEFT($M57,1)="2",MID($M57,2,2),"20"&amp;MID($M57,2,2)),MID($M57,4,2),MID($M57,6,2))</f>
        <v>#VALUE!</v>
      </c>
      <c r="M57" s="259"/>
      <c r="N57" s="258"/>
      <c r="O57" s="257"/>
      <c r="P57" s="257"/>
      <c r="Q57" s="257"/>
      <c r="R57" s="256"/>
      <c r="S57" s="255">
        <f>SUM(N57:R57)</f>
        <v>0</v>
      </c>
      <c r="T57" s="254"/>
      <c r="U57" s="253" t="s">
        <v>135</v>
      </c>
      <c r="V57" s="252" t="s">
        <v>135</v>
      </c>
      <c r="W57" s="252" t="s">
        <v>135</v>
      </c>
      <c r="X57" s="252" t="s">
        <v>135</v>
      </c>
      <c r="Y57" s="251" t="s">
        <v>135</v>
      </c>
      <c r="Z57" s="250">
        <f>COUNTIF(U57:Y57,"اجتاز")</f>
        <v>0</v>
      </c>
      <c r="AA57" s="249" t="str">
        <f>IF(Z57&gt;=5,"جدير",IF(Z57&gt;=5,"جدير","غيرجدير"))</f>
        <v>غيرجدير</v>
      </c>
      <c r="AB57" s="253" t="s">
        <v>135</v>
      </c>
      <c r="AC57" s="252" t="s">
        <v>135</v>
      </c>
      <c r="AD57" s="252" t="s">
        <v>135</v>
      </c>
      <c r="AE57" s="252" t="s">
        <v>135</v>
      </c>
      <c r="AF57" s="251" t="s">
        <v>135</v>
      </c>
      <c r="AG57" s="250">
        <f>COUNTIF(AB57:AF57,"اجتاز")</f>
        <v>0</v>
      </c>
      <c r="AH57" s="249" t="str">
        <f>IF(AG57&gt;=5,"جدير",IF(AG57&gt;=5,"جدير","غيرجدير"))</f>
        <v>غيرجدير</v>
      </c>
      <c r="AI57" s="248" t="s">
        <v>134</v>
      </c>
    </row>
    <row r="58" spans="1:35" ht="21" customHeight="1" x14ac:dyDescent="0.2">
      <c r="A58" s="268"/>
      <c r="B58" s="267"/>
      <c r="C58" s="266"/>
      <c r="D58" s="265"/>
      <c r="E58" s="269" t="s">
        <v>100</v>
      </c>
      <c r="F58" s="263" t="e">
        <f>DAY(L58)</f>
        <v>#VALUE!</v>
      </c>
      <c r="G58" s="262" t="e">
        <f>MONTH(L58)</f>
        <v>#VALUE!</v>
      </c>
      <c r="H58" s="261" t="e">
        <f>YEAR(L58)</f>
        <v>#VALUE!</v>
      </c>
      <c r="I58" s="263" t="str">
        <f>IF(ISNUMBER(F58),DATEDIF((DATE(H58,G58,F58)),(DATE("2022","10","1")),"MD"),"")</f>
        <v/>
      </c>
      <c r="J58" s="262" t="str">
        <f>IF(ISNUMBER(G58),DATEDIF((DATE(H58,G58,F58)),(DATE("2022","10","1")),"YM"),"")</f>
        <v/>
      </c>
      <c r="K58" s="261" t="str">
        <f>IF(ISNUMBER(H58),DATEDIF((DATE(H58,G58,F58)),(DATE("2022","10","1")),"Y"),"")</f>
        <v/>
      </c>
      <c r="L58" s="260" t="e">
        <f>DATE(IF(LEFT($M58,1)="2",MID($M58,2,2),"20"&amp;MID($M58,2,2)),MID($M58,4,2),MID($M58,6,2))</f>
        <v>#VALUE!</v>
      </c>
      <c r="M58" s="259"/>
      <c r="N58" s="258"/>
      <c r="O58" s="257"/>
      <c r="P58" s="257"/>
      <c r="Q58" s="257"/>
      <c r="R58" s="256"/>
      <c r="S58" s="255">
        <f>SUM(N58:R58)</f>
        <v>0</v>
      </c>
      <c r="T58" s="254"/>
      <c r="U58" s="253" t="s">
        <v>135</v>
      </c>
      <c r="V58" s="252" t="s">
        <v>135</v>
      </c>
      <c r="W58" s="252" t="s">
        <v>135</v>
      </c>
      <c r="X58" s="252" t="s">
        <v>135</v>
      </c>
      <c r="Y58" s="251" t="s">
        <v>135</v>
      </c>
      <c r="Z58" s="250">
        <f>COUNTIF(U58:Y58,"اجتاز")</f>
        <v>0</v>
      </c>
      <c r="AA58" s="249" t="str">
        <f>IF(Z58&gt;=5,"جدير",IF(Z58&gt;=5,"جدير","غيرجدير"))</f>
        <v>غيرجدير</v>
      </c>
      <c r="AB58" s="253" t="s">
        <v>135</v>
      </c>
      <c r="AC58" s="252" t="s">
        <v>135</v>
      </c>
      <c r="AD58" s="252" t="s">
        <v>135</v>
      </c>
      <c r="AE58" s="252" t="s">
        <v>135</v>
      </c>
      <c r="AF58" s="251" t="s">
        <v>135</v>
      </c>
      <c r="AG58" s="250">
        <f>COUNTIF(AB58:AF58,"اجتاز")</f>
        <v>0</v>
      </c>
      <c r="AH58" s="249" t="str">
        <f>IF(AG58&gt;=5,"جدير",IF(AG58&gt;=5,"جدير","غيرجدير"))</f>
        <v>غيرجدير</v>
      </c>
      <c r="AI58" s="248" t="s">
        <v>134</v>
      </c>
    </row>
    <row r="59" spans="1:35" ht="21" customHeight="1" x14ac:dyDescent="0.2">
      <c r="A59" s="268"/>
      <c r="B59" s="267"/>
      <c r="C59" s="266"/>
      <c r="D59" s="265"/>
      <c r="E59" s="269" t="s">
        <v>100</v>
      </c>
      <c r="F59" s="263" t="e">
        <f>DAY(L59)</f>
        <v>#VALUE!</v>
      </c>
      <c r="G59" s="262" t="e">
        <f>MONTH(L59)</f>
        <v>#VALUE!</v>
      </c>
      <c r="H59" s="261" t="e">
        <f>YEAR(L59)</f>
        <v>#VALUE!</v>
      </c>
      <c r="I59" s="263" t="str">
        <f>IF(ISNUMBER(F59),DATEDIF((DATE(H59,G59,F59)),(DATE("2022","10","1")),"MD"),"")</f>
        <v/>
      </c>
      <c r="J59" s="262" t="str">
        <f>IF(ISNUMBER(G59),DATEDIF((DATE(H59,G59,F59)),(DATE("2022","10","1")),"YM"),"")</f>
        <v/>
      </c>
      <c r="K59" s="261" t="str">
        <f>IF(ISNUMBER(H59),DATEDIF((DATE(H59,G59,F59)),(DATE("2022","10","1")),"Y"),"")</f>
        <v/>
      </c>
      <c r="L59" s="260" t="e">
        <f>DATE(IF(LEFT($M59,1)="2",MID($M59,2,2),"20"&amp;MID($M59,2,2)),MID($M59,4,2),MID($M59,6,2))</f>
        <v>#VALUE!</v>
      </c>
      <c r="M59" s="259"/>
      <c r="N59" s="258"/>
      <c r="O59" s="257"/>
      <c r="P59" s="257"/>
      <c r="Q59" s="257"/>
      <c r="R59" s="256"/>
      <c r="S59" s="255">
        <f>SUM(N59:R59)</f>
        <v>0</v>
      </c>
      <c r="T59" s="254"/>
      <c r="U59" s="253" t="s">
        <v>135</v>
      </c>
      <c r="V59" s="252" t="s">
        <v>135</v>
      </c>
      <c r="W59" s="252" t="s">
        <v>135</v>
      </c>
      <c r="X59" s="252" t="s">
        <v>135</v>
      </c>
      <c r="Y59" s="251" t="s">
        <v>135</v>
      </c>
      <c r="Z59" s="250">
        <f>COUNTIF(U59:Y59,"اجتاز")</f>
        <v>0</v>
      </c>
      <c r="AA59" s="249" t="str">
        <f>IF(Z59&gt;=5,"جدير",IF(Z59&gt;=5,"جدير","غيرجدير"))</f>
        <v>غيرجدير</v>
      </c>
      <c r="AB59" s="253" t="s">
        <v>135</v>
      </c>
      <c r="AC59" s="252" t="s">
        <v>135</v>
      </c>
      <c r="AD59" s="252" t="s">
        <v>135</v>
      </c>
      <c r="AE59" s="252" t="s">
        <v>135</v>
      </c>
      <c r="AF59" s="251" t="s">
        <v>135</v>
      </c>
      <c r="AG59" s="250">
        <f>COUNTIF(AB59:AF59,"اجتاز")</f>
        <v>0</v>
      </c>
      <c r="AH59" s="249" t="str">
        <f>IF(AG59&gt;=5,"جدير",IF(AG59&gt;=5,"جدير","غيرجدير"))</f>
        <v>غيرجدير</v>
      </c>
      <c r="AI59" s="248" t="s">
        <v>134</v>
      </c>
    </row>
    <row r="60" spans="1:35" ht="21" customHeight="1" x14ac:dyDescent="0.2">
      <c r="A60" s="268"/>
      <c r="B60" s="267"/>
      <c r="C60" s="266"/>
      <c r="D60" s="265"/>
      <c r="E60" s="269" t="s">
        <v>100</v>
      </c>
      <c r="F60" s="263" t="e">
        <f>DAY(L60)</f>
        <v>#VALUE!</v>
      </c>
      <c r="G60" s="262" t="e">
        <f>MONTH(L60)</f>
        <v>#VALUE!</v>
      </c>
      <c r="H60" s="261" t="e">
        <f>YEAR(L60)</f>
        <v>#VALUE!</v>
      </c>
      <c r="I60" s="263" t="str">
        <f>IF(ISNUMBER(F60),DATEDIF((DATE(H60,G60,F60)),(DATE("2022","10","1")),"MD"),"")</f>
        <v/>
      </c>
      <c r="J60" s="262" t="str">
        <f>IF(ISNUMBER(G60),DATEDIF((DATE(H60,G60,F60)),(DATE("2022","10","1")),"YM"),"")</f>
        <v/>
      </c>
      <c r="K60" s="261" t="str">
        <f>IF(ISNUMBER(H60),DATEDIF((DATE(H60,G60,F60)),(DATE("2022","10","1")),"Y"),"")</f>
        <v/>
      </c>
      <c r="L60" s="260" t="e">
        <f>DATE(IF(LEFT($M60,1)="2",MID($M60,2,2),"20"&amp;MID($M60,2,2)),MID($M60,4,2),MID($M60,6,2))</f>
        <v>#VALUE!</v>
      </c>
      <c r="M60" s="259"/>
      <c r="N60" s="258"/>
      <c r="O60" s="257"/>
      <c r="P60" s="257"/>
      <c r="Q60" s="257"/>
      <c r="R60" s="256"/>
      <c r="S60" s="255">
        <f>SUM(N60:R60)</f>
        <v>0</v>
      </c>
      <c r="T60" s="254"/>
      <c r="U60" s="253" t="s">
        <v>135</v>
      </c>
      <c r="V60" s="252" t="s">
        <v>135</v>
      </c>
      <c r="W60" s="252" t="s">
        <v>135</v>
      </c>
      <c r="X60" s="252" t="s">
        <v>135</v>
      </c>
      <c r="Y60" s="251" t="s">
        <v>135</v>
      </c>
      <c r="Z60" s="250">
        <f>COUNTIF(U60:Y60,"اجتاز")</f>
        <v>0</v>
      </c>
      <c r="AA60" s="249" t="str">
        <f>IF(Z60&gt;=5,"جدير",IF(Z60&gt;=5,"جدير","غيرجدير"))</f>
        <v>غيرجدير</v>
      </c>
      <c r="AB60" s="253" t="s">
        <v>135</v>
      </c>
      <c r="AC60" s="252" t="s">
        <v>135</v>
      </c>
      <c r="AD60" s="252" t="s">
        <v>135</v>
      </c>
      <c r="AE60" s="252" t="s">
        <v>135</v>
      </c>
      <c r="AF60" s="251" t="s">
        <v>135</v>
      </c>
      <c r="AG60" s="250">
        <f>COUNTIF(AB60:AF60,"اجتاز")</f>
        <v>0</v>
      </c>
      <c r="AH60" s="249" t="str">
        <f>IF(AG60&gt;=5,"جدير",IF(AG60&gt;=5,"جدير","غيرجدير"))</f>
        <v>غيرجدير</v>
      </c>
      <c r="AI60" s="248" t="s">
        <v>134</v>
      </c>
    </row>
    <row r="61" spans="1:35" ht="21" customHeight="1" x14ac:dyDescent="0.2">
      <c r="A61" s="268"/>
      <c r="B61" s="267"/>
      <c r="C61" s="266"/>
      <c r="D61" s="265"/>
      <c r="E61" s="269" t="s">
        <v>100</v>
      </c>
      <c r="F61" s="263" t="e">
        <f>DAY(L61)</f>
        <v>#VALUE!</v>
      </c>
      <c r="G61" s="262" t="e">
        <f>MONTH(L61)</f>
        <v>#VALUE!</v>
      </c>
      <c r="H61" s="261" t="e">
        <f>YEAR(L61)</f>
        <v>#VALUE!</v>
      </c>
      <c r="I61" s="263" t="str">
        <f>IF(ISNUMBER(F61),DATEDIF((DATE(H61,G61,F61)),(DATE("2022","10","1")),"MD"),"")</f>
        <v/>
      </c>
      <c r="J61" s="262" t="str">
        <f>IF(ISNUMBER(G61),DATEDIF((DATE(H61,G61,F61)),(DATE("2022","10","1")),"YM"),"")</f>
        <v/>
      </c>
      <c r="K61" s="261" t="str">
        <f>IF(ISNUMBER(H61),DATEDIF((DATE(H61,G61,F61)),(DATE("2022","10","1")),"Y"),"")</f>
        <v/>
      </c>
      <c r="L61" s="260" t="e">
        <f>DATE(IF(LEFT($M61,1)="2",MID($M61,2,2),"20"&amp;MID($M61,2,2)),MID($M61,4,2),MID($M61,6,2))</f>
        <v>#VALUE!</v>
      </c>
      <c r="M61" s="259"/>
      <c r="N61" s="258"/>
      <c r="O61" s="257"/>
      <c r="P61" s="257"/>
      <c r="Q61" s="257"/>
      <c r="R61" s="256"/>
      <c r="S61" s="255">
        <f>SUM(N61:R61)</f>
        <v>0</v>
      </c>
      <c r="T61" s="254"/>
      <c r="U61" s="253" t="s">
        <v>135</v>
      </c>
      <c r="V61" s="252" t="s">
        <v>135</v>
      </c>
      <c r="W61" s="252" t="s">
        <v>135</v>
      </c>
      <c r="X61" s="252" t="s">
        <v>135</v>
      </c>
      <c r="Y61" s="251" t="s">
        <v>135</v>
      </c>
      <c r="Z61" s="250">
        <f>COUNTIF(U61:Y61,"اجتاز")</f>
        <v>0</v>
      </c>
      <c r="AA61" s="249" t="str">
        <f>IF(Z61&gt;=5,"جدير",IF(Z61&gt;=5,"جدير","غيرجدير"))</f>
        <v>غيرجدير</v>
      </c>
      <c r="AB61" s="253" t="s">
        <v>135</v>
      </c>
      <c r="AC61" s="252" t="s">
        <v>135</v>
      </c>
      <c r="AD61" s="252" t="s">
        <v>135</v>
      </c>
      <c r="AE61" s="252" t="s">
        <v>135</v>
      </c>
      <c r="AF61" s="251" t="s">
        <v>135</v>
      </c>
      <c r="AG61" s="250">
        <f>COUNTIF(AB61:AF61,"اجتاز")</f>
        <v>0</v>
      </c>
      <c r="AH61" s="249" t="str">
        <f>IF(AG61&gt;=5,"جدير",IF(AG61&gt;=5,"جدير","غيرجدير"))</f>
        <v>غيرجدير</v>
      </c>
      <c r="AI61" s="248" t="s">
        <v>134</v>
      </c>
    </row>
    <row r="62" spans="1:35" ht="21" customHeight="1" x14ac:dyDescent="0.2">
      <c r="A62" s="268"/>
      <c r="B62" s="267"/>
      <c r="C62" s="266"/>
      <c r="D62" s="265"/>
      <c r="E62" s="269" t="s">
        <v>100</v>
      </c>
      <c r="F62" s="263" t="e">
        <f>DAY(L62)</f>
        <v>#VALUE!</v>
      </c>
      <c r="G62" s="262" t="e">
        <f>MONTH(L62)</f>
        <v>#VALUE!</v>
      </c>
      <c r="H62" s="261" t="e">
        <f>YEAR(L62)</f>
        <v>#VALUE!</v>
      </c>
      <c r="I62" s="263" t="str">
        <f>IF(ISNUMBER(F62),DATEDIF((DATE(H62,G62,F62)),(DATE("2022","10","1")),"MD"),"")</f>
        <v/>
      </c>
      <c r="J62" s="262" t="str">
        <f>IF(ISNUMBER(G62),DATEDIF((DATE(H62,G62,F62)),(DATE("2022","10","1")),"YM"),"")</f>
        <v/>
      </c>
      <c r="K62" s="261" t="str">
        <f>IF(ISNUMBER(H62),DATEDIF((DATE(H62,G62,F62)),(DATE("2022","10","1")),"Y"),"")</f>
        <v/>
      </c>
      <c r="L62" s="260" t="e">
        <f>DATE(IF(LEFT($M62,1)="2",MID($M62,2,2),"20"&amp;MID($M62,2,2)),MID($M62,4,2),MID($M62,6,2))</f>
        <v>#VALUE!</v>
      </c>
      <c r="M62" s="259"/>
      <c r="N62" s="258"/>
      <c r="O62" s="257"/>
      <c r="P62" s="257"/>
      <c r="Q62" s="257"/>
      <c r="R62" s="256"/>
      <c r="S62" s="255">
        <f>SUM(N62:R62)</f>
        <v>0</v>
      </c>
      <c r="T62" s="254"/>
      <c r="U62" s="253" t="s">
        <v>135</v>
      </c>
      <c r="V62" s="252" t="s">
        <v>135</v>
      </c>
      <c r="W62" s="252" t="s">
        <v>135</v>
      </c>
      <c r="X62" s="252" t="s">
        <v>135</v>
      </c>
      <c r="Y62" s="251" t="s">
        <v>135</v>
      </c>
      <c r="Z62" s="250">
        <f>COUNTIF(U62:Y62,"اجتاز")</f>
        <v>0</v>
      </c>
      <c r="AA62" s="249" t="str">
        <f>IF(Z62&gt;=5,"جدير",IF(Z62&gt;=5,"جدير","غيرجدير"))</f>
        <v>غيرجدير</v>
      </c>
      <c r="AB62" s="253" t="s">
        <v>135</v>
      </c>
      <c r="AC62" s="252" t="s">
        <v>135</v>
      </c>
      <c r="AD62" s="252" t="s">
        <v>135</v>
      </c>
      <c r="AE62" s="252" t="s">
        <v>135</v>
      </c>
      <c r="AF62" s="251" t="s">
        <v>135</v>
      </c>
      <c r="AG62" s="250">
        <f>COUNTIF(AB62:AF62,"اجتاز")</f>
        <v>0</v>
      </c>
      <c r="AH62" s="249" t="str">
        <f>IF(AG62&gt;=5,"جدير",IF(AG62&gt;=5,"جدير","غيرجدير"))</f>
        <v>غيرجدير</v>
      </c>
      <c r="AI62" s="248" t="s">
        <v>134</v>
      </c>
    </row>
    <row r="63" spans="1:35" ht="21" customHeight="1" x14ac:dyDescent="0.2">
      <c r="A63" s="268"/>
      <c r="B63" s="267"/>
      <c r="C63" s="266"/>
      <c r="D63" s="265"/>
      <c r="E63" s="269" t="s">
        <v>100</v>
      </c>
      <c r="F63" s="263" t="e">
        <f>DAY(L63)</f>
        <v>#VALUE!</v>
      </c>
      <c r="G63" s="262" t="e">
        <f>MONTH(L63)</f>
        <v>#VALUE!</v>
      </c>
      <c r="H63" s="261" t="e">
        <f>YEAR(L63)</f>
        <v>#VALUE!</v>
      </c>
      <c r="I63" s="263" t="str">
        <f>IF(ISNUMBER(F63),DATEDIF((DATE(H63,G63,F63)),(DATE("2022","10","1")),"MD"),"")</f>
        <v/>
      </c>
      <c r="J63" s="262" t="str">
        <f>IF(ISNUMBER(G63),DATEDIF((DATE(H63,G63,F63)),(DATE("2022","10","1")),"YM"),"")</f>
        <v/>
      </c>
      <c r="K63" s="261" t="str">
        <f>IF(ISNUMBER(H63),DATEDIF((DATE(H63,G63,F63)),(DATE("2022","10","1")),"Y"),"")</f>
        <v/>
      </c>
      <c r="L63" s="260" t="e">
        <f>DATE(IF(LEFT($M63,1)="2",MID($M63,2,2),"20"&amp;MID($M63,2,2)),MID($M63,4,2),MID($M63,6,2))</f>
        <v>#VALUE!</v>
      </c>
      <c r="M63" s="259"/>
      <c r="N63" s="258"/>
      <c r="O63" s="257"/>
      <c r="P63" s="257"/>
      <c r="Q63" s="257"/>
      <c r="R63" s="256"/>
      <c r="S63" s="255">
        <f>SUM(N63:R63)</f>
        <v>0</v>
      </c>
      <c r="T63" s="254"/>
      <c r="U63" s="253" t="s">
        <v>135</v>
      </c>
      <c r="V63" s="252" t="s">
        <v>135</v>
      </c>
      <c r="W63" s="252" t="s">
        <v>135</v>
      </c>
      <c r="X63" s="252" t="s">
        <v>135</v>
      </c>
      <c r="Y63" s="251" t="s">
        <v>135</v>
      </c>
      <c r="Z63" s="250">
        <f>COUNTIF(U63:Y63,"اجتاز")</f>
        <v>0</v>
      </c>
      <c r="AA63" s="249" t="str">
        <f>IF(Z63&gt;=5,"جدير",IF(Z63&gt;=5,"جدير","غيرجدير"))</f>
        <v>غيرجدير</v>
      </c>
      <c r="AB63" s="253" t="s">
        <v>135</v>
      </c>
      <c r="AC63" s="252" t="s">
        <v>135</v>
      </c>
      <c r="AD63" s="252" t="s">
        <v>135</v>
      </c>
      <c r="AE63" s="252" t="s">
        <v>135</v>
      </c>
      <c r="AF63" s="251" t="s">
        <v>135</v>
      </c>
      <c r="AG63" s="250">
        <f>COUNTIF(AB63:AF63,"اجتاز")</f>
        <v>0</v>
      </c>
      <c r="AH63" s="249" t="str">
        <f>IF(AG63&gt;=5,"جدير",IF(AG63&gt;=5,"جدير","غيرجدير"))</f>
        <v>غيرجدير</v>
      </c>
      <c r="AI63" s="248" t="s">
        <v>134</v>
      </c>
    </row>
    <row r="64" spans="1:35" ht="21" customHeight="1" x14ac:dyDescent="0.2">
      <c r="A64" s="268"/>
      <c r="B64" s="267"/>
      <c r="C64" s="266"/>
      <c r="D64" s="265"/>
      <c r="E64" s="269" t="s">
        <v>100</v>
      </c>
      <c r="F64" s="263" t="e">
        <f>DAY(L64)</f>
        <v>#VALUE!</v>
      </c>
      <c r="G64" s="262" t="e">
        <f>MONTH(L64)</f>
        <v>#VALUE!</v>
      </c>
      <c r="H64" s="261" t="e">
        <f>YEAR(L64)</f>
        <v>#VALUE!</v>
      </c>
      <c r="I64" s="263" t="str">
        <f>IF(ISNUMBER(F64),DATEDIF((DATE(H64,G64,F64)),(DATE("2022","10","1")),"MD"),"")</f>
        <v/>
      </c>
      <c r="J64" s="262" t="str">
        <f>IF(ISNUMBER(G64),DATEDIF((DATE(H64,G64,F64)),(DATE("2022","10","1")),"YM"),"")</f>
        <v/>
      </c>
      <c r="K64" s="261" t="str">
        <f>IF(ISNUMBER(H64),DATEDIF((DATE(H64,G64,F64)),(DATE("2022","10","1")),"Y"),"")</f>
        <v/>
      </c>
      <c r="L64" s="260" t="e">
        <f>DATE(IF(LEFT($M64,1)="2",MID($M64,2,2),"20"&amp;MID($M64,2,2)),MID($M64,4,2),MID($M64,6,2))</f>
        <v>#VALUE!</v>
      </c>
      <c r="M64" s="259"/>
      <c r="N64" s="258"/>
      <c r="O64" s="257"/>
      <c r="P64" s="257"/>
      <c r="Q64" s="257"/>
      <c r="R64" s="256"/>
      <c r="S64" s="255">
        <f>SUM(N64:R64)</f>
        <v>0</v>
      </c>
      <c r="T64" s="254"/>
      <c r="U64" s="253" t="s">
        <v>135</v>
      </c>
      <c r="V64" s="252" t="s">
        <v>135</v>
      </c>
      <c r="W64" s="252" t="s">
        <v>135</v>
      </c>
      <c r="X64" s="252" t="s">
        <v>135</v>
      </c>
      <c r="Y64" s="251" t="s">
        <v>135</v>
      </c>
      <c r="Z64" s="250">
        <f>COUNTIF(U64:Y64,"اجتاز")</f>
        <v>0</v>
      </c>
      <c r="AA64" s="249" t="str">
        <f>IF(Z64&gt;=5,"جدير",IF(Z64&gt;=5,"جدير","غيرجدير"))</f>
        <v>غيرجدير</v>
      </c>
      <c r="AB64" s="253" t="s">
        <v>135</v>
      </c>
      <c r="AC64" s="252" t="s">
        <v>135</v>
      </c>
      <c r="AD64" s="252" t="s">
        <v>135</v>
      </c>
      <c r="AE64" s="252" t="s">
        <v>135</v>
      </c>
      <c r="AF64" s="251" t="s">
        <v>135</v>
      </c>
      <c r="AG64" s="250">
        <f>COUNTIF(AB64:AF64,"اجتاز")</f>
        <v>0</v>
      </c>
      <c r="AH64" s="249" t="str">
        <f>IF(AG64&gt;=5,"جدير",IF(AG64&gt;=5,"جدير","غيرجدير"))</f>
        <v>غيرجدير</v>
      </c>
      <c r="AI64" s="248" t="s">
        <v>134</v>
      </c>
    </row>
    <row r="65" spans="1:35" ht="21" customHeight="1" x14ac:dyDescent="0.2">
      <c r="A65" s="268"/>
      <c r="B65" s="267"/>
      <c r="C65" s="266"/>
      <c r="D65" s="265"/>
      <c r="E65" s="269" t="s">
        <v>100</v>
      </c>
      <c r="F65" s="263" t="e">
        <f>DAY(L65)</f>
        <v>#VALUE!</v>
      </c>
      <c r="G65" s="262" t="e">
        <f>MONTH(L65)</f>
        <v>#VALUE!</v>
      </c>
      <c r="H65" s="261" t="e">
        <f>YEAR(L65)</f>
        <v>#VALUE!</v>
      </c>
      <c r="I65" s="263" t="str">
        <f>IF(ISNUMBER(F65),DATEDIF((DATE(H65,G65,F65)),(DATE("2022","10","1")),"MD"),"")</f>
        <v/>
      </c>
      <c r="J65" s="262" t="str">
        <f>IF(ISNUMBER(G65),DATEDIF((DATE(H65,G65,F65)),(DATE("2022","10","1")),"YM"),"")</f>
        <v/>
      </c>
      <c r="K65" s="261" t="str">
        <f>IF(ISNUMBER(H65),DATEDIF((DATE(H65,G65,F65)),(DATE("2022","10","1")),"Y"),"")</f>
        <v/>
      </c>
      <c r="L65" s="260" t="e">
        <f>DATE(IF(LEFT($M65,1)="2",MID($M65,2,2),"20"&amp;MID($M65,2,2)),MID($M65,4,2),MID($M65,6,2))</f>
        <v>#VALUE!</v>
      </c>
      <c r="M65" s="259"/>
      <c r="N65" s="258"/>
      <c r="O65" s="257"/>
      <c r="P65" s="257"/>
      <c r="Q65" s="257"/>
      <c r="R65" s="256"/>
      <c r="S65" s="255">
        <f>SUM(N65:R65)</f>
        <v>0</v>
      </c>
      <c r="T65" s="254"/>
      <c r="U65" s="253" t="s">
        <v>135</v>
      </c>
      <c r="V65" s="252" t="s">
        <v>135</v>
      </c>
      <c r="W65" s="252" t="s">
        <v>135</v>
      </c>
      <c r="X65" s="252" t="s">
        <v>135</v>
      </c>
      <c r="Y65" s="251" t="s">
        <v>135</v>
      </c>
      <c r="Z65" s="250">
        <f>COUNTIF(U65:Y65,"اجتاز")</f>
        <v>0</v>
      </c>
      <c r="AA65" s="249" t="str">
        <f>IF(Z65&gt;=5,"جدير",IF(Z65&gt;=5,"جدير","غيرجدير"))</f>
        <v>غيرجدير</v>
      </c>
      <c r="AB65" s="253" t="s">
        <v>135</v>
      </c>
      <c r="AC65" s="252" t="s">
        <v>135</v>
      </c>
      <c r="AD65" s="252" t="s">
        <v>135</v>
      </c>
      <c r="AE65" s="252" t="s">
        <v>135</v>
      </c>
      <c r="AF65" s="251" t="s">
        <v>135</v>
      </c>
      <c r="AG65" s="250">
        <f>COUNTIF(AB65:AF65,"اجتاز")</f>
        <v>0</v>
      </c>
      <c r="AH65" s="249" t="str">
        <f>IF(AG65&gt;=5,"جدير",IF(AG65&gt;=5,"جدير","غيرجدير"))</f>
        <v>غيرجدير</v>
      </c>
      <c r="AI65" s="248" t="s">
        <v>134</v>
      </c>
    </row>
    <row r="66" spans="1:35" ht="21" customHeight="1" x14ac:dyDescent="0.2">
      <c r="A66" s="268"/>
      <c r="B66" s="267"/>
      <c r="C66" s="266"/>
      <c r="D66" s="265"/>
      <c r="E66" s="269" t="s">
        <v>100</v>
      </c>
      <c r="F66" s="263" t="e">
        <f>DAY(L66)</f>
        <v>#VALUE!</v>
      </c>
      <c r="G66" s="262" t="e">
        <f>MONTH(L66)</f>
        <v>#VALUE!</v>
      </c>
      <c r="H66" s="261" t="e">
        <f>YEAR(L66)</f>
        <v>#VALUE!</v>
      </c>
      <c r="I66" s="263" t="str">
        <f>IF(ISNUMBER(F66),DATEDIF((DATE(H66,G66,F66)),(DATE("2022","10","1")),"MD"),"")</f>
        <v/>
      </c>
      <c r="J66" s="262" t="str">
        <f>IF(ISNUMBER(G66),DATEDIF((DATE(H66,G66,F66)),(DATE("2022","10","1")),"YM"),"")</f>
        <v/>
      </c>
      <c r="K66" s="261" t="str">
        <f>IF(ISNUMBER(H66),DATEDIF((DATE(H66,G66,F66)),(DATE("2022","10","1")),"Y"),"")</f>
        <v/>
      </c>
      <c r="L66" s="260" t="e">
        <f>DATE(IF(LEFT($M66,1)="2",MID($M66,2,2),"20"&amp;MID($M66,2,2)),MID($M66,4,2),MID($M66,6,2))</f>
        <v>#VALUE!</v>
      </c>
      <c r="M66" s="259"/>
      <c r="N66" s="258"/>
      <c r="O66" s="257"/>
      <c r="P66" s="257"/>
      <c r="Q66" s="257"/>
      <c r="R66" s="256"/>
      <c r="S66" s="255">
        <f>SUM(N66:R66)</f>
        <v>0</v>
      </c>
      <c r="T66" s="254"/>
      <c r="U66" s="253" t="s">
        <v>135</v>
      </c>
      <c r="V66" s="252" t="s">
        <v>135</v>
      </c>
      <c r="W66" s="252" t="s">
        <v>135</v>
      </c>
      <c r="X66" s="252" t="s">
        <v>135</v>
      </c>
      <c r="Y66" s="251" t="s">
        <v>135</v>
      </c>
      <c r="Z66" s="250">
        <f>COUNTIF(U66:Y66,"اجتاز")</f>
        <v>0</v>
      </c>
      <c r="AA66" s="249" t="str">
        <f>IF(Z66&gt;=5,"جدير",IF(Z66&gt;=5,"جدير","غيرجدير"))</f>
        <v>غيرجدير</v>
      </c>
      <c r="AB66" s="253" t="s">
        <v>135</v>
      </c>
      <c r="AC66" s="252" t="s">
        <v>135</v>
      </c>
      <c r="AD66" s="252" t="s">
        <v>135</v>
      </c>
      <c r="AE66" s="252" t="s">
        <v>135</v>
      </c>
      <c r="AF66" s="251" t="s">
        <v>135</v>
      </c>
      <c r="AG66" s="250">
        <f>COUNTIF(AB66:AF66,"اجتاز")</f>
        <v>0</v>
      </c>
      <c r="AH66" s="249" t="str">
        <f>IF(AG66&gt;=5,"جدير",IF(AG66&gt;=5,"جدير","غيرجدير"))</f>
        <v>غيرجدير</v>
      </c>
      <c r="AI66" s="248" t="s">
        <v>134</v>
      </c>
    </row>
    <row r="67" spans="1:35" ht="21" customHeight="1" x14ac:dyDescent="0.2">
      <c r="A67" s="268"/>
      <c r="B67" s="267"/>
      <c r="C67" s="266"/>
      <c r="D67" s="265"/>
      <c r="E67" s="269" t="s">
        <v>100</v>
      </c>
      <c r="F67" s="263" t="e">
        <f>DAY(L67)</f>
        <v>#VALUE!</v>
      </c>
      <c r="G67" s="262" t="e">
        <f>MONTH(L67)</f>
        <v>#VALUE!</v>
      </c>
      <c r="H67" s="261" t="e">
        <f>YEAR(L67)</f>
        <v>#VALUE!</v>
      </c>
      <c r="I67" s="263" t="str">
        <f>IF(ISNUMBER(F67),DATEDIF((DATE(H67,G67,F67)),(DATE("2022","10","1")),"MD"),"")</f>
        <v/>
      </c>
      <c r="J67" s="262" t="str">
        <f>IF(ISNUMBER(G67),DATEDIF((DATE(H67,G67,F67)),(DATE("2022","10","1")),"YM"),"")</f>
        <v/>
      </c>
      <c r="K67" s="261" t="str">
        <f>IF(ISNUMBER(H67),DATEDIF((DATE(H67,G67,F67)),(DATE("2022","10","1")),"Y"),"")</f>
        <v/>
      </c>
      <c r="L67" s="260" t="e">
        <f>DATE(IF(LEFT($M67,1)="2",MID($M67,2,2),"20"&amp;MID($M67,2,2)),MID($M67,4,2),MID($M67,6,2))</f>
        <v>#VALUE!</v>
      </c>
      <c r="M67" s="259"/>
      <c r="N67" s="258"/>
      <c r="O67" s="257"/>
      <c r="P67" s="257"/>
      <c r="Q67" s="257"/>
      <c r="R67" s="256"/>
      <c r="S67" s="255">
        <f>SUM(N67:R67)</f>
        <v>0</v>
      </c>
      <c r="T67" s="254"/>
      <c r="U67" s="253" t="s">
        <v>135</v>
      </c>
      <c r="V67" s="252" t="s">
        <v>135</v>
      </c>
      <c r="W67" s="252" t="s">
        <v>135</v>
      </c>
      <c r="X67" s="252" t="s">
        <v>135</v>
      </c>
      <c r="Y67" s="251" t="s">
        <v>135</v>
      </c>
      <c r="Z67" s="250">
        <f>COUNTIF(U67:Y67,"اجتاز")</f>
        <v>0</v>
      </c>
      <c r="AA67" s="249" t="str">
        <f>IF(Z67&gt;=5,"جدير",IF(Z67&gt;=5,"جدير","غيرجدير"))</f>
        <v>غيرجدير</v>
      </c>
      <c r="AB67" s="253" t="s">
        <v>135</v>
      </c>
      <c r="AC67" s="252" t="s">
        <v>135</v>
      </c>
      <c r="AD67" s="252" t="s">
        <v>135</v>
      </c>
      <c r="AE67" s="252" t="s">
        <v>135</v>
      </c>
      <c r="AF67" s="251" t="s">
        <v>135</v>
      </c>
      <c r="AG67" s="250">
        <f>COUNTIF(AB67:AF67,"اجتاز")</f>
        <v>0</v>
      </c>
      <c r="AH67" s="249" t="str">
        <f>IF(AG67&gt;=5,"جدير",IF(AG67&gt;=5,"جدير","غيرجدير"))</f>
        <v>غيرجدير</v>
      </c>
      <c r="AI67" s="248" t="s">
        <v>134</v>
      </c>
    </row>
    <row r="68" spans="1:35" ht="21" customHeight="1" x14ac:dyDescent="0.2">
      <c r="A68" s="268"/>
      <c r="B68" s="267"/>
      <c r="C68" s="266"/>
      <c r="D68" s="265"/>
      <c r="E68" s="269" t="s">
        <v>100</v>
      </c>
      <c r="F68" s="263" t="e">
        <f>DAY(L68)</f>
        <v>#VALUE!</v>
      </c>
      <c r="G68" s="262" t="e">
        <f>MONTH(L68)</f>
        <v>#VALUE!</v>
      </c>
      <c r="H68" s="261" t="e">
        <f>YEAR(L68)</f>
        <v>#VALUE!</v>
      </c>
      <c r="I68" s="263" t="str">
        <f>IF(ISNUMBER(F68),DATEDIF((DATE(H68,G68,F68)),(DATE("2022","10","1")),"MD"),"")</f>
        <v/>
      </c>
      <c r="J68" s="262" t="str">
        <f>IF(ISNUMBER(G68),DATEDIF((DATE(H68,G68,F68)),(DATE("2022","10","1")),"YM"),"")</f>
        <v/>
      </c>
      <c r="K68" s="261" t="str">
        <f>IF(ISNUMBER(H68),DATEDIF((DATE(H68,G68,F68)),(DATE("2022","10","1")),"Y"),"")</f>
        <v/>
      </c>
      <c r="L68" s="260" t="e">
        <f>DATE(IF(LEFT($M68,1)="2",MID($M68,2,2),"20"&amp;MID($M68,2,2)),MID($M68,4,2),MID($M68,6,2))</f>
        <v>#VALUE!</v>
      </c>
      <c r="M68" s="259"/>
      <c r="N68" s="258"/>
      <c r="O68" s="257"/>
      <c r="P68" s="257"/>
      <c r="Q68" s="257"/>
      <c r="R68" s="256"/>
      <c r="S68" s="255">
        <f>SUM(N68:R68)</f>
        <v>0</v>
      </c>
      <c r="T68" s="254"/>
      <c r="U68" s="253" t="s">
        <v>135</v>
      </c>
      <c r="V68" s="252" t="s">
        <v>135</v>
      </c>
      <c r="W68" s="252" t="s">
        <v>135</v>
      </c>
      <c r="X68" s="252" t="s">
        <v>135</v>
      </c>
      <c r="Y68" s="251" t="s">
        <v>135</v>
      </c>
      <c r="Z68" s="250">
        <f>COUNTIF(U68:Y68,"اجتاز")</f>
        <v>0</v>
      </c>
      <c r="AA68" s="249" t="str">
        <f>IF(Z68&gt;=5,"جدير",IF(Z68&gt;=5,"جدير","غيرجدير"))</f>
        <v>غيرجدير</v>
      </c>
      <c r="AB68" s="253" t="s">
        <v>135</v>
      </c>
      <c r="AC68" s="252" t="s">
        <v>135</v>
      </c>
      <c r="AD68" s="252" t="s">
        <v>135</v>
      </c>
      <c r="AE68" s="252" t="s">
        <v>135</v>
      </c>
      <c r="AF68" s="251" t="s">
        <v>135</v>
      </c>
      <c r="AG68" s="250">
        <f>COUNTIF(AB68:AF68,"اجتاز")</f>
        <v>0</v>
      </c>
      <c r="AH68" s="249" t="str">
        <f>IF(AG68&gt;=5,"جدير",IF(AG68&gt;=5,"جدير","غيرجدير"))</f>
        <v>غيرجدير</v>
      </c>
      <c r="AI68" s="248" t="s">
        <v>134</v>
      </c>
    </row>
    <row r="69" spans="1:35" ht="21" customHeight="1" x14ac:dyDescent="0.2">
      <c r="A69" s="268"/>
      <c r="B69" s="267"/>
      <c r="C69" s="266"/>
      <c r="D69" s="265"/>
      <c r="E69" s="269" t="s">
        <v>100</v>
      </c>
      <c r="F69" s="263" t="e">
        <f>DAY(L69)</f>
        <v>#VALUE!</v>
      </c>
      <c r="G69" s="262" t="e">
        <f>MONTH(L69)</f>
        <v>#VALUE!</v>
      </c>
      <c r="H69" s="261" t="e">
        <f>YEAR(L69)</f>
        <v>#VALUE!</v>
      </c>
      <c r="I69" s="263" t="str">
        <f>IF(ISNUMBER(F69),DATEDIF((DATE(H69,G69,F69)),(DATE("2022","10","1")),"MD"),"")</f>
        <v/>
      </c>
      <c r="J69" s="262" t="str">
        <f>IF(ISNUMBER(G69),DATEDIF((DATE(H69,G69,F69)),(DATE("2022","10","1")),"YM"),"")</f>
        <v/>
      </c>
      <c r="K69" s="261" t="str">
        <f>IF(ISNUMBER(H69),DATEDIF((DATE(H69,G69,F69)),(DATE("2022","10","1")),"Y"),"")</f>
        <v/>
      </c>
      <c r="L69" s="260" t="e">
        <f>DATE(IF(LEFT($M69,1)="2",MID($M69,2,2),"20"&amp;MID($M69,2,2)),MID($M69,4,2),MID($M69,6,2))</f>
        <v>#VALUE!</v>
      </c>
      <c r="M69" s="259"/>
      <c r="N69" s="258"/>
      <c r="O69" s="257"/>
      <c r="P69" s="257"/>
      <c r="Q69" s="257"/>
      <c r="R69" s="256"/>
      <c r="S69" s="255">
        <f>SUM(N69:R69)</f>
        <v>0</v>
      </c>
      <c r="T69" s="254"/>
      <c r="U69" s="253" t="s">
        <v>135</v>
      </c>
      <c r="V69" s="252" t="s">
        <v>135</v>
      </c>
      <c r="W69" s="252" t="s">
        <v>135</v>
      </c>
      <c r="X69" s="252" t="s">
        <v>135</v>
      </c>
      <c r="Y69" s="251" t="s">
        <v>135</v>
      </c>
      <c r="Z69" s="250">
        <f>COUNTIF(U69:Y69,"اجتاز")</f>
        <v>0</v>
      </c>
      <c r="AA69" s="249" t="str">
        <f>IF(Z69&gt;=5,"جدير",IF(Z69&gt;=5,"جدير","غيرجدير"))</f>
        <v>غيرجدير</v>
      </c>
      <c r="AB69" s="253" t="s">
        <v>135</v>
      </c>
      <c r="AC69" s="252" t="s">
        <v>135</v>
      </c>
      <c r="AD69" s="252" t="s">
        <v>135</v>
      </c>
      <c r="AE69" s="252" t="s">
        <v>135</v>
      </c>
      <c r="AF69" s="251" t="s">
        <v>135</v>
      </c>
      <c r="AG69" s="250">
        <f>COUNTIF(AB69:AF69,"اجتاز")</f>
        <v>0</v>
      </c>
      <c r="AH69" s="249" t="str">
        <f>IF(AG69&gt;=5,"جدير",IF(AG69&gt;=5,"جدير","غيرجدير"))</f>
        <v>غيرجدير</v>
      </c>
      <c r="AI69" s="248" t="s">
        <v>134</v>
      </c>
    </row>
    <row r="70" spans="1:35" ht="21" customHeight="1" x14ac:dyDescent="0.2">
      <c r="A70" s="268"/>
      <c r="B70" s="267"/>
      <c r="C70" s="266"/>
      <c r="D70" s="265"/>
      <c r="E70" s="269" t="s">
        <v>100</v>
      </c>
      <c r="F70" s="263" t="e">
        <f>DAY(L70)</f>
        <v>#VALUE!</v>
      </c>
      <c r="G70" s="262" t="e">
        <f>MONTH(L70)</f>
        <v>#VALUE!</v>
      </c>
      <c r="H70" s="261" t="e">
        <f>YEAR(L70)</f>
        <v>#VALUE!</v>
      </c>
      <c r="I70" s="263" t="str">
        <f>IF(ISNUMBER(F70),DATEDIF((DATE(H70,G70,F70)),(DATE("2022","10","1")),"MD"),"")</f>
        <v/>
      </c>
      <c r="J70" s="262" t="str">
        <f>IF(ISNUMBER(G70),DATEDIF((DATE(H70,G70,F70)),(DATE("2022","10","1")),"YM"),"")</f>
        <v/>
      </c>
      <c r="K70" s="261" t="str">
        <f>IF(ISNUMBER(H70),DATEDIF((DATE(H70,G70,F70)),(DATE("2022","10","1")),"Y"),"")</f>
        <v/>
      </c>
      <c r="L70" s="260" t="e">
        <f>DATE(IF(LEFT($M70,1)="2",MID($M70,2,2),"20"&amp;MID($M70,2,2)),MID($M70,4,2),MID($M70,6,2))</f>
        <v>#VALUE!</v>
      </c>
      <c r="M70" s="259"/>
      <c r="N70" s="258"/>
      <c r="O70" s="257"/>
      <c r="P70" s="257"/>
      <c r="Q70" s="257"/>
      <c r="R70" s="256"/>
      <c r="S70" s="255">
        <f>SUM(N70:R70)</f>
        <v>0</v>
      </c>
      <c r="T70" s="254"/>
      <c r="U70" s="253" t="s">
        <v>135</v>
      </c>
      <c r="V70" s="252" t="s">
        <v>135</v>
      </c>
      <c r="W70" s="252" t="s">
        <v>135</v>
      </c>
      <c r="X70" s="252" t="s">
        <v>135</v>
      </c>
      <c r="Y70" s="251" t="s">
        <v>135</v>
      </c>
      <c r="Z70" s="250">
        <f>COUNTIF(U70:Y70,"اجتاز")</f>
        <v>0</v>
      </c>
      <c r="AA70" s="249" t="str">
        <f>IF(Z70&gt;=5,"جدير",IF(Z70&gt;=5,"جدير","غيرجدير"))</f>
        <v>غيرجدير</v>
      </c>
      <c r="AB70" s="253" t="s">
        <v>135</v>
      </c>
      <c r="AC70" s="252" t="s">
        <v>135</v>
      </c>
      <c r="AD70" s="252" t="s">
        <v>135</v>
      </c>
      <c r="AE70" s="252" t="s">
        <v>135</v>
      </c>
      <c r="AF70" s="251" t="s">
        <v>135</v>
      </c>
      <c r="AG70" s="250">
        <f>COUNTIF(AB70:AF70,"اجتاز")</f>
        <v>0</v>
      </c>
      <c r="AH70" s="249" t="str">
        <f>IF(AG70&gt;=5,"جدير",IF(AG70&gt;=5,"جدير","غيرجدير"))</f>
        <v>غيرجدير</v>
      </c>
      <c r="AI70" s="248" t="s">
        <v>134</v>
      </c>
    </row>
    <row r="71" spans="1:35" ht="21" customHeight="1" x14ac:dyDescent="0.2">
      <c r="A71" s="268"/>
      <c r="B71" s="267"/>
      <c r="C71" s="266"/>
      <c r="D71" s="265"/>
      <c r="E71" s="264" t="s">
        <v>100</v>
      </c>
      <c r="F71" s="263" t="e">
        <f>DAY(L71)</f>
        <v>#VALUE!</v>
      </c>
      <c r="G71" s="262" t="e">
        <f>MONTH(L71)</f>
        <v>#VALUE!</v>
      </c>
      <c r="H71" s="261" t="e">
        <f>YEAR(L71)</f>
        <v>#VALUE!</v>
      </c>
      <c r="I71" s="263" t="str">
        <f>IF(ISNUMBER(F71),DATEDIF((DATE(H71,G71,F71)),(DATE("2022","10","1")),"MD"),"")</f>
        <v/>
      </c>
      <c r="J71" s="262" t="str">
        <f>IF(ISNUMBER(G71),DATEDIF((DATE(H71,G71,F71)),(DATE("2022","10","1")),"YM"),"")</f>
        <v/>
      </c>
      <c r="K71" s="261" t="str">
        <f>IF(ISNUMBER(H71),DATEDIF((DATE(H71,G71,F71)),(DATE("2022","10","1")),"Y"),"")</f>
        <v/>
      </c>
      <c r="L71" s="260" t="e">
        <f>DATE(IF(LEFT($M71,1)="2",MID($M71,2,2),"20"&amp;MID($M71,2,2)),MID($M71,4,2),MID($M71,6,2))</f>
        <v>#VALUE!</v>
      </c>
      <c r="M71" s="259"/>
      <c r="N71" s="258"/>
      <c r="O71" s="257"/>
      <c r="P71" s="257"/>
      <c r="Q71" s="257"/>
      <c r="R71" s="256"/>
      <c r="S71" s="255">
        <f>SUM(N71:R71)</f>
        <v>0</v>
      </c>
      <c r="T71" s="254"/>
      <c r="U71" s="253" t="s">
        <v>135</v>
      </c>
      <c r="V71" s="252" t="s">
        <v>135</v>
      </c>
      <c r="W71" s="252" t="s">
        <v>135</v>
      </c>
      <c r="X71" s="252" t="s">
        <v>135</v>
      </c>
      <c r="Y71" s="251" t="s">
        <v>135</v>
      </c>
      <c r="Z71" s="250">
        <f>COUNTIF(U71:Y71,"اجتاز")</f>
        <v>0</v>
      </c>
      <c r="AA71" s="249" t="str">
        <f>IF(Z71&gt;=5,"جدير",IF(Z71&gt;=5,"جدير","غيرجدير"))</f>
        <v>غيرجدير</v>
      </c>
      <c r="AB71" s="253" t="s">
        <v>135</v>
      </c>
      <c r="AC71" s="252" t="s">
        <v>135</v>
      </c>
      <c r="AD71" s="252" t="s">
        <v>135</v>
      </c>
      <c r="AE71" s="252" t="s">
        <v>135</v>
      </c>
      <c r="AF71" s="251" t="s">
        <v>135</v>
      </c>
      <c r="AG71" s="250">
        <f>COUNTIF(AB71:AF71,"اجتاز")</f>
        <v>0</v>
      </c>
      <c r="AH71" s="249" t="str">
        <f>IF(AG71&gt;=5,"جدير",IF(AG71&gt;=5,"جدير","غيرجدير"))</f>
        <v>غيرجدير</v>
      </c>
      <c r="AI71" s="248" t="s">
        <v>134</v>
      </c>
    </row>
    <row r="72" spans="1:35" ht="21" customHeight="1" thickBot="1" x14ac:dyDescent="0.25">
      <c r="A72" s="247"/>
      <c r="B72" s="246"/>
      <c r="C72" s="245"/>
      <c r="D72" s="244"/>
      <c r="E72" s="243" t="s">
        <v>100</v>
      </c>
      <c r="F72" s="242" t="e">
        <f>DAY(L72)</f>
        <v>#VALUE!</v>
      </c>
      <c r="G72" s="241" t="e">
        <f>MONTH(L72)</f>
        <v>#VALUE!</v>
      </c>
      <c r="H72" s="240" t="e">
        <f>YEAR(L72)</f>
        <v>#VALUE!</v>
      </c>
      <c r="I72" s="242" t="str">
        <f>IF(ISNUMBER(F72),DATEDIF((DATE(H72,G72,F72)),(DATE("2022","10","1")),"MD"),"")</f>
        <v/>
      </c>
      <c r="J72" s="241" t="str">
        <f>IF(ISNUMBER(G72),DATEDIF((DATE(H72,G72,F72)),(DATE("2022","10","1")),"YM"),"")</f>
        <v/>
      </c>
      <c r="K72" s="240" t="str">
        <f>IF(ISNUMBER(H72),DATEDIF((DATE(H72,G72,F72)),(DATE("2022","10","1")),"Y"),"")</f>
        <v/>
      </c>
      <c r="L72" s="239" t="e">
        <f>DATE(IF(LEFT($M72,1)="2",MID($M72,2,2),"20"&amp;MID($M72,2,2)),MID($M72,4,2),MID($M72,6,2))</f>
        <v>#VALUE!</v>
      </c>
      <c r="M72" s="238"/>
      <c r="N72" s="237"/>
      <c r="O72" s="236"/>
      <c r="P72" s="236"/>
      <c r="Q72" s="236"/>
      <c r="R72" s="235"/>
      <c r="S72" s="234">
        <f>SUM(N72:R72)</f>
        <v>0</v>
      </c>
      <c r="T72" s="233"/>
      <c r="U72" s="232" t="s">
        <v>135</v>
      </c>
      <c r="V72" s="231" t="s">
        <v>135</v>
      </c>
      <c r="W72" s="231" t="s">
        <v>135</v>
      </c>
      <c r="X72" s="231" t="s">
        <v>135</v>
      </c>
      <c r="Y72" s="230" t="s">
        <v>135</v>
      </c>
      <c r="Z72" s="229">
        <f>COUNTIF(U72:Y72,"اجتاز")</f>
        <v>0</v>
      </c>
      <c r="AA72" s="228" t="str">
        <f>IF(Z72&gt;=5,"جدير",IF(Z72&gt;=5,"جدير","غيرجدير"))</f>
        <v>غيرجدير</v>
      </c>
      <c r="AB72" s="232" t="s">
        <v>135</v>
      </c>
      <c r="AC72" s="231" t="s">
        <v>135</v>
      </c>
      <c r="AD72" s="231" t="s">
        <v>135</v>
      </c>
      <c r="AE72" s="231" t="s">
        <v>135</v>
      </c>
      <c r="AF72" s="230" t="s">
        <v>135</v>
      </c>
      <c r="AG72" s="229">
        <f>COUNTIF(AB72:AF72,"اجتاز")</f>
        <v>0</v>
      </c>
      <c r="AH72" s="228" t="str">
        <f>IF(AG72&gt;=5,"جدير",IF(AG72&gt;=5,"جدير","غيرجدير"))</f>
        <v>غيرجدير</v>
      </c>
      <c r="AI72" s="227" t="s">
        <v>134</v>
      </c>
    </row>
    <row r="73" spans="1:35" ht="9.9499999999999993" customHeight="1" thickTop="1" thickBot="1" x14ac:dyDescent="0.25"/>
    <row r="74" spans="1:35" ht="23.1" customHeight="1" x14ac:dyDescent="0.2">
      <c r="A74" s="226" t="s">
        <v>97</v>
      </c>
      <c r="B74" s="225"/>
      <c r="C74" s="225"/>
      <c r="D74" s="224"/>
      <c r="E74" s="223" t="s">
        <v>96</v>
      </c>
      <c r="F74" s="222"/>
      <c r="G74" s="222"/>
      <c r="H74" s="222"/>
      <c r="I74" s="217" t="s">
        <v>95</v>
      </c>
      <c r="J74" s="217"/>
      <c r="K74" s="217"/>
      <c r="L74" s="217"/>
      <c r="M74" s="217"/>
      <c r="N74" s="217"/>
      <c r="O74" s="217" t="s">
        <v>94</v>
      </c>
      <c r="P74" s="217"/>
      <c r="Q74" s="217"/>
      <c r="R74" s="217"/>
      <c r="S74" s="222" t="s">
        <v>93</v>
      </c>
      <c r="T74" s="217"/>
      <c r="U74" s="217"/>
      <c r="V74" s="217"/>
      <c r="W74" s="217" t="s">
        <v>92</v>
      </c>
      <c r="X74" s="217"/>
      <c r="Y74" s="217"/>
      <c r="Z74" s="217"/>
      <c r="AA74" s="217"/>
      <c r="AB74" s="217"/>
      <c r="AE74" s="217" t="s">
        <v>91</v>
      </c>
      <c r="AF74" s="217"/>
      <c r="AG74" s="217"/>
      <c r="AH74" s="217"/>
      <c r="AI74" s="217"/>
    </row>
    <row r="75" spans="1:35" ht="23.1" customHeight="1" x14ac:dyDescent="0.2">
      <c r="A75" s="216" t="s">
        <v>90</v>
      </c>
      <c r="B75" s="215"/>
      <c r="C75" s="214" t="str">
        <f>ناجحون!C36</f>
        <v>محمد لطفى عبد العال</v>
      </c>
      <c r="D75" s="213"/>
      <c r="E75" s="220" t="s">
        <v>89</v>
      </c>
      <c r="F75" s="219"/>
      <c r="G75" s="219"/>
      <c r="H75" s="219"/>
      <c r="I75" s="218" t="s">
        <v>89</v>
      </c>
      <c r="J75" s="218"/>
      <c r="K75" s="218"/>
      <c r="L75" s="218"/>
      <c r="M75" s="218"/>
      <c r="N75" s="218"/>
      <c r="O75" s="221" t="str">
        <f>ناجحون!O36</f>
        <v>أ/ أيمن عبد السميع الحسينى</v>
      </c>
      <c r="P75" s="221"/>
      <c r="Q75" s="221"/>
      <c r="R75" s="221"/>
      <c r="S75" s="221" t="str">
        <f>ناجحون!S36</f>
        <v>م/ متولى محمود مصطفى احمد</v>
      </c>
      <c r="T75" s="221"/>
      <c r="U75" s="221"/>
      <c r="V75" s="221"/>
      <c r="W75" s="221" t="str">
        <f>ناجحون!W36</f>
        <v>م/ ناصر عيسى كامل هنداوى</v>
      </c>
      <c r="X75" s="221"/>
      <c r="Y75" s="221"/>
      <c r="Z75" s="221"/>
      <c r="AA75" s="221"/>
      <c r="AB75" s="221"/>
      <c r="AE75" s="212" t="s">
        <v>83</v>
      </c>
      <c r="AF75" s="212"/>
      <c r="AG75" s="212"/>
      <c r="AH75" s="212"/>
      <c r="AI75" s="212"/>
    </row>
    <row r="76" spans="1:35" ht="23.1" customHeight="1" x14ac:dyDescent="0.2">
      <c r="A76" s="216" t="s">
        <v>88</v>
      </c>
      <c r="B76" s="215"/>
      <c r="C76" s="214" t="str">
        <f>ناجحون!C37</f>
        <v>احمد شوقى المهدى</v>
      </c>
      <c r="D76" s="213"/>
      <c r="E76" s="220" t="s">
        <v>87</v>
      </c>
      <c r="F76" s="219"/>
      <c r="G76" s="219"/>
      <c r="H76" s="219"/>
      <c r="I76" s="218" t="s">
        <v>86</v>
      </c>
      <c r="J76" s="218"/>
      <c r="K76" s="218"/>
      <c r="L76" s="218"/>
      <c r="M76" s="218"/>
      <c r="N76" s="218"/>
      <c r="AE76" s="217" t="s">
        <v>85</v>
      </c>
      <c r="AF76" s="217"/>
      <c r="AG76" s="217"/>
      <c r="AH76" s="217"/>
      <c r="AI76" s="217"/>
    </row>
    <row r="77" spans="1:35" ht="23.1" customHeight="1" x14ac:dyDescent="0.2">
      <c r="A77" s="216" t="s">
        <v>84</v>
      </c>
      <c r="B77" s="215"/>
      <c r="C77" s="214" t="str">
        <f>ناجحون!C38</f>
        <v>احمد شوقى المهدى</v>
      </c>
      <c r="D77" s="213"/>
      <c r="AE77" s="212" t="s">
        <v>83</v>
      </c>
      <c r="AF77" s="212"/>
      <c r="AG77" s="212"/>
      <c r="AH77" s="212"/>
      <c r="AI77" s="212"/>
    </row>
    <row r="78" spans="1:35" ht="23.1" customHeight="1" thickBot="1" x14ac:dyDescent="0.25">
      <c r="A78" s="211" t="s">
        <v>82</v>
      </c>
      <c r="B78" s="210"/>
      <c r="C78" s="209" t="str">
        <f>ناجحون!C39</f>
        <v>محمد لطفى عبد العال</v>
      </c>
      <c r="D78" s="208"/>
    </row>
    <row r="79" spans="1:35" ht="20.100000000000001" customHeight="1" x14ac:dyDescent="0.2">
      <c r="A79" s="357" t="s">
        <v>117</v>
      </c>
      <c r="B79" s="357"/>
      <c r="C79" s="357"/>
      <c r="D79" s="357"/>
    </row>
    <row r="80" spans="1:35" ht="20.100000000000001" customHeight="1" x14ac:dyDescent="0.2">
      <c r="A80" s="357" t="s">
        <v>116</v>
      </c>
      <c r="B80" s="357"/>
      <c r="C80" s="357"/>
      <c r="D80" s="357"/>
      <c r="E80" s="358" t="str">
        <f>ناجحون!E2</f>
        <v>كشف رصد درجات عن العام الدراسى 2022 / 2023 م</v>
      </c>
      <c r="F80" s="358"/>
      <c r="G80" s="358"/>
      <c r="H80" s="358"/>
      <c r="I80" s="358"/>
      <c r="J80" s="358"/>
      <c r="K80" s="358"/>
      <c r="L80" s="358"/>
      <c r="M80" s="358"/>
      <c r="N80" s="358"/>
      <c r="O80" s="358"/>
      <c r="P80" s="358"/>
      <c r="Q80" s="358"/>
      <c r="R80" s="358"/>
      <c r="S80" s="358"/>
      <c r="T80" s="358"/>
      <c r="U80" s="358"/>
      <c r="V80" s="358"/>
      <c r="W80" s="358"/>
      <c r="X80" s="358"/>
      <c r="Y80" s="358"/>
      <c r="Z80" s="358"/>
      <c r="AA80" s="358"/>
      <c r="AB80" s="358"/>
      <c r="AC80" s="358"/>
    </row>
    <row r="81" spans="1:35" ht="20.100000000000001" customHeight="1" x14ac:dyDescent="0.2">
      <c r="A81" s="357" t="s">
        <v>115</v>
      </c>
      <c r="B81" s="357"/>
      <c r="C81" s="357"/>
      <c r="D81" s="357"/>
      <c r="E81" s="356" t="str">
        <f>ناجحون!E3</f>
        <v>الصف / الأول الثانوى الفنى الزراعى - الدور الأول ( منتظمون ) - البرنامج : فنى معمل - جدارات</v>
      </c>
      <c r="F81" s="356"/>
      <c r="G81" s="356"/>
      <c r="H81" s="356"/>
      <c r="I81" s="356"/>
      <c r="J81" s="356"/>
      <c r="K81" s="356"/>
      <c r="L81" s="356"/>
      <c r="M81" s="356"/>
      <c r="N81" s="356"/>
      <c r="O81" s="356"/>
      <c r="P81" s="356"/>
      <c r="Q81" s="356"/>
      <c r="R81" s="356"/>
      <c r="S81" s="356"/>
      <c r="T81" s="356"/>
      <c r="U81" s="356"/>
      <c r="V81" s="356"/>
      <c r="W81" s="356"/>
      <c r="X81" s="356"/>
      <c r="Y81" s="356"/>
      <c r="Z81" s="356"/>
      <c r="AA81" s="356"/>
      <c r="AB81" s="356"/>
      <c r="AC81" s="356"/>
    </row>
    <row r="82" spans="1:35" ht="20.100000000000001" customHeight="1" thickBot="1" x14ac:dyDescent="0.25">
      <c r="E82" s="355" t="s">
        <v>136</v>
      </c>
      <c r="F82" s="355"/>
      <c r="G82" s="355"/>
      <c r="H82" s="355"/>
      <c r="I82" s="355"/>
      <c r="J82" s="355"/>
      <c r="K82" s="355"/>
      <c r="L82" s="355"/>
      <c r="M82" s="355"/>
      <c r="N82" s="355"/>
      <c r="O82" s="355"/>
      <c r="P82" s="355"/>
      <c r="Q82" s="355"/>
      <c r="R82" s="355"/>
      <c r="S82" s="355"/>
      <c r="T82" s="355"/>
      <c r="U82" s="355"/>
      <c r="V82" s="355"/>
      <c r="W82" s="355"/>
      <c r="X82" s="355"/>
      <c r="Y82" s="355"/>
      <c r="Z82" s="355"/>
      <c r="AA82" s="355"/>
      <c r="AB82" s="355"/>
      <c r="AC82" s="355"/>
    </row>
    <row r="83" spans="1:35" ht="24.95" customHeight="1" thickTop="1" x14ac:dyDescent="0.2">
      <c r="A83" s="354" t="s">
        <v>113</v>
      </c>
      <c r="B83" s="353" t="s">
        <v>112</v>
      </c>
      <c r="C83" s="352"/>
      <c r="D83" s="351" t="s">
        <v>7</v>
      </c>
      <c r="E83" s="350" t="s">
        <v>111</v>
      </c>
      <c r="F83" s="349" t="s">
        <v>2</v>
      </c>
      <c r="G83" s="349"/>
      <c r="H83" s="349"/>
      <c r="I83" s="348" t="s">
        <v>3</v>
      </c>
      <c r="J83" s="347"/>
      <c r="K83" s="346"/>
      <c r="L83" s="345" t="s">
        <v>2</v>
      </c>
      <c r="M83" s="344" t="s">
        <v>81</v>
      </c>
      <c r="N83" s="343" t="s">
        <v>110</v>
      </c>
      <c r="O83" s="342"/>
      <c r="P83" s="342"/>
      <c r="Q83" s="342"/>
      <c r="R83" s="342"/>
      <c r="S83" s="342"/>
      <c r="T83" s="341"/>
      <c r="U83" s="343" t="s">
        <v>109</v>
      </c>
      <c r="V83" s="342"/>
      <c r="W83" s="342"/>
      <c r="X83" s="342"/>
      <c r="Y83" s="341"/>
      <c r="Z83" s="340"/>
      <c r="AA83" s="339" t="s">
        <v>108</v>
      </c>
      <c r="AB83" s="343" t="s">
        <v>107</v>
      </c>
      <c r="AC83" s="342"/>
      <c r="AD83" s="342"/>
      <c r="AE83" s="342"/>
      <c r="AF83" s="341"/>
      <c r="AG83" s="340"/>
      <c r="AH83" s="339" t="s">
        <v>106</v>
      </c>
      <c r="AI83" s="338" t="s">
        <v>71</v>
      </c>
    </row>
    <row r="84" spans="1:35" ht="50.1" customHeight="1" x14ac:dyDescent="0.2">
      <c r="A84" s="328"/>
      <c r="B84" s="327"/>
      <c r="C84" s="319"/>
      <c r="D84" s="326"/>
      <c r="E84" s="325"/>
      <c r="F84" s="337"/>
      <c r="G84" s="337"/>
      <c r="H84" s="337"/>
      <c r="I84" s="336"/>
      <c r="J84" s="335"/>
      <c r="K84" s="334"/>
      <c r="L84" s="320"/>
      <c r="M84" s="319"/>
      <c r="N84" s="333" t="s">
        <v>105</v>
      </c>
      <c r="O84" s="332" t="s">
        <v>104</v>
      </c>
      <c r="P84" s="332" t="s">
        <v>103</v>
      </c>
      <c r="Q84" s="332" t="s">
        <v>102</v>
      </c>
      <c r="R84" s="331" t="s">
        <v>16</v>
      </c>
      <c r="S84" s="330" t="s">
        <v>101</v>
      </c>
      <c r="T84" s="329" t="s">
        <v>24</v>
      </c>
      <c r="U84" s="313" t="str">
        <f>ناجحون!U6</f>
        <v>إعداد معمل الكيمياء</v>
      </c>
      <c r="V84" s="312" t="str">
        <f>ناجحون!V6</f>
        <v>سحب العينات الكيميائية وتجهيزها للتحليل</v>
      </c>
      <c r="W84" s="312" t="str">
        <f>ناجحون!W6</f>
        <v>إعداد معمل الأحياء</v>
      </c>
      <c r="X84" s="312" t="str">
        <f>ناجحون!X6</f>
        <v>تطبيق نظم السلامة والصحة المهنية</v>
      </c>
      <c r="Y84" s="311" t="str">
        <f>ناجحون!Y6</f>
        <v>نظم تشغيل الحاسب الآلى</v>
      </c>
      <c r="Z84" s="310"/>
      <c r="AA84" s="314"/>
      <c r="AB84" s="313" t="str">
        <f>ناجحون!AB6</f>
        <v>تجهيز العينات و النماذج</v>
      </c>
      <c r="AC84" s="312" t="str">
        <f>ناجحون!AC6</f>
        <v>إعداد معمل الفيزياء</v>
      </c>
      <c r="AD84" s="312" t="str">
        <f>ناجحون!AD6</f>
        <v>إعداد و إدارة المخزن</v>
      </c>
      <c r="AE84" s="312" t="str">
        <f>ناجحون!AE6</f>
        <v>تنفيذ بعض التحاليل البسيطة على عينة من النباتات</v>
      </c>
      <c r="AF84" s="311" t="str">
        <f>ناجحون!AF6</f>
        <v>الشبكة العنكبوتية</v>
      </c>
      <c r="AG84" s="310"/>
      <c r="AH84" s="309"/>
      <c r="AI84" s="308"/>
    </row>
    <row r="85" spans="1:35" ht="20.100000000000001" customHeight="1" x14ac:dyDescent="0.2">
      <c r="A85" s="328"/>
      <c r="B85" s="327"/>
      <c r="C85" s="319"/>
      <c r="D85" s="326"/>
      <c r="E85" s="325"/>
      <c r="F85" s="324"/>
      <c r="G85" s="324"/>
      <c r="H85" s="324"/>
      <c r="I85" s="323"/>
      <c r="J85" s="322"/>
      <c r="K85" s="321"/>
      <c r="L85" s="320"/>
      <c r="M85" s="319"/>
      <c r="N85" s="318">
        <v>50</v>
      </c>
      <c r="O85" s="317">
        <v>40</v>
      </c>
      <c r="P85" s="317">
        <v>30</v>
      </c>
      <c r="Q85" s="317">
        <v>20</v>
      </c>
      <c r="R85" s="316">
        <v>20</v>
      </c>
      <c r="S85" s="255">
        <f>SUM(N85:R85)</f>
        <v>160</v>
      </c>
      <c r="T85" s="315">
        <v>20</v>
      </c>
      <c r="U85" s="313"/>
      <c r="V85" s="312"/>
      <c r="W85" s="312"/>
      <c r="X85" s="312"/>
      <c r="Y85" s="311"/>
      <c r="Z85" s="310"/>
      <c r="AA85" s="314"/>
      <c r="AB85" s="313"/>
      <c r="AC85" s="312"/>
      <c r="AD85" s="312"/>
      <c r="AE85" s="312"/>
      <c r="AF85" s="311"/>
      <c r="AG85" s="310"/>
      <c r="AH85" s="309"/>
      <c r="AI85" s="308"/>
    </row>
    <row r="86" spans="1:35" ht="20.100000000000001" customHeight="1" thickBot="1" x14ac:dyDescent="0.25">
      <c r="A86" s="307"/>
      <c r="B86" s="306"/>
      <c r="C86" s="298"/>
      <c r="D86" s="305"/>
      <c r="E86" s="304"/>
      <c r="F86" s="303" t="s">
        <v>66</v>
      </c>
      <c r="G86" s="301" t="s">
        <v>67</v>
      </c>
      <c r="H86" s="300" t="s">
        <v>68</v>
      </c>
      <c r="I86" s="302" t="s">
        <v>66</v>
      </c>
      <c r="J86" s="301" t="s">
        <v>67</v>
      </c>
      <c r="K86" s="300" t="s">
        <v>68</v>
      </c>
      <c r="L86" s="299"/>
      <c r="M86" s="298"/>
      <c r="N86" s="297">
        <f>N85/2</f>
        <v>25</v>
      </c>
      <c r="O86" s="297">
        <f>O85/2</f>
        <v>20</v>
      </c>
      <c r="P86" s="297">
        <f>P85/2</f>
        <v>15</v>
      </c>
      <c r="Q86" s="297">
        <f>Q85/2</f>
        <v>10</v>
      </c>
      <c r="R86" s="296">
        <f>R85/2</f>
        <v>10</v>
      </c>
      <c r="S86" s="234">
        <f>S85/2</f>
        <v>80</v>
      </c>
      <c r="T86" s="295">
        <f>T85/2</f>
        <v>10</v>
      </c>
      <c r="U86" s="293"/>
      <c r="V86" s="292"/>
      <c r="W86" s="292"/>
      <c r="X86" s="292"/>
      <c r="Y86" s="291"/>
      <c r="Z86" s="290"/>
      <c r="AA86" s="294"/>
      <c r="AB86" s="293"/>
      <c r="AC86" s="292"/>
      <c r="AD86" s="292"/>
      <c r="AE86" s="292"/>
      <c r="AF86" s="291"/>
      <c r="AG86" s="290"/>
      <c r="AH86" s="289"/>
      <c r="AI86" s="288"/>
    </row>
    <row r="87" spans="1:35" ht="21" customHeight="1" thickTop="1" x14ac:dyDescent="0.2">
      <c r="A87" s="287"/>
      <c r="B87" s="286"/>
      <c r="C87" s="285"/>
      <c r="D87" s="284"/>
      <c r="E87" s="269" t="s">
        <v>100</v>
      </c>
      <c r="F87" s="283" t="e">
        <f>DAY(L87)</f>
        <v>#VALUE!</v>
      </c>
      <c r="G87" s="282" t="e">
        <f>MONTH(L87)</f>
        <v>#VALUE!</v>
      </c>
      <c r="H87" s="281" t="e">
        <f>YEAR(L87)</f>
        <v>#VALUE!</v>
      </c>
      <c r="I87" s="283" t="str">
        <f>IF(ISNUMBER(F87),DATEDIF((DATE(H87,G87,F87)),(DATE("2022","10","1")),"MD"),"")</f>
        <v/>
      </c>
      <c r="J87" s="282" t="str">
        <f>IF(ISNUMBER(G87),DATEDIF((DATE(H87,G87,F87)),(DATE("2022","10","1")),"YM"),"")</f>
        <v/>
      </c>
      <c r="K87" s="281" t="str">
        <f>IF(ISNUMBER(H87),DATEDIF((DATE(H87,G87,F87)),(DATE("2022","10","1")),"Y"),"")</f>
        <v/>
      </c>
      <c r="L87" s="280" t="e">
        <f>DATE(IF(LEFT($M87,1)="2",MID($M87,2,2),"20"&amp;MID($M87,2,2)),MID($M87,4,2),MID($M87,6,2))</f>
        <v>#VALUE!</v>
      </c>
      <c r="M87" s="279"/>
      <c r="N87" s="258"/>
      <c r="O87" s="278"/>
      <c r="P87" s="278"/>
      <c r="Q87" s="278"/>
      <c r="R87" s="277"/>
      <c r="S87" s="276">
        <f>SUM(N87:R87)</f>
        <v>0</v>
      </c>
      <c r="T87" s="254"/>
      <c r="U87" s="275" t="s">
        <v>135</v>
      </c>
      <c r="V87" s="274" t="s">
        <v>135</v>
      </c>
      <c r="W87" s="274" t="s">
        <v>135</v>
      </c>
      <c r="X87" s="274" t="s">
        <v>135</v>
      </c>
      <c r="Y87" s="273" t="s">
        <v>135</v>
      </c>
      <c r="Z87" s="272">
        <f>COUNTIF(U87:Y87,"اجتاز")</f>
        <v>0</v>
      </c>
      <c r="AA87" s="271" t="str">
        <f>IF(Z87&gt;=5,"جدير",IF(Z87&gt;=5,"جدير","غيرجدير"))</f>
        <v>غيرجدير</v>
      </c>
      <c r="AB87" s="275" t="s">
        <v>135</v>
      </c>
      <c r="AC87" s="274" t="s">
        <v>135</v>
      </c>
      <c r="AD87" s="274" t="s">
        <v>135</v>
      </c>
      <c r="AE87" s="274" t="s">
        <v>135</v>
      </c>
      <c r="AF87" s="273" t="s">
        <v>135</v>
      </c>
      <c r="AG87" s="272">
        <f>COUNTIF(AB87:AF87,"اجتاز")</f>
        <v>0</v>
      </c>
      <c r="AH87" s="271" t="str">
        <f>IF(AG87&gt;=5,"جدير",IF(AG87&gt;=5,"جدير","غيرجدير"))</f>
        <v>غيرجدير</v>
      </c>
      <c r="AI87" s="270" t="s">
        <v>134</v>
      </c>
    </row>
    <row r="88" spans="1:35" ht="21" customHeight="1" x14ac:dyDescent="0.2">
      <c r="A88" s="268"/>
      <c r="B88" s="267"/>
      <c r="C88" s="266"/>
      <c r="D88" s="265"/>
      <c r="E88" s="269" t="s">
        <v>100</v>
      </c>
      <c r="F88" s="263" t="e">
        <f>DAY(L88)</f>
        <v>#VALUE!</v>
      </c>
      <c r="G88" s="262" t="e">
        <f>MONTH(L88)</f>
        <v>#VALUE!</v>
      </c>
      <c r="H88" s="261" t="e">
        <f>YEAR(L88)</f>
        <v>#VALUE!</v>
      </c>
      <c r="I88" s="263" t="str">
        <f>IF(ISNUMBER(F88),DATEDIF((DATE(H88,G88,F88)),(DATE("2022","10","1")),"MD"),"")</f>
        <v/>
      </c>
      <c r="J88" s="262" t="str">
        <f>IF(ISNUMBER(G88),DATEDIF((DATE(H88,G88,F88)),(DATE("2022","10","1")),"YM"),"")</f>
        <v/>
      </c>
      <c r="K88" s="261" t="str">
        <f>IF(ISNUMBER(H88),DATEDIF((DATE(H88,G88,F88)),(DATE("2022","10","1")),"Y"),"")</f>
        <v/>
      </c>
      <c r="L88" s="260" t="e">
        <f>DATE(IF(LEFT($M88,1)="2",MID($M88,2,2),"20"&amp;MID($M88,2,2)),MID($M88,4,2),MID($M88,6,2))</f>
        <v>#VALUE!</v>
      </c>
      <c r="M88" s="259"/>
      <c r="N88" s="258"/>
      <c r="O88" s="257"/>
      <c r="P88" s="257"/>
      <c r="Q88" s="257"/>
      <c r="R88" s="256"/>
      <c r="S88" s="255">
        <f>SUM(N88:R88)</f>
        <v>0</v>
      </c>
      <c r="T88" s="254"/>
      <c r="U88" s="253" t="s">
        <v>135</v>
      </c>
      <c r="V88" s="252" t="s">
        <v>135</v>
      </c>
      <c r="W88" s="252" t="s">
        <v>135</v>
      </c>
      <c r="X88" s="252" t="s">
        <v>135</v>
      </c>
      <c r="Y88" s="251" t="s">
        <v>135</v>
      </c>
      <c r="Z88" s="250">
        <f>COUNTIF(U88:Y88,"اجتاز")</f>
        <v>0</v>
      </c>
      <c r="AA88" s="249" t="str">
        <f>IF(Z88&gt;=5,"جدير",IF(Z88&gt;=5,"جدير","غيرجدير"))</f>
        <v>غيرجدير</v>
      </c>
      <c r="AB88" s="253" t="s">
        <v>135</v>
      </c>
      <c r="AC88" s="252" t="s">
        <v>135</v>
      </c>
      <c r="AD88" s="252" t="s">
        <v>135</v>
      </c>
      <c r="AE88" s="252" t="s">
        <v>135</v>
      </c>
      <c r="AF88" s="251" t="s">
        <v>135</v>
      </c>
      <c r="AG88" s="250">
        <f>COUNTIF(AB88:AF88,"اجتاز")</f>
        <v>0</v>
      </c>
      <c r="AH88" s="249" t="str">
        <f>IF(AG88&gt;=5,"جدير",IF(AG88&gt;=5,"جدير","غيرجدير"))</f>
        <v>غيرجدير</v>
      </c>
      <c r="AI88" s="248" t="s">
        <v>134</v>
      </c>
    </row>
    <row r="89" spans="1:35" ht="21" customHeight="1" x14ac:dyDescent="0.2">
      <c r="A89" s="268"/>
      <c r="B89" s="267"/>
      <c r="C89" s="266"/>
      <c r="D89" s="265"/>
      <c r="E89" s="269" t="s">
        <v>100</v>
      </c>
      <c r="F89" s="263" t="e">
        <f>DAY(L89)</f>
        <v>#VALUE!</v>
      </c>
      <c r="G89" s="262" t="e">
        <f>MONTH(L89)</f>
        <v>#VALUE!</v>
      </c>
      <c r="H89" s="261" t="e">
        <f>YEAR(L89)</f>
        <v>#VALUE!</v>
      </c>
      <c r="I89" s="263" t="str">
        <f>IF(ISNUMBER(F89),DATEDIF((DATE(H89,G89,F89)),(DATE("2022","10","1")),"MD"),"")</f>
        <v/>
      </c>
      <c r="J89" s="262" t="str">
        <f>IF(ISNUMBER(G89),DATEDIF((DATE(H89,G89,F89)),(DATE("2022","10","1")),"YM"),"")</f>
        <v/>
      </c>
      <c r="K89" s="261" t="str">
        <f>IF(ISNUMBER(H89),DATEDIF((DATE(H89,G89,F89)),(DATE("2022","10","1")),"Y"),"")</f>
        <v/>
      </c>
      <c r="L89" s="260" t="e">
        <f>DATE(IF(LEFT($M89,1)="2",MID($M89,2,2),"20"&amp;MID($M89,2,2)),MID($M89,4,2),MID($M89,6,2))</f>
        <v>#VALUE!</v>
      </c>
      <c r="M89" s="259"/>
      <c r="N89" s="258"/>
      <c r="O89" s="257"/>
      <c r="P89" s="257"/>
      <c r="Q89" s="257"/>
      <c r="R89" s="256"/>
      <c r="S89" s="255">
        <f>SUM(N89:R89)</f>
        <v>0</v>
      </c>
      <c r="T89" s="254"/>
      <c r="U89" s="253" t="s">
        <v>135</v>
      </c>
      <c r="V89" s="252" t="s">
        <v>135</v>
      </c>
      <c r="W89" s="252" t="s">
        <v>135</v>
      </c>
      <c r="X89" s="252" t="s">
        <v>135</v>
      </c>
      <c r="Y89" s="251" t="s">
        <v>135</v>
      </c>
      <c r="Z89" s="250">
        <f>COUNTIF(U89:Y89,"اجتاز")</f>
        <v>0</v>
      </c>
      <c r="AA89" s="249" t="str">
        <f>IF(Z89&gt;=5,"جدير",IF(Z89&gt;=5,"جدير","غيرجدير"))</f>
        <v>غيرجدير</v>
      </c>
      <c r="AB89" s="253" t="s">
        <v>135</v>
      </c>
      <c r="AC89" s="252" t="s">
        <v>135</v>
      </c>
      <c r="AD89" s="252" t="s">
        <v>135</v>
      </c>
      <c r="AE89" s="252" t="s">
        <v>135</v>
      </c>
      <c r="AF89" s="251" t="s">
        <v>135</v>
      </c>
      <c r="AG89" s="250">
        <f>COUNTIF(AB89:AF89,"اجتاز")</f>
        <v>0</v>
      </c>
      <c r="AH89" s="249" t="str">
        <f>IF(AG89&gt;=5,"جدير",IF(AG89&gt;=5,"جدير","غيرجدير"))</f>
        <v>غيرجدير</v>
      </c>
      <c r="AI89" s="248" t="s">
        <v>134</v>
      </c>
    </row>
    <row r="90" spans="1:35" ht="21" customHeight="1" x14ac:dyDescent="0.2">
      <c r="A90" s="268"/>
      <c r="B90" s="267"/>
      <c r="C90" s="266"/>
      <c r="D90" s="265"/>
      <c r="E90" s="269" t="s">
        <v>100</v>
      </c>
      <c r="F90" s="263" t="e">
        <f>DAY(L90)</f>
        <v>#VALUE!</v>
      </c>
      <c r="G90" s="262" t="e">
        <f>MONTH(L90)</f>
        <v>#VALUE!</v>
      </c>
      <c r="H90" s="261" t="e">
        <f>YEAR(L90)</f>
        <v>#VALUE!</v>
      </c>
      <c r="I90" s="263" t="str">
        <f>IF(ISNUMBER(F90),DATEDIF((DATE(H90,G90,F90)),(DATE("2022","10","1")),"MD"),"")</f>
        <v/>
      </c>
      <c r="J90" s="262" t="str">
        <f>IF(ISNUMBER(G90),DATEDIF((DATE(H90,G90,F90)),(DATE("2022","10","1")),"YM"),"")</f>
        <v/>
      </c>
      <c r="K90" s="261" t="str">
        <f>IF(ISNUMBER(H90),DATEDIF((DATE(H90,G90,F90)),(DATE("2022","10","1")),"Y"),"")</f>
        <v/>
      </c>
      <c r="L90" s="260" t="e">
        <f>DATE(IF(LEFT($M90,1)="2",MID($M90,2,2),"20"&amp;MID($M90,2,2)),MID($M90,4,2),MID($M90,6,2))</f>
        <v>#VALUE!</v>
      </c>
      <c r="M90" s="259"/>
      <c r="N90" s="258"/>
      <c r="O90" s="257"/>
      <c r="P90" s="257"/>
      <c r="Q90" s="257"/>
      <c r="R90" s="256"/>
      <c r="S90" s="255">
        <f>SUM(N90:R90)</f>
        <v>0</v>
      </c>
      <c r="T90" s="254"/>
      <c r="U90" s="253" t="s">
        <v>135</v>
      </c>
      <c r="V90" s="252" t="s">
        <v>135</v>
      </c>
      <c r="W90" s="252" t="s">
        <v>135</v>
      </c>
      <c r="X90" s="252" t="s">
        <v>135</v>
      </c>
      <c r="Y90" s="251" t="s">
        <v>135</v>
      </c>
      <c r="Z90" s="250">
        <f>COUNTIF(U90:Y90,"اجتاز")</f>
        <v>0</v>
      </c>
      <c r="AA90" s="249" t="str">
        <f>IF(Z90&gt;=5,"جدير",IF(Z90&gt;=5,"جدير","غيرجدير"))</f>
        <v>غيرجدير</v>
      </c>
      <c r="AB90" s="253" t="s">
        <v>135</v>
      </c>
      <c r="AC90" s="252" t="s">
        <v>135</v>
      </c>
      <c r="AD90" s="252" t="s">
        <v>135</v>
      </c>
      <c r="AE90" s="252" t="s">
        <v>135</v>
      </c>
      <c r="AF90" s="251" t="s">
        <v>135</v>
      </c>
      <c r="AG90" s="250">
        <f>COUNTIF(AB90:AF90,"اجتاز")</f>
        <v>0</v>
      </c>
      <c r="AH90" s="249" t="str">
        <f>IF(AG90&gt;=5,"جدير",IF(AG90&gt;=5,"جدير","غيرجدير"))</f>
        <v>غيرجدير</v>
      </c>
      <c r="AI90" s="248" t="s">
        <v>134</v>
      </c>
    </row>
    <row r="91" spans="1:35" ht="21" customHeight="1" x14ac:dyDescent="0.2">
      <c r="A91" s="268"/>
      <c r="B91" s="267"/>
      <c r="C91" s="266"/>
      <c r="D91" s="265"/>
      <c r="E91" s="269" t="s">
        <v>100</v>
      </c>
      <c r="F91" s="263" t="e">
        <f>DAY(L91)</f>
        <v>#VALUE!</v>
      </c>
      <c r="G91" s="262" t="e">
        <f>MONTH(L91)</f>
        <v>#VALUE!</v>
      </c>
      <c r="H91" s="261" t="e">
        <f>YEAR(L91)</f>
        <v>#VALUE!</v>
      </c>
      <c r="I91" s="263" t="str">
        <f>IF(ISNUMBER(F91),DATEDIF((DATE(H91,G91,F91)),(DATE("2022","10","1")),"MD"),"")</f>
        <v/>
      </c>
      <c r="J91" s="262" t="str">
        <f>IF(ISNUMBER(G91),DATEDIF((DATE(H91,G91,F91)),(DATE("2022","10","1")),"YM"),"")</f>
        <v/>
      </c>
      <c r="K91" s="261" t="str">
        <f>IF(ISNUMBER(H91),DATEDIF((DATE(H91,G91,F91)),(DATE("2022","10","1")),"Y"),"")</f>
        <v/>
      </c>
      <c r="L91" s="260" t="e">
        <f>DATE(IF(LEFT($M91,1)="2",MID($M91,2,2),"20"&amp;MID($M91,2,2)),MID($M91,4,2),MID($M91,6,2))</f>
        <v>#VALUE!</v>
      </c>
      <c r="M91" s="259"/>
      <c r="N91" s="258"/>
      <c r="O91" s="257"/>
      <c r="P91" s="257"/>
      <c r="Q91" s="257"/>
      <c r="R91" s="256"/>
      <c r="S91" s="255">
        <f>SUM(N91:R91)</f>
        <v>0</v>
      </c>
      <c r="T91" s="254"/>
      <c r="U91" s="253" t="s">
        <v>135</v>
      </c>
      <c r="V91" s="252" t="s">
        <v>135</v>
      </c>
      <c r="W91" s="252" t="s">
        <v>135</v>
      </c>
      <c r="X91" s="252" t="s">
        <v>135</v>
      </c>
      <c r="Y91" s="251" t="s">
        <v>135</v>
      </c>
      <c r="Z91" s="250">
        <f>COUNTIF(U91:Y91,"اجتاز")</f>
        <v>0</v>
      </c>
      <c r="AA91" s="249" t="str">
        <f>IF(Z91&gt;=5,"جدير",IF(Z91&gt;=5,"جدير","غيرجدير"))</f>
        <v>غيرجدير</v>
      </c>
      <c r="AB91" s="253" t="s">
        <v>135</v>
      </c>
      <c r="AC91" s="252" t="s">
        <v>135</v>
      </c>
      <c r="AD91" s="252" t="s">
        <v>135</v>
      </c>
      <c r="AE91" s="252" t="s">
        <v>135</v>
      </c>
      <c r="AF91" s="251" t="s">
        <v>135</v>
      </c>
      <c r="AG91" s="250">
        <f>COUNTIF(AB91:AF91,"اجتاز")</f>
        <v>0</v>
      </c>
      <c r="AH91" s="249" t="str">
        <f>IF(AG91&gt;=5,"جدير",IF(AG91&gt;=5,"جدير","غيرجدير"))</f>
        <v>غيرجدير</v>
      </c>
      <c r="AI91" s="248" t="s">
        <v>134</v>
      </c>
    </row>
    <row r="92" spans="1:35" ht="21" customHeight="1" x14ac:dyDescent="0.2">
      <c r="A92" s="268"/>
      <c r="B92" s="267"/>
      <c r="C92" s="266"/>
      <c r="D92" s="265"/>
      <c r="E92" s="269" t="s">
        <v>100</v>
      </c>
      <c r="F92" s="263" t="e">
        <f>DAY(L92)</f>
        <v>#VALUE!</v>
      </c>
      <c r="G92" s="262" t="e">
        <f>MONTH(L92)</f>
        <v>#VALUE!</v>
      </c>
      <c r="H92" s="261" t="e">
        <f>YEAR(L92)</f>
        <v>#VALUE!</v>
      </c>
      <c r="I92" s="263" t="str">
        <f>IF(ISNUMBER(F92),DATEDIF((DATE(H92,G92,F92)),(DATE("2022","10","1")),"MD"),"")</f>
        <v/>
      </c>
      <c r="J92" s="262" t="str">
        <f>IF(ISNUMBER(G92),DATEDIF((DATE(H92,G92,F92)),(DATE("2022","10","1")),"YM"),"")</f>
        <v/>
      </c>
      <c r="K92" s="261" t="str">
        <f>IF(ISNUMBER(H92),DATEDIF((DATE(H92,G92,F92)),(DATE("2022","10","1")),"Y"),"")</f>
        <v/>
      </c>
      <c r="L92" s="260" t="e">
        <f>DATE(IF(LEFT($M92,1)="2",MID($M92,2,2),"20"&amp;MID($M92,2,2)),MID($M92,4,2),MID($M92,6,2))</f>
        <v>#VALUE!</v>
      </c>
      <c r="M92" s="259"/>
      <c r="N92" s="258"/>
      <c r="O92" s="257"/>
      <c r="P92" s="257"/>
      <c r="Q92" s="257"/>
      <c r="R92" s="256"/>
      <c r="S92" s="255">
        <f>SUM(N92:R92)</f>
        <v>0</v>
      </c>
      <c r="T92" s="254"/>
      <c r="U92" s="253" t="s">
        <v>135</v>
      </c>
      <c r="V92" s="252" t="s">
        <v>135</v>
      </c>
      <c r="W92" s="252" t="s">
        <v>135</v>
      </c>
      <c r="X92" s="252" t="s">
        <v>135</v>
      </c>
      <c r="Y92" s="251" t="s">
        <v>135</v>
      </c>
      <c r="Z92" s="250">
        <f>COUNTIF(U92:Y92,"اجتاز")</f>
        <v>0</v>
      </c>
      <c r="AA92" s="249" t="str">
        <f>IF(Z92&gt;=5,"جدير",IF(Z92&gt;=5,"جدير","غيرجدير"))</f>
        <v>غيرجدير</v>
      </c>
      <c r="AB92" s="253" t="s">
        <v>135</v>
      </c>
      <c r="AC92" s="252" t="s">
        <v>135</v>
      </c>
      <c r="AD92" s="252" t="s">
        <v>135</v>
      </c>
      <c r="AE92" s="252" t="s">
        <v>135</v>
      </c>
      <c r="AF92" s="251" t="s">
        <v>135</v>
      </c>
      <c r="AG92" s="250">
        <f>COUNTIF(AB92:AF92,"اجتاز")</f>
        <v>0</v>
      </c>
      <c r="AH92" s="249" t="str">
        <f>IF(AG92&gt;=5,"جدير",IF(AG92&gt;=5,"جدير","غيرجدير"))</f>
        <v>غيرجدير</v>
      </c>
      <c r="AI92" s="248" t="s">
        <v>134</v>
      </c>
    </row>
    <row r="93" spans="1:35" ht="21" customHeight="1" x14ac:dyDescent="0.2">
      <c r="A93" s="268"/>
      <c r="B93" s="267"/>
      <c r="C93" s="266"/>
      <c r="D93" s="265"/>
      <c r="E93" s="269" t="s">
        <v>100</v>
      </c>
      <c r="F93" s="263" t="e">
        <f>DAY(L93)</f>
        <v>#VALUE!</v>
      </c>
      <c r="G93" s="262" t="e">
        <f>MONTH(L93)</f>
        <v>#VALUE!</v>
      </c>
      <c r="H93" s="261" t="e">
        <f>YEAR(L93)</f>
        <v>#VALUE!</v>
      </c>
      <c r="I93" s="263" t="str">
        <f>IF(ISNUMBER(F93),DATEDIF((DATE(H93,G93,F93)),(DATE("2022","10","1")),"MD"),"")</f>
        <v/>
      </c>
      <c r="J93" s="262" t="str">
        <f>IF(ISNUMBER(G93),DATEDIF((DATE(H93,G93,F93)),(DATE("2022","10","1")),"YM"),"")</f>
        <v/>
      </c>
      <c r="K93" s="261" t="str">
        <f>IF(ISNUMBER(H93),DATEDIF((DATE(H93,G93,F93)),(DATE("2022","10","1")),"Y"),"")</f>
        <v/>
      </c>
      <c r="L93" s="260" t="e">
        <f>DATE(IF(LEFT($M93,1)="2",MID($M93,2,2),"20"&amp;MID($M93,2,2)),MID($M93,4,2),MID($M93,6,2))</f>
        <v>#VALUE!</v>
      </c>
      <c r="M93" s="259"/>
      <c r="N93" s="258"/>
      <c r="O93" s="257"/>
      <c r="P93" s="257"/>
      <c r="Q93" s="257"/>
      <c r="R93" s="256"/>
      <c r="S93" s="255">
        <f>SUM(N93:R93)</f>
        <v>0</v>
      </c>
      <c r="T93" s="254"/>
      <c r="U93" s="253" t="s">
        <v>135</v>
      </c>
      <c r="V93" s="252" t="s">
        <v>135</v>
      </c>
      <c r="W93" s="252" t="s">
        <v>135</v>
      </c>
      <c r="X93" s="252" t="s">
        <v>135</v>
      </c>
      <c r="Y93" s="251" t="s">
        <v>135</v>
      </c>
      <c r="Z93" s="250">
        <f>COUNTIF(U93:Y93,"اجتاز")</f>
        <v>0</v>
      </c>
      <c r="AA93" s="249" t="str">
        <f>IF(Z93&gt;=5,"جدير",IF(Z93&gt;=5,"جدير","غيرجدير"))</f>
        <v>غيرجدير</v>
      </c>
      <c r="AB93" s="253" t="s">
        <v>135</v>
      </c>
      <c r="AC93" s="252" t="s">
        <v>135</v>
      </c>
      <c r="AD93" s="252" t="s">
        <v>135</v>
      </c>
      <c r="AE93" s="252" t="s">
        <v>135</v>
      </c>
      <c r="AF93" s="251" t="s">
        <v>135</v>
      </c>
      <c r="AG93" s="250">
        <f>COUNTIF(AB93:AF93,"اجتاز")</f>
        <v>0</v>
      </c>
      <c r="AH93" s="249" t="str">
        <f>IF(AG93&gt;=5,"جدير",IF(AG93&gt;=5,"جدير","غيرجدير"))</f>
        <v>غيرجدير</v>
      </c>
      <c r="AI93" s="248" t="s">
        <v>134</v>
      </c>
    </row>
    <row r="94" spans="1:35" ht="21" customHeight="1" x14ac:dyDescent="0.2">
      <c r="A94" s="268"/>
      <c r="B94" s="267"/>
      <c r="C94" s="266"/>
      <c r="D94" s="265"/>
      <c r="E94" s="269" t="s">
        <v>100</v>
      </c>
      <c r="F94" s="263" t="e">
        <f>DAY(L94)</f>
        <v>#VALUE!</v>
      </c>
      <c r="G94" s="262" t="e">
        <f>MONTH(L94)</f>
        <v>#VALUE!</v>
      </c>
      <c r="H94" s="261" t="e">
        <f>YEAR(L94)</f>
        <v>#VALUE!</v>
      </c>
      <c r="I94" s="263" t="str">
        <f>IF(ISNUMBER(F94),DATEDIF((DATE(H94,G94,F94)),(DATE("2022","10","1")),"MD"),"")</f>
        <v/>
      </c>
      <c r="J94" s="262" t="str">
        <f>IF(ISNUMBER(G94),DATEDIF((DATE(H94,G94,F94)),(DATE("2022","10","1")),"YM"),"")</f>
        <v/>
      </c>
      <c r="K94" s="261" t="str">
        <f>IF(ISNUMBER(H94),DATEDIF((DATE(H94,G94,F94)),(DATE("2022","10","1")),"Y"),"")</f>
        <v/>
      </c>
      <c r="L94" s="260" t="e">
        <f>DATE(IF(LEFT($M94,1)="2",MID($M94,2,2),"20"&amp;MID($M94,2,2)),MID($M94,4,2),MID($M94,6,2))</f>
        <v>#VALUE!</v>
      </c>
      <c r="M94" s="259"/>
      <c r="N94" s="258"/>
      <c r="O94" s="257"/>
      <c r="P94" s="257"/>
      <c r="Q94" s="257"/>
      <c r="R94" s="256"/>
      <c r="S94" s="255">
        <f>SUM(N94:R94)</f>
        <v>0</v>
      </c>
      <c r="T94" s="254"/>
      <c r="U94" s="253" t="s">
        <v>135</v>
      </c>
      <c r="V94" s="252" t="s">
        <v>135</v>
      </c>
      <c r="W94" s="252" t="s">
        <v>135</v>
      </c>
      <c r="X94" s="252" t="s">
        <v>135</v>
      </c>
      <c r="Y94" s="251" t="s">
        <v>135</v>
      </c>
      <c r="Z94" s="250">
        <f>COUNTIF(U94:Y94,"اجتاز")</f>
        <v>0</v>
      </c>
      <c r="AA94" s="249" t="str">
        <f>IF(Z94&gt;=5,"جدير",IF(Z94&gt;=5,"جدير","غيرجدير"))</f>
        <v>غيرجدير</v>
      </c>
      <c r="AB94" s="253" t="s">
        <v>135</v>
      </c>
      <c r="AC94" s="252" t="s">
        <v>135</v>
      </c>
      <c r="AD94" s="252" t="s">
        <v>135</v>
      </c>
      <c r="AE94" s="252" t="s">
        <v>135</v>
      </c>
      <c r="AF94" s="251" t="s">
        <v>135</v>
      </c>
      <c r="AG94" s="250">
        <f>COUNTIF(AB94:AF94,"اجتاز")</f>
        <v>0</v>
      </c>
      <c r="AH94" s="249" t="str">
        <f>IF(AG94&gt;=5,"جدير",IF(AG94&gt;=5,"جدير","غيرجدير"))</f>
        <v>غيرجدير</v>
      </c>
      <c r="AI94" s="248" t="s">
        <v>134</v>
      </c>
    </row>
    <row r="95" spans="1:35" ht="21" customHeight="1" x14ac:dyDescent="0.2">
      <c r="A95" s="268"/>
      <c r="B95" s="267"/>
      <c r="C95" s="266"/>
      <c r="D95" s="265"/>
      <c r="E95" s="269" t="s">
        <v>100</v>
      </c>
      <c r="F95" s="263" t="e">
        <f>DAY(L95)</f>
        <v>#VALUE!</v>
      </c>
      <c r="G95" s="262" t="e">
        <f>MONTH(L95)</f>
        <v>#VALUE!</v>
      </c>
      <c r="H95" s="261" t="e">
        <f>YEAR(L95)</f>
        <v>#VALUE!</v>
      </c>
      <c r="I95" s="263" t="str">
        <f>IF(ISNUMBER(F95),DATEDIF((DATE(H95,G95,F95)),(DATE("2022","10","1")),"MD"),"")</f>
        <v/>
      </c>
      <c r="J95" s="262" t="str">
        <f>IF(ISNUMBER(G95),DATEDIF((DATE(H95,G95,F95)),(DATE("2022","10","1")),"YM"),"")</f>
        <v/>
      </c>
      <c r="K95" s="261" t="str">
        <f>IF(ISNUMBER(H95),DATEDIF((DATE(H95,G95,F95)),(DATE("2022","10","1")),"Y"),"")</f>
        <v/>
      </c>
      <c r="L95" s="260" t="e">
        <f>DATE(IF(LEFT($M95,1)="2",MID($M95,2,2),"20"&amp;MID($M95,2,2)),MID($M95,4,2),MID($M95,6,2))</f>
        <v>#VALUE!</v>
      </c>
      <c r="M95" s="259"/>
      <c r="N95" s="258"/>
      <c r="O95" s="257"/>
      <c r="P95" s="257"/>
      <c r="Q95" s="257"/>
      <c r="R95" s="256"/>
      <c r="S95" s="255">
        <f>SUM(N95:R95)</f>
        <v>0</v>
      </c>
      <c r="T95" s="254"/>
      <c r="U95" s="253" t="s">
        <v>135</v>
      </c>
      <c r="V95" s="252" t="s">
        <v>135</v>
      </c>
      <c r="W95" s="252" t="s">
        <v>135</v>
      </c>
      <c r="X95" s="252" t="s">
        <v>135</v>
      </c>
      <c r="Y95" s="251" t="s">
        <v>135</v>
      </c>
      <c r="Z95" s="250">
        <f>COUNTIF(U95:Y95,"اجتاز")</f>
        <v>0</v>
      </c>
      <c r="AA95" s="249" t="str">
        <f>IF(Z95&gt;=5,"جدير",IF(Z95&gt;=5,"جدير","غيرجدير"))</f>
        <v>غيرجدير</v>
      </c>
      <c r="AB95" s="253" t="s">
        <v>135</v>
      </c>
      <c r="AC95" s="252" t="s">
        <v>135</v>
      </c>
      <c r="AD95" s="252" t="s">
        <v>135</v>
      </c>
      <c r="AE95" s="252" t="s">
        <v>135</v>
      </c>
      <c r="AF95" s="251" t="s">
        <v>135</v>
      </c>
      <c r="AG95" s="250">
        <f>COUNTIF(AB95:AF95,"اجتاز")</f>
        <v>0</v>
      </c>
      <c r="AH95" s="249" t="str">
        <f>IF(AG95&gt;=5,"جدير",IF(AG95&gt;=5,"جدير","غيرجدير"))</f>
        <v>غيرجدير</v>
      </c>
      <c r="AI95" s="248" t="s">
        <v>134</v>
      </c>
    </row>
    <row r="96" spans="1:35" ht="21" customHeight="1" x14ac:dyDescent="0.2">
      <c r="A96" s="268"/>
      <c r="B96" s="267"/>
      <c r="C96" s="266"/>
      <c r="D96" s="265"/>
      <c r="E96" s="269" t="s">
        <v>100</v>
      </c>
      <c r="F96" s="263" t="e">
        <f>DAY(L96)</f>
        <v>#VALUE!</v>
      </c>
      <c r="G96" s="262" t="e">
        <f>MONTH(L96)</f>
        <v>#VALUE!</v>
      </c>
      <c r="H96" s="261" t="e">
        <f>YEAR(L96)</f>
        <v>#VALUE!</v>
      </c>
      <c r="I96" s="263" t="str">
        <f>IF(ISNUMBER(F96),DATEDIF((DATE(H96,G96,F96)),(DATE("2022","10","1")),"MD"),"")</f>
        <v/>
      </c>
      <c r="J96" s="262" t="str">
        <f>IF(ISNUMBER(G96),DATEDIF((DATE(H96,G96,F96)),(DATE("2022","10","1")),"YM"),"")</f>
        <v/>
      </c>
      <c r="K96" s="261" t="str">
        <f>IF(ISNUMBER(H96),DATEDIF((DATE(H96,G96,F96)),(DATE("2022","10","1")),"Y"),"")</f>
        <v/>
      </c>
      <c r="L96" s="260" t="e">
        <f>DATE(IF(LEFT($M96,1)="2",MID($M96,2,2),"20"&amp;MID($M96,2,2)),MID($M96,4,2),MID($M96,6,2))</f>
        <v>#VALUE!</v>
      </c>
      <c r="M96" s="259"/>
      <c r="N96" s="258"/>
      <c r="O96" s="257"/>
      <c r="P96" s="257"/>
      <c r="Q96" s="257"/>
      <c r="R96" s="256"/>
      <c r="S96" s="255">
        <f>SUM(N96:R96)</f>
        <v>0</v>
      </c>
      <c r="T96" s="254"/>
      <c r="U96" s="253" t="s">
        <v>135</v>
      </c>
      <c r="V96" s="252" t="s">
        <v>135</v>
      </c>
      <c r="W96" s="252" t="s">
        <v>135</v>
      </c>
      <c r="X96" s="252" t="s">
        <v>135</v>
      </c>
      <c r="Y96" s="251" t="s">
        <v>135</v>
      </c>
      <c r="Z96" s="250">
        <f>COUNTIF(U96:Y96,"اجتاز")</f>
        <v>0</v>
      </c>
      <c r="AA96" s="249" t="str">
        <f>IF(Z96&gt;=5,"جدير",IF(Z96&gt;=5,"جدير","غيرجدير"))</f>
        <v>غيرجدير</v>
      </c>
      <c r="AB96" s="253" t="s">
        <v>135</v>
      </c>
      <c r="AC96" s="252" t="s">
        <v>135</v>
      </c>
      <c r="AD96" s="252" t="s">
        <v>135</v>
      </c>
      <c r="AE96" s="252" t="s">
        <v>135</v>
      </c>
      <c r="AF96" s="251" t="s">
        <v>135</v>
      </c>
      <c r="AG96" s="250">
        <f>COUNTIF(AB96:AF96,"اجتاز")</f>
        <v>0</v>
      </c>
      <c r="AH96" s="249" t="str">
        <f>IF(AG96&gt;=5,"جدير",IF(AG96&gt;=5,"جدير","غيرجدير"))</f>
        <v>غيرجدير</v>
      </c>
      <c r="AI96" s="248" t="s">
        <v>134</v>
      </c>
    </row>
    <row r="97" spans="1:35" ht="21" customHeight="1" x14ac:dyDescent="0.2">
      <c r="A97" s="268"/>
      <c r="B97" s="267"/>
      <c r="C97" s="266"/>
      <c r="D97" s="265"/>
      <c r="E97" s="269" t="s">
        <v>100</v>
      </c>
      <c r="F97" s="263" t="e">
        <f>DAY(L97)</f>
        <v>#VALUE!</v>
      </c>
      <c r="G97" s="262" t="e">
        <f>MONTH(L97)</f>
        <v>#VALUE!</v>
      </c>
      <c r="H97" s="261" t="e">
        <f>YEAR(L97)</f>
        <v>#VALUE!</v>
      </c>
      <c r="I97" s="263" t="str">
        <f>IF(ISNUMBER(F97),DATEDIF((DATE(H97,G97,F97)),(DATE("2022","10","1")),"MD"),"")</f>
        <v/>
      </c>
      <c r="J97" s="262" t="str">
        <f>IF(ISNUMBER(G97),DATEDIF((DATE(H97,G97,F97)),(DATE("2022","10","1")),"YM"),"")</f>
        <v/>
      </c>
      <c r="K97" s="261" t="str">
        <f>IF(ISNUMBER(H97),DATEDIF((DATE(H97,G97,F97)),(DATE("2022","10","1")),"Y"),"")</f>
        <v/>
      </c>
      <c r="L97" s="260" t="e">
        <f>DATE(IF(LEFT($M97,1)="2",MID($M97,2,2),"20"&amp;MID($M97,2,2)),MID($M97,4,2),MID($M97,6,2))</f>
        <v>#VALUE!</v>
      </c>
      <c r="M97" s="259"/>
      <c r="N97" s="258"/>
      <c r="O97" s="257"/>
      <c r="P97" s="257"/>
      <c r="Q97" s="257"/>
      <c r="R97" s="256"/>
      <c r="S97" s="255">
        <f>SUM(N97:R97)</f>
        <v>0</v>
      </c>
      <c r="T97" s="254"/>
      <c r="U97" s="253" t="s">
        <v>135</v>
      </c>
      <c r="V97" s="252" t="s">
        <v>135</v>
      </c>
      <c r="W97" s="252" t="s">
        <v>135</v>
      </c>
      <c r="X97" s="252" t="s">
        <v>135</v>
      </c>
      <c r="Y97" s="251" t="s">
        <v>135</v>
      </c>
      <c r="Z97" s="250">
        <f>COUNTIF(U97:Y97,"اجتاز")</f>
        <v>0</v>
      </c>
      <c r="AA97" s="249" t="str">
        <f>IF(Z97&gt;=5,"جدير",IF(Z97&gt;=5,"جدير","غيرجدير"))</f>
        <v>غيرجدير</v>
      </c>
      <c r="AB97" s="253" t="s">
        <v>135</v>
      </c>
      <c r="AC97" s="252" t="s">
        <v>135</v>
      </c>
      <c r="AD97" s="252" t="s">
        <v>135</v>
      </c>
      <c r="AE97" s="252" t="s">
        <v>135</v>
      </c>
      <c r="AF97" s="251" t="s">
        <v>135</v>
      </c>
      <c r="AG97" s="250">
        <f>COUNTIF(AB97:AF97,"اجتاز")</f>
        <v>0</v>
      </c>
      <c r="AH97" s="249" t="str">
        <f>IF(AG97&gt;=5,"جدير",IF(AG97&gt;=5,"جدير","غيرجدير"))</f>
        <v>غيرجدير</v>
      </c>
      <c r="AI97" s="248" t="s">
        <v>134</v>
      </c>
    </row>
    <row r="98" spans="1:35" ht="21" customHeight="1" x14ac:dyDescent="0.2">
      <c r="A98" s="268"/>
      <c r="B98" s="267"/>
      <c r="C98" s="266"/>
      <c r="D98" s="265"/>
      <c r="E98" s="269" t="s">
        <v>100</v>
      </c>
      <c r="F98" s="263" t="e">
        <f>DAY(L98)</f>
        <v>#VALUE!</v>
      </c>
      <c r="G98" s="262" t="e">
        <f>MONTH(L98)</f>
        <v>#VALUE!</v>
      </c>
      <c r="H98" s="261" t="e">
        <f>YEAR(L98)</f>
        <v>#VALUE!</v>
      </c>
      <c r="I98" s="263" t="str">
        <f>IF(ISNUMBER(F98),DATEDIF((DATE(H98,G98,F98)),(DATE("2022","10","1")),"MD"),"")</f>
        <v/>
      </c>
      <c r="J98" s="262" t="str">
        <f>IF(ISNUMBER(G98),DATEDIF((DATE(H98,G98,F98)),(DATE("2022","10","1")),"YM"),"")</f>
        <v/>
      </c>
      <c r="K98" s="261" t="str">
        <f>IF(ISNUMBER(H98),DATEDIF((DATE(H98,G98,F98)),(DATE("2022","10","1")),"Y"),"")</f>
        <v/>
      </c>
      <c r="L98" s="260" t="e">
        <f>DATE(IF(LEFT($M98,1)="2",MID($M98,2,2),"20"&amp;MID($M98,2,2)),MID($M98,4,2),MID($M98,6,2))</f>
        <v>#VALUE!</v>
      </c>
      <c r="M98" s="259"/>
      <c r="N98" s="258"/>
      <c r="O98" s="257"/>
      <c r="P98" s="257"/>
      <c r="Q98" s="257"/>
      <c r="R98" s="256"/>
      <c r="S98" s="255">
        <f>SUM(N98:R98)</f>
        <v>0</v>
      </c>
      <c r="T98" s="254"/>
      <c r="U98" s="253" t="s">
        <v>135</v>
      </c>
      <c r="V98" s="252" t="s">
        <v>135</v>
      </c>
      <c r="W98" s="252" t="s">
        <v>135</v>
      </c>
      <c r="X98" s="252" t="s">
        <v>135</v>
      </c>
      <c r="Y98" s="251" t="s">
        <v>135</v>
      </c>
      <c r="Z98" s="250">
        <f>COUNTIF(U98:Y98,"اجتاز")</f>
        <v>0</v>
      </c>
      <c r="AA98" s="249" t="str">
        <f>IF(Z98&gt;=5,"جدير",IF(Z98&gt;=5,"جدير","غيرجدير"))</f>
        <v>غيرجدير</v>
      </c>
      <c r="AB98" s="253" t="s">
        <v>135</v>
      </c>
      <c r="AC98" s="252" t="s">
        <v>135</v>
      </c>
      <c r="AD98" s="252" t="s">
        <v>135</v>
      </c>
      <c r="AE98" s="252" t="s">
        <v>135</v>
      </c>
      <c r="AF98" s="251" t="s">
        <v>135</v>
      </c>
      <c r="AG98" s="250">
        <f>COUNTIF(AB98:AF98,"اجتاز")</f>
        <v>0</v>
      </c>
      <c r="AH98" s="249" t="str">
        <f>IF(AG98&gt;=5,"جدير",IF(AG98&gt;=5,"جدير","غيرجدير"))</f>
        <v>غيرجدير</v>
      </c>
      <c r="AI98" s="248" t="s">
        <v>134</v>
      </c>
    </row>
    <row r="99" spans="1:35" ht="21" customHeight="1" x14ac:dyDescent="0.2">
      <c r="A99" s="268"/>
      <c r="B99" s="267"/>
      <c r="C99" s="266"/>
      <c r="D99" s="265"/>
      <c r="E99" s="269" t="s">
        <v>100</v>
      </c>
      <c r="F99" s="263" t="e">
        <f>DAY(L99)</f>
        <v>#VALUE!</v>
      </c>
      <c r="G99" s="262" t="e">
        <f>MONTH(L99)</f>
        <v>#VALUE!</v>
      </c>
      <c r="H99" s="261" t="e">
        <f>YEAR(L99)</f>
        <v>#VALUE!</v>
      </c>
      <c r="I99" s="263" t="str">
        <f>IF(ISNUMBER(F99),DATEDIF((DATE(H99,G99,F99)),(DATE("2022","10","1")),"MD"),"")</f>
        <v/>
      </c>
      <c r="J99" s="262" t="str">
        <f>IF(ISNUMBER(G99),DATEDIF((DATE(H99,G99,F99)),(DATE("2022","10","1")),"YM"),"")</f>
        <v/>
      </c>
      <c r="K99" s="261" t="str">
        <f>IF(ISNUMBER(H99),DATEDIF((DATE(H99,G99,F99)),(DATE("2022","10","1")),"Y"),"")</f>
        <v/>
      </c>
      <c r="L99" s="260" t="e">
        <f>DATE(IF(LEFT($M99,1)="2",MID($M99,2,2),"20"&amp;MID($M99,2,2)),MID($M99,4,2),MID($M99,6,2))</f>
        <v>#VALUE!</v>
      </c>
      <c r="M99" s="259"/>
      <c r="N99" s="258"/>
      <c r="O99" s="257"/>
      <c r="P99" s="257"/>
      <c r="Q99" s="257"/>
      <c r="R99" s="256"/>
      <c r="S99" s="255">
        <f>SUM(N99:R99)</f>
        <v>0</v>
      </c>
      <c r="T99" s="254"/>
      <c r="U99" s="253" t="s">
        <v>135</v>
      </c>
      <c r="V99" s="252" t="s">
        <v>135</v>
      </c>
      <c r="W99" s="252" t="s">
        <v>135</v>
      </c>
      <c r="X99" s="252" t="s">
        <v>135</v>
      </c>
      <c r="Y99" s="251" t="s">
        <v>135</v>
      </c>
      <c r="Z99" s="250">
        <f>COUNTIF(U99:Y99,"اجتاز")</f>
        <v>0</v>
      </c>
      <c r="AA99" s="249" t="str">
        <f>IF(Z99&gt;=5,"جدير",IF(Z99&gt;=5,"جدير","غيرجدير"))</f>
        <v>غيرجدير</v>
      </c>
      <c r="AB99" s="253" t="s">
        <v>135</v>
      </c>
      <c r="AC99" s="252" t="s">
        <v>135</v>
      </c>
      <c r="AD99" s="252" t="s">
        <v>135</v>
      </c>
      <c r="AE99" s="252" t="s">
        <v>135</v>
      </c>
      <c r="AF99" s="251" t="s">
        <v>135</v>
      </c>
      <c r="AG99" s="250">
        <f>COUNTIF(AB99:AF99,"اجتاز")</f>
        <v>0</v>
      </c>
      <c r="AH99" s="249" t="str">
        <f>IF(AG99&gt;=5,"جدير",IF(AG99&gt;=5,"جدير","غيرجدير"))</f>
        <v>غيرجدير</v>
      </c>
      <c r="AI99" s="248" t="s">
        <v>134</v>
      </c>
    </row>
    <row r="100" spans="1:35" ht="21" customHeight="1" x14ac:dyDescent="0.2">
      <c r="A100" s="268"/>
      <c r="B100" s="267"/>
      <c r="C100" s="266"/>
      <c r="D100" s="265"/>
      <c r="E100" s="269" t="s">
        <v>100</v>
      </c>
      <c r="F100" s="263" t="e">
        <f>DAY(L100)</f>
        <v>#VALUE!</v>
      </c>
      <c r="G100" s="262" t="e">
        <f>MONTH(L100)</f>
        <v>#VALUE!</v>
      </c>
      <c r="H100" s="261" t="e">
        <f>YEAR(L100)</f>
        <v>#VALUE!</v>
      </c>
      <c r="I100" s="263" t="str">
        <f>IF(ISNUMBER(F100),DATEDIF((DATE(H100,G100,F100)),(DATE("2022","10","1")),"MD"),"")</f>
        <v/>
      </c>
      <c r="J100" s="262" t="str">
        <f>IF(ISNUMBER(G100),DATEDIF((DATE(H100,G100,F100)),(DATE("2022","10","1")),"YM"),"")</f>
        <v/>
      </c>
      <c r="K100" s="261" t="str">
        <f>IF(ISNUMBER(H100),DATEDIF((DATE(H100,G100,F100)),(DATE("2022","10","1")),"Y"),"")</f>
        <v/>
      </c>
      <c r="L100" s="260" t="e">
        <f>DATE(IF(LEFT($M100,1)="2",MID($M100,2,2),"20"&amp;MID($M100,2,2)),MID($M100,4,2),MID($M100,6,2))</f>
        <v>#VALUE!</v>
      </c>
      <c r="M100" s="259"/>
      <c r="N100" s="258"/>
      <c r="O100" s="257"/>
      <c r="P100" s="257"/>
      <c r="Q100" s="257"/>
      <c r="R100" s="256"/>
      <c r="S100" s="255">
        <f>SUM(N100:R100)</f>
        <v>0</v>
      </c>
      <c r="T100" s="254"/>
      <c r="U100" s="253" t="s">
        <v>135</v>
      </c>
      <c r="V100" s="252" t="s">
        <v>135</v>
      </c>
      <c r="W100" s="252" t="s">
        <v>135</v>
      </c>
      <c r="X100" s="252" t="s">
        <v>135</v>
      </c>
      <c r="Y100" s="251" t="s">
        <v>135</v>
      </c>
      <c r="Z100" s="250">
        <f>COUNTIF(U100:Y100,"اجتاز")</f>
        <v>0</v>
      </c>
      <c r="AA100" s="249" t="str">
        <f>IF(Z100&gt;=5,"جدير",IF(Z100&gt;=5,"جدير","غيرجدير"))</f>
        <v>غيرجدير</v>
      </c>
      <c r="AB100" s="253" t="s">
        <v>135</v>
      </c>
      <c r="AC100" s="252" t="s">
        <v>135</v>
      </c>
      <c r="AD100" s="252" t="s">
        <v>135</v>
      </c>
      <c r="AE100" s="252" t="s">
        <v>135</v>
      </c>
      <c r="AF100" s="251" t="s">
        <v>135</v>
      </c>
      <c r="AG100" s="250">
        <f>COUNTIF(AB100:AF100,"اجتاز")</f>
        <v>0</v>
      </c>
      <c r="AH100" s="249" t="str">
        <f>IF(AG100&gt;=5,"جدير",IF(AG100&gt;=5,"جدير","غيرجدير"))</f>
        <v>غيرجدير</v>
      </c>
      <c r="AI100" s="248" t="s">
        <v>134</v>
      </c>
    </row>
    <row r="101" spans="1:35" ht="21" customHeight="1" x14ac:dyDescent="0.2">
      <c r="A101" s="268"/>
      <c r="B101" s="267"/>
      <c r="C101" s="266"/>
      <c r="D101" s="265"/>
      <c r="E101" s="269" t="s">
        <v>100</v>
      </c>
      <c r="F101" s="263" t="e">
        <f>DAY(L101)</f>
        <v>#VALUE!</v>
      </c>
      <c r="G101" s="262" t="e">
        <f>MONTH(L101)</f>
        <v>#VALUE!</v>
      </c>
      <c r="H101" s="261" t="e">
        <f>YEAR(L101)</f>
        <v>#VALUE!</v>
      </c>
      <c r="I101" s="263" t="str">
        <f>IF(ISNUMBER(F101),DATEDIF((DATE(H101,G101,F101)),(DATE("2022","10","1")),"MD"),"")</f>
        <v/>
      </c>
      <c r="J101" s="262" t="str">
        <f>IF(ISNUMBER(G101),DATEDIF((DATE(H101,G101,F101)),(DATE("2022","10","1")),"YM"),"")</f>
        <v/>
      </c>
      <c r="K101" s="261" t="str">
        <f>IF(ISNUMBER(H101),DATEDIF((DATE(H101,G101,F101)),(DATE("2022","10","1")),"Y"),"")</f>
        <v/>
      </c>
      <c r="L101" s="260" t="e">
        <f>DATE(IF(LEFT($M101,1)="2",MID($M101,2,2),"20"&amp;MID($M101,2,2)),MID($M101,4,2),MID($M101,6,2))</f>
        <v>#VALUE!</v>
      </c>
      <c r="M101" s="259"/>
      <c r="N101" s="258"/>
      <c r="O101" s="257"/>
      <c r="P101" s="257"/>
      <c r="Q101" s="257"/>
      <c r="R101" s="256"/>
      <c r="S101" s="255">
        <f>SUM(N101:R101)</f>
        <v>0</v>
      </c>
      <c r="T101" s="254"/>
      <c r="U101" s="253" t="s">
        <v>135</v>
      </c>
      <c r="V101" s="252" t="s">
        <v>135</v>
      </c>
      <c r="W101" s="252" t="s">
        <v>135</v>
      </c>
      <c r="X101" s="252" t="s">
        <v>135</v>
      </c>
      <c r="Y101" s="251" t="s">
        <v>135</v>
      </c>
      <c r="Z101" s="250">
        <f>COUNTIF(U101:Y101,"اجتاز")</f>
        <v>0</v>
      </c>
      <c r="AA101" s="249" t="str">
        <f>IF(Z101&gt;=5,"جدير",IF(Z101&gt;=5,"جدير","غيرجدير"))</f>
        <v>غيرجدير</v>
      </c>
      <c r="AB101" s="253" t="s">
        <v>135</v>
      </c>
      <c r="AC101" s="252" t="s">
        <v>135</v>
      </c>
      <c r="AD101" s="252" t="s">
        <v>135</v>
      </c>
      <c r="AE101" s="252" t="s">
        <v>135</v>
      </c>
      <c r="AF101" s="251" t="s">
        <v>135</v>
      </c>
      <c r="AG101" s="250">
        <f>COUNTIF(AB101:AF101,"اجتاز")</f>
        <v>0</v>
      </c>
      <c r="AH101" s="249" t="str">
        <f>IF(AG101&gt;=5,"جدير",IF(AG101&gt;=5,"جدير","غيرجدير"))</f>
        <v>غيرجدير</v>
      </c>
      <c r="AI101" s="248" t="s">
        <v>134</v>
      </c>
    </row>
    <row r="102" spans="1:35" ht="21" customHeight="1" x14ac:dyDescent="0.2">
      <c r="A102" s="268"/>
      <c r="B102" s="267"/>
      <c r="C102" s="266"/>
      <c r="D102" s="265"/>
      <c r="E102" s="269" t="s">
        <v>100</v>
      </c>
      <c r="F102" s="263" t="e">
        <f>DAY(L102)</f>
        <v>#VALUE!</v>
      </c>
      <c r="G102" s="262" t="e">
        <f>MONTH(L102)</f>
        <v>#VALUE!</v>
      </c>
      <c r="H102" s="261" t="e">
        <f>YEAR(L102)</f>
        <v>#VALUE!</v>
      </c>
      <c r="I102" s="263" t="str">
        <f>IF(ISNUMBER(F102),DATEDIF((DATE(H102,G102,F102)),(DATE("2022","10","1")),"MD"),"")</f>
        <v/>
      </c>
      <c r="J102" s="262" t="str">
        <f>IF(ISNUMBER(G102),DATEDIF((DATE(H102,G102,F102)),(DATE("2022","10","1")),"YM"),"")</f>
        <v/>
      </c>
      <c r="K102" s="261" t="str">
        <f>IF(ISNUMBER(H102),DATEDIF((DATE(H102,G102,F102)),(DATE("2022","10","1")),"Y"),"")</f>
        <v/>
      </c>
      <c r="L102" s="260" t="e">
        <f>DATE(IF(LEFT($M102,1)="2",MID($M102,2,2),"20"&amp;MID($M102,2,2)),MID($M102,4,2),MID($M102,6,2))</f>
        <v>#VALUE!</v>
      </c>
      <c r="M102" s="259"/>
      <c r="N102" s="258"/>
      <c r="O102" s="257"/>
      <c r="P102" s="257"/>
      <c r="Q102" s="257"/>
      <c r="R102" s="256"/>
      <c r="S102" s="255">
        <f>SUM(N102:R102)</f>
        <v>0</v>
      </c>
      <c r="T102" s="254"/>
      <c r="U102" s="253" t="s">
        <v>135</v>
      </c>
      <c r="V102" s="252" t="s">
        <v>135</v>
      </c>
      <c r="W102" s="252" t="s">
        <v>135</v>
      </c>
      <c r="X102" s="252" t="s">
        <v>135</v>
      </c>
      <c r="Y102" s="251" t="s">
        <v>135</v>
      </c>
      <c r="Z102" s="250">
        <f>COUNTIF(U102:Y102,"اجتاز")</f>
        <v>0</v>
      </c>
      <c r="AA102" s="249" t="str">
        <f>IF(Z102&gt;=5,"جدير",IF(Z102&gt;=5,"جدير","غيرجدير"))</f>
        <v>غيرجدير</v>
      </c>
      <c r="AB102" s="253" t="s">
        <v>135</v>
      </c>
      <c r="AC102" s="252" t="s">
        <v>135</v>
      </c>
      <c r="AD102" s="252" t="s">
        <v>135</v>
      </c>
      <c r="AE102" s="252" t="s">
        <v>135</v>
      </c>
      <c r="AF102" s="251" t="s">
        <v>135</v>
      </c>
      <c r="AG102" s="250">
        <f>COUNTIF(AB102:AF102,"اجتاز")</f>
        <v>0</v>
      </c>
      <c r="AH102" s="249" t="str">
        <f>IF(AG102&gt;=5,"جدير",IF(AG102&gt;=5,"جدير","غيرجدير"))</f>
        <v>غيرجدير</v>
      </c>
      <c r="AI102" s="248" t="s">
        <v>134</v>
      </c>
    </row>
    <row r="103" spans="1:35" ht="21" customHeight="1" x14ac:dyDescent="0.2">
      <c r="A103" s="268"/>
      <c r="B103" s="267"/>
      <c r="C103" s="266"/>
      <c r="D103" s="265"/>
      <c r="E103" s="269" t="s">
        <v>100</v>
      </c>
      <c r="F103" s="263" t="e">
        <f>DAY(L103)</f>
        <v>#VALUE!</v>
      </c>
      <c r="G103" s="262" t="e">
        <f>MONTH(L103)</f>
        <v>#VALUE!</v>
      </c>
      <c r="H103" s="261" t="e">
        <f>YEAR(L103)</f>
        <v>#VALUE!</v>
      </c>
      <c r="I103" s="263" t="str">
        <f>IF(ISNUMBER(F103),DATEDIF((DATE(H103,G103,F103)),(DATE("2022","10","1")),"MD"),"")</f>
        <v/>
      </c>
      <c r="J103" s="262" t="str">
        <f>IF(ISNUMBER(G103),DATEDIF((DATE(H103,G103,F103)),(DATE("2022","10","1")),"YM"),"")</f>
        <v/>
      </c>
      <c r="K103" s="261" t="str">
        <f>IF(ISNUMBER(H103),DATEDIF((DATE(H103,G103,F103)),(DATE("2022","10","1")),"Y"),"")</f>
        <v/>
      </c>
      <c r="L103" s="260" t="e">
        <f>DATE(IF(LEFT($M103,1)="2",MID($M103,2,2),"20"&amp;MID($M103,2,2)),MID($M103,4,2),MID($M103,6,2))</f>
        <v>#VALUE!</v>
      </c>
      <c r="M103" s="259"/>
      <c r="N103" s="258"/>
      <c r="O103" s="257"/>
      <c r="P103" s="257"/>
      <c r="Q103" s="257"/>
      <c r="R103" s="256"/>
      <c r="S103" s="255">
        <f>SUM(N103:R103)</f>
        <v>0</v>
      </c>
      <c r="T103" s="254"/>
      <c r="U103" s="253" t="s">
        <v>135</v>
      </c>
      <c r="V103" s="252" t="s">
        <v>135</v>
      </c>
      <c r="W103" s="252" t="s">
        <v>135</v>
      </c>
      <c r="X103" s="252" t="s">
        <v>135</v>
      </c>
      <c r="Y103" s="251" t="s">
        <v>135</v>
      </c>
      <c r="Z103" s="250">
        <f>COUNTIF(U103:Y103,"اجتاز")</f>
        <v>0</v>
      </c>
      <c r="AA103" s="249" t="str">
        <f>IF(Z103&gt;=5,"جدير",IF(Z103&gt;=5,"جدير","غيرجدير"))</f>
        <v>غيرجدير</v>
      </c>
      <c r="AB103" s="253" t="s">
        <v>135</v>
      </c>
      <c r="AC103" s="252" t="s">
        <v>135</v>
      </c>
      <c r="AD103" s="252" t="s">
        <v>135</v>
      </c>
      <c r="AE103" s="252" t="s">
        <v>135</v>
      </c>
      <c r="AF103" s="251" t="s">
        <v>135</v>
      </c>
      <c r="AG103" s="250">
        <f>COUNTIF(AB103:AF103,"اجتاز")</f>
        <v>0</v>
      </c>
      <c r="AH103" s="249" t="str">
        <f>IF(AG103&gt;=5,"جدير",IF(AG103&gt;=5,"جدير","غيرجدير"))</f>
        <v>غيرجدير</v>
      </c>
      <c r="AI103" s="248" t="s">
        <v>134</v>
      </c>
    </row>
    <row r="104" spans="1:35" ht="21" customHeight="1" x14ac:dyDescent="0.2">
      <c r="A104" s="268"/>
      <c r="B104" s="267"/>
      <c r="C104" s="266"/>
      <c r="D104" s="265"/>
      <c r="E104" s="269" t="s">
        <v>100</v>
      </c>
      <c r="F104" s="263" t="e">
        <f>DAY(L104)</f>
        <v>#VALUE!</v>
      </c>
      <c r="G104" s="262" t="e">
        <f>MONTH(L104)</f>
        <v>#VALUE!</v>
      </c>
      <c r="H104" s="261" t="e">
        <f>YEAR(L104)</f>
        <v>#VALUE!</v>
      </c>
      <c r="I104" s="263" t="str">
        <f>IF(ISNUMBER(F104),DATEDIF((DATE(H104,G104,F104)),(DATE("2022","10","1")),"MD"),"")</f>
        <v/>
      </c>
      <c r="J104" s="262" t="str">
        <f>IF(ISNUMBER(G104),DATEDIF((DATE(H104,G104,F104)),(DATE("2022","10","1")),"YM"),"")</f>
        <v/>
      </c>
      <c r="K104" s="261" t="str">
        <f>IF(ISNUMBER(H104),DATEDIF((DATE(H104,G104,F104)),(DATE("2022","10","1")),"Y"),"")</f>
        <v/>
      </c>
      <c r="L104" s="260" t="e">
        <f>DATE(IF(LEFT($M104,1)="2",MID($M104,2,2),"20"&amp;MID($M104,2,2)),MID($M104,4,2),MID($M104,6,2))</f>
        <v>#VALUE!</v>
      </c>
      <c r="M104" s="259"/>
      <c r="N104" s="258"/>
      <c r="O104" s="257"/>
      <c r="P104" s="257"/>
      <c r="Q104" s="257"/>
      <c r="R104" s="256"/>
      <c r="S104" s="255">
        <f>SUM(N104:R104)</f>
        <v>0</v>
      </c>
      <c r="T104" s="254"/>
      <c r="U104" s="253" t="s">
        <v>135</v>
      </c>
      <c r="V104" s="252" t="s">
        <v>135</v>
      </c>
      <c r="W104" s="252" t="s">
        <v>135</v>
      </c>
      <c r="X104" s="252" t="s">
        <v>135</v>
      </c>
      <c r="Y104" s="251" t="s">
        <v>135</v>
      </c>
      <c r="Z104" s="250">
        <f>COUNTIF(U104:Y104,"اجتاز")</f>
        <v>0</v>
      </c>
      <c r="AA104" s="249" t="str">
        <f>IF(Z104&gt;=5,"جدير",IF(Z104&gt;=5,"جدير","غيرجدير"))</f>
        <v>غيرجدير</v>
      </c>
      <c r="AB104" s="253" t="s">
        <v>135</v>
      </c>
      <c r="AC104" s="252" t="s">
        <v>135</v>
      </c>
      <c r="AD104" s="252" t="s">
        <v>135</v>
      </c>
      <c r="AE104" s="252" t="s">
        <v>135</v>
      </c>
      <c r="AF104" s="251" t="s">
        <v>135</v>
      </c>
      <c r="AG104" s="250">
        <f>COUNTIF(AB104:AF104,"اجتاز")</f>
        <v>0</v>
      </c>
      <c r="AH104" s="249" t="str">
        <f>IF(AG104&gt;=5,"جدير",IF(AG104&gt;=5,"جدير","غيرجدير"))</f>
        <v>غيرجدير</v>
      </c>
      <c r="AI104" s="248" t="s">
        <v>134</v>
      </c>
    </row>
    <row r="105" spans="1:35" ht="21" customHeight="1" x14ac:dyDescent="0.2">
      <c r="A105" s="268"/>
      <c r="B105" s="267"/>
      <c r="C105" s="266"/>
      <c r="D105" s="265"/>
      <c r="E105" s="269" t="s">
        <v>100</v>
      </c>
      <c r="F105" s="263" t="e">
        <f>DAY(L105)</f>
        <v>#VALUE!</v>
      </c>
      <c r="G105" s="262" t="e">
        <f>MONTH(L105)</f>
        <v>#VALUE!</v>
      </c>
      <c r="H105" s="261" t="e">
        <f>YEAR(L105)</f>
        <v>#VALUE!</v>
      </c>
      <c r="I105" s="263" t="str">
        <f>IF(ISNUMBER(F105),DATEDIF((DATE(H105,G105,F105)),(DATE("2022","10","1")),"MD"),"")</f>
        <v/>
      </c>
      <c r="J105" s="262" t="str">
        <f>IF(ISNUMBER(G105),DATEDIF((DATE(H105,G105,F105)),(DATE("2022","10","1")),"YM"),"")</f>
        <v/>
      </c>
      <c r="K105" s="261" t="str">
        <f>IF(ISNUMBER(H105),DATEDIF((DATE(H105,G105,F105)),(DATE("2022","10","1")),"Y"),"")</f>
        <v/>
      </c>
      <c r="L105" s="260" t="e">
        <f>DATE(IF(LEFT($M105,1)="2",MID($M105,2,2),"20"&amp;MID($M105,2,2)),MID($M105,4,2),MID($M105,6,2))</f>
        <v>#VALUE!</v>
      </c>
      <c r="M105" s="259"/>
      <c r="N105" s="258"/>
      <c r="O105" s="257"/>
      <c r="P105" s="257"/>
      <c r="Q105" s="257"/>
      <c r="R105" s="256"/>
      <c r="S105" s="255">
        <f>SUM(N105:R105)</f>
        <v>0</v>
      </c>
      <c r="T105" s="254"/>
      <c r="U105" s="253" t="s">
        <v>135</v>
      </c>
      <c r="V105" s="252" t="s">
        <v>135</v>
      </c>
      <c r="W105" s="252" t="s">
        <v>135</v>
      </c>
      <c r="X105" s="252" t="s">
        <v>135</v>
      </c>
      <c r="Y105" s="251" t="s">
        <v>135</v>
      </c>
      <c r="Z105" s="250">
        <f>COUNTIF(U105:Y105,"اجتاز")</f>
        <v>0</v>
      </c>
      <c r="AA105" s="249" t="str">
        <f>IF(Z105&gt;=5,"جدير",IF(Z105&gt;=5,"جدير","غيرجدير"))</f>
        <v>غيرجدير</v>
      </c>
      <c r="AB105" s="253" t="s">
        <v>135</v>
      </c>
      <c r="AC105" s="252" t="s">
        <v>135</v>
      </c>
      <c r="AD105" s="252" t="s">
        <v>135</v>
      </c>
      <c r="AE105" s="252" t="s">
        <v>135</v>
      </c>
      <c r="AF105" s="251" t="s">
        <v>135</v>
      </c>
      <c r="AG105" s="250">
        <f>COUNTIF(AB105:AF105,"اجتاز")</f>
        <v>0</v>
      </c>
      <c r="AH105" s="249" t="str">
        <f>IF(AG105&gt;=5,"جدير",IF(AG105&gt;=5,"جدير","غيرجدير"))</f>
        <v>غيرجدير</v>
      </c>
      <c r="AI105" s="248" t="s">
        <v>134</v>
      </c>
    </row>
    <row r="106" spans="1:35" ht="21" customHeight="1" x14ac:dyDescent="0.2">
      <c r="A106" s="268"/>
      <c r="B106" s="267"/>
      <c r="C106" s="266"/>
      <c r="D106" s="265"/>
      <c r="E106" s="269" t="s">
        <v>100</v>
      </c>
      <c r="F106" s="263" t="e">
        <f>DAY(L106)</f>
        <v>#VALUE!</v>
      </c>
      <c r="G106" s="262" t="e">
        <f>MONTH(L106)</f>
        <v>#VALUE!</v>
      </c>
      <c r="H106" s="261" t="e">
        <f>YEAR(L106)</f>
        <v>#VALUE!</v>
      </c>
      <c r="I106" s="263" t="str">
        <f>IF(ISNUMBER(F106),DATEDIF((DATE(H106,G106,F106)),(DATE("2022","10","1")),"MD"),"")</f>
        <v/>
      </c>
      <c r="J106" s="262" t="str">
        <f>IF(ISNUMBER(G106),DATEDIF((DATE(H106,G106,F106)),(DATE("2022","10","1")),"YM"),"")</f>
        <v/>
      </c>
      <c r="K106" s="261" t="str">
        <f>IF(ISNUMBER(H106),DATEDIF((DATE(H106,G106,F106)),(DATE("2022","10","1")),"Y"),"")</f>
        <v/>
      </c>
      <c r="L106" s="260" t="e">
        <f>DATE(IF(LEFT($M106,1)="2",MID($M106,2,2),"20"&amp;MID($M106,2,2)),MID($M106,4,2),MID($M106,6,2))</f>
        <v>#VALUE!</v>
      </c>
      <c r="M106" s="259"/>
      <c r="N106" s="258"/>
      <c r="O106" s="257"/>
      <c r="P106" s="257"/>
      <c r="Q106" s="257"/>
      <c r="R106" s="256"/>
      <c r="S106" s="255">
        <f>SUM(N106:R106)</f>
        <v>0</v>
      </c>
      <c r="T106" s="254"/>
      <c r="U106" s="253" t="s">
        <v>135</v>
      </c>
      <c r="V106" s="252" t="s">
        <v>135</v>
      </c>
      <c r="W106" s="252" t="s">
        <v>135</v>
      </c>
      <c r="X106" s="252" t="s">
        <v>135</v>
      </c>
      <c r="Y106" s="251" t="s">
        <v>135</v>
      </c>
      <c r="Z106" s="250">
        <f>COUNTIF(U106:Y106,"اجتاز")</f>
        <v>0</v>
      </c>
      <c r="AA106" s="249" t="str">
        <f>IF(Z106&gt;=5,"جدير",IF(Z106&gt;=5,"جدير","غيرجدير"))</f>
        <v>غيرجدير</v>
      </c>
      <c r="AB106" s="253" t="s">
        <v>135</v>
      </c>
      <c r="AC106" s="252" t="s">
        <v>135</v>
      </c>
      <c r="AD106" s="252" t="s">
        <v>135</v>
      </c>
      <c r="AE106" s="252" t="s">
        <v>135</v>
      </c>
      <c r="AF106" s="251" t="s">
        <v>135</v>
      </c>
      <c r="AG106" s="250">
        <f>COUNTIF(AB106:AF106,"اجتاز")</f>
        <v>0</v>
      </c>
      <c r="AH106" s="249" t="str">
        <f>IF(AG106&gt;=5,"جدير",IF(AG106&gt;=5,"جدير","غيرجدير"))</f>
        <v>غيرجدير</v>
      </c>
      <c r="AI106" s="248" t="s">
        <v>134</v>
      </c>
    </row>
    <row r="107" spans="1:35" ht="21" customHeight="1" x14ac:dyDescent="0.2">
      <c r="A107" s="268"/>
      <c r="B107" s="267"/>
      <c r="C107" s="266"/>
      <c r="D107" s="265"/>
      <c r="E107" s="269" t="s">
        <v>100</v>
      </c>
      <c r="F107" s="263" t="e">
        <f>DAY(L107)</f>
        <v>#VALUE!</v>
      </c>
      <c r="G107" s="262" t="e">
        <f>MONTH(L107)</f>
        <v>#VALUE!</v>
      </c>
      <c r="H107" s="261" t="e">
        <f>YEAR(L107)</f>
        <v>#VALUE!</v>
      </c>
      <c r="I107" s="263" t="str">
        <f>IF(ISNUMBER(F107),DATEDIF((DATE(H107,G107,F107)),(DATE("2022","10","1")),"MD"),"")</f>
        <v/>
      </c>
      <c r="J107" s="262" t="str">
        <f>IF(ISNUMBER(G107),DATEDIF((DATE(H107,G107,F107)),(DATE("2022","10","1")),"YM"),"")</f>
        <v/>
      </c>
      <c r="K107" s="261" t="str">
        <f>IF(ISNUMBER(H107),DATEDIF((DATE(H107,G107,F107)),(DATE("2022","10","1")),"Y"),"")</f>
        <v/>
      </c>
      <c r="L107" s="260" t="e">
        <f>DATE(IF(LEFT($M107,1)="2",MID($M107,2,2),"20"&amp;MID($M107,2,2)),MID($M107,4,2),MID($M107,6,2))</f>
        <v>#VALUE!</v>
      </c>
      <c r="M107" s="259"/>
      <c r="N107" s="258"/>
      <c r="O107" s="257"/>
      <c r="P107" s="257"/>
      <c r="Q107" s="257"/>
      <c r="R107" s="256"/>
      <c r="S107" s="255">
        <f>SUM(N107:R107)</f>
        <v>0</v>
      </c>
      <c r="T107" s="254"/>
      <c r="U107" s="253" t="s">
        <v>135</v>
      </c>
      <c r="V107" s="252" t="s">
        <v>135</v>
      </c>
      <c r="W107" s="252" t="s">
        <v>135</v>
      </c>
      <c r="X107" s="252" t="s">
        <v>135</v>
      </c>
      <c r="Y107" s="251" t="s">
        <v>135</v>
      </c>
      <c r="Z107" s="250">
        <f>COUNTIF(U107:Y107,"اجتاز")</f>
        <v>0</v>
      </c>
      <c r="AA107" s="249" t="str">
        <f>IF(Z107&gt;=5,"جدير",IF(Z107&gt;=5,"جدير","غيرجدير"))</f>
        <v>غيرجدير</v>
      </c>
      <c r="AB107" s="253" t="s">
        <v>135</v>
      </c>
      <c r="AC107" s="252" t="s">
        <v>135</v>
      </c>
      <c r="AD107" s="252" t="s">
        <v>135</v>
      </c>
      <c r="AE107" s="252" t="s">
        <v>135</v>
      </c>
      <c r="AF107" s="251" t="s">
        <v>135</v>
      </c>
      <c r="AG107" s="250">
        <f>COUNTIF(AB107:AF107,"اجتاز")</f>
        <v>0</v>
      </c>
      <c r="AH107" s="249" t="str">
        <f>IF(AG107&gt;=5,"جدير",IF(AG107&gt;=5,"جدير","غيرجدير"))</f>
        <v>غيرجدير</v>
      </c>
      <c r="AI107" s="248" t="s">
        <v>134</v>
      </c>
    </row>
    <row r="108" spans="1:35" ht="21" customHeight="1" x14ac:dyDescent="0.2">
      <c r="A108" s="268"/>
      <c r="B108" s="267"/>
      <c r="C108" s="266"/>
      <c r="D108" s="265"/>
      <c r="E108" s="269" t="s">
        <v>100</v>
      </c>
      <c r="F108" s="263" t="e">
        <f>DAY(L108)</f>
        <v>#VALUE!</v>
      </c>
      <c r="G108" s="262" t="e">
        <f>MONTH(L108)</f>
        <v>#VALUE!</v>
      </c>
      <c r="H108" s="261" t="e">
        <f>YEAR(L108)</f>
        <v>#VALUE!</v>
      </c>
      <c r="I108" s="263" t="str">
        <f>IF(ISNUMBER(F108),DATEDIF((DATE(H108,G108,F108)),(DATE("2022","10","1")),"MD"),"")</f>
        <v/>
      </c>
      <c r="J108" s="262" t="str">
        <f>IF(ISNUMBER(G108),DATEDIF((DATE(H108,G108,F108)),(DATE("2022","10","1")),"YM"),"")</f>
        <v/>
      </c>
      <c r="K108" s="261" t="str">
        <f>IF(ISNUMBER(H108),DATEDIF((DATE(H108,G108,F108)),(DATE("2022","10","1")),"Y"),"")</f>
        <v/>
      </c>
      <c r="L108" s="260" t="e">
        <f>DATE(IF(LEFT($M108,1)="2",MID($M108,2,2),"20"&amp;MID($M108,2,2)),MID($M108,4,2),MID($M108,6,2))</f>
        <v>#VALUE!</v>
      </c>
      <c r="M108" s="259"/>
      <c r="N108" s="258"/>
      <c r="O108" s="257"/>
      <c r="P108" s="257"/>
      <c r="Q108" s="257"/>
      <c r="R108" s="256"/>
      <c r="S108" s="255">
        <f>SUM(N108:R108)</f>
        <v>0</v>
      </c>
      <c r="T108" s="254"/>
      <c r="U108" s="253" t="s">
        <v>135</v>
      </c>
      <c r="V108" s="252" t="s">
        <v>135</v>
      </c>
      <c r="W108" s="252" t="s">
        <v>135</v>
      </c>
      <c r="X108" s="252" t="s">
        <v>135</v>
      </c>
      <c r="Y108" s="251" t="s">
        <v>135</v>
      </c>
      <c r="Z108" s="250">
        <f>COUNTIF(U108:Y108,"اجتاز")</f>
        <v>0</v>
      </c>
      <c r="AA108" s="249" t="str">
        <f>IF(Z108&gt;=5,"جدير",IF(Z108&gt;=5,"جدير","غيرجدير"))</f>
        <v>غيرجدير</v>
      </c>
      <c r="AB108" s="253" t="s">
        <v>135</v>
      </c>
      <c r="AC108" s="252" t="s">
        <v>135</v>
      </c>
      <c r="AD108" s="252" t="s">
        <v>135</v>
      </c>
      <c r="AE108" s="252" t="s">
        <v>135</v>
      </c>
      <c r="AF108" s="251" t="s">
        <v>135</v>
      </c>
      <c r="AG108" s="250">
        <f>COUNTIF(AB108:AF108,"اجتاز")</f>
        <v>0</v>
      </c>
      <c r="AH108" s="249" t="str">
        <f>IF(AG108&gt;=5,"جدير",IF(AG108&gt;=5,"جدير","غيرجدير"))</f>
        <v>غيرجدير</v>
      </c>
      <c r="AI108" s="248" t="s">
        <v>134</v>
      </c>
    </row>
    <row r="109" spans="1:35" ht="21" customHeight="1" x14ac:dyDescent="0.2">
      <c r="A109" s="268"/>
      <c r="B109" s="267"/>
      <c r="C109" s="266"/>
      <c r="D109" s="265"/>
      <c r="E109" s="269" t="s">
        <v>100</v>
      </c>
      <c r="F109" s="263" t="e">
        <f>DAY(L109)</f>
        <v>#VALUE!</v>
      </c>
      <c r="G109" s="262" t="e">
        <f>MONTH(L109)</f>
        <v>#VALUE!</v>
      </c>
      <c r="H109" s="261" t="e">
        <f>YEAR(L109)</f>
        <v>#VALUE!</v>
      </c>
      <c r="I109" s="263" t="str">
        <f>IF(ISNUMBER(F109),DATEDIF((DATE(H109,G109,F109)),(DATE("2022","10","1")),"MD"),"")</f>
        <v/>
      </c>
      <c r="J109" s="262" t="str">
        <f>IF(ISNUMBER(G109),DATEDIF((DATE(H109,G109,F109)),(DATE("2022","10","1")),"YM"),"")</f>
        <v/>
      </c>
      <c r="K109" s="261" t="str">
        <f>IF(ISNUMBER(H109),DATEDIF((DATE(H109,G109,F109)),(DATE("2022","10","1")),"Y"),"")</f>
        <v/>
      </c>
      <c r="L109" s="260" t="e">
        <f>DATE(IF(LEFT($M109,1)="2",MID($M109,2,2),"20"&amp;MID($M109,2,2)),MID($M109,4,2),MID($M109,6,2))</f>
        <v>#VALUE!</v>
      </c>
      <c r="M109" s="259"/>
      <c r="N109" s="258"/>
      <c r="O109" s="257"/>
      <c r="P109" s="257"/>
      <c r="Q109" s="257"/>
      <c r="R109" s="256"/>
      <c r="S109" s="255">
        <f>SUM(N109:R109)</f>
        <v>0</v>
      </c>
      <c r="T109" s="254"/>
      <c r="U109" s="253" t="s">
        <v>135</v>
      </c>
      <c r="V109" s="252" t="s">
        <v>135</v>
      </c>
      <c r="W109" s="252" t="s">
        <v>135</v>
      </c>
      <c r="X109" s="252" t="s">
        <v>135</v>
      </c>
      <c r="Y109" s="251" t="s">
        <v>135</v>
      </c>
      <c r="Z109" s="250">
        <f>COUNTIF(U109:Y109,"اجتاز")</f>
        <v>0</v>
      </c>
      <c r="AA109" s="249" t="str">
        <f>IF(Z109&gt;=5,"جدير",IF(Z109&gt;=5,"جدير","غيرجدير"))</f>
        <v>غيرجدير</v>
      </c>
      <c r="AB109" s="253" t="s">
        <v>135</v>
      </c>
      <c r="AC109" s="252" t="s">
        <v>135</v>
      </c>
      <c r="AD109" s="252" t="s">
        <v>135</v>
      </c>
      <c r="AE109" s="252" t="s">
        <v>135</v>
      </c>
      <c r="AF109" s="251" t="s">
        <v>135</v>
      </c>
      <c r="AG109" s="250">
        <f>COUNTIF(AB109:AF109,"اجتاز")</f>
        <v>0</v>
      </c>
      <c r="AH109" s="249" t="str">
        <f>IF(AG109&gt;=5,"جدير",IF(AG109&gt;=5,"جدير","غيرجدير"))</f>
        <v>غيرجدير</v>
      </c>
      <c r="AI109" s="248" t="s">
        <v>134</v>
      </c>
    </row>
    <row r="110" spans="1:35" ht="21" customHeight="1" x14ac:dyDescent="0.2">
      <c r="A110" s="268"/>
      <c r="B110" s="267"/>
      <c r="C110" s="266"/>
      <c r="D110" s="265"/>
      <c r="E110" s="264" t="s">
        <v>100</v>
      </c>
      <c r="F110" s="263" t="e">
        <f>DAY(L110)</f>
        <v>#VALUE!</v>
      </c>
      <c r="G110" s="262" t="e">
        <f>MONTH(L110)</f>
        <v>#VALUE!</v>
      </c>
      <c r="H110" s="261" t="e">
        <f>YEAR(L110)</f>
        <v>#VALUE!</v>
      </c>
      <c r="I110" s="263" t="str">
        <f>IF(ISNUMBER(F110),DATEDIF((DATE(H110,G110,F110)),(DATE("2022","10","1")),"MD"),"")</f>
        <v/>
      </c>
      <c r="J110" s="262" t="str">
        <f>IF(ISNUMBER(G110),DATEDIF((DATE(H110,G110,F110)),(DATE("2022","10","1")),"YM"),"")</f>
        <v/>
      </c>
      <c r="K110" s="261" t="str">
        <f>IF(ISNUMBER(H110),DATEDIF((DATE(H110,G110,F110)),(DATE("2022","10","1")),"Y"),"")</f>
        <v/>
      </c>
      <c r="L110" s="260" t="e">
        <f>DATE(IF(LEFT($M110,1)="2",MID($M110,2,2),"20"&amp;MID($M110,2,2)),MID($M110,4,2),MID($M110,6,2))</f>
        <v>#VALUE!</v>
      </c>
      <c r="M110" s="259"/>
      <c r="N110" s="258"/>
      <c r="O110" s="257"/>
      <c r="P110" s="257"/>
      <c r="Q110" s="257"/>
      <c r="R110" s="256"/>
      <c r="S110" s="255">
        <f>SUM(N110:R110)</f>
        <v>0</v>
      </c>
      <c r="T110" s="254"/>
      <c r="U110" s="253" t="s">
        <v>135</v>
      </c>
      <c r="V110" s="252" t="s">
        <v>135</v>
      </c>
      <c r="W110" s="252" t="s">
        <v>135</v>
      </c>
      <c r="X110" s="252" t="s">
        <v>135</v>
      </c>
      <c r="Y110" s="251" t="s">
        <v>135</v>
      </c>
      <c r="Z110" s="250">
        <f>COUNTIF(U110:Y110,"اجتاز")</f>
        <v>0</v>
      </c>
      <c r="AA110" s="249" t="str">
        <f>IF(Z110&gt;=5,"جدير",IF(Z110&gt;=5,"جدير","غيرجدير"))</f>
        <v>غيرجدير</v>
      </c>
      <c r="AB110" s="253" t="s">
        <v>135</v>
      </c>
      <c r="AC110" s="252" t="s">
        <v>135</v>
      </c>
      <c r="AD110" s="252" t="s">
        <v>135</v>
      </c>
      <c r="AE110" s="252" t="s">
        <v>135</v>
      </c>
      <c r="AF110" s="251" t="s">
        <v>135</v>
      </c>
      <c r="AG110" s="250">
        <f>COUNTIF(AB110:AF110,"اجتاز")</f>
        <v>0</v>
      </c>
      <c r="AH110" s="249" t="str">
        <f>IF(AG110&gt;=5,"جدير",IF(AG110&gt;=5,"جدير","غيرجدير"))</f>
        <v>غيرجدير</v>
      </c>
      <c r="AI110" s="248" t="s">
        <v>134</v>
      </c>
    </row>
    <row r="111" spans="1:35" ht="21" customHeight="1" thickBot="1" x14ac:dyDescent="0.25">
      <c r="A111" s="247"/>
      <c r="B111" s="246"/>
      <c r="C111" s="245"/>
      <c r="D111" s="244"/>
      <c r="E111" s="243" t="s">
        <v>100</v>
      </c>
      <c r="F111" s="242" t="e">
        <f>DAY(L111)</f>
        <v>#VALUE!</v>
      </c>
      <c r="G111" s="241" t="e">
        <f>MONTH(L111)</f>
        <v>#VALUE!</v>
      </c>
      <c r="H111" s="240" t="e">
        <f>YEAR(L111)</f>
        <v>#VALUE!</v>
      </c>
      <c r="I111" s="242" t="str">
        <f>IF(ISNUMBER(F111),DATEDIF((DATE(H111,G111,F111)),(DATE("2022","10","1")),"MD"),"")</f>
        <v/>
      </c>
      <c r="J111" s="241" t="str">
        <f>IF(ISNUMBER(G111),DATEDIF((DATE(H111,G111,F111)),(DATE("2022","10","1")),"YM"),"")</f>
        <v/>
      </c>
      <c r="K111" s="240" t="str">
        <f>IF(ISNUMBER(H111),DATEDIF((DATE(H111,G111,F111)),(DATE("2022","10","1")),"Y"),"")</f>
        <v/>
      </c>
      <c r="L111" s="239" t="e">
        <f>DATE(IF(LEFT($M111,1)="2",MID($M111,2,2),"20"&amp;MID($M111,2,2)),MID($M111,4,2),MID($M111,6,2))</f>
        <v>#VALUE!</v>
      </c>
      <c r="M111" s="238"/>
      <c r="N111" s="237"/>
      <c r="O111" s="236"/>
      <c r="P111" s="236"/>
      <c r="Q111" s="236"/>
      <c r="R111" s="235"/>
      <c r="S111" s="234">
        <f>SUM(N111:R111)</f>
        <v>0</v>
      </c>
      <c r="T111" s="233"/>
      <c r="U111" s="232" t="s">
        <v>135</v>
      </c>
      <c r="V111" s="231" t="s">
        <v>135</v>
      </c>
      <c r="W111" s="231" t="s">
        <v>135</v>
      </c>
      <c r="X111" s="231" t="s">
        <v>135</v>
      </c>
      <c r="Y111" s="230" t="s">
        <v>135</v>
      </c>
      <c r="Z111" s="229">
        <f>COUNTIF(U111:Y111,"اجتاز")</f>
        <v>0</v>
      </c>
      <c r="AA111" s="228" t="str">
        <f>IF(Z111&gt;=5,"جدير",IF(Z111&gt;=5,"جدير","غيرجدير"))</f>
        <v>غيرجدير</v>
      </c>
      <c r="AB111" s="232" t="s">
        <v>135</v>
      </c>
      <c r="AC111" s="231" t="s">
        <v>135</v>
      </c>
      <c r="AD111" s="231" t="s">
        <v>135</v>
      </c>
      <c r="AE111" s="231" t="s">
        <v>135</v>
      </c>
      <c r="AF111" s="230" t="s">
        <v>135</v>
      </c>
      <c r="AG111" s="229">
        <f>COUNTIF(AB111:AF111,"اجتاز")</f>
        <v>0</v>
      </c>
      <c r="AH111" s="228" t="str">
        <f>IF(AG111&gt;=5,"جدير",IF(AG111&gt;=5,"جدير","غيرجدير"))</f>
        <v>غيرجدير</v>
      </c>
      <c r="AI111" s="227" t="s">
        <v>134</v>
      </c>
    </row>
    <row r="112" spans="1:35" ht="9.9499999999999993" customHeight="1" thickTop="1" thickBot="1" x14ac:dyDescent="0.25"/>
    <row r="113" spans="1:35" ht="23.1" customHeight="1" x14ac:dyDescent="0.2">
      <c r="A113" s="226" t="s">
        <v>97</v>
      </c>
      <c r="B113" s="225"/>
      <c r="C113" s="225"/>
      <c r="D113" s="224"/>
      <c r="E113" s="223" t="s">
        <v>96</v>
      </c>
      <c r="F113" s="222"/>
      <c r="G113" s="222"/>
      <c r="H113" s="222"/>
      <c r="I113" s="217" t="s">
        <v>95</v>
      </c>
      <c r="J113" s="217"/>
      <c r="K113" s="217"/>
      <c r="L113" s="217"/>
      <c r="M113" s="217"/>
      <c r="N113" s="217"/>
      <c r="O113" s="217" t="s">
        <v>94</v>
      </c>
      <c r="P113" s="217"/>
      <c r="Q113" s="217"/>
      <c r="R113" s="217"/>
      <c r="S113" s="222" t="s">
        <v>93</v>
      </c>
      <c r="T113" s="217"/>
      <c r="U113" s="217"/>
      <c r="V113" s="217"/>
      <c r="W113" s="217" t="s">
        <v>92</v>
      </c>
      <c r="X113" s="217"/>
      <c r="Y113" s="217"/>
      <c r="Z113" s="217"/>
      <c r="AA113" s="217"/>
      <c r="AB113" s="217"/>
      <c r="AE113" s="217" t="s">
        <v>91</v>
      </c>
      <c r="AF113" s="217"/>
      <c r="AG113" s="217"/>
      <c r="AH113" s="217"/>
      <c r="AI113" s="217"/>
    </row>
    <row r="114" spans="1:35" ht="23.1" customHeight="1" x14ac:dyDescent="0.2">
      <c r="A114" s="216" t="s">
        <v>90</v>
      </c>
      <c r="B114" s="215"/>
      <c r="C114" s="214" t="str">
        <f>ناجحون!C36</f>
        <v>محمد لطفى عبد العال</v>
      </c>
      <c r="D114" s="213"/>
      <c r="E114" s="220" t="s">
        <v>89</v>
      </c>
      <c r="F114" s="219"/>
      <c r="G114" s="219"/>
      <c r="H114" s="219"/>
      <c r="I114" s="218" t="s">
        <v>89</v>
      </c>
      <c r="J114" s="218"/>
      <c r="K114" s="218"/>
      <c r="L114" s="218"/>
      <c r="M114" s="218"/>
      <c r="N114" s="218"/>
      <c r="O114" s="221" t="str">
        <f>ناجحون!O36</f>
        <v>أ/ أيمن عبد السميع الحسينى</v>
      </c>
      <c r="P114" s="221"/>
      <c r="Q114" s="221"/>
      <c r="R114" s="221"/>
      <c r="S114" s="221" t="str">
        <f>ناجحون!S36</f>
        <v>م/ متولى محمود مصطفى احمد</v>
      </c>
      <c r="T114" s="221"/>
      <c r="U114" s="221"/>
      <c r="V114" s="221"/>
      <c r="W114" s="221" t="str">
        <f>ناجحون!W36</f>
        <v>م/ ناصر عيسى كامل هنداوى</v>
      </c>
      <c r="X114" s="221"/>
      <c r="Y114" s="221"/>
      <c r="Z114" s="221"/>
      <c r="AA114" s="221"/>
      <c r="AB114" s="221"/>
      <c r="AE114" s="212" t="s">
        <v>83</v>
      </c>
      <c r="AF114" s="212"/>
      <c r="AG114" s="212"/>
      <c r="AH114" s="212"/>
      <c r="AI114" s="212"/>
    </row>
    <row r="115" spans="1:35" ht="23.1" customHeight="1" x14ac:dyDescent="0.2">
      <c r="A115" s="216" t="s">
        <v>88</v>
      </c>
      <c r="B115" s="215"/>
      <c r="C115" s="214" t="str">
        <f>ناجحون!C37</f>
        <v>احمد شوقى المهدى</v>
      </c>
      <c r="D115" s="213"/>
      <c r="E115" s="220" t="s">
        <v>87</v>
      </c>
      <c r="F115" s="219"/>
      <c r="G115" s="219"/>
      <c r="H115" s="219"/>
      <c r="I115" s="218" t="s">
        <v>86</v>
      </c>
      <c r="J115" s="218"/>
      <c r="K115" s="218"/>
      <c r="L115" s="218"/>
      <c r="M115" s="218"/>
      <c r="N115" s="218"/>
      <c r="AE115" s="217" t="s">
        <v>85</v>
      </c>
      <c r="AF115" s="217"/>
      <c r="AG115" s="217"/>
      <c r="AH115" s="217"/>
      <c r="AI115" s="217"/>
    </row>
    <row r="116" spans="1:35" ht="23.1" customHeight="1" x14ac:dyDescent="0.2">
      <c r="A116" s="216" t="s">
        <v>84</v>
      </c>
      <c r="B116" s="215"/>
      <c r="C116" s="214" t="str">
        <f>ناجحون!C38</f>
        <v>احمد شوقى المهدى</v>
      </c>
      <c r="D116" s="213"/>
      <c r="AE116" s="212" t="s">
        <v>83</v>
      </c>
      <c r="AF116" s="212"/>
      <c r="AG116" s="212"/>
      <c r="AH116" s="212"/>
      <c r="AI116" s="212"/>
    </row>
    <row r="117" spans="1:35" ht="23.1" customHeight="1" thickBot="1" x14ac:dyDescent="0.25">
      <c r="A117" s="211" t="s">
        <v>82</v>
      </c>
      <c r="B117" s="210"/>
      <c r="C117" s="209" t="str">
        <f>ناجحون!C39</f>
        <v>محمد لطفى عبد العال</v>
      </c>
      <c r="D117" s="208"/>
    </row>
    <row r="118" spans="1:35" ht="20.100000000000001" customHeight="1" x14ac:dyDescent="0.2">
      <c r="A118" s="357" t="s">
        <v>117</v>
      </c>
      <c r="B118" s="357"/>
      <c r="C118" s="357"/>
      <c r="D118" s="357"/>
    </row>
    <row r="119" spans="1:35" ht="20.100000000000001" customHeight="1" x14ac:dyDescent="0.2">
      <c r="A119" s="357" t="s">
        <v>116</v>
      </c>
      <c r="B119" s="357"/>
      <c r="C119" s="357"/>
      <c r="D119" s="357"/>
      <c r="E119" s="358" t="str">
        <f>ناجحون!E2</f>
        <v>كشف رصد درجات عن العام الدراسى 2022 / 2023 م</v>
      </c>
      <c r="F119" s="358"/>
      <c r="G119" s="358"/>
      <c r="H119" s="358"/>
      <c r="I119" s="358"/>
      <c r="J119" s="358"/>
      <c r="K119" s="358"/>
      <c r="L119" s="358"/>
      <c r="M119" s="358"/>
      <c r="N119" s="358"/>
      <c r="O119" s="358"/>
      <c r="P119" s="358"/>
      <c r="Q119" s="358"/>
      <c r="R119" s="358"/>
      <c r="S119" s="358"/>
      <c r="T119" s="358"/>
      <c r="U119" s="358"/>
      <c r="V119" s="358"/>
      <c r="W119" s="358"/>
      <c r="X119" s="358"/>
      <c r="Y119" s="358"/>
      <c r="Z119" s="358"/>
      <c r="AA119" s="358"/>
      <c r="AB119" s="358"/>
      <c r="AC119" s="358"/>
    </row>
    <row r="120" spans="1:35" ht="20.100000000000001" customHeight="1" x14ac:dyDescent="0.2">
      <c r="A120" s="357" t="s">
        <v>115</v>
      </c>
      <c r="B120" s="357"/>
      <c r="C120" s="357"/>
      <c r="D120" s="357"/>
      <c r="E120" s="356" t="str">
        <f>ناجحون!E3</f>
        <v>الصف / الأول الثانوى الفنى الزراعى - الدور الأول ( منتظمون ) - البرنامج : فنى معمل - جدارات</v>
      </c>
      <c r="F120" s="356"/>
      <c r="G120" s="356"/>
      <c r="H120" s="356"/>
      <c r="I120" s="356"/>
      <c r="J120" s="356"/>
      <c r="K120" s="356"/>
      <c r="L120" s="356"/>
      <c r="M120" s="356"/>
      <c r="N120" s="356"/>
      <c r="O120" s="356"/>
      <c r="P120" s="356"/>
      <c r="Q120" s="356"/>
      <c r="R120" s="356"/>
      <c r="S120" s="356"/>
      <c r="T120" s="356"/>
      <c r="U120" s="356"/>
      <c r="V120" s="356"/>
      <c r="W120" s="356"/>
      <c r="X120" s="356"/>
      <c r="Y120" s="356"/>
      <c r="Z120" s="356"/>
      <c r="AA120" s="356"/>
      <c r="AB120" s="356"/>
      <c r="AC120" s="356"/>
    </row>
    <row r="121" spans="1:35" ht="20.100000000000001" customHeight="1" thickBot="1" x14ac:dyDescent="0.25">
      <c r="E121" s="355" t="s">
        <v>136</v>
      </c>
      <c r="F121" s="355"/>
      <c r="G121" s="355"/>
      <c r="H121" s="355"/>
      <c r="I121" s="355"/>
      <c r="J121" s="355"/>
      <c r="K121" s="355"/>
      <c r="L121" s="355"/>
      <c r="M121" s="355"/>
      <c r="N121" s="355"/>
      <c r="O121" s="355"/>
      <c r="P121" s="355"/>
      <c r="Q121" s="355"/>
      <c r="R121" s="355"/>
      <c r="S121" s="355"/>
      <c r="T121" s="355"/>
      <c r="U121" s="355"/>
      <c r="V121" s="355"/>
      <c r="W121" s="355"/>
      <c r="X121" s="355"/>
      <c r="Y121" s="355"/>
      <c r="Z121" s="355"/>
      <c r="AA121" s="355"/>
      <c r="AB121" s="355"/>
      <c r="AC121" s="355"/>
    </row>
    <row r="122" spans="1:35" ht="24.95" customHeight="1" thickTop="1" x14ac:dyDescent="0.2">
      <c r="A122" s="354" t="s">
        <v>113</v>
      </c>
      <c r="B122" s="353" t="s">
        <v>112</v>
      </c>
      <c r="C122" s="352"/>
      <c r="D122" s="351" t="s">
        <v>7</v>
      </c>
      <c r="E122" s="350" t="s">
        <v>111</v>
      </c>
      <c r="F122" s="349" t="s">
        <v>2</v>
      </c>
      <c r="G122" s="349"/>
      <c r="H122" s="349"/>
      <c r="I122" s="348" t="s">
        <v>3</v>
      </c>
      <c r="J122" s="347"/>
      <c r="K122" s="346"/>
      <c r="L122" s="345" t="s">
        <v>2</v>
      </c>
      <c r="M122" s="344" t="s">
        <v>81</v>
      </c>
      <c r="N122" s="343" t="s">
        <v>110</v>
      </c>
      <c r="O122" s="342"/>
      <c r="P122" s="342"/>
      <c r="Q122" s="342"/>
      <c r="R122" s="342"/>
      <c r="S122" s="342"/>
      <c r="T122" s="341"/>
      <c r="U122" s="343" t="s">
        <v>109</v>
      </c>
      <c r="V122" s="342"/>
      <c r="W122" s="342"/>
      <c r="X122" s="342"/>
      <c r="Y122" s="341"/>
      <c r="Z122" s="340"/>
      <c r="AA122" s="339" t="s">
        <v>108</v>
      </c>
      <c r="AB122" s="343" t="s">
        <v>107</v>
      </c>
      <c r="AC122" s="342"/>
      <c r="AD122" s="342"/>
      <c r="AE122" s="342"/>
      <c r="AF122" s="341"/>
      <c r="AG122" s="340"/>
      <c r="AH122" s="339" t="s">
        <v>106</v>
      </c>
      <c r="AI122" s="338" t="s">
        <v>71</v>
      </c>
    </row>
    <row r="123" spans="1:35" ht="50.1" customHeight="1" x14ac:dyDescent="0.2">
      <c r="A123" s="328"/>
      <c r="B123" s="327"/>
      <c r="C123" s="319"/>
      <c r="D123" s="326"/>
      <c r="E123" s="325"/>
      <c r="F123" s="337"/>
      <c r="G123" s="337"/>
      <c r="H123" s="337"/>
      <c r="I123" s="336"/>
      <c r="J123" s="335"/>
      <c r="K123" s="334"/>
      <c r="L123" s="320"/>
      <c r="M123" s="319"/>
      <c r="N123" s="333" t="s">
        <v>105</v>
      </c>
      <c r="O123" s="332" t="s">
        <v>104</v>
      </c>
      <c r="P123" s="332" t="s">
        <v>103</v>
      </c>
      <c r="Q123" s="332" t="s">
        <v>102</v>
      </c>
      <c r="R123" s="331" t="s">
        <v>16</v>
      </c>
      <c r="S123" s="330" t="s">
        <v>101</v>
      </c>
      <c r="T123" s="329" t="s">
        <v>24</v>
      </c>
      <c r="U123" s="313" t="str">
        <f>ناجحون!U6</f>
        <v>إعداد معمل الكيمياء</v>
      </c>
      <c r="V123" s="312" t="str">
        <f>ناجحون!V6</f>
        <v>سحب العينات الكيميائية وتجهيزها للتحليل</v>
      </c>
      <c r="W123" s="312" t="str">
        <f>ناجحون!W6</f>
        <v>إعداد معمل الأحياء</v>
      </c>
      <c r="X123" s="312" t="str">
        <f>ناجحون!X6</f>
        <v>تطبيق نظم السلامة والصحة المهنية</v>
      </c>
      <c r="Y123" s="311" t="str">
        <f>ناجحون!Y6</f>
        <v>نظم تشغيل الحاسب الآلى</v>
      </c>
      <c r="Z123" s="310"/>
      <c r="AA123" s="314"/>
      <c r="AB123" s="313" t="str">
        <f>ناجحون!AB6</f>
        <v>تجهيز العينات و النماذج</v>
      </c>
      <c r="AC123" s="312" t="str">
        <f>ناجحون!AC6</f>
        <v>إعداد معمل الفيزياء</v>
      </c>
      <c r="AD123" s="312" t="str">
        <f>ناجحون!AD6</f>
        <v>إعداد و إدارة المخزن</v>
      </c>
      <c r="AE123" s="312" t="str">
        <f>ناجحون!AE6</f>
        <v>تنفيذ بعض التحاليل البسيطة على عينة من النباتات</v>
      </c>
      <c r="AF123" s="311" t="str">
        <f>ناجحون!AF6</f>
        <v>الشبكة العنكبوتية</v>
      </c>
      <c r="AG123" s="310"/>
      <c r="AH123" s="309"/>
      <c r="AI123" s="308"/>
    </row>
    <row r="124" spans="1:35" ht="20.100000000000001" customHeight="1" x14ac:dyDescent="0.2">
      <c r="A124" s="328"/>
      <c r="B124" s="327"/>
      <c r="C124" s="319"/>
      <c r="D124" s="326"/>
      <c r="E124" s="325"/>
      <c r="F124" s="324"/>
      <c r="G124" s="324"/>
      <c r="H124" s="324"/>
      <c r="I124" s="323"/>
      <c r="J124" s="322"/>
      <c r="K124" s="321"/>
      <c r="L124" s="320"/>
      <c r="M124" s="319"/>
      <c r="N124" s="318">
        <v>50</v>
      </c>
      <c r="O124" s="317">
        <v>40</v>
      </c>
      <c r="P124" s="317">
        <v>30</v>
      </c>
      <c r="Q124" s="317">
        <v>20</v>
      </c>
      <c r="R124" s="316">
        <v>20</v>
      </c>
      <c r="S124" s="255">
        <f>SUM(N124:R124)</f>
        <v>160</v>
      </c>
      <c r="T124" s="315">
        <v>20</v>
      </c>
      <c r="U124" s="313"/>
      <c r="V124" s="312"/>
      <c r="W124" s="312"/>
      <c r="X124" s="312"/>
      <c r="Y124" s="311"/>
      <c r="Z124" s="310"/>
      <c r="AA124" s="314"/>
      <c r="AB124" s="313"/>
      <c r="AC124" s="312"/>
      <c r="AD124" s="312"/>
      <c r="AE124" s="312"/>
      <c r="AF124" s="311"/>
      <c r="AG124" s="310"/>
      <c r="AH124" s="309"/>
      <c r="AI124" s="308"/>
    </row>
    <row r="125" spans="1:35" ht="20.100000000000001" customHeight="1" thickBot="1" x14ac:dyDescent="0.25">
      <c r="A125" s="307"/>
      <c r="B125" s="306"/>
      <c r="C125" s="298"/>
      <c r="D125" s="305"/>
      <c r="E125" s="304"/>
      <c r="F125" s="303" t="s">
        <v>66</v>
      </c>
      <c r="G125" s="301" t="s">
        <v>67</v>
      </c>
      <c r="H125" s="300" t="s">
        <v>68</v>
      </c>
      <c r="I125" s="302" t="s">
        <v>66</v>
      </c>
      <c r="J125" s="301" t="s">
        <v>67</v>
      </c>
      <c r="K125" s="300" t="s">
        <v>68</v>
      </c>
      <c r="L125" s="299"/>
      <c r="M125" s="298"/>
      <c r="N125" s="297">
        <f>N124/2</f>
        <v>25</v>
      </c>
      <c r="O125" s="297">
        <f>O124/2</f>
        <v>20</v>
      </c>
      <c r="P125" s="297">
        <f>P124/2</f>
        <v>15</v>
      </c>
      <c r="Q125" s="297">
        <f>Q124/2</f>
        <v>10</v>
      </c>
      <c r="R125" s="296">
        <f>R124/2</f>
        <v>10</v>
      </c>
      <c r="S125" s="234">
        <f>S124/2</f>
        <v>80</v>
      </c>
      <c r="T125" s="295">
        <f>T124/2</f>
        <v>10</v>
      </c>
      <c r="U125" s="293"/>
      <c r="V125" s="292"/>
      <c r="W125" s="292"/>
      <c r="X125" s="292"/>
      <c r="Y125" s="291"/>
      <c r="Z125" s="290"/>
      <c r="AA125" s="294"/>
      <c r="AB125" s="293"/>
      <c r="AC125" s="292"/>
      <c r="AD125" s="292"/>
      <c r="AE125" s="292"/>
      <c r="AF125" s="291"/>
      <c r="AG125" s="290"/>
      <c r="AH125" s="289"/>
      <c r="AI125" s="288"/>
    </row>
    <row r="126" spans="1:35" ht="21" customHeight="1" thickTop="1" x14ac:dyDescent="0.2">
      <c r="A126" s="287"/>
      <c r="B126" s="286"/>
      <c r="C126" s="285"/>
      <c r="D126" s="284"/>
      <c r="E126" s="269" t="s">
        <v>100</v>
      </c>
      <c r="F126" s="283" t="e">
        <f>DAY(L126)</f>
        <v>#VALUE!</v>
      </c>
      <c r="G126" s="282" t="e">
        <f>MONTH(L126)</f>
        <v>#VALUE!</v>
      </c>
      <c r="H126" s="281" t="e">
        <f>YEAR(L126)</f>
        <v>#VALUE!</v>
      </c>
      <c r="I126" s="283" t="str">
        <f>IF(ISNUMBER(F126),DATEDIF((DATE(H126,G126,F126)),(DATE("2022","10","1")),"MD"),"")</f>
        <v/>
      </c>
      <c r="J126" s="282" t="str">
        <f>IF(ISNUMBER(G126),DATEDIF((DATE(H126,G126,F126)),(DATE("2022","10","1")),"YM"),"")</f>
        <v/>
      </c>
      <c r="K126" s="281" t="str">
        <f>IF(ISNUMBER(H126),DATEDIF((DATE(H126,G126,F126)),(DATE("2022","10","1")),"Y"),"")</f>
        <v/>
      </c>
      <c r="L126" s="280" t="e">
        <f>DATE(IF(LEFT($M126,1)="2",MID($M126,2,2),"20"&amp;MID($M126,2,2)),MID($M126,4,2),MID($M126,6,2))</f>
        <v>#VALUE!</v>
      </c>
      <c r="M126" s="279"/>
      <c r="N126" s="258"/>
      <c r="O126" s="278"/>
      <c r="P126" s="278"/>
      <c r="Q126" s="278"/>
      <c r="R126" s="277"/>
      <c r="S126" s="276">
        <f>SUM(N126:R126)</f>
        <v>0</v>
      </c>
      <c r="T126" s="254"/>
      <c r="U126" s="275" t="s">
        <v>135</v>
      </c>
      <c r="V126" s="274" t="s">
        <v>135</v>
      </c>
      <c r="W126" s="274" t="s">
        <v>135</v>
      </c>
      <c r="X126" s="274" t="s">
        <v>135</v>
      </c>
      <c r="Y126" s="273" t="s">
        <v>135</v>
      </c>
      <c r="Z126" s="272">
        <f>COUNTIF(U126:Y126,"اجتاز")</f>
        <v>0</v>
      </c>
      <c r="AA126" s="271" t="str">
        <f>IF(Z126&gt;=5,"جدير",IF(Z126&gt;=5,"جدير","غيرجدير"))</f>
        <v>غيرجدير</v>
      </c>
      <c r="AB126" s="275" t="s">
        <v>135</v>
      </c>
      <c r="AC126" s="274" t="s">
        <v>135</v>
      </c>
      <c r="AD126" s="274" t="s">
        <v>135</v>
      </c>
      <c r="AE126" s="274" t="s">
        <v>135</v>
      </c>
      <c r="AF126" s="273" t="s">
        <v>135</v>
      </c>
      <c r="AG126" s="272">
        <f>COUNTIF(AB126:AF126,"اجتاز")</f>
        <v>0</v>
      </c>
      <c r="AH126" s="271" t="str">
        <f>IF(AG126&gt;=5,"جدير",IF(AG126&gt;=5,"جدير","غيرجدير"))</f>
        <v>غيرجدير</v>
      </c>
      <c r="AI126" s="270" t="s">
        <v>134</v>
      </c>
    </row>
    <row r="127" spans="1:35" ht="21" customHeight="1" x14ac:dyDescent="0.2">
      <c r="A127" s="268"/>
      <c r="B127" s="267"/>
      <c r="C127" s="266"/>
      <c r="D127" s="265"/>
      <c r="E127" s="269" t="s">
        <v>100</v>
      </c>
      <c r="F127" s="263" t="e">
        <f>DAY(L127)</f>
        <v>#VALUE!</v>
      </c>
      <c r="G127" s="262" t="e">
        <f>MONTH(L127)</f>
        <v>#VALUE!</v>
      </c>
      <c r="H127" s="261" t="e">
        <f>YEAR(L127)</f>
        <v>#VALUE!</v>
      </c>
      <c r="I127" s="263" t="str">
        <f>IF(ISNUMBER(F127),DATEDIF((DATE(H127,G127,F127)),(DATE("2022","10","1")),"MD"),"")</f>
        <v/>
      </c>
      <c r="J127" s="262" t="str">
        <f>IF(ISNUMBER(G127),DATEDIF((DATE(H127,G127,F127)),(DATE("2022","10","1")),"YM"),"")</f>
        <v/>
      </c>
      <c r="K127" s="261" t="str">
        <f>IF(ISNUMBER(H127),DATEDIF((DATE(H127,G127,F127)),(DATE("2022","10","1")),"Y"),"")</f>
        <v/>
      </c>
      <c r="L127" s="260" t="e">
        <f>DATE(IF(LEFT($M127,1)="2",MID($M127,2,2),"20"&amp;MID($M127,2,2)),MID($M127,4,2),MID($M127,6,2))</f>
        <v>#VALUE!</v>
      </c>
      <c r="M127" s="259"/>
      <c r="N127" s="258"/>
      <c r="O127" s="257"/>
      <c r="P127" s="257"/>
      <c r="Q127" s="257"/>
      <c r="R127" s="256"/>
      <c r="S127" s="255">
        <f>SUM(N127:R127)</f>
        <v>0</v>
      </c>
      <c r="T127" s="254"/>
      <c r="U127" s="253" t="s">
        <v>135</v>
      </c>
      <c r="V127" s="252" t="s">
        <v>135</v>
      </c>
      <c r="W127" s="252" t="s">
        <v>135</v>
      </c>
      <c r="X127" s="252" t="s">
        <v>135</v>
      </c>
      <c r="Y127" s="251" t="s">
        <v>135</v>
      </c>
      <c r="Z127" s="250">
        <f>COUNTIF(U127:Y127,"اجتاز")</f>
        <v>0</v>
      </c>
      <c r="AA127" s="249" t="str">
        <f>IF(Z127&gt;=5,"جدير",IF(Z127&gt;=5,"جدير","غيرجدير"))</f>
        <v>غيرجدير</v>
      </c>
      <c r="AB127" s="253" t="s">
        <v>135</v>
      </c>
      <c r="AC127" s="252" t="s">
        <v>135</v>
      </c>
      <c r="AD127" s="252" t="s">
        <v>135</v>
      </c>
      <c r="AE127" s="252" t="s">
        <v>135</v>
      </c>
      <c r="AF127" s="251" t="s">
        <v>135</v>
      </c>
      <c r="AG127" s="250">
        <f>COUNTIF(AB127:AF127,"اجتاز")</f>
        <v>0</v>
      </c>
      <c r="AH127" s="249" t="str">
        <f>IF(AG127&gt;=5,"جدير",IF(AG127&gt;=5,"جدير","غيرجدير"))</f>
        <v>غيرجدير</v>
      </c>
      <c r="AI127" s="248" t="s">
        <v>134</v>
      </c>
    </row>
    <row r="128" spans="1:35" ht="21" customHeight="1" x14ac:dyDescent="0.2">
      <c r="A128" s="268"/>
      <c r="B128" s="267"/>
      <c r="C128" s="266"/>
      <c r="D128" s="265"/>
      <c r="E128" s="269" t="s">
        <v>100</v>
      </c>
      <c r="F128" s="263" t="e">
        <f>DAY(L128)</f>
        <v>#VALUE!</v>
      </c>
      <c r="G128" s="262" t="e">
        <f>MONTH(L128)</f>
        <v>#VALUE!</v>
      </c>
      <c r="H128" s="261" t="e">
        <f>YEAR(L128)</f>
        <v>#VALUE!</v>
      </c>
      <c r="I128" s="263" t="str">
        <f>IF(ISNUMBER(F128),DATEDIF((DATE(H128,G128,F128)),(DATE("2022","10","1")),"MD"),"")</f>
        <v/>
      </c>
      <c r="J128" s="262" t="str">
        <f>IF(ISNUMBER(G128),DATEDIF((DATE(H128,G128,F128)),(DATE("2022","10","1")),"YM"),"")</f>
        <v/>
      </c>
      <c r="K128" s="261" t="str">
        <f>IF(ISNUMBER(H128),DATEDIF((DATE(H128,G128,F128)),(DATE("2022","10","1")),"Y"),"")</f>
        <v/>
      </c>
      <c r="L128" s="260" t="e">
        <f>DATE(IF(LEFT($M128,1)="2",MID($M128,2,2),"20"&amp;MID($M128,2,2)),MID($M128,4,2),MID($M128,6,2))</f>
        <v>#VALUE!</v>
      </c>
      <c r="M128" s="259"/>
      <c r="N128" s="258"/>
      <c r="O128" s="257"/>
      <c r="P128" s="257"/>
      <c r="Q128" s="257"/>
      <c r="R128" s="256"/>
      <c r="S128" s="255">
        <f>SUM(N128:R128)</f>
        <v>0</v>
      </c>
      <c r="T128" s="254"/>
      <c r="U128" s="253" t="s">
        <v>135</v>
      </c>
      <c r="V128" s="252" t="s">
        <v>135</v>
      </c>
      <c r="W128" s="252" t="s">
        <v>135</v>
      </c>
      <c r="X128" s="252" t="s">
        <v>135</v>
      </c>
      <c r="Y128" s="251" t="s">
        <v>135</v>
      </c>
      <c r="Z128" s="250">
        <f>COUNTIF(U128:Y128,"اجتاز")</f>
        <v>0</v>
      </c>
      <c r="AA128" s="249" t="str">
        <f>IF(Z128&gt;=5,"جدير",IF(Z128&gt;=5,"جدير","غيرجدير"))</f>
        <v>غيرجدير</v>
      </c>
      <c r="AB128" s="253" t="s">
        <v>135</v>
      </c>
      <c r="AC128" s="252" t="s">
        <v>135</v>
      </c>
      <c r="AD128" s="252" t="s">
        <v>135</v>
      </c>
      <c r="AE128" s="252" t="s">
        <v>135</v>
      </c>
      <c r="AF128" s="251" t="s">
        <v>135</v>
      </c>
      <c r="AG128" s="250">
        <f>COUNTIF(AB128:AF128,"اجتاز")</f>
        <v>0</v>
      </c>
      <c r="AH128" s="249" t="str">
        <f>IF(AG128&gt;=5,"جدير",IF(AG128&gt;=5,"جدير","غيرجدير"))</f>
        <v>غيرجدير</v>
      </c>
      <c r="AI128" s="248" t="s">
        <v>134</v>
      </c>
    </row>
    <row r="129" spans="1:35" ht="21" customHeight="1" x14ac:dyDescent="0.2">
      <c r="A129" s="268"/>
      <c r="B129" s="267"/>
      <c r="C129" s="266"/>
      <c r="D129" s="265"/>
      <c r="E129" s="269" t="s">
        <v>100</v>
      </c>
      <c r="F129" s="263" t="e">
        <f>DAY(L129)</f>
        <v>#VALUE!</v>
      </c>
      <c r="G129" s="262" t="e">
        <f>MONTH(L129)</f>
        <v>#VALUE!</v>
      </c>
      <c r="H129" s="261" t="e">
        <f>YEAR(L129)</f>
        <v>#VALUE!</v>
      </c>
      <c r="I129" s="263" t="str">
        <f>IF(ISNUMBER(F129),DATEDIF((DATE(H129,G129,F129)),(DATE("2022","10","1")),"MD"),"")</f>
        <v/>
      </c>
      <c r="J129" s="262" t="str">
        <f>IF(ISNUMBER(G129),DATEDIF((DATE(H129,G129,F129)),(DATE("2022","10","1")),"YM"),"")</f>
        <v/>
      </c>
      <c r="K129" s="261" t="str">
        <f>IF(ISNUMBER(H129),DATEDIF((DATE(H129,G129,F129)),(DATE("2022","10","1")),"Y"),"")</f>
        <v/>
      </c>
      <c r="L129" s="260" t="e">
        <f>DATE(IF(LEFT($M129,1)="2",MID($M129,2,2),"20"&amp;MID($M129,2,2)),MID($M129,4,2),MID($M129,6,2))</f>
        <v>#VALUE!</v>
      </c>
      <c r="M129" s="259"/>
      <c r="N129" s="258"/>
      <c r="O129" s="257"/>
      <c r="P129" s="257"/>
      <c r="Q129" s="257"/>
      <c r="R129" s="256"/>
      <c r="S129" s="255">
        <f>SUM(N129:R129)</f>
        <v>0</v>
      </c>
      <c r="T129" s="254"/>
      <c r="U129" s="253" t="s">
        <v>135</v>
      </c>
      <c r="V129" s="252" t="s">
        <v>135</v>
      </c>
      <c r="W129" s="252" t="s">
        <v>135</v>
      </c>
      <c r="X129" s="252" t="s">
        <v>135</v>
      </c>
      <c r="Y129" s="251" t="s">
        <v>135</v>
      </c>
      <c r="Z129" s="250">
        <f>COUNTIF(U129:Y129,"اجتاز")</f>
        <v>0</v>
      </c>
      <c r="AA129" s="249" t="str">
        <f>IF(Z129&gt;=5,"جدير",IF(Z129&gt;=5,"جدير","غيرجدير"))</f>
        <v>غيرجدير</v>
      </c>
      <c r="AB129" s="253" t="s">
        <v>135</v>
      </c>
      <c r="AC129" s="252" t="s">
        <v>135</v>
      </c>
      <c r="AD129" s="252" t="s">
        <v>135</v>
      </c>
      <c r="AE129" s="252" t="s">
        <v>135</v>
      </c>
      <c r="AF129" s="251" t="s">
        <v>135</v>
      </c>
      <c r="AG129" s="250">
        <f>COUNTIF(AB129:AF129,"اجتاز")</f>
        <v>0</v>
      </c>
      <c r="AH129" s="249" t="str">
        <f>IF(AG129&gt;=5,"جدير",IF(AG129&gt;=5,"جدير","غيرجدير"))</f>
        <v>غيرجدير</v>
      </c>
      <c r="AI129" s="248" t="s">
        <v>134</v>
      </c>
    </row>
    <row r="130" spans="1:35" ht="21" customHeight="1" x14ac:dyDescent="0.2">
      <c r="A130" s="268"/>
      <c r="B130" s="267"/>
      <c r="C130" s="266"/>
      <c r="D130" s="265"/>
      <c r="E130" s="269" t="s">
        <v>100</v>
      </c>
      <c r="F130" s="263" t="e">
        <f>DAY(L130)</f>
        <v>#VALUE!</v>
      </c>
      <c r="G130" s="262" t="e">
        <f>MONTH(L130)</f>
        <v>#VALUE!</v>
      </c>
      <c r="H130" s="261" t="e">
        <f>YEAR(L130)</f>
        <v>#VALUE!</v>
      </c>
      <c r="I130" s="263" t="str">
        <f>IF(ISNUMBER(F130),DATEDIF((DATE(H130,G130,F130)),(DATE("2022","10","1")),"MD"),"")</f>
        <v/>
      </c>
      <c r="J130" s="262" t="str">
        <f>IF(ISNUMBER(G130),DATEDIF((DATE(H130,G130,F130)),(DATE("2022","10","1")),"YM"),"")</f>
        <v/>
      </c>
      <c r="K130" s="261" t="str">
        <f>IF(ISNUMBER(H130),DATEDIF((DATE(H130,G130,F130)),(DATE("2022","10","1")),"Y"),"")</f>
        <v/>
      </c>
      <c r="L130" s="260" t="e">
        <f>DATE(IF(LEFT($M130,1)="2",MID($M130,2,2),"20"&amp;MID($M130,2,2)),MID($M130,4,2),MID($M130,6,2))</f>
        <v>#VALUE!</v>
      </c>
      <c r="M130" s="259"/>
      <c r="N130" s="258"/>
      <c r="O130" s="257"/>
      <c r="P130" s="257"/>
      <c r="Q130" s="257"/>
      <c r="R130" s="256"/>
      <c r="S130" s="255">
        <f>SUM(N130:R130)</f>
        <v>0</v>
      </c>
      <c r="T130" s="254"/>
      <c r="U130" s="253" t="s">
        <v>135</v>
      </c>
      <c r="V130" s="252" t="s">
        <v>135</v>
      </c>
      <c r="W130" s="252" t="s">
        <v>135</v>
      </c>
      <c r="X130" s="252" t="s">
        <v>135</v>
      </c>
      <c r="Y130" s="251" t="s">
        <v>135</v>
      </c>
      <c r="Z130" s="250">
        <f>COUNTIF(U130:Y130,"اجتاز")</f>
        <v>0</v>
      </c>
      <c r="AA130" s="249" t="str">
        <f>IF(Z130&gt;=5,"جدير",IF(Z130&gt;=5,"جدير","غيرجدير"))</f>
        <v>غيرجدير</v>
      </c>
      <c r="AB130" s="253" t="s">
        <v>135</v>
      </c>
      <c r="AC130" s="252" t="s">
        <v>135</v>
      </c>
      <c r="AD130" s="252" t="s">
        <v>135</v>
      </c>
      <c r="AE130" s="252" t="s">
        <v>135</v>
      </c>
      <c r="AF130" s="251" t="s">
        <v>135</v>
      </c>
      <c r="AG130" s="250">
        <f>COUNTIF(AB130:AF130,"اجتاز")</f>
        <v>0</v>
      </c>
      <c r="AH130" s="249" t="str">
        <f>IF(AG130&gt;=5,"جدير",IF(AG130&gt;=5,"جدير","غيرجدير"))</f>
        <v>غيرجدير</v>
      </c>
      <c r="AI130" s="248" t="s">
        <v>134</v>
      </c>
    </row>
    <row r="131" spans="1:35" ht="21" customHeight="1" x14ac:dyDescent="0.2">
      <c r="A131" s="268"/>
      <c r="B131" s="267"/>
      <c r="C131" s="266"/>
      <c r="D131" s="265"/>
      <c r="E131" s="269" t="s">
        <v>100</v>
      </c>
      <c r="F131" s="263" t="e">
        <f>DAY(L131)</f>
        <v>#VALUE!</v>
      </c>
      <c r="G131" s="262" t="e">
        <f>MONTH(L131)</f>
        <v>#VALUE!</v>
      </c>
      <c r="H131" s="261" t="e">
        <f>YEAR(L131)</f>
        <v>#VALUE!</v>
      </c>
      <c r="I131" s="263" t="str">
        <f>IF(ISNUMBER(F131),DATEDIF((DATE(H131,G131,F131)),(DATE("2022","10","1")),"MD"),"")</f>
        <v/>
      </c>
      <c r="J131" s="262" t="str">
        <f>IF(ISNUMBER(G131),DATEDIF((DATE(H131,G131,F131)),(DATE("2022","10","1")),"YM"),"")</f>
        <v/>
      </c>
      <c r="K131" s="261" t="str">
        <f>IF(ISNUMBER(H131),DATEDIF((DATE(H131,G131,F131)),(DATE("2022","10","1")),"Y"),"")</f>
        <v/>
      </c>
      <c r="L131" s="260" t="e">
        <f>DATE(IF(LEFT($M131,1)="2",MID($M131,2,2),"20"&amp;MID($M131,2,2)),MID($M131,4,2),MID($M131,6,2))</f>
        <v>#VALUE!</v>
      </c>
      <c r="M131" s="259"/>
      <c r="N131" s="258"/>
      <c r="O131" s="257"/>
      <c r="P131" s="257"/>
      <c r="Q131" s="257"/>
      <c r="R131" s="256"/>
      <c r="S131" s="255">
        <f>SUM(N131:R131)</f>
        <v>0</v>
      </c>
      <c r="T131" s="254"/>
      <c r="U131" s="253" t="s">
        <v>135</v>
      </c>
      <c r="V131" s="252" t="s">
        <v>135</v>
      </c>
      <c r="W131" s="252" t="s">
        <v>135</v>
      </c>
      <c r="X131" s="252" t="s">
        <v>135</v>
      </c>
      <c r="Y131" s="251" t="s">
        <v>135</v>
      </c>
      <c r="Z131" s="250">
        <f>COUNTIF(U131:Y131,"اجتاز")</f>
        <v>0</v>
      </c>
      <c r="AA131" s="249" t="str">
        <f>IF(Z131&gt;=5,"جدير",IF(Z131&gt;=5,"جدير","غيرجدير"))</f>
        <v>غيرجدير</v>
      </c>
      <c r="AB131" s="253" t="s">
        <v>135</v>
      </c>
      <c r="AC131" s="252" t="s">
        <v>135</v>
      </c>
      <c r="AD131" s="252" t="s">
        <v>135</v>
      </c>
      <c r="AE131" s="252" t="s">
        <v>135</v>
      </c>
      <c r="AF131" s="251" t="s">
        <v>135</v>
      </c>
      <c r="AG131" s="250">
        <f>COUNTIF(AB131:AF131,"اجتاز")</f>
        <v>0</v>
      </c>
      <c r="AH131" s="249" t="str">
        <f>IF(AG131&gt;=5,"جدير",IF(AG131&gt;=5,"جدير","غيرجدير"))</f>
        <v>غيرجدير</v>
      </c>
      <c r="AI131" s="248" t="s">
        <v>134</v>
      </c>
    </row>
    <row r="132" spans="1:35" ht="21" customHeight="1" x14ac:dyDescent="0.2">
      <c r="A132" s="268"/>
      <c r="B132" s="267"/>
      <c r="C132" s="266"/>
      <c r="D132" s="265"/>
      <c r="E132" s="269" t="s">
        <v>100</v>
      </c>
      <c r="F132" s="263" t="e">
        <f>DAY(L132)</f>
        <v>#VALUE!</v>
      </c>
      <c r="G132" s="262" t="e">
        <f>MONTH(L132)</f>
        <v>#VALUE!</v>
      </c>
      <c r="H132" s="261" t="e">
        <f>YEAR(L132)</f>
        <v>#VALUE!</v>
      </c>
      <c r="I132" s="263" t="str">
        <f>IF(ISNUMBER(F132),DATEDIF((DATE(H132,G132,F132)),(DATE("2022","10","1")),"MD"),"")</f>
        <v/>
      </c>
      <c r="J132" s="262" t="str">
        <f>IF(ISNUMBER(G132),DATEDIF((DATE(H132,G132,F132)),(DATE("2022","10","1")),"YM"),"")</f>
        <v/>
      </c>
      <c r="K132" s="261" t="str">
        <f>IF(ISNUMBER(H132),DATEDIF((DATE(H132,G132,F132)),(DATE("2022","10","1")),"Y"),"")</f>
        <v/>
      </c>
      <c r="L132" s="260" t="e">
        <f>DATE(IF(LEFT($M132,1)="2",MID($M132,2,2),"20"&amp;MID($M132,2,2)),MID($M132,4,2),MID($M132,6,2))</f>
        <v>#VALUE!</v>
      </c>
      <c r="M132" s="259"/>
      <c r="N132" s="258"/>
      <c r="O132" s="257"/>
      <c r="P132" s="257"/>
      <c r="Q132" s="257"/>
      <c r="R132" s="256"/>
      <c r="S132" s="255">
        <f>SUM(N132:R132)</f>
        <v>0</v>
      </c>
      <c r="T132" s="254"/>
      <c r="U132" s="253" t="s">
        <v>135</v>
      </c>
      <c r="V132" s="252" t="s">
        <v>135</v>
      </c>
      <c r="W132" s="252" t="s">
        <v>135</v>
      </c>
      <c r="X132" s="252" t="s">
        <v>135</v>
      </c>
      <c r="Y132" s="251" t="s">
        <v>135</v>
      </c>
      <c r="Z132" s="250">
        <f>COUNTIF(U132:Y132,"اجتاز")</f>
        <v>0</v>
      </c>
      <c r="AA132" s="249" t="str">
        <f>IF(Z132&gt;=5,"جدير",IF(Z132&gt;=5,"جدير","غيرجدير"))</f>
        <v>غيرجدير</v>
      </c>
      <c r="AB132" s="253" t="s">
        <v>135</v>
      </c>
      <c r="AC132" s="252" t="s">
        <v>135</v>
      </c>
      <c r="AD132" s="252" t="s">
        <v>135</v>
      </c>
      <c r="AE132" s="252" t="s">
        <v>135</v>
      </c>
      <c r="AF132" s="251" t="s">
        <v>135</v>
      </c>
      <c r="AG132" s="250">
        <f>COUNTIF(AB132:AF132,"اجتاز")</f>
        <v>0</v>
      </c>
      <c r="AH132" s="249" t="str">
        <f>IF(AG132&gt;=5,"جدير",IF(AG132&gt;=5,"جدير","غيرجدير"))</f>
        <v>غيرجدير</v>
      </c>
      <c r="AI132" s="248" t="s">
        <v>134</v>
      </c>
    </row>
    <row r="133" spans="1:35" ht="21" customHeight="1" x14ac:dyDescent="0.2">
      <c r="A133" s="268"/>
      <c r="B133" s="267"/>
      <c r="C133" s="266"/>
      <c r="D133" s="265"/>
      <c r="E133" s="269" t="s">
        <v>100</v>
      </c>
      <c r="F133" s="263" t="e">
        <f>DAY(L133)</f>
        <v>#VALUE!</v>
      </c>
      <c r="G133" s="262" t="e">
        <f>MONTH(L133)</f>
        <v>#VALUE!</v>
      </c>
      <c r="H133" s="261" t="e">
        <f>YEAR(L133)</f>
        <v>#VALUE!</v>
      </c>
      <c r="I133" s="263" t="str">
        <f>IF(ISNUMBER(F133),DATEDIF((DATE(H133,G133,F133)),(DATE("2022","10","1")),"MD"),"")</f>
        <v/>
      </c>
      <c r="J133" s="262" t="str">
        <f>IF(ISNUMBER(G133),DATEDIF((DATE(H133,G133,F133)),(DATE("2022","10","1")),"YM"),"")</f>
        <v/>
      </c>
      <c r="K133" s="261" t="str">
        <f>IF(ISNUMBER(H133),DATEDIF((DATE(H133,G133,F133)),(DATE("2022","10","1")),"Y"),"")</f>
        <v/>
      </c>
      <c r="L133" s="260" t="e">
        <f>DATE(IF(LEFT($M133,1)="2",MID($M133,2,2),"20"&amp;MID($M133,2,2)),MID($M133,4,2),MID($M133,6,2))</f>
        <v>#VALUE!</v>
      </c>
      <c r="M133" s="259"/>
      <c r="N133" s="258"/>
      <c r="O133" s="257"/>
      <c r="P133" s="257"/>
      <c r="Q133" s="257"/>
      <c r="R133" s="256"/>
      <c r="S133" s="255">
        <f>SUM(N133:R133)</f>
        <v>0</v>
      </c>
      <c r="T133" s="254"/>
      <c r="U133" s="253" t="s">
        <v>135</v>
      </c>
      <c r="V133" s="252" t="s">
        <v>135</v>
      </c>
      <c r="W133" s="252" t="s">
        <v>135</v>
      </c>
      <c r="X133" s="252" t="s">
        <v>135</v>
      </c>
      <c r="Y133" s="251" t="s">
        <v>135</v>
      </c>
      <c r="Z133" s="250">
        <f>COUNTIF(U133:Y133,"اجتاز")</f>
        <v>0</v>
      </c>
      <c r="AA133" s="249" t="str">
        <f>IF(Z133&gt;=5,"جدير",IF(Z133&gt;=5,"جدير","غيرجدير"))</f>
        <v>غيرجدير</v>
      </c>
      <c r="AB133" s="253" t="s">
        <v>135</v>
      </c>
      <c r="AC133" s="252" t="s">
        <v>135</v>
      </c>
      <c r="AD133" s="252" t="s">
        <v>135</v>
      </c>
      <c r="AE133" s="252" t="s">
        <v>135</v>
      </c>
      <c r="AF133" s="251" t="s">
        <v>135</v>
      </c>
      <c r="AG133" s="250">
        <f>COUNTIF(AB133:AF133,"اجتاز")</f>
        <v>0</v>
      </c>
      <c r="AH133" s="249" t="str">
        <f>IF(AG133&gt;=5,"جدير",IF(AG133&gt;=5,"جدير","غيرجدير"))</f>
        <v>غيرجدير</v>
      </c>
      <c r="AI133" s="248" t="s">
        <v>134</v>
      </c>
    </row>
    <row r="134" spans="1:35" ht="21" customHeight="1" x14ac:dyDescent="0.2">
      <c r="A134" s="268"/>
      <c r="B134" s="267"/>
      <c r="C134" s="266"/>
      <c r="D134" s="265"/>
      <c r="E134" s="269" t="s">
        <v>100</v>
      </c>
      <c r="F134" s="263" t="e">
        <f>DAY(L134)</f>
        <v>#VALUE!</v>
      </c>
      <c r="G134" s="262" t="e">
        <f>MONTH(L134)</f>
        <v>#VALUE!</v>
      </c>
      <c r="H134" s="261" t="e">
        <f>YEAR(L134)</f>
        <v>#VALUE!</v>
      </c>
      <c r="I134" s="263" t="str">
        <f>IF(ISNUMBER(F134),DATEDIF((DATE(H134,G134,F134)),(DATE("2022","10","1")),"MD"),"")</f>
        <v/>
      </c>
      <c r="J134" s="262" t="str">
        <f>IF(ISNUMBER(G134),DATEDIF((DATE(H134,G134,F134)),(DATE("2022","10","1")),"YM"),"")</f>
        <v/>
      </c>
      <c r="K134" s="261" t="str">
        <f>IF(ISNUMBER(H134),DATEDIF((DATE(H134,G134,F134)),(DATE("2022","10","1")),"Y"),"")</f>
        <v/>
      </c>
      <c r="L134" s="260" t="e">
        <f>DATE(IF(LEFT($M134,1)="2",MID($M134,2,2),"20"&amp;MID($M134,2,2)),MID($M134,4,2),MID($M134,6,2))</f>
        <v>#VALUE!</v>
      </c>
      <c r="M134" s="259"/>
      <c r="N134" s="258"/>
      <c r="O134" s="257"/>
      <c r="P134" s="257"/>
      <c r="Q134" s="257"/>
      <c r="R134" s="256"/>
      <c r="S134" s="255">
        <f>SUM(N134:R134)</f>
        <v>0</v>
      </c>
      <c r="T134" s="254"/>
      <c r="U134" s="253" t="s">
        <v>135</v>
      </c>
      <c r="V134" s="252" t="s">
        <v>135</v>
      </c>
      <c r="W134" s="252" t="s">
        <v>135</v>
      </c>
      <c r="X134" s="252" t="s">
        <v>135</v>
      </c>
      <c r="Y134" s="251" t="s">
        <v>135</v>
      </c>
      <c r="Z134" s="250">
        <f>COUNTIF(U134:Y134,"اجتاز")</f>
        <v>0</v>
      </c>
      <c r="AA134" s="249" t="str">
        <f>IF(Z134&gt;=5,"جدير",IF(Z134&gt;=5,"جدير","غيرجدير"))</f>
        <v>غيرجدير</v>
      </c>
      <c r="AB134" s="253" t="s">
        <v>135</v>
      </c>
      <c r="AC134" s="252" t="s">
        <v>135</v>
      </c>
      <c r="AD134" s="252" t="s">
        <v>135</v>
      </c>
      <c r="AE134" s="252" t="s">
        <v>135</v>
      </c>
      <c r="AF134" s="251" t="s">
        <v>135</v>
      </c>
      <c r="AG134" s="250">
        <f>COUNTIF(AB134:AF134,"اجتاز")</f>
        <v>0</v>
      </c>
      <c r="AH134" s="249" t="str">
        <f>IF(AG134&gt;=5,"جدير",IF(AG134&gt;=5,"جدير","غيرجدير"))</f>
        <v>غيرجدير</v>
      </c>
      <c r="AI134" s="248" t="s">
        <v>134</v>
      </c>
    </row>
    <row r="135" spans="1:35" ht="21" customHeight="1" x14ac:dyDescent="0.2">
      <c r="A135" s="268"/>
      <c r="B135" s="267"/>
      <c r="C135" s="266"/>
      <c r="D135" s="265"/>
      <c r="E135" s="269" t="s">
        <v>100</v>
      </c>
      <c r="F135" s="263" t="e">
        <f>DAY(L135)</f>
        <v>#VALUE!</v>
      </c>
      <c r="G135" s="262" t="e">
        <f>MONTH(L135)</f>
        <v>#VALUE!</v>
      </c>
      <c r="H135" s="261" t="e">
        <f>YEAR(L135)</f>
        <v>#VALUE!</v>
      </c>
      <c r="I135" s="263" t="str">
        <f>IF(ISNUMBER(F135),DATEDIF((DATE(H135,G135,F135)),(DATE("2022","10","1")),"MD"),"")</f>
        <v/>
      </c>
      <c r="J135" s="262" t="str">
        <f>IF(ISNUMBER(G135),DATEDIF((DATE(H135,G135,F135)),(DATE("2022","10","1")),"YM"),"")</f>
        <v/>
      </c>
      <c r="K135" s="261" t="str">
        <f>IF(ISNUMBER(H135),DATEDIF((DATE(H135,G135,F135)),(DATE("2022","10","1")),"Y"),"")</f>
        <v/>
      </c>
      <c r="L135" s="260" t="e">
        <f>DATE(IF(LEFT($M135,1)="2",MID($M135,2,2),"20"&amp;MID($M135,2,2)),MID($M135,4,2),MID($M135,6,2))</f>
        <v>#VALUE!</v>
      </c>
      <c r="M135" s="259"/>
      <c r="N135" s="258"/>
      <c r="O135" s="257"/>
      <c r="P135" s="257"/>
      <c r="Q135" s="257"/>
      <c r="R135" s="256"/>
      <c r="S135" s="255">
        <f>SUM(N135:R135)</f>
        <v>0</v>
      </c>
      <c r="T135" s="254"/>
      <c r="U135" s="253" t="s">
        <v>135</v>
      </c>
      <c r="V135" s="252" t="s">
        <v>135</v>
      </c>
      <c r="W135" s="252" t="s">
        <v>135</v>
      </c>
      <c r="X135" s="252" t="s">
        <v>135</v>
      </c>
      <c r="Y135" s="251" t="s">
        <v>135</v>
      </c>
      <c r="Z135" s="250">
        <f>COUNTIF(U135:Y135,"اجتاز")</f>
        <v>0</v>
      </c>
      <c r="AA135" s="249" t="str">
        <f>IF(Z135&gt;=5,"جدير",IF(Z135&gt;=5,"جدير","غيرجدير"))</f>
        <v>غيرجدير</v>
      </c>
      <c r="AB135" s="253" t="s">
        <v>135</v>
      </c>
      <c r="AC135" s="252" t="s">
        <v>135</v>
      </c>
      <c r="AD135" s="252" t="s">
        <v>135</v>
      </c>
      <c r="AE135" s="252" t="s">
        <v>135</v>
      </c>
      <c r="AF135" s="251" t="s">
        <v>135</v>
      </c>
      <c r="AG135" s="250">
        <f>COUNTIF(AB135:AF135,"اجتاز")</f>
        <v>0</v>
      </c>
      <c r="AH135" s="249" t="str">
        <f>IF(AG135&gt;=5,"جدير",IF(AG135&gt;=5,"جدير","غيرجدير"))</f>
        <v>غيرجدير</v>
      </c>
      <c r="AI135" s="248" t="s">
        <v>134</v>
      </c>
    </row>
    <row r="136" spans="1:35" ht="21" customHeight="1" x14ac:dyDescent="0.2">
      <c r="A136" s="268"/>
      <c r="B136" s="267"/>
      <c r="C136" s="266"/>
      <c r="D136" s="265"/>
      <c r="E136" s="269" t="s">
        <v>100</v>
      </c>
      <c r="F136" s="263" t="e">
        <f>DAY(L136)</f>
        <v>#VALUE!</v>
      </c>
      <c r="G136" s="262" t="e">
        <f>MONTH(L136)</f>
        <v>#VALUE!</v>
      </c>
      <c r="H136" s="261" t="e">
        <f>YEAR(L136)</f>
        <v>#VALUE!</v>
      </c>
      <c r="I136" s="263" t="str">
        <f>IF(ISNUMBER(F136),DATEDIF((DATE(H136,G136,F136)),(DATE("2022","10","1")),"MD"),"")</f>
        <v/>
      </c>
      <c r="J136" s="262" t="str">
        <f>IF(ISNUMBER(G136),DATEDIF((DATE(H136,G136,F136)),(DATE("2022","10","1")),"YM"),"")</f>
        <v/>
      </c>
      <c r="K136" s="261" t="str">
        <f>IF(ISNUMBER(H136),DATEDIF((DATE(H136,G136,F136)),(DATE("2022","10","1")),"Y"),"")</f>
        <v/>
      </c>
      <c r="L136" s="260" t="e">
        <f>DATE(IF(LEFT($M136,1)="2",MID($M136,2,2),"20"&amp;MID($M136,2,2)),MID($M136,4,2),MID($M136,6,2))</f>
        <v>#VALUE!</v>
      </c>
      <c r="M136" s="259"/>
      <c r="N136" s="258"/>
      <c r="O136" s="257"/>
      <c r="P136" s="257"/>
      <c r="Q136" s="257"/>
      <c r="R136" s="256"/>
      <c r="S136" s="255">
        <f>SUM(N136:R136)</f>
        <v>0</v>
      </c>
      <c r="T136" s="254"/>
      <c r="U136" s="253" t="s">
        <v>135</v>
      </c>
      <c r="V136" s="252" t="s">
        <v>135</v>
      </c>
      <c r="W136" s="252" t="s">
        <v>135</v>
      </c>
      <c r="X136" s="252" t="s">
        <v>135</v>
      </c>
      <c r="Y136" s="251" t="s">
        <v>135</v>
      </c>
      <c r="Z136" s="250">
        <f>COUNTIF(U136:Y136,"اجتاز")</f>
        <v>0</v>
      </c>
      <c r="AA136" s="249" t="str">
        <f>IF(Z136&gt;=5,"جدير",IF(Z136&gt;=5,"جدير","غيرجدير"))</f>
        <v>غيرجدير</v>
      </c>
      <c r="AB136" s="253" t="s">
        <v>135</v>
      </c>
      <c r="AC136" s="252" t="s">
        <v>135</v>
      </c>
      <c r="AD136" s="252" t="s">
        <v>135</v>
      </c>
      <c r="AE136" s="252" t="s">
        <v>135</v>
      </c>
      <c r="AF136" s="251" t="s">
        <v>135</v>
      </c>
      <c r="AG136" s="250">
        <f>COUNTIF(AB136:AF136,"اجتاز")</f>
        <v>0</v>
      </c>
      <c r="AH136" s="249" t="str">
        <f>IF(AG136&gt;=5,"جدير",IF(AG136&gt;=5,"جدير","غيرجدير"))</f>
        <v>غيرجدير</v>
      </c>
      <c r="AI136" s="248" t="s">
        <v>134</v>
      </c>
    </row>
    <row r="137" spans="1:35" ht="21" customHeight="1" x14ac:dyDescent="0.2">
      <c r="A137" s="268"/>
      <c r="B137" s="267"/>
      <c r="C137" s="266"/>
      <c r="D137" s="265"/>
      <c r="E137" s="269" t="s">
        <v>100</v>
      </c>
      <c r="F137" s="263" t="e">
        <f>DAY(L137)</f>
        <v>#VALUE!</v>
      </c>
      <c r="G137" s="262" t="e">
        <f>MONTH(L137)</f>
        <v>#VALUE!</v>
      </c>
      <c r="H137" s="261" t="e">
        <f>YEAR(L137)</f>
        <v>#VALUE!</v>
      </c>
      <c r="I137" s="263" t="str">
        <f>IF(ISNUMBER(F137),DATEDIF((DATE(H137,G137,F137)),(DATE("2022","10","1")),"MD"),"")</f>
        <v/>
      </c>
      <c r="J137" s="262" t="str">
        <f>IF(ISNUMBER(G137),DATEDIF((DATE(H137,G137,F137)),(DATE("2022","10","1")),"YM"),"")</f>
        <v/>
      </c>
      <c r="K137" s="261" t="str">
        <f>IF(ISNUMBER(H137),DATEDIF((DATE(H137,G137,F137)),(DATE("2022","10","1")),"Y"),"")</f>
        <v/>
      </c>
      <c r="L137" s="260" t="e">
        <f>DATE(IF(LEFT($M137,1)="2",MID($M137,2,2),"20"&amp;MID($M137,2,2)),MID($M137,4,2),MID($M137,6,2))</f>
        <v>#VALUE!</v>
      </c>
      <c r="M137" s="259"/>
      <c r="N137" s="258"/>
      <c r="O137" s="257"/>
      <c r="P137" s="257"/>
      <c r="Q137" s="257"/>
      <c r="R137" s="256"/>
      <c r="S137" s="255">
        <f>SUM(N137:R137)</f>
        <v>0</v>
      </c>
      <c r="T137" s="254"/>
      <c r="U137" s="253" t="s">
        <v>135</v>
      </c>
      <c r="V137" s="252" t="s">
        <v>135</v>
      </c>
      <c r="W137" s="252" t="s">
        <v>135</v>
      </c>
      <c r="X137" s="252" t="s">
        <v>135</v>
      </c>
      <c r="Y137" s="251" t="s">
        <v>135</v>
      </c>
      <c r="Z137" s="250">
        <f>COUNTIF(U137:Y137,"اجتاز")</f>
        <v>0</v>
      </c>
      <c r="AA137" s="249" t="str">
        <f>IF(Z137&gt;=5,"جدير",IF(Z137&gt;=5,"جدير","غيرجدير"))</f>
        <v>غيرجدير</v>
      </c>
      <c r="AB137" s="253" t="s">
        <v>135</v>
      </c>
      <c r="AC137" s="252" t="s">
        <v>135</v>
      </c>
      <c r="AD137" s="252" t="s">
        <v>135</v>
      </c>
      <c r="AE137" s="252" t="s">
        <v>135</v>
      </c>
      <c r="AF137" s="251" t="s">
        <v>135</v>
      </c>
      <c r="AG137" s="250">
        <f>COUNTIF(AB137:AF137,"اجتاز")</f>
        <v>0</v>
      </c>
      <c r="AH137" s="249" t="str">
        <f>IF(AG137&gt;=5,"جدير",IF(AG137&gt;=5,"جدير","غيرجدير"))</f>
        <v>غيرجدير</v>
      </c>
      <c r="AI137" s="248" t="s">
        <v>134</v>
      </c>
    </row>
    <row r="138" spans="1:35" ht="21" customHeight="1" x14ac:dyDescent="0.2">
      <c r="A138" s="268"/>
      <c r="B138" s="267"/>
      <c r="C138" s="266"/>
      <c r="D138" s="265"/>
      <c r="E138" s="269" t="s">
        <v>100</v>
      </c>
      <c r="F138" s="263" t="e">
        <f>DAY(L138)</f>
        <v>#VALUE!</v>
      </c>
      <c r="G138" s="262" t="e">
        <f>MONTH(L138)</f>
        <v>#VALUE!</v>
      </c>
      <c r="H138" s="261" t="e">
        <f>YEAR(L138)</f>
        <v>#VALUE!</v>
      </c>
      <c r="I138" s="263" t="str">
        <f>IF(ISNUMBER(F138),DATEDIF((DATE(H138,G138,F138)),(DATE("2022","10","1")),"MD"),"")</f>
        <v/>
      </c>
      <c r="J138" s="262" t="str">
        <f>IF(ISNUMBER(G138),DATEDIF((DATE(H138,G138,F138)),(DATE("2022","10","1")),"YM"),"")</f>
        <v/>
      </c>
      <c r="K138" s="261" t="str">
        <f>IF(ISNUMBER(H138),DATEDIF((DATE(H138,G138,F138)),(DATE("2022","10","1")),"Y"),"")</f>
        <v/>
      </c>
      <c r="L138" s="260" t="e">
        <f>DATE(IF(LEFT($M138,1)="2",MID($M138,2,2),"20"&amp;MID($M138,2,2)),MID($M138,4,2),MID($M138,6,2))</f>
        <v>#VALUE!</v>
      </c>
      <c r="M138" s="259"/>
      <c r="N138" s="258"/>
      <c r="O138" s="257"/>
      <c r="P138" s="257"/>
      <c r="Q138" s="257"/>
      <c r="R138" s="256"/>
      <c r="S138" s="255">
        <f>SUM(N138:R138)</f>
        <v>0</v>
      </c>
      <c r="T138" s="254"/>
      <c r="U138" s="253" t="s">
        <v>135</v>
      </c>
      <c r="V138" s="252" t="s">
        <v>135</v>
      </c>
      <c r="W138" s="252" t="s">
        <v>135</v>
      </c>
      <c r="X138" s="252" t="s">
        <v>135</v>
      </c>
      <c r="Y138" s="251" t="s">
        <v>135</v>
      </c>
      <c r="Z138" s="250">
        <f>COUNTIF(U138:Y138,"اجتاز")</f>
        <v>0</v>
      </c>
      <c r="AA138" s="249" t="str">
        <f>IF(Z138&gt;=5,"جدير",IF(Z138&gt;=5,"جدير","غيرجدير"))</f>
        <v>غيرجدير</v>
      </c>
      <c r="AB138" s="253" t="s">
        <v>135</v>
      </c>
      <c r="AC138" s="252" t="s">
        <v>135</v>
      </c>
      <c r="AD138" s="252" t="s">
        <v>135</v>
      </c>
      <c r="AE138" s="252" t="s">
        <v>135</v>
      </c>
      <c r="AF138" s="251" t="s">
        <v>135</v>
      </c>
      <c r="AG138" s="250">
        <f>COUNTIF(AB138:AF138,"اجتاز")</f>
        <v>0</v>
      </c>
      <c r="AH138" s="249" t="str">
        <f>IF(AG138&gt;=5,"جدير",IF(AG138&gt;=5,"جدير","غيرجدير"))</f>
        <v>غيرجدير</v>
      </c>
      <c r="AI138" s="248" t="s">
        <v>134</v>
      </c>
    </row>
    <row r="139" spans="1:35" ht="21" customHeight="1" x14ac:dyDescent="0.2">
      <c r="A139" s="268"/>
      <c r="B139" s="267"/>
      <c r="C139" s="266"/>
      <c r="D139" s="265"/>
      <c r="E139" s="269" t="s">
        <v>100</v>
      </c>
      <c r="F139" s="263" t="e">
        <f>DAY(L139)</f>
        <v>#VALUE!</v>
      </c>
      <c r="G139" s="262" t="e">
        <f>MONTH(L139)</f>
        <v>#VALUE!</v>
      </c>
      <c r="H139" s="261" t="e">
        <f>YEAR(L139)</f>
        <v>#VALUE!</v>
      </c>
      <c r="I139" s="263" t="str">
        <f>IF(ISNUMBER(F139),DATEDIF((DATE(H139,G139,F139)),(DATE("2022","10","1")),"MD"),"")</f>
        <v/>
      </c>
      <c r="J139" s="262" t="str">
        <f>IF(ISNUMBER(G139),DATEDIF((DATE(H139,G139,F139)),(DATE("2022","10","1")),"YM"),"")</f>
        <v/>
      </c>
      <c r="K139" s="261" t="str">
        <f>IF(ISNUMBER(H139),DATEDIF((DATE(H139,G139,F139)),(DATE("2022","10","1")),"Y"),"")</f>
        <v/>
      </c>
      <c r="L139" s="260" t="e">
        <f>DATE(IF(LEFT($M139,1)="2",MID($M139,2,2),"20"&amp;MID($M139,2,2)),MID($M139,4,2),MID($M139,6,2))</f>
        <v>#VALUE!</v>
      </c>
      <c r="M139" s="259"/>
      <c r="N139" s="258"/>
      <c r="O139" s="257"/>
      <c r="P139" s="257"/>
      <c r="Q139" s="257"/>
      <c r="R139" s="256"/>
      <c r="S139" s="255">
        <f>SUM(N139:R139)</f>
        <v>0</v>
      </c>
      <c r="T139" s="254"/>
      <c r="U139" s="253" t="s">
        <v>135</v>
      </c>
      <c r="V139" s="252" t="s">
        <v>135</v>
      </c>
      <c r="W139" s="252" t="s">
        <v>135</v>
      </c>
      <c r="X139" s="252" t="s">
        <v>135</v>
      </c>
      <c r="Y139" s="251" t="s">
        <v>135</v>
      </c>
      <c r="Z139" s="250">
        <f>COUNTIF(U139:Y139,"اجتاز")</f>
        <v>0</v>
      </c>
      <c r="AA139" s="249" t="str">
        <f>IF(Z139&gt;=5,"جدير",IF(Z139&gt;=5,"جدير","غيرجدير"))</f>
        <v>غيرجدير</v>
      </c>
      <c r="AB139" s="253" t="s">
        <v>135</v>
      </c>
      <c r="AC139" s="252" t="s">
        <v>135</v>
      </c>
      <c r="AD139" s="252" t="s">
        <v>135</v>
      </c>
      <c r="AE139" s="252" t="s">
        <v>135</v>
      </c>
      <c r="AF139" s="251" t="s">
        <v>135</v>
      </c>
      <c r="AG139" s="250">
        <f>COUNTIF(AB139:AF139,"اجتاز")</f>
        <v>0</v>
      </c>
      <c r="AH139" s="249" t="str">
        <f>IF(AG139&gt;=5,"جدير",IF(AG139&gt;=5,"جدير","غيرجدير"))</f>
        <v>غيرجدير</v>
      </c>
      <c r="AI139" s="248" t="s">
        <v>134</v>
      </c>
    </row>
    <row r="140" spans="1:35" ht="21" customHeight="1" x14ac:dyDescent="0.2">
      <c r="A140" s="268"/>
      <c r="B140" s="267"/>
      <c r="C140" s="266"/>
      <c r="D140" s="265"/>
      <c r="E140" s="269" t="s">
        <v>100</v>
      </c>
      <c r="F140" s="263" t="e">
        <f>DAY(L140)</f>
        <v>#VALUE!</v>
      </c>
      <c r="G140" s="262" t="e">
        <f>MONTH(L140)</f>
        <v>#VALUE!</v>
      </c>
      <c r="H140" s="261" t="e">
        <f>YEAR(L140)</f>
        <v>#VALUE!</v>
      </c>
      <c r="I140" s="263" t="str">
        <f>IF(ISNUMBER(F140),DATEDIF((DATE(H140,G140,F140)),(DATE("2022","10","1")),"MD"),"")</f>
        <v/>
      </c>
      <c r="J140" s="262" t="str">
        <f>IF(ISNUMBER(G140),DATEDIF((DATE(H140,G140,F140)),(DATE("2022","10","1")),"YM"),"")</f>
        <v/>
      </c>
      <c r="K140" s="261" t="str">
        <f>IF(ISNUMBER(H140),DATEDIF((DATE(H140,G140,F140)),(DATE("2022","10","1")),"Y"),"")</f>
        <v/>
      </c>
      <c r="L140" s="260" t="e">
        <f>DATE(IF(LEFT($M140,1)="2",MID($M140,2,2),"20"&amp;MID($M140,2,2)),MID($M140,4,2),MID($M140,6,2))</f>
        <v>#VALUE!</v>
      </c>
      <c r="M140" s="259"/>
      <c r="N140" s="258"/>
      <c r="O140" s="257"/>
      <c r="P140" s="257"/>
      <c r="Q140" s="257"/>
      <c r="R140" s="256"/>
      <c r="S140" s="255">
        <f>SUM(N140:R140)</f>
        <v>0</v>
      </c>
      <c r="T140" s="254"/>
      <c r="U140" s="253" t="s">
        <v>135</v>
      </c>
      <c r="V140" s="252" t="s">
        <v>135</v>
      </c>
      <c r="W140" s="252" t="s">
        <v>135</v>
      </c>
      <c r="X140" s="252" t="s">
        <v>135</v>
      </c>
      <c r="Y140" s="251" t="s">
        <v>135</v>
      </c>
      <c r="Z140" s="250">
        <f>COUNTIF(U140:Y140,"اجتاز")</f>
        <v>0</v>
      </c>
      <c r="AA140" s="249" t="str">
        <f>IF(Z140&gt;=5,"جدير",IF(Z140&gt;=5,"جدير","غيرجدير"))</f>
        <v>غيرجدير</v>
      </c>
      <c r="AB140" s="253" t="s">
        <v>135</v>
      </c>
      <c r="AC140" s="252" t="s">
        <v>135</v>
      </c>
      <c r="AD140" s="252" t="s">
        <v>135</v>
      </c>
      <c r="AE140" s="252" t="s">
        <v>135</v>
      </c>
      <c r="AF140" s="251" t="s">
        <v>135</v>
      </c>
      <c r="AG140" s="250">
        <f>COUNTIF(AB140:AF140,"اجتاز")</f>
        <v>0</v>
      </c>
      <c r="AH140" s="249" t="str">
        <f>IF(AG140&gt;=5,"جدير",IF(AG140&gt;=5,"جدير","غيرجدير"))</f>
        <v>غيرجدير</v>
      </c>
      <c r="AI140" s="248" t="s">
        <v>134</v>
      </c>
    </row>
    <row r="141" spans="1:35" ht="21" customHeight="1" x14ac:dyDescent="0.2">
      <c r="A141" s="268"/>
      <c r="B141" s="267"/>
      <c r="C141" s="266"/>
      <c r="D141" s="265"/>
      <c r="E141" s="269" t="s">
        <v>100</v>
      </c>
      <c r="F141" s="263" t="e">
        <f>DAY(L141)</f>
        <v>#VALUE!</v>
      </c>
      <c r="G141" s="262" t="e">
        <f>MONTH(L141)</f>
        <v>#VALUE!</v>
      </c>
      <c r="H141" s="261" t="e">
        <f>YEAR(L141)</f>
        <v>#VALUE!</v>
      </c>
      <c r="I141" s="263" t="str">
        <f>IF(ISNUMBER(F141),DATEDIF((DATE(H141,G141,F141)),(DATE("2022","10","1")),"MD"),"")</f>
        <v/>
      </c>
      <c r="J141" s="262" t="str">
        <f>IF(ISNUMBER(G141),DATEDIF((DATE(H141,G141,F141)),(DATE("2022","10","1")),"YM"),"")</f>
        <v/>
      </c>
      <c r="K141" s="261" t="str">
        <f>IF(ISNUMBER(H141),DATEDIF((DATE(H141,G141,F141)),(DATE("2022","10","1")),"Y"),"")</f>
        <v/>
      </c>
      <c r="L141" s="260" t="e">
        <f>DATE(IF(LEFT($M141,1)="2",MID($M141,2,2),"20"&amp;MID($M141,2,2)),MID($M141,4,2),MID($M141,6,2))</f>
        <v>#VALUE!</v>
      </c>
      <c r="M141" s="259"/>
      <c r="N141" s="258"/>
      <c r="O141" s="257"/>
      <c r="P141" s="257"/>
      <c r="Q141" s="257"/>
      <c r="R141" s="256"/>
      <c r="S141" s="255">
        <f>SUM(N141:R141)</f>
        <v>0</v>
      </c>
      <c r="T141" s="254"/>
      <c r="U141" s="253" t="s">
        <v>135</v>
      </c>
      <c r="V141" s="252" t="s">
        <v>135</v>
      </c>
      <c r="W141" s="252" t="s">
        <v>135</v>
      </c>
      <c r="X141" s="252" t="s">
        <v>135</v>
      </c>
      <c r="Y141" s="251" t="s">
        <v>135</v>
      </c>
      <c r="Z141" s="250">
        <f>COUNTIF(U141:Y141,"اجتاز")</f>
        <v>0</v>
      </c>
      <c r="AA141" s="249" t="str">
        <f>IF(Z141&gt;=5,"جدير",IF(Z141&gt;=5,"جدير","غيرجدير"))</f>
        <v>غيرجدير</v>
      </c>
      <c r="AB141" s="253" t="s">
        <v>135</v>
      </c>
      <c r="AC141" s="252" t="s">
        <v>135</v>
      </c>
      <c r="AD141" s="252" t="s">
        <v>135</v>
      </c>
      <c r="AE141" s="252" t="s">
        <v>135</v>
      </c>
      <c r="AF141" s="251" t="s">
        <v>135</v>
      </c>
      <c r="AG141" s="250">
        <f>COUNTIF(AB141:AF141,"اجتاز")</f>
        <v>0</v>
      </c>
      <c r="AH141" s="249" t="str">
        <f>IF(AG141&gt;=5,"جدير",IF(AG141&gt;=5,"جدير","غيرجدير"))</f>
        <v>غيرجدير</v>
      </c>
      <c r="AI141" s="248" t="s">
        <v>134</v>
      </c>
    </row>
    <row r="142" spans="1:35" ht="21" customHeight="1" x14ac:dyDescent="0.2">
      <c r="A142" s="268"/>
      <c r="B142" s="267"/>
      <c r="C142" s="266"/>
      <c r="D142" s="265"/>
      <c r="E142" s="269" t="s">
        <v>100</v>
      </c>
      <c r="F142" s="263" t="e">
        <f>DAY(L142)</f>
        <v>#VALUE!</v>
      </c>
      <c r="G142" s="262" t="e">
        <f>MONTH(L142)</f>
        <v>#VALUE!</v>
      </c>
      <c r="H142" s="261" t="e">
        <f>YEAR(L142)</f>
        <v>#VALUE!</v>
      </c>
      <c r="I142" s="263" t="str">
        <f>IF(ISNUMBER(F142),DATEDIF((DATE(H142,G142,F142)),(DATE("2022","10","1")),"MD"),"")</f>
        <v/>
      </c>
      <c r="J142" s="262" t="str">
        <f>IF(ISNUMBER(G142),DATEDIF((DATE(H142,G142,F142)),(DATE("2022","10","1")),"YM"),"")</f>
        <v/>
      </c>
      <c r="K142" s="261" t="str">
        <f>IF(ISNUMBER(H142),DATEDIF((DATE(H142,G142,F142)),(DATE("2022","10","1")),"Y"),"")</f>
        <v/>
      </c>
      <c r="L142" s="260" t="e">
        <f>DATE(IF(LEFT($M142,1)="2",MID($M142,2,2),"20"&amp;MID($M142,2,2)),MID($M142,4,2),MID($M142,6,2))</f>
        <v>#VALUE!</v>
      </c>
      <c r="M142" s="259"/>
      <c r="N142" s="258"/>
      <c r="O142" s="257"/>
      <c r="P142" s="257"/>
      <c r="Q142" s="257"/>
      <c r="R142" s="256"/>
      <c r="S142" s="255">
        <f>SUM(N142:R142)</f>
        <v>0</v>
      </c>
      <c r="T142" s="254"/>
      <c r="U142" s="253" t="s">
        <v>135</v>
      </c>
      <c r="V142" s="252" t="s">
        <v>135</v>
      </c>
      <c r="W142" s="252" t="s">
        <v>135</v>
      </c>
      <c r="X142" s="252" t="s">
        <v>135</v>
      </c>
      <c r="Y142" s="251" t="s">
        <v>135</v>
      </c>
      <c r="Z142" s="250">
        <f>COUNTIF(U142:Y142,"اجتاز")</f>
        <v>0</v>
      </c>
      <c r="AA142" s="249" t="str">
        <f>IF(Z142&gt;=5,"جدير",IF(Z142&gt;=5,"جدير","غيرجدير"))</f>
        <v>غيرجدير</v>
      </c>
      <c r="AB142" s="253" t="s">
        <v>135</v>
      </c>
      <c r="AC142" s="252" t="s">
        <v>135</v>
      </c>
      <c r="AD142" s="252" t="s">
        <v>135</v>
      </c>
      <c r="AE142" s="252" t="s">
        <v>135</v>
      </c>
      <c r="AF142" s="251" t="s">
        <v>135</v>
      </c>
      <c r="AG142" s="250">
        <f>COUNTIF(AB142:AF142,"اجتاز")</f>
        <v>0</v>
      </c>
      <c r="AH142" s="249" t="str">
        <f>IF(AG142&gt;=5,"جدير",IF(AG142&gt;=5,"جدير","غيرجدير"))</f>
        <v>غيرجدير</v>
      </c>
      <c r="AI142" s="248" t="s">
        <v>134</v>
      </c>
    </row>
    <row r="143" spans="1:35" ht="21" customHeight="1" x14ac:dyDescent="0.2">
      <c r="A143" s="268"/>
      <c r="B143" s="267"/>
      <c r="C143" s="266"/>
      <c r="D143" s="265"/>
      <c r="E143" s="269" t="s">
        <v>100</v>
      </c>
      <c r="F143" s="263" t="e">
        <f>DAY(L143)</f>
        <v>#VALUE!</v>
      </c>
      <c r="G143" s="262" t="e">
        <f>MONTH(L143)</f>
        <v>#VALUE!</v>
      </c>
      <c r="H143" s="261" t="e">
        <f>YEAR(L143)</f>
        <v>#VALUE!</v>
      </c>
      <c r="I143" s="263" t="str">
        <f>IF(ISNUMBER(F143),DATEDIF((DATE(H143,G143,F143)),(DATE("2022","10","1")),"MD"),"")</f>
        <v/>
      </c>
      <c r="J143" s="262" t="str">
        <f>IF(ISNUMBER(G143),DATEDIF((DATE(H143,G143,F143)),(DATE("2022","10","1")),"YM"),"")</f>
        <v/>
      </c>
      <c r="K143" s="261" t="str">
        <f>IF(ISNUMBER(H143),DATEDIF((DATE(H143,G143,F143)),(DATE("2022","10","1")),"Y"),"")</f>
        <v/>
      </c>
      <c r="L143" s="260" t="e">
        <f>DATE(IF(LEFT($M143,1)="2",MID($M143,2,2),"20"&amp;MID($M143,2,2)),MID($M143,4,2),MID($M143,6,2))</f>
        <v>#VALUE!</v>
      </c>
      <c r="M143" s="259"/>
      <c r="N143" s="258"/>
      <c r="O143" s="257"/>
      <c r="P143" s="257"/>
      <c r="Q143" s="257"/>
      <c r="R143" s="256"/>
      <c r="S143" s="255">
        <f>SUM(N143:R143)</f>
        <v>0</v>
      </c>
      <c r="T143" s="254"/>
      <c r="U143" s="253" t="s">
        <v>135</v>
      </c>
      <c r="V143" s="252" t="s">
        <v>135</v>
      </c>
      <c r="W143" s="252" t="s">
        <v>135</v>
      </c>
      <c r="X143" s="252" t="s">
        <v>135</v>
      </c>
      <c r="Y143" s="251" t="s">
        <v>135</v>
      </c>
      <c r="Z143" s="250">
        <f>COUNTIF(U143:Y143,"اجتاز")</f>
        <v>0</v>
      </c>
      <c r="AA143" s="249" t="str">
        <f>IF(Z143&gt;=5,"جدير",IF(Z143&gt;=5,"جدير","غيرجدير"))</f>
        <v>غيرجدير</v>
      </c>
      <c r="AB143" s="253" t="s">
        <v>135</v>
      </c>
      <c r="AC143" s="252" t="s">
        <v>135</v>
      </c>
      <c r="AD143" s="252" t="s">
        <v>135</v>
      </c>
      <c r="AE143" s="252" t="s">
        <v>135</v>
      </c>
      <c r="AF143" s="251" t="s">
        <v>135</v>
      </c>
      <c r="AG143" s="250">
        <f>COUNTIF(AB143:AF143,"اجتاز")</f>
        <v>0</v>
      </c>
      <c r="AH143" s="249" t="str">
        <f>IF(AG143&gt;=5,"جدير",IF(AG143&gt;=5,"جدير","غيرجدير"))</f>
        <v>غيرجدير</v>
      </c>
      <c r="AI143" s="248" t="s">
        <v>134</v>
      </c>
    </row>
    <row r="144" spans="1:35" ht="21" customHeight="1" x14ac:dyDescent="0.2">
      <c r="A144" s="268"/>
      <c r="B144" s="267"/>
      <c r="C144" s="266"/>
      <c r="D144" s="265"/>
      <c r="E144" s="269" t="s">
        <v>100</v>
      </c>
      <c r="F144" s="263" t="e">
        <f>DAY(L144)</f>
        <v>#VALUE!</v>
      </c>
      <c r="G144" s="262" t="e">
        <f>MONTH(L144)</f>
        <v>#VALUE!</v>
      </c>
      <c r="H144" s="261" t="e">
        <f>YEAR(L144)</f>
        <v>#VALUE!</v>
      </c>
      <c r="I144" s="263" t="str">
        <f>IF(ISNUMBER(F144),DATEDIF((DATE(H144,G144,F144)),(DATE("2022","10","1")),"MD"),"")</f>
        <v/>
      </c>
      <c r="J144" s="262" t="str">
        <f>IF(ISNUMBER(G144),DATEDIF((DATE(H144,G144,F144)),(DATE("2022","10","1")),"YM"),"")</f>
        <v/>
      </c>
      <c r="K144" s="261" t="str">
        <f>IF(ISNUMBER(H144),DATEDIF((DATE(H144,G144,F144)),(DATE("2022","10","1")),"Y"),"")</f>
        <v/>
      </c>
      <c r="L144" s="260" t="e">
        <f>DATE(IF(LEFT($M144,1)="2",MID($M144,2,2),"20"&amp;MID($M144,2,2)),MID($M144,4,2),MID($M144,6,2))</f>
        <v>#VALUE!</v>
      </c>
      <c r="M144" s="259"/>
      <c r="N144" s="258"/>
      <c r="O144" s="257"/>
      <c r="P144" s="257"/>
      <c r="Q144" s="257"/>
      <c r="R144" s="256"/>
      <c r="S144" s="255">
        <f>SUM(N144:R144)</f>
        <v>0</v>
      </c>
      <c r="T144" s="254"/>
      <c r="U144" s="253" t="s">
        <v>135</v>
      </c>
      <c r="V144" s="252" t="s">
        <v>135</v>
      </c>
      <c r="W144" s="252" t="s">
        <v>135</v>
      </c>
      <c r="X144" s="252" t="s">
        <v>135</v>
      </c>
      <c r="Y144" s="251" t="s">
        <v>135</v>
      </c>
      <c r="Z144" s="250">
        <f>COUNTIF(U144:Y144,"اجتاز")</f>
        <v>0</v>
      </c>
      <c r="AA144" s="249" t="str">
        <f>IF(Z144&gt;=5,"جدير",IF(Z144&gt;=5,"جدير","غيرجدير"))</f>
        <v>غيرجدير</v>
      </c>
      <c r="AB144" s="253" t="s">
        <v>135</v>
      </c>
      <c r="AC144" s="252" t="s">
        <v>135</v>
      </c>
      <c r="AD144" s="252" t="s">
        <v>135</v>
      </c>
      <c r="AE144" s="252" t="s">
        <v>135</v>
      </c>
      <c r="AF144" s="251" t="s">
        <v>135</v>
      </c>
      <c r="AG144" s="250">
        <f>COUNTIF(AB144:AF144,"اجتاز")</f>
        <v>0</v>
      </c>
      <c r="AH144" s="249" t="str">
        <f>IF(AG144&gt;=5,"جدير",IF(AG144&gt;=5,"جدير","غيرجدير"))</f>
        <v>غيرجدير</v>
      </c>
      <c r="AI144" s="248" t="s">
        <v>134</v>
      </c>
    </row>
    <row r="145" spans="1:35" ht="21" customHeight="1" x14ac:dyDescent="0.2">
      <c r="A145" s="268"/>
      <c r="B145" s="267"/>
      <c r="C145" s="266"/>
      <c r="D145" s="265"/>
      <c r="E145" s="269" t="s">
        <v>100</v>
      </c>
      <c r="F145" s="263" t="e">
        <f>DAY(L145)</f>
        <v>#VALUE!</v>
      </c>
      <c r="G145" s="262" t="e">
        <f>MONTH(L145)</f>
        <v>#VALUE!</v>
      </c>
      <c r="H145" s="261" t="e">
        <f>YEAR(L145)</f>
        <v>#VALUE!</v>
      </c>
      <c r="I145" s="263" t="str">
        <f>IF(ISNUMBER(F145),DATEDIF((DATE(H145,G145,F145)),(DATE("2022","10","1")),"MD"),"")</f>
        <v/>
      </c>
      <c r="J145" s="262" t="str">
        <f>IF(ISNUMBER(G145),DATEDIF((DATE(H145,G145,F145)),(DATE("2022","10","1")),"YM"),"")</f>
        <v/>
      </c>
      <c r="K145" s="261" t="str">
        <f>IF(ISNUMBER(H145),DATEDIF((DATE(H145,G145,F145)),(DATE("2022","10","1")),"Y"),"")</f>
        <v/>
      </c>
      <c r="L145" s="260" t="e">
        <f>DATE(IF(LEFT($M145,1)="2",MID($M145,2,2),"20"&amp;MID($M145,2,2)),MID($M145,4,2),MID($M145,6,2))</f>
        <v>#VALUE!</v>
      </c>
      <c r="M145" s="259"/>
      <c r="N145" s="258"/>
      <c r="O145" s="257"/>
      <c r="P145" s="257"/>
      <c r="Q145" s="257"/>
      <c r="R145" s="256"/>
      <c r="S145" s="255">
        <f>SUM(N145:R145)</f>
        <v>0</v>
      </c>
      <c r="T145" s="254"/>
      <c r="U145" s="253" t="s">
        <v>135</v>
      </c>
      <c r="V145" s="252" t="s">
        <v>135</v>
      </c>
      <c r="W145" s="252" t="s">
        <v>135</v>
      </c>
      <c r="X145" s="252" t="s">
        <v>135</v>
      </c>
      <c r="Y145" s="251" t="s">
        <v>135</v>
      </c>
      <c r="Z145" s="250">
        <f>COUNTIF(U145:Y145,"اجتاز")</f>
        <v>0</v>
      </c>
      <c r="AA145" s="249" t="str">
        <f>IF(Z145&gt;=5,"جدير",IF(Z145&gt;=5,"جدير","غيرجدير"))</f>
        <v>غيرجدير</v>
      </c>
      <c r="AB145" s="253" t="s">
        <v>135</v>
      </c>
      <c r="AC145" s="252" t="s">
        <v>135</v>
      </c>
      <c r="AD145" s="252" t="s">
        <v>135</v>
      </c>
      <c r="AE145" s="252" t="s">
        <v>135</v>
      </c>
      <c r="AF145" s="251" t="s">
        <v>135</v>
      </c>
      <c r="AG145" s="250">
        <f>COUNTIF(AB145:AF145,"اجتاز")</f>
        <v>0</v>
      </c>
      <c r="AH145" s="249" t="str">
        <f>IF(AG145&gt;=5,"جدير",IF(AG145&gt;=5,"جدير","غيرجدير"))</f>
        <v>غيرجدير</v>
      </c>
      <c r="AI145" s="248" t="s">
        <v>134</v>
      </c>
    </row>
    <row r="146" spans="1:35" ht="21" customHeight="1" x14ac:dyDescent="0.2">
      <c r="A146" s="268"/>
      <c r="B146" s="267"/>
      <c r="C146" s="266"/>
      <c r="D146" s="265"/>
      <c r="E146" s="269" t="s">
        <v>100</v>
      </c>
      <c r="F146" s="263" t="e">
        <f>DAY(L146)</f>
        <v>#VALUE!</v>
      </c>
      <c r="G146" s="262" t="e">
        <f>MONTH(L146)</f>
        <v>#VALUE!</v>
      </c>
      <c r="H146" s="261" t="e">
        <f>YEAR(L146)</f>
        <v>#VALUE!</v>
      </c>
      <c r="I146" s="263" t="str">
        <f>IF(ISNUMBER(F146),DATEDIF((DATE(H146,G146,F146)),(DATE("2022","10","1")),"MD"),"")</f>
        <v/>
      </c>
      <c r="J146" s="262" t="str">
        <f>IF(ISNUMBER(G146),DATEDIF((DATE(H146,G146,F146)),(DATE("2022","10","1")),"YM"),"")</f>
        <v/>
      </c>
      <c r="K146" s="261" t="str">
        <f>IF(ISNUMBER(H146),DATEDIF((DATE(H146,G146,F146)),(DATE("2022","10","1")),"Y"),"")</f>
        <v/>
      </c>
      <c r="L146" s="260" t="e">
        <f>DATE(IF(LEFT($M146,1)="2",MID($M146,2,2),"20"&amp;MID($M146,2,2)),MID($M146,4,2),MID($M146,6,2))</f>
        <v>#VALUE!</v>
      </c>
      <c r="M146" s="259"/>
      <c r="N146" s="258"/>
      <c r="O146" s="257"/>
      <c r="P146" s="257"/>
      <c r="Q146" s="257"/>
      <c r="R146" s="256"/>
      <c r="S146" s="255">
        <f>SUM(N146:R146)</f>
        <v>0</v>
      </c>
      <c r="T146" s="254"/>
      <c r="U146" s="253" t="s">
        <v>135</v>
      </c>
      <c r="V146" s="252" t="s">
        <v>135</v>
      </c>
      <c r="W146" s="252" t="s">
        <v>135</v>
      </c>
      <c r="X146" s="252" t="s">
        <v>135</v>
      </c>
      <c r="Y146" s="251" t="s">
        <v>135</v>
      </c>
      <c r="Z146" s="250">
        <f>COUNTIF(U146:Y146,"اجتاز")</f>
        <v>0</v>
      </c>
      <c r="AA146" s="249" t="str">
        <f>IF(Z146&gt;=5,"جدير",IF(Z146&gt;=5,"جدير","غيرجدير"))</f>
        <v>غيرجدير</v>
      </c>
      <c r="AB146" s="253" t="s">
        <v>135</v>
      </c>
      <c r="AC146" s="252" t="s">
        <v>135</v>
      </c>
      <c r="AD146" s="252" t="s">
        <v>135</v>
      </c>
      <c r="AE146" s="252" t="s">
        <v>135</v>
      </c>
      <c r="AF146" s="251" t="s">
        <v>135</v>
      </c>
      <c r="AG146" s="250">
        <f>COUNTIF(AB146:AF146,"اجتاز")</f>
        <v>0</v>
      </c>
      <c r="AH146" s="249" t="str">
        <f>IF(AG146&gt;=5,"جدير",IF(AG146&gt;=5,"جدير","غيرجدير"))</f>
        <v>غيرجدير</v>
      </c>
      <c r="AI146" s="248" t="s">
        <v>134</v>
      </c>
    </row>
    <row r="147" spans="1:35" ht="21" customHeight="1" x14ac:dyDescent="0.2">
      <c r="A147" s="268"/>
      <c r="B147" s="267"/>
      <c r="C147" s="266"/>
      <c r="D147" s="265"/>
      <c r="E147" s="269" t="s">
        <v>100</v>
      </c>
      <c r="F147" s="263" t="e">
        <f>DAY(L147)</f>
        <v>#VALUE!</v>
      </c>
      <c r="G147" s="262" t="e">
        <f>MONTH(L147)</f>
        <v>#VALUE!</v>
      </c>
      <c r="H147" s="261" t="e">
        <f>YEAR(L147)</f>
        <v>#VALUE!</v>
      </c>
      <c r="I147" s="263" t="str">
        <f>IF(ISNUMBER(F147),DATEDIF((DATE(H147,G147,F147)),(DATE("2022","10","1")),"MD"),"")</f>
        <v/>
      </c>
      <c r="J147" s="262" t="str">
        <f>IF(ISNUMBER(G147),DATEDIF((DATE(H147,G147,F147)),(DATE("2022","10","1")),"YM"),"")</f>
        <v/>
      </c>
      <c r="K147" s="261" t="str">
        <f>IF(ISNUMBER(H147),DATEDIF((DATE(H147,G147,F147)),(DATE("2022","10","1")),"Y"),"")</f>
        <v/>
      </c>
      <c r="L147" s="260" t="e">
        <f>DATE(IF(LEFT($M147,1)="2",MID($M147,2,2),"20"&amp;MID($M147,2,2)),MID($M147,4,2),MID($M147,6,2))</f>
        <v>#VALUE!</v>
      </c>
      <c r="M147" s="259"/>
      <c r="N147" s="258"/>
      <c r="O147" s="257"/>
      <c r="P147" s="257"/>
      <c r="Q147" s="257"/>
      <c r="R147" s="256"/>
      <c r="S147" s="255">
        <f>SUM(N147:R147)</f>
        <v>0</v>
      </c>
      <c r="T147" s="254"/>
      <c r="U147" s="253" t="s">
        <v>135</v>
      </c>
      <c r="V147" s="252" t="s">
        <v>135</v>
      </c>
      <c r="W147" s="252" t="s">
        <v>135</v>
      </c>
      <c r="X147" s="252" t="s">
        <v>135</v>
      </c>
      <c r="Y147" s="251" t="s">
        <v>135</v>
      </c>
      <c r="Z147" s="250">
        <f>COUNTIF(U147:Y147,"اجتاز")</f>
        <v>0</v>
      </c>
      <c r="AA147" s="249" t="str">
        <f>IF(Z147&gt;=5,"جدير",IF(Z147&gt;=5,"جدير","غيرجدير"))</f>
        <v>غيرجدير</v>
      </c>
      <c r="AB147" s="253" t="s">
        <v>135</v>
      </c>
      <c r="AC147" s="252" t="s">
        <v>135</v>
      </c>
      <c r="AD147" s="252" t="s">
        <v>135</v>
      </c>
      <c r="AE147" s="252" t="s">
        <v>135</v>
      </c>
      <c r="AF147" s="251" t="s">
        <v>135</v>
      </c>
      <c r="AG147" s="250">
        <f>COUNTIF(AB147:AF147,"اجتاز")</f>
        <v>0</v>
      </c>
      <c r="AH147" s="249" t="str">
        <f>IF(AG147&gt;=5,"جدير",IF(AG147&gt;=5,"جدير","غيرجدير"))</f>
        <v>غيرجدير</v>
      </c>
      <c r="AI147" s="248" t="s">
        <v>134</v>
      </c>
    </row>
    <row r="148" spans="1:35" ht="21" customHeight="1" x14ac:dyDescent="0.2">
      <c r="A148" s="268"/>
      <c r="B148" s="267"/>
      <c r="C148" s="266"/>
      <c r="D148" s="265"/>
      <c r="E148" s="269" t="s">
        <v>100</v>
      </c>
      <c r="F148" s="263" t="e">
        <f>DAY(L148)</f>
        <v>#VALUE!</v>
      </c>
      <c r="G148" s="262" t="e">
        <f>MONTH(L148)</f>
        <v>#VALUE!</v>
      </c>
      <c r="H148" s="261" t="e">
        <f>YEAR(L148)</f>
        <v>#VALUE!</v>
      </c>
      <c r="I148" s="263" t="str">
        <f>IF(ISNUMBER(F148),DATEDIF((DATE(H148,G148,F148)),(DATE("2022","10","1")),"MD"),"")</f>
        <v/>
      </c>
      <c r="J148" s="262" t="str">
        <f>IF(ISNUMBER(G148),DATEDIF((DATE(H148,G148,F148)),(DATE("2022","10","1")),"YM"),"")</f>
        <v/>
      </c>
      <c r="K148" s="261" t="str">
        <f>IF(ISNUMBER(H148),DATEDIF((DATE(H148,G148,F148)),(DATE("2022","10","1")),"Y"),"")</f>
        <v/>
      </c>
      <c r="L148" s="260" t="e">
        <f>DATE(IF(LEFT($M148,1)="2",MID($M148,2,2),"20"&amp;MID($M148,2,2)),MID($M148,4,2),MID($M148,6,2))</f>
        <v>#VALUE!</v>
      </c>
      <c r="M148" s="259"/>
      <c r="N148" s="258"/>
      <c r="O148" s="257"/>
      <c r="P148" s="257"/>
      <c r="Q148" s="257"/>
      <c r="R148" s="256"/>
      <c r="S148" s="255">
        <f>SUM(N148:R148)</f>
        <v>0</v>
      </c>
      <c r="T148" s="254"/>
      <c r="U148" s="253" t="s">
        <v>135</v>
      </c>
      <c r="V148" s="252" t="s">
        <v>135</v>
      </c>
      <c r="W148" s="252" t="s">
        <v>135</v>
      </c>
      <c r="X148" s="252" t="s">
        <v>135</v>
      </c>
      <c r="Y148" s="251" t="s">
        <v>135</v>
      </c>
      <c r="Z148" s="250">
        <f>COUNTIF(U148:Y148,"اجتاز")</f>
        <v>0</v>
      </c>
      <c r="AA148" s="249" t="str">
        <f>IF(Z148&gt;=5,"جدير",IF(Z148&gt;=5,"جدير","غيرجدير"))</f>
        <v>غيرجدير</v>
      </c>
      <c r="AB148" s="253" t="s">
        <v>135</v>
      </c>
      <c r="AC148" s="252" t="s">
        <v>135</v>
      </c>
      <c r="AD148" s="252" t="s">
        <v>135</v>
      </c>
      <c r="AE148" s="252" t="s">
        <v>135</v>
      </c>
      <c r="AF148" s="251" t="s">
        <v>135</v>
      </c>
      <c r="AG148" s="250">
        <f>COUNTIF(AB148:AF148,"اجتاز")</f>
        <v>0</v>
      </c>
      <c r="AH148" s="249" t="str">
        <f>IF(AG148&gt;=5,"جدير",IF(AG148&gt;=5,"جدير","غيرجدير"))</f>
        <v>غيرجدير</v>
      </c>
      <c r="AI148" s="248" t="s">
        <v>134</v>
      </c>
    </row>
    <row r="149" spans="1:35" ht="21" customHeight="1" x14ac:dyDescent="0.2">
      <c r="A149" s="268"/>
      <c r="B149" s="267"/>
      <c r="C149" s="266"/>
      <c r="D149" s="265"/>
      <c r="E149" s="264" t="s">
        <v>100</v>
      </c>
      <c r="F149" s="263" t="e">
        <f>DAY(L149)</f>
        <v>#VALUE!</v>
      </c>
      <c r="G149" s="262" t="e">
        <f>MONTH(L149)</f>
        <v>#VALUE!</v>
      </c>
      <c r="H149" s="261" t="e">
        <f>YEAR(L149)</f>
        <v>#VALUE!</v>
      </c>
      <c r="I149" s="263" t="str">
        <f>IF(ISNUMBER(F149),DATEDIF((DATE(H149,G149,F149)),(DATE("2022","10","1")),"MD"),"")</f>
        <v/>
      </c>
      <c r="J149" s="262" t="str">
        <f>IF(ISNUMBER(G149),DATEDIF((DATE(H149,G149,F149)),(DATE("2022","10","1")),"YM"),"")</f>
        <v/>
      </c>
      <c r="K149" s="261" t="str">
        <f>IF(ISNUMBER(H149),DATEDIF((DATE(H149,G149,F149)),(DATE("2022","10","1")),"Y"),"")</f>
        <v/>
      </c>
      <c r="L149" s="260" t="e">
        <f>DATE(IF(LEFT($M149,1)="2",MID($M149,2,2),"20"&amp;MID($M149,2,2)),MID($M149,4,2),MID($M149,6,2))</f>
        <v>#VALUE!</v>
      </c>
      <c r="M149" s="259"/>
      <c r="N149" s="258"/>
      <c r="O149" s="257"/>
      <c r="P149" s="257"/>
      <c r="Q149" s="257"/>
      <c r="R149" s="256"/>
      <c r="S149" s="255">
        <f>SUM(N149:R149)</f>
        <v>0</v>
      </c>
      <c r="T149" s="254"/>
      <c r="U149" s="253" t="s">
        <v>135</v>
      </c>
      <c r="V149" s="252" t="s">
        <v>135</v>
      </c>
      <c r="W149" s="252" t="s">
        <v>135</v>
      </c>
      <c r="X149" s="252" t="s">
        <v>135</v>
      </c>
      <c r="Y149" s="251" t="s">
        <v>135</v>
      </c>
      <c r="Z149" s="250">
        <f>COUNTIF(U149:Y149,"اجتاز")</f>
        <v>0</v>
      </c>
      <c r="AA149" s="249" t="str">
        <f>IF(Z149&gt;=5,"جدير",IF(Z149&gt;=5,"جدير","غيرجدير"))</f>
        <v>غيرجدير</v>
      </c>
      <c r="AB149" s="253" t="s">
        <v>135</v>
      </c>
      <c r="AC149" s="252" t="s">
        <v>135</v>
      </c>
      <c r="AD149" s="252" t="s">
        <v>135</v>
      </c>
      <c r="AE149" s="252" t="s">
        <v>135</v>
      </c>
      <c r="AF149" s="251" t="s">
        <v>135</v>
      </c>
      <c r="AG149" s="250">
        <f>COUNTIF(AB149:AF149,"اجتاز")</f>
        <v>0</v>
      </c>
      <c r="AH149" s="249" t="str">
        <f>IF(AG149&gt;=5,"جدير",IF(AG149&gt;=5,"جدير","غيرجدير"))</f>
        <v>غيرجدير</v>
      </c>
      <c r="AI149" s="248" t="s">
        <v>134</v>
      </c>
    </row>
    <row r="150" spans="1:35" ht="21" customHeight="1" thickBot="1" x14ac:dyDescent="0.25">
      <c r="A150" s="247"/>
      <c r="B150" s="246"/>
      <c r="C150" s="245"/>
      <c r="D150" s="244"/>
      <c r="E150" s="243" t="s">
        <v>100</v>
      </c>
      <c r="F150" s="242" t="e">
        <f>DAY(L150)</f>
        <v>#VALUE!</v>
      </c>
      <c r="G150" s="241" t="e">
        <f>MONTH(L150)</f>
        <v>#VALUE!</v>
      </c>
      <c r="H150" s="240" t="e">
        <f>YEAR(L150)</f>
        <v>#VALUE!</v>
      </c>
      <c r="I150" s="242" t="str">
        <f>IF(ISNUMBER(F150),DATEDIF((DATE(H150,G150,F150)),(DATE("2022","10","1")),"MD"),"")</f>
        <v/>
      </c>
      <c r="J150" s="241" t="str">
        <f>IF(ISNUMBER(G150),DATEDIF((DATE(H150,G150,F150)),(DATE("2022","10","1")),"YM"),"")</f>
        <v/>
      </c>
      <c r="K150" s="240" t="str">
        <f>IF(ISNUMBER(H150),DATEDIF((DATE(H150,G150,F150)),(DATE("2022","10","1")),"Y"),"")</f>
        <v/>
      </c>
      <c r="L150" s="239" t="e">
        <f>DATE(IF(LEFT($M150,1)="2",MID($M150,2,2),"20"&amp;MID($M150,2,2)),MID($M150,4,2),MID($M150,6,2))</f>
        <v>#VALUE!</v>
      </c>
      <c r="M150" s="238"/>
      <c r="N150" s="237"/>
      <c r="O150" s="236"/>
      <c r="P150" s="236"/>
      <c r="Q150" s="236"/>
      <c r="R150" s="235"/>
      <c r="S150" s="234">
        <f>SUM(N150:R150)</f>
        <v>0</v>
      </c>
      <c r="T150" s="233"/>
      <c r="U150" s="232" t="s">
        <v>135</v>
      </c>
      <c r="V150" s="231" t="s">
        <v>135</v>
      </c>
      <c r="W150" s="231" t="s">
        <v>135</v>
      </c>
      <c r="X150" s="231" t="s">
        <v>135</v>
      </c>
      <c r="Y150" s="230" t="s">
        <v>135</v>
      </c>
      <c r="Z150" s="229">
        <f>COUNTIF(U150:Y150,"اجتاز")</f>
        <v>0</v>
      </c>
      <c r="AA150" s="228" t="str">
        <f>IF(Z150&gt;=5,"جدير",IF(Z150&gt;=5,"جدير","غيرجدير"))</f>
        <v>غيرجدير</v>
      </c>
      <c r="AB150" s="232" t="s">
        <v>135</v>
      </c>
      <c r="AC150" s="231" t="s">
        <v>135</v>
      </c>
      <c r="AD150" s="231" t="s">
        <v>135</v>
      </c>
      <c r="AE150" s="231" t="s">
        <v>135</v>
      </c>
      <c r="AF150" s="230" t="s">
        <v>135</v>
      </c>
      <c r="AG150" s="229">
        <f>COUNTIF(AB150:AF150,"اجتاز")</f>
        <v>0</v>
      </c>
      <c r="AH150" s="228" t="str">
        <f>IF(AG150&gt;=5,"جدير",IF(AG150&gt;=5,"جدير","غيرجدير"))</f>
        <v>غيرجدير</v>
      </c>
      <c r="AI150" s="227" t="s">
        <v>134</v>
      </c>
    </row>
    <row r="151" spans="1:35" ht="9.9499999999999993" customHeight="1" thickTop="1" thickBot="1" x14ac:dyDescent="0.25"/>
    <row r="152" spans="1:35" ht="23.1" customHeight="1" x14ac:dyDescent="0.2">
      <c r="A152" s="226" t="s">
        <v>97</v>
      </c>
      <c r="B152" s="225"/>
      <c r="C152" s="225"/>
      <c r="D152" s="224"/>
      <c r="E152" s="223" t="s">
        <v>96</v>
      </c>
      <c r="F152" s="222"/>
      <c r="G152" s="222"/>
      <c r="H152" s="222"/>
      <c r="I152" s="217" t="s">
        <v>95</v>
      </c>
      <c r="J152" s="217"/>
      <c r="K152" s="217"/>
      <c r="L152" s="217"/>
      <c r="M152" s="217"/>
      <c r="N152" s="217"/>
      <c r="O152" s="217" t="s">
        <v>94</v>
      </c>
      <c r="P152" s="217"/>
      <c r="Q152" s="217"/>
      <c r="R152" s="217"/>
      <c r="S152" s="222" t="s">
        <v>93</v>
      </c>
      <c r="T152" s="217"/>
      <c r="U152" s="217"/>
      <c r="V152" s="217"/>
      <c r="W152" s="217" t="s">
        <v>92</v>
      </c>
      <c r="X152" s="217"/>
      <c r="Y152" s="217"/>
      <c r="Z152" s="217"/>
      <c r="AA152" s="217"/>
      <c r="AB152" s="217"/>
      <c r="AE152" s="217" t="s">
        <v>91</v>
      </c>
      <c r="AF152" s="217"/>
      <c r="AG152" s="217"/>
      <c r="AH152" s="217"/>
      <c r="AI152" s="217"/>
    </row>
    <row r="153" spans="1:35" ht="23.1" customHeight="1" x14ac:dyDescent="0.2">
      <c r="A153" s="216" t="s">
        <v>90</v>
      </c>
      <c r="B153" s="215"/>
      <c r="C153" s="214" t="str">
        <f>ناجحون!C36</f>
        <v>محمد لطفى عبد العال</v>
      </c>
      <c r="D153" s="213"/>
      <c r="E153" s="220" t="s">
        <v>89</v>
      </c>
      <c r="F153" s="219"/>
      <c r="G153" s="219"/>
      <c r="H153" s="219"/>
      <c r="I153" s="218" t="s">
        <v>89</v>
      </c>
      <c r="J153" s="218"/>
      <c r="K153" s="218"/>
      <c r="L153" s="218"/>
      <c r="M153" s="218"/>
      <c r="N153" s="218"/>
      <c r="O153" s="221" t="str">
        <f>ناجحون!O36</f>
        <v>أ/ أيمن عبد السميع الحسينى</v>
      </c>
      <c r="P153" s="221"/>
      <c r="Q153" s="221"/>
      <c r="R153" s="221"/>
      <c r="S153" s="221" t="str">
        <f>ناجحون!S36</f>
        <v>م/ متولى محمود مصطفى احمد</v>
      </c>
      <c r="T153" s="221"/>
      <c r="U153" s="221"/>
      <c r="V153" s="221"/>
      <c r="W153" s="221" t="str">
        <f>ناجحون!W36</f>
        <v>م/ ناصر عيسى كامل هنداوى</v>
      </c>
      <c r="X153" s="221"/>
      <c r="Y153" s="221"/>
      <c r="Z153" s="221"/>
      <c r="AA153" s="221"/>
      <c r="AB153" s="221"/>
      <c r="AE153" s="212" t="s">
        <v>83</v>
      </c>
      <c r="AF153" s="212"/>
      <c r="AG153" s="212"/>
      <c r="AH153" s="212"/>
      <c r="AI153" s="212"/>
    </row>
    <row r="154" spans="1:35" ht="23.1" customHeight="1" x14ac:dyDescent="0.2">
      <c r="A154" s="216" t="s">
        <v>88</v>
      </c>
      <c r="B154" s="215"/>
      <c r="C154" s="214" t="str">
        <f>ناجحون!C37</f>
        <v>احمد شوقى المهدى</v>
      </c>
      <c r="D154" s="213"/>
      <c r="E154" s="220" t="s">
        <v>87</v>
      </c>
      <c r="F154" s="219"/>
      <c r="G154" s="219"/>
      <c r="H154" s="219"/>
      <c r="I154" s="218" t="s">
        <v>86</v>
      </c>
      <c r="J154" s="218"/>
      <c r="K154" s="218"/>
      <c r="L154" s="218"/>
      <c r="M154" s="218"/>
      <c r="N154" s="218"/>
      <c r="AE154" s="217" t="s">
        <v>85</v>
      </c>
      <c r="AF154" s="217"/>
      <c r="AG154" s="217"/>
      <c r="AH154" s="217"/>
      <c r="AI154" s="217"/>
    </row>
    <row r="155" spans="1:35" ht="23.1" customHeight="1" x14ac:dyDescent="0.2">
      <c r="A155" s="216" t="s">
        <v>84</v>
      </c>
      <c r="B155" s="215"/>
      <c r="C155" s="214" t="str">
        <f>ناجحون!C38</f>
        <v>احمد شوقى المهدى</v>
      </c>
      <c r="D155" s="213"/>
      <c r="AE155" s="212" t="s">
        <v>83</v>
      </c>
      <c r="AF155" s="212"/>
      <c r="AG155" s="212"/>
      <c r="AH155" s="212"/>
      <c r="AI155" s="212"/>
    </row>
    <row r="156" spans="1:35" ht="23.1" customHeight="1" thickBot="1" x14ac:dyDescent="0.25">
      <c r="A156" s="211" t="s">
        <v>82</v>
      </c>
      <c r="B156" s="210"/>
      <c r="C156" s="209" t="str">
        <f>ناجحون!C39</f>
        <v>محمد لطفى عبد العال</v>
      </c>
      <c r="D156" s="208"/>
    </row>
  </sheetData>
  <mergeCells count="320">
    <mergeCell ref="AB5:AF5"/>
    <mergeCell ref="AE6:AE8"/>
    <mergeCell ref="AF6:AF8"/>
    <mergeCell ref="A5:A8"/>
    <mergeCell ref="B5:C8"/>
    <mergeCell ref="D5:D8"/>
    <mergeCell ref="E5:E8"/>
    <mergeCell ref="F5:H7"/>
    <mergeCell ref="I5:K7"/>
    <mergeCell ref="A1:D1"/>
    <mergeCell ref="A2:D2"/>
    <mergeCell ref="E2:AC2"/>
    <mergeCell ref="A3:D3"/>
    <mergeCell ref="E3:AC3"/>
    <mergeCell ref="E4:AC4"/>
    <mergeCell ref="AI5:AI8"/>
    <mergeCell ref="U6:U8"/>
    <mergeCell ref="V6:V8"/>
    <mergeCell ref="W6:W8"/>
    <mergeCell ref="X6:X8"/>
    <mergeCell ref="Y6:Y8"/>
    <mergeCell ref="AB6:AB8"/>
    <mergeCell ref="AC6:AC8"/>
    <mergeCell ref="AD6:AD8"/>
    <mergeCell ref="U5:Y5"/>
    <mergeCell ref="B9:C9"/>
    <mergeCell ref="B10:C10"/>
    <mergeCell ref="B11:C11"/>
    <mergeCell ref="B12:C12"/>
    <mergeCell ref="B13:C13"/>
    <mergeCell ref="AH5:AH8"/>
    <mergeCell ref="L5:L8"/>
    <mergeCell ref="M5:M8"/>
    <mergeCell ref="N5:T5"/>
    <mergeCell ref="AA5:AA8"/>
    <mergeCell ref="B19:C19"/>
    <mergeCell ref="B20:C20"/>
    <mergeCell ref="B21:C21"/>
    <mergeCell ref="B22:C22"/>
    <mergeCell ref="B23:C23"/>
    <mergeCell ref="B14:C14"/>
    <mergeCell ref="B15:C15"/>
    <mergeCell ref="B16:C16"/>
    <mergeCell ref="B17:C17"/>
    <mergeCell ref="B18:C18"/>
    <mergeCell ref="B29:C29"/>
    <mergeCell ref="B30:C30"/>
    <mergeCell ref="B31:C31"/>
    <mergeCell ref="B32:C32"/>
    <mergeCell ref="B24:C24"/>
    <mergeCell ref="B25:C25"/>
    <mergeCell ref="B26:C26"/>
    <mergeCell ref="B27:C27"/>
    <mergeCell ref="B28:C28"/>
    <mergeCell ref="B33:C33"/>
    <mergeCell ref="A35:D35"/>
    <mergeCell ref="E35:H35"/>
    <mergeCell ref="I35:N35"/>
    <mergeCell ref="O35:R35"/>
    <mergeCell ref="S35:V35"/>
    <mergeCell ref="W35:AB35"/>
    <mergeCell ref="AE35:AI35"/>
    <mergeCell ref="A36:B36"/>
    <mergeCell ref="C36:D36"/>
    <mergeCell ref="E36:H36"/>
    <mergeCell ref="I36:N36"/>
    <mergeCell ref="S36:V36"/>
    <mergeCell ref="W36:AB36"/>
    <mergeCell ref="AE36:AI36"/>
    <mergeCell ref="O36:R36"/>
    <mergeCell ref="A39:B39"/>
    <mergeCell ref="C39:D39"/>
    <mergeCell ref="A37:B37"/>
    <mergeCell ref="C37:D37"/>
    <mergeCell ref="E37:H37"/>
    <mergeCell ref="AE37:AI37"/>
    <mergeCell ref="A38:B38"/>
    <mergeCell ref="C38:D38"/>
    <mergeCell ref="AE38:AI38"/>
    <mergeCell ref="I37:N37"/>
    <mergeCell ref="M44:M47"/>
    <mergeCell ref="N44:T44"/>
    <mergeCell ref="U44:Y44"/>
    <mergeCell ref="AA44:AA47"/>
    <mergeCell ref="AB44:AF44"/>
    <mergeCell ref="A40:D40"/>
    <mergeCell ref="A41:D41"/>
    <mergeCell ref="E41:AC41"/>
    <mergeCell ref="A42:D42"/>
    <mergeCell ref="E42:AC42"/>
    <mergeCell ref="AE45:AE47"/>
    <mergeCell ref="AF45:AF47"/>
    <mergeCell ref="E43:AC43"/>
    <mergeCell ref="A44:A47"/>
    <mergeCell ref="B44:C47"/>
    <mergeCell ref="D44:D47"/>
    <mergeCell ref="E44:E47"/>
    <mergeCell ref="F44:H46"/>
    <mergeCell ref="I44:K46"/>
    <mergeCell ref="L44:L47"/>
    <mergeCell ref="AH44:AH47"/>
    <mergeCell ref="AI44:AI47"/>
    <mergeCell ref="U45:U47"/>
    <mergeCell ref="V45:V47"/>
    <mergeCell ref="W45:W47"/>
    <mergeCell ref="X45:X47"/>
    <mergeCell ref="Y45:Y47"/>
    <mergeCell ref="AB45:AB47"/>
    <mergeCell ref="AC45:AC47"/>
    <mergeCell ref="AD45:AD47"/>
    <mergeCell ref="B53:C53"/>
    <mergeCell ref="B54:C54"/>
    <mergeCell ref="B55:C55"/>
    <mergeCell ref="B56:C56"/>
    <mergeCell ref="B57:C57"/>
    <mergeCell ref="B48:C48"/>
    <mergeCell ref="B49:C49"/>
    <mergeCell ref="B50:C50"/>
    <mergeCell ref="B51:C51"/>
    <mergeCell ref="B52:C52"/>
    <mergeCell ref="B63:C63"/>
    <mergeCell ref="B64:C64"/>
    <mergeCell ref="B65:C65"/>
    <mergeCell ref="B66:C66"/>
    <mergeCell ref="B67:C67"/>
    <mergeCell ref="B58:C58"/>
    <mergeCell ref="B59:C59"/>
    <mergeCell ref="B60:C60"/>
    <mergeCell ref="B61:C61"/>
    <mergeCell ref="B62:C62"/>
    <mergeCell ref="A74:D74"/>
    <mergeCell ref="E74:H74"/>
    <mergeCell ref="I74:N74"/>
    <mergeCell ref="O74:R74"/>
    <mergeCell ref="S74:V74"/>
    <mergeCell ref="B68:C68"/>
    <mergeCell ref="B69:C69"/>
    <mergeCell ref="B70:C70"/>
    <mergeCell ref="B71:C71"/>
    <mergeCell ref="B72:C72"/>
    <mergeCell ref="W74:AB74"/>
    <mergeCell ref="AE74:AI74"/>
    <mergeCell ref="A75:B75"/>
    <mergeCell ref="C75:D75"/>
    <mergeCell ref="E75:H75"/>
    <mergeCell ref="I75:N75"/>
    <mergeCell ref="O75:R75"/>
    <mergeCell ref="S75:V75"/>
    <mergeCell ref="W75:AB75"/>
    <mergeCell ref="AE75:AI75"/>
    <mergeCell ref="A77:B77"/>
    <mergeCell ref="C77:D77"/>
    <mergeCell ref="AE77:AI77"/>
    <mergeCell ref="A78:B78"/>
    <mergeCell ref="C78:D78"/>
    <mergeCell ref="A76:B76"/>
    <mergeCell ref="C76:D76"/>
    <mergeCell ref="E76:H76"/>
    <mergeCell ref="I76:N76"/>
    <mergeCell ref="AE76:AI76"/>
    <mergeCell ref="M83:M86"/>
    <mergeCell ref="N83:T83"/>
    <mergeCell ref="U83:Y83"/>
    <mergeCell ref="AA83:AA86"/>
    <mergeCell ref="AB83:AF83"/>
    <mergeCell ref="A79:D79"/>
    <mergeCell ref="A80:D80"/>
    <mergeCell ref="E80:AC80"/>
    <mergeCell ref="A81:D81"/>
    <mergeCell ref="E81:AC81"/>
    <mergeCell ref="AE84:AE86"/>
    <mergeCell ref="AF84:AF86"/>
    <mergeCell ref="E82:AC82"/>
    <mergeCell ref="A83:A86"/>
    <mergeCell ref="B83:C86"/>
    <mergeCell ref="D83:D86"/>
    <mergeCell ref="E83:E86"/>
    <mergeCell ref="F83:H85"/>
    <mergeCell ref="I83:K85"/>
    <mergeCell ref="L83:L86"/>
    <mergeCell ref="AH83:AH86"/>
    <mergeCell ref="AI83:AI86"/>
    <mergeCell ref="U84:U86"/>
    <mergeCell ref="V84:V86"/>
    <mergeCell ref="W84:W86"/>
    <mergeCell ref="X84:X86"/>
    <mergeCell ref="Y84:Y86"/>
    <mergeCell ref="AB84:AB86"/>
    <mergeCell ref="AC84:AC86"/>
    <mergeCell ref="AD84:AD86"/>
    <mergeCell ref="B92:C92"/>
    <mergeCell ref="B93:C93"/>
    <mergeCell ref="B94:C94"/>
    <mergeCell ref="B95:C95"/>
    <mergeCell ref="B96:C96"/>
    <mergeCell ref="B87:C87"/>
    <mergeCell ref="B88:C88"/>
    <mergeCell ref="B89:C89"/>
    <mergeCell ref="B90:C90"/>
    <mergeCell ref="B91:C91"/>
    <mergeCell ref="B102:C102"/>
    <mergeCell ref="B103:C103"/>
    <mergeCell ref="B104:C104"/>
    <mergeCell ref="B105:C105"/>
    <mergeCell ref="B106:C106"/>
    <mergeCell ref="B97:C97"/>
    <mergeCell ref="B98:C98"/>
    <mergeCell ref="B99:C99"/>
    <mergeCell ref="B100:C100"/>
    <mergeCell ref="B101:C101"/>
    <mergeCell ref="A113:D113"/>
    <mergeCell ref="E113:H113"/>
    <mergeCell ref="I113:N113"/>
    <mergeCell ref="O113:R113"/>
    <mergeCell ref="S113:V113"/>
    <mergeCell ref="B107:C107"/>
    <mergeCell ref="B108:C108"/>
    <mergeCell ref="B109:C109"/>
    <mergeCell ref="B110:C110"/>
    <mergeCell ref="B111:C111"/>
    <mergeCell ref="W113:AB113"/>
    <mergeCell ref="AE113:AI113"/>
    <mergeCell ref="A114:B114"/>
    <mergeCell ref="C114:D114"/>
    <mergeCell ref="E114:H114"/>
    <mergeCell ref="I114:N114"/>
    <mergeCell ref="O114:R114"/>
    <mergeCell ref="S114:V114"/>
    <mergeCell ref="W114:AB114"/>
    <mergeCell ref="AE114:AI114"/>
    <mergeCell ref="A116:B116"/>
    <mergeCell ref="C116:D116"/>
    <mergeCell ref="AE116:AI116"/>
    <mergeCell ref="A117:B117"/>
    <mergeCell ref="C117:D117"/>
    <mergeCell ref="A115:B115"/>
    <mergeCell ref="C115:D115"/>
    <mergeCell ref="E115:H115"/>
    <mergeCell ref="I115:N115"/>
    <mergeCell ref="AE115:AI115"/>
    <mergeCell ref="M122:M125"/>
    <mergeCell ref="N122:T122"/>
    <mergeCell ref="U122:Y122"/>
    <mergeCell ref="AA122:AA125"/>
    <mergeCell ref="AB122:AF122"/>
    <mergeCell ref="A118:D118"/>
    <mergeCell ref="A119:D119"/>
    <mergeCell ref="E119:AC119"/>
    <mergeCell ref="A120:D120"/>
    <mergeCell ref="E120:AC120"/>
    <mergeCell ref="AE123:AE125"/>
    <mergeCell ref="AF123:AF125"/>
    <mergeCell ref="E121:AC121"/>
    <mergeCell ref="A122:A125"/>
    <mergeCell ref="B122:C125"/>
    <mergeCell ref="D122:D125"/>
    <mergeCell ref="E122:E125"/>
    <mergeCell ref="F122:H124"/>
    <mergeCell ref="I122:K124"/>
    <mergeCell ref="L122:L125"/>
    <mergeCell ref="AH122:AH125"/>
    <mergeCell ref="AI122:AI125"/>
    <mergeCell ref="U123:U125"/>
    <mergeCell ref="V123:V125"/>
    <mergeCell ref="W123:W125"/>
    <mergeCell ref="X123:X125"/>
    <mergeCell ref="Y123:Y125"/>
    <mergeCell ref="AB123:AB125"/>
    <mergeCell ref="AC123:AC125"/>
    <mergeCell ref="AD123:AD125"/>
    <mergeCell ref="B131:C131"/>
    <mergeCell ref="B132:C132"/>
    <mergeCell ref="B133:C133"/>
    <mergeCell ref="B134:C134"/>
    <mergeCell ref="B135:C135"/>
    <mergeCell ref="B126:C126"/>
    <mergeCell ref="B127:C127"/>
    <mergeCell ref="B128:C128"/>
    <mergeCell ref="B129:C129"/>
    <mergeCell ref="B130:C130"/>
    <mergeCell ref="B141:C141"/>
    <mergeCell ref="B142:C142"/>
    <mergeCell ref="B143:C143"/>
    <mergeCell ref="B144:C144"/>
    <mergeCell ref="B145:C145"/>
    <mergeCell ref="B136:C136"/>
    <mergeCell ref="B137:C137"/>
    <mergeCell ref="B138:C138"/>
    <mergeCell ref="B139:C139"/>
    <mergeCell ref="B140:C140"/>
    <mergeCell ref="A152:D152"/>
    <mergeCell ref="E152:H152"/>
    <mergeCell ref="I152:N152"/>
    <mergeCell ref="O152:R152"/>
    <mergeCell ref="S152:V152"/>
    <mergeCell ref="B146:C146"/>
    <mergeCell ref="B147:C147"/>
    <mergeCell ref="B148:C148"/>
    <mergeCell ref="B149:C149"/>
    <mergeCell ref="B150:C150"/>
    <mergeCell ref="W152:AB152"/>
    <mergeCell ref="AE152:AI152"/>
    <mergeCell ref="A153:B153"/>
    <mergeCell ref="C153:D153"/>
    <mergeCell ref="E153:H153"/>
    <mergeCell ref="I153:N153"/>
    <mergeCell ref="O153:R153"/>
    <mergeCell ref="S153:V153"/>
    <mergeCell ref="W153:AB153"/>
    <mergeCell ref="AE153:AI153"/>
    <mergeCell ref="A155:B155"/>
    <mergeCell ref="C155:D155"/>
    <mergeCell ref="AE155:AI155"/>
    <mergeCell ref="A156:B156"/>
    <mergeCell ref="C156:D156"/>
    <mergeCell ref="A154:B154"/>
    <mergeCell ref="C154:D154"/>
    <mergeCell ref="E154:H154"/>
    <mergeCell ref="I154:N154"/>
    <mergeCell ref="AE154:AI154"/>
  </mergeCells>
  <conditionalFormatting sqref="N9:R9 M10:R33 T9:T33">
    <cfRule type="cellIs" dxfId="311" priority="12" operator="equal">
      <formula>"X"</formula>
    </cfRule>
  </conditionalFormatting>
  <conditionalFormatting sqref="N9:R9 M10:R33 T9:T33">
    <cfRule type="cellIs" dxfId="310" priority="10" operator="equal">
      <formula>"غ"</formula>
    </cfRule>
    <cfRule type="cellIs" dxfId="309" priority="11" operator="equal">
      <formula>"دون المستوى"</formula>
    </cfRule>
  </conditionalFormatting>
  <conditionalFormatting sqref="N48:R48 M49:R72 T48:T72">
    <cfRule type="cellIs" dxfId="308" priority="9" operator="equal">
      <formula>"X"</formula>
    </cfRule>
  </conditionalFormatting>
  <conditionalFormatting sqref="N48:R48 M49:R72 T48:T72">
    <cfRule type="cellIs" dxfId="307" priority="7" operator="equal">
      <formula>"غ"</formula>
    </cfRule>
    <cfRule type="cellIs" dxfId="306" priority="8" operator="equal">
      <formula>"دون المستوى"</formula>
    </cfRule>
  </conditionalFormatting>
  <conditionalFormatting sqref="N87:R87 M88:R111 T87:T111">
    <cfRule type="cellIs" dxfId="305" priority="6" operator="equal">
      <formula>"X"</formula>
    </cfRule>
  </conditionalFormatting>
  <conditionalFormatting sqref="N87:R87 M88:R111 T87:T111">
    <cfRule type="cellIs" dxfId="304" priority="4" operator="equal">
      <formula>"غ"</formula>
    </cfRule>
    <cfRule type="cellIs" dxfId="303" priority="5" operator="equal">
      <formula>"دون المستوى"</formula>
    </cfRule>
  </conditionalFormatting>
  <conditionalFormatting sqref="N126:R126 M127:R150 T126:T150">
    <cfRule type="cellIs" dxfId="302" priority="3" operator="equal">
      <formula>"X"</formula>
    </cfRule>
  </conditionalFormatting>
  <conditionalFormatting sqref="N126:R126 M127:R150 T126:T150">
    <cfRule type="cellIs" dxfId="301" priority="1" operator="equal">
      <formula>"غ"</formula>
    </cfRule>
    <cfRule type="cellIs" dxfId="300" priority="2" operator="equal">
      <formula>"دون المستوى"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8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[1]ورقة2!#REF!</xm:f>
          </x14:formula1>
          <xm:sqref>U126:Y150 U9:Y33 AB9:AF33 U48:Y72 AB48:AF72 U87:Y111 AB87:AF111 AB126:AF150</xm:sqref>
        </x14:dataValidation>
        <x14:dataValidation type="list" allowBlank="1" showInputMessage="1" showErrorMessage="1">
          <x14:formula1>
            <xm:f>[1]ورقة2!#REF!</xm:f>
          </x14:formula1>
          <xm:sqref>AI87:AI111 AI9:AI33 AI48:AI72 AI126:AI150</xm:sqref>
        </x14:dataValidation>
        <x14:dataValidation type="list" allowBlank="1" showInputMessage="1" showErrorMessage="1">
          <x14:formula1>
            <xm:f>[1]ورقة2!#REF!</xm:f>
          </x14:formula1>
          <xm:sqref>E9:E33 E48:E72 E87:E111 E126:E150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2060"/>
  </sheetPr>
  <dimension ref="A1:W1501"/>
  <sheetViews>
    <sheetView rightToLeft="1" tabSelected="1" zoomScaleNormal="100" workbookViewId="0">
      <selection activeCell="AA13" sqref="AA13"/>
    </sheetView>
  </sheetViews>
  <sheetFormatPr defaultRowHeight="14.25" x14ac:dyDescent="0.2"/>
  <cols>
    <col min="1" max="1" width="1.625" style="207" customWidth="1"/>
    <col min="2" max="13" width="6.625" style="207" customWidth="1"/>
    <col min="14" max="14" width="6.625" style="207" hidden="1" customWidth="1"/>
    <col min="15" max="20" width="6.625" style="207" customWidth="1"/>
    <col min="21" max="21" width="6.625" style="207" hidden="1" customWidth="1"/>
    <col min="22" max="22" width="6.625" style="207" customWidth="1"/>
    <col min="23" max="23" width="1.625" style="207" customWidth="1"/>
    <col min="24" max="16384" width="9" style="207"/>
  </cols>
  <sheetData>
    <row r="1" spans="1:23" ht="5.0999999999999996" customHeight="1" thickBot="1" x14ac:dyDescent="0.25"/>
    <row r="2" spans="1:23" ht="24.95" customHeight="1" thickTop="1" x14ac:dyDescent="0.2">
      <c r="A2" s="455"/>
      <c r="B2" s="454" t="s">
        <v>116</v>
      </c>
      <c r="C2" s="454"/>
      <c r="D2" s="454"/>
      <c r="E2" s="454"/>
      <c r="F2" s="454"/>
      <c r="G2" s="453" t="s">
        <v>146</v>
      </c>
      <c r="H2" s="452"/>
      <c r="I2" s="452"/>
      <c r="J2" s="452"/>
      <c r="K2" s="452"/>
      <c r="L2" s="452"/>
      <c r="M2" s="452"/>
      <c r="N2" s="452"/>
      <c r="O2" s="452"/>
      <c r="P2" s="452"/>
      <c r="Q2" s="452"/>
      <c r="R2" s="452"/>
      <c r="S2" s="451"/>
      <c r="T2" s="451"/>
      <c r="U2" s="451"/>
      <c r="V2" s="451"/>
      <c r="W2" s="450"/>
    </row>
    <row r="3" spans="1:23" ht="24.95" customHeight="1" x14ac:dyDescent="0.2">
      <c r="A3" s="409"/>
      <c r="B3" s="449" t="s">
        <v>144</v>
      </c>
      <c r="C3" s="449"/>
      <c r="D3" s="449"/>
      <c r="E3" s="449"/>
      <c r="F3" s="449"/>
      <c r="G3" s="448" t="s">
        <v>145</v>
      </c>
      <c r="H3" s="448"/>
      <c r="I3" s="448"/>
      <c r="J3" s="448"/>
      <c r="K3" s="448"/>
      <c r="L3" s="448"/>
      <c r="M3" s="448"/>
      <c r="N3" s="448"/>
      <c r="O3" s="448"/>
      <c r="P3" s="448"/>
      <c r="Q3" s="448"/>
      <c r="R3" s="447"/>
      <c r="S3" s="446" t="s">
        <v>143</v>
      </c>
      <c r="T3" s="445"/>
      <c r="U3" s="445"/>
      <c r="V3" s="444"/>
      <c r="W3" s="404"/>
    </row>
    <row r="4" spans="1:23" ht="5.0999999999999996" customHeight="1" x14ac:dyDescent="0.2">
      <c r="A4" s="409"/>
      <c r="B4" s="443"/>
      <c r="C4" s="443"/>
      <c r="D4" s="443"/>
      <c r="E4" s="443"/>
      <c r="F4" s="443"/>
      <c r="G4" s="412"/>
      <c r="H4" s="412"/>
      <c r="I4" s="412"/>
      <c r="J4" s="412"/>
      <c r="K4" s="412"/>
      <c r="L4" s="412"/>
      <c r="M4" s="412"/>
      <c r="N4" s="412"/>
      <c r="O4" s="412"/>
      <c r="P4" s="412"/>
      <c r="Q4" s="412"/>
      <c r="R4" s="412"/>
      <c r="S4" s="412"/>
      <c r="T4" s="412"/>
      <c r="U4" s="412"/>
      <c r="V4" s="412"/>
      <c r="W4" s="404"/>
    </row>
    <row r="5" spans="1:23" ht="24.95" customHeight="1" x14ac:dyDescent="0.2">
      <c r="A5" s="409"/>
      <c r="B5" s="441" t="s">
        <v>142</v>
      </c>
      <c r="C5" s="441"/>
      <c r="D5" s="442"/>
      <c r="E5" s="442"/>
      <c r="F5" s="442"/>
      <c r="G5" s="442"/>
      <c r="H5" s="442"/>
      <c r="I5" s="442"/>
      <c r="J5" s="442"/>
      <c r="K5" s="442"/>
      <c r="L5" s="412"/>
      <c r="M5" s="441" t="s">
        <v>141</v>
      </c>
      <c r="N5" s="441"/>
      <c r="O5" s="440"/>
      <c r="P5" s="439"/>
      <c r="Q5" s="439"/>
      <c r="R5" s="412"/>
      <c r="S5" s="438"/>
      <c r="T5" s="437"/>
      <c r="U5" s="437"/>
      <c r="V5" s="436"/>
      <c r="W5" s="404"/>
    </row>
    <row r="6" spans="1:23" ht="5.0999999999999996" customHeight="1" thickBot="1" x14ac:dyDescent="0.25">
      <c r="A6" s="409"/>
      <c r="B6" s="412"/>
      <c r="C6" s="412"/>
      <c r="D6" s="412"/>
      <c r="E6" s="412"/>
      <c r="F6" s="412"/>
      <c r="G6" s="412"/>
      <c r="H6" s="412"/>
      <c r="I6" s="412"/>
      <c r="J6" s="412"/>
      <c r="K6" s="412"/>
      <c r="L6" s="412"/>
      <c r="M6" s="412"/>
      <c r="N6" s="412"/>
      <c r="O6" s="412"/>
      <c r="P6" s="412"/>
      <c r="Q6" s="412"/>
      <c r="R6" s="412"/>
      <c r="S6" s="412"/>
      <c r="T6" s="412"/>
      <c r="U6" s="412"/>
      <c r="V6" s="412"/>
      <c r="W6" s="404"/>
    </row>
    <row r="7" spans="1:23" ht="24.95" customHeight="1" thickTop="1" x14ac:dyDescent="0.2">
      <c r="A7" s="409"/>
      <c r="B7" s="343" t="s">
        <v>110</v>
      </c>
      <c r="C7" s="342"/>
      <c r="D7" s="342"/>
      <c r="E7" s="342"/>
      <c r="F7" s="342"/>
      <c r="G7" s="342"/>
      <c r="H7" s="341"/>
      <c r="I7" s="343" t="s">
        <v>109</v>
      </c>
      <c r="J7" s="342"/>
      <c r="K7" s="342"/>
      <c r="L7" s="342"/>
      <c r="M7" s="341"/>
      <c r="N7" s="340"/>
      <c r="O7" s="339" t="s">
        <v>108</v>
      </c>
      <c r="P7" s="343" t="s">
        <v>107</v>
      </c>
      <c r="Q7" s="342"/>
      <c r="R7" s="342"/>
      <c r="S7" s="342"/>
      <c r="T7" s="341"/>
      <c r="U7" s="340"/>
      <c r="V7" s="339" t="s">
        <v>106</v>
      </c>
      <c r="W7" s="404"/>
    </row>
    <row r="8" spans="1:23" ht="50.1" customHeight="1" x14ac:dyDescent="0.2">
      <c r="A8" s="409"/>
      <c r="B8" s="435" t="s">
        <v>105</v>
      </c>
      <c r="C8" s="332" t="s">
        <v>104</v>
      </c>
      <c r="D8" s="332" t="s">
        <v>103</v>
      </c>
      <c r="E8" s="332" t="s">
        <v>102</v>
      </c>
      <c r="F8" s="331" t="s">
        <v>16</v>
      </c>
      <c r="G8" s="434" t="s">
        <v>140</v>
      </c>
      <c r="H8" s="329" t="s">
        <v>24</v>
      </c>
      <c r="I8" s="431" t="s">
        <v>130</v>
      </c>
      <c r="J8" s="430" t="s">
        <v>57</v>
      </c>
      <c r="K8" s="430" t="s">
        <v>129</v>
      </c>
      <c r="L8" s="430" t="s">
        <v>128</v>
      </c>
      <c r="M8" s="428" t="s">
        <v>127</v>
      </c>
      <c r="N8" s="310"/>
      <c r="O8" s="314"/>
      <c r="P8" s="431" t="s">
        <v>126</v>
      </c>
      <c r="Q8" s="430" t="s">
        <v>63</v>
      </c>
      <c r="R8" s="430" t="s">
        <v>125</v>
      </c>
      <c r="S8" s="429" t="s">
        <v>124</v>
      </c>
      <c r="T8" s="428" t="s">
        <v>123</v>
      </c>
      <c r="U8" s="310"/>
      <c r="V8" s="309"/>
      <c r="W8" s="404"/>
    </row>
    <row r="9" spans="1:23" ht="20.100000000000001" customHeight="1" x14ac:dyDescent="0.2">
      <c r="A9" s="409"/>
      <c r="B9" s="433">
        <v>50</v>
      </c>
      <c r="C9" s="317">
        <v>40</v>
      </c>
      <c r="D9" s="317">
        <v>30</v>
      </c>
      <c r="E9" s="317">
        <v>20</v>
      </c>
      <c r="F9" s="316">
        <v>20</v>
      </c>
      <c r="G9" s="432">
        <f>SUM(B9:F9)</f>
        <v>160</v>
      </c>
      <c r="H9" s="315">
        <v>20</v>
      </c>
      <c r="I9" s="431"/>
      <c r="J9" s="430"/>
      <c r="K9" s="430"/>
      <c r="L9" s="430"/>
      <c r="M9" s="428"/>
      <c r="N9" s="310"/>
      <c r="O9" s="314"/>
      <c r="P9" s="431"/>
      <c r="Q9" s="430"/>
      <c r="R9" s="430"/>
      <c r="S9" s="429"/>
      <c r="T9" s="428"/>
      <c r="U9" s="310"/>
      <c r="V9" s="309"/>
      <c r="W9" s="404"/>
    </row>
    <row r="10" spans="1:23" ht="20.100000000000001" customHeight="1" thickBot="1" x14ac:dyDescent="0.25">
      <c r="A10" s="409"/>
      <c r="B10" s="427">
        <f t="shared" ref="B10:H10" si="0">B9/2</f>
        <v>25</v>
      </c>
      <c r="C10" s="297">
        <f t="shared" si="0"/>
        <v>20</v>
      </c>
      <c r="D10" s="297">
        <f t="shared" si="0"/>
        <v>15</v>
      </c>
      <c r="E10" s="297">
        <f t="shared" si="0"/>
        <v>10</v>
      </c>
      <c r="F10" s="296">
        <f t="shared" si="0"/>
        <v>10</v>
      </c>
      <c r="G10" s="426">
        <f t="shared" si="0"/>
        <v>80</v>
      </c>
      <c r="H10" s="295">
        <f t="shared" si="0"/>
        <v>10</v>
      </c>
      <c r="I10" s="425"/>
      <c r="J10" s="424"/>
      <c r="K10" s="424"/>
      <c r="L10" s="424"/>
      <c r="M10" s="422"/>
      <c r="N10" s="290"/>
      <c r="O10" s="294"/>
      <c r="P10" s="425"/>
      <c r="Q10" s="424"/>
      <c r="R10" s="424"/>
      <c r="S10" s="423"/>
      <c r="T10" s="422"/>
      <c r="U10" s="290"/>
      <c r="V10" s="289"/>
      <c r="W10" s="404"/>
    </row>
    <row r="11" spans="1:23" ht="24.95" customHeight="1" thickTop="1" thickBot="1" x14ac:dyDescent="0.25">
      <c r="A11" s="409"/>
      <c r="B11" s="421"/>
      <c r="C11" s="420"/>
      <c r="D11" s="420"/>
      <c r="E11" s="420"/>
      <c r="F11" s="419"/>
      <c r="G11" s="418">
        <f>SUM(B11:F11)</f>
        <v>0</v>
      </c>
      <c r="H11" s="396"/>
      <c r="I11" s="417"/>
      <c r="J11" s="416"/>
      <c r="K11" s="416"/>
      <c r="L11" s="416"/>
      <c r="M11" s="415"/>
      <c r="N11" s="414">
        <f>COUNTIF(I11:M11,"اجتاز")</f>
        <v>0</v>
      </c>
      <c r="O11" s="413" t="str">
        <f>IF(N11&gt;=5,"جدير",IF(N11&gt;=5,"جدير","غيرجدير"))</f>
        <v>غيرجدير</v>
      </c>
      <c r="P11" s="417"/>
      <c r="Q11" s="416"/>
      <c r="R11" s="416"/>
      <c r="S11" s="416"/>
      <c r="T11" s="415"/>
      <c r="U11" s="414">
        <f>COUNTIF(P11:T11,"اجتاز")</f>
        <v>0</v>
      </c>
      <c r="V11" s="413" t="str">
        <f>IF(U11&gt;=5,"جدير",IF(U11&gt;=5,"جدير","غيرجدير"))</f>
        <v>غيرجدير</v>
      </c>
      <c r="W11" s="404"/>
    </row>
    <row r="12" spans="1:23" ht="5.0999999999999996" customHeight="1" thickTop="1" x14ac:dyDescent="0.2">
      <c r="A12" s="409"/>
      <c r="B12" s="412"/>
      <c r="C12" s="412"/>
      <c r="D12" s="412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04"/>
    </row>
    <row r="13" spans="1:23" ht="23.1" customHeight="1" x14ac:dyDescent="0.45">
      <c r="A13" s="409"/>
      <c r="B13" s="408" t="s">
        <v>90</v>
      </c>
      <c r="C13" s="407" t="s">
        <v>118</v>
      </c>
      <c r="D13" s="407"/>
      <c r="E13" s="407"/>
      <c r="F13" s="410" t="s">
        <v>139</v>
      </c>
      <c r="G13" s="410"/>
      <c r="H13" s="410"/>
      <c r="I13" s="410"/>
      <c r="J13" s="411"/>
      <c r="K13" s="410" t="s">
        <v>93</v>
      </c>
      <c r="L13" s="410"/>
      <c r="M13" s="410"/>
      <c r="N13" s="410"/>
      <c r="O13" s="410"/>
      <c r="P13" s="411"/>
      <c r="Q13" s="410" t="s">
        <v>138</v>
      </c>
      <c r="R13" s="410"/>
      <c r="S13" s="410"/>
      <c r="T13" s="410"/>
      <c r="U13" s="410"/>
      <c r="V13" s="410"/>
      <c r="W13" s="404"/>
    </row>
    <row r="14" spans="1:23" ht="23.1" customHeight="1" x14ac:dyDescent="0.45">
      <c r="A14" s="409"/>
      <c r="B14" s="408" t="s">
        <v>137</v>
      </c>
      <c r="C14" s="407" t="s">
        <v>119</v>
      </c>
      <c r="D14" s="407"/>
      <c r="E14" s="407"/>
      <c r="F14" s="405" t="s">
        <v>147</v>
      </c>
      <c r="G14" s="405"/>
      <c r="H14" s="405"/>
      <c r="I14" s="405"/>
      <c r="J14" s="406"/>
      <c r="K14" s="405" t="s">
        <v>148</v>
      </c>
      <c r="L14" s="405"/>
      <c r="M14" s="405"/>
      <c r="N14" s="405"/>
      <c r="O14" s="405"/>
      <c r="P14" s="406"/>
      <c r="Q14" s="405" t="s">
        <v>149</v>
      </c>
      <c r="R14" s="405"/>
      <c r="S14" s="405"/>
      <c r="T14" s="405"/>
      <c r="U14" s="405"/>
      <c r="V14" s="405"/>
      <c r="W14" s="404"/>
    </row>
    <row r="15" spans="1:23" ht="5.0999999999999996" customHeight="1" thickBot="1" x14ac:dyDescent="0.25">
      <c r="A15" s="403"/>
      <c r="B15" s="402"/>
      <c r="C15" s="402"/>
      <c r="D15" s="402"/>
      <c r="E15" s="402"/>
      <c r="F15" s="402"/>
      <c r="G15" s="402"/>
      <c r="H15" s="402"/>
      <c r="I15" s="402"/>
      <c r="J15" s="402"/>
      <c r="K15" s="402"/>
      <c r="L15" s="402"/>
      <c r="M15" s="402"/>
      <c r="N15" s="402"/>
      <c r="O15" s="402"/>
      <c r="P15" s="402"/>
      <c r="Q15" s="402"/>
      <c r="R15" s="402"/>
      <c r="S15" s="402"/>
      <c r="T15" s="402"/>
      <c r="U15" s="402"/>
      <c r="V15" s="402"/>
      <c r="W15" s="401"/>
    </row>
    <row r="16" spans="1:23" ht="20.100000000000001" customHeight="1" thickTop="1" thickBot="1" x14ac:dyDescent="0.25"/>
    <row r="17" spans="1:23" ht="24.95" customHeight="1" thickTop="1" x14ac:dyDescent="0.2">
      <c r="A17" s="455"/>
      <c r="B17" s="454" t="s">
        <v>116</v>
      </c>
      <c r="C17" s="454"/>
      <c r="D17" s="454"/>
      <c r="E17" s="454"/>
      <c r="F17" s="454"/>
      <c r="G17" s="453" t="s">
        <v>146</v>
      </c>
      <c r="H17" s="452"/>
      <c r="I17" s="452"/>
      <c r="J17" s="452"/>
      <c r="K17" s="452"/>
      <c r="L17" s="452"/>
      <c r="M17" s="452"/>
      <c r="N17" s="452"/>
      <c r="O17" s="452"/>
      <c r="P17" s="452"/>
      <c r="Q17" s="452"/>
      <c r="R17" s="452"/>
      <c r="S17" s="451"/>
      <c r="T17" s="451"/>
      <c r="U17" s="451"/>
      <c r="V17" s="451"/>
      <c r="W17" s="450"/>
    </row>
    <row r="18" spans="1:23" ht="24.95" customHeight="1" x14ac:dyDescent="0.2">
      <c r="A18" s="409"/>
      <c r="B18" s="449" t="s">
        <v>144</v>
      </c>
      <c r="C18" s="449"/>
      <c r="D18" s="449"/>
      <c r="E18" s="449"/>
      <c r="F18" s="449"/>
      <c r="G18" s="448" t="s">
        <v>145</v>
      </c>
      <c r="H18" s="448"/>
      <c r="I18" s="448"/>
      <c r="J18" s="448"/>
      <c r="K18" s="448"/>
      <c r="L18" s="448"/>
      <c r="M18" s="448"/>
      <c r="N18" s="448"/>
      <c r="O18" s="448"/>
      <c r="P18" s="448"/>
      <c r="Q18" s="448"/>
      <c r="R18" s="447"/>
      <c r="S18" s="446" t="s">
        <v>143</v>
      </c>
      <c r="T18" s="445"/>
      <c r="U18" s="445"/>
      <c r="V18" s="444"/>
      <c r="W18" s="404"/>
    </row>
    <row r="19" spans="1:23" ht="5.0999999999999996" customHeight="1" x14ac:dyDescent="0.2">
      <c r="A19" s="409"/>
      <c r="B19" s="443"/>
      <c r="C19" s="443"/>
      <c r="D19" s="443"/>
      <c r="E19" s="443"/>
      <c r="F19" s="443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04"/>
    </row>
    <row r="20" spans="1:23" ht="24.95" customHeight="1" x14ac:dyDescent="0.2">
      <c r="A20" s="409"/>
      <c r="B20" s="441" t="s">
        <v>142</v>
      </c>
      <c r="C20" s="441"/>
      <c r="D20" s="442"/>
      <c r="E20" s="442"/>
      <c r="F20" s="442"/>
      <c r="G20" s="442"/>
      <c r="H20" s="442"/>
      <c r="I20" s="442"/>
      <c r="J20" s="442"/>
      <c r="K20" s="442"/>
      <c r="L20" s="412"/>
      <c r="M20" s="441" t="s">
        <v>141</v>
      </c>
      <c r="N20" s="441"/>
      <c r="O20" s="440"/>
      <c r="P20" s="439"/>
      <c r="Q20" s="439"/>
      <c r="R20" s="412"/>
      <c r="S20" s="438"/>
      <c r="T20" s="437"/>
      <c r="U20" s="437"/>
      <c r="V20" s="436"/>
      <c r="W20" s="404"/>
    </row>
    <row r="21" spans="1:23" ht="5.0999999999999996" customHeight="1" thickBot="1" x14ac:dyDescent="0.25">
      <c r="A21" s="409"/>
      <c r="B21" s="412"/>
      <c r="C21" s="412"/>
      <c r="D21" s="412"/>
      <c r="E21" s="412"/>
      <c r="F21" s="412"/>
      <c r="G21" s="412"/>
      <c r="H21" s="412"/>
      <c r="I21" s="412"/>
      <c r="J21" s="412"/>
      <c r="K21" s="412"/>
      <c r="L21" s="412"/>
      <c r="M21" s="412"/>
      <c r="N21" s="412"/>
      <c r="O21" s="412"/>
      <c r="P21" s="412"/>
      <c r="Q21" s="412"/>
      <c r="R21" s="412"/>
      <c r="S21" s="412"/>
      <c r="T21" s="412"/>
      <c r="U21" s="412"/>
      <c r="V21" s="412"/>
      <c r="W21" s="404"/>
    </row>
    <row r="22" spans="1:23" ht="24.95" customHeight="1" thickTop="1" x14ac:dyDescent="0.2">
      <c r="A22" s="409"/>
      <c r="B22" s="343" t="s">
        <v>110</v>
      </c>
      <c r="C22" s="342"/>
      <c r="D22" s="342"/>
      <c r="E22" s="342"/>
      <c r="F22" s="342"/>
      <c r="G22" s="342"/>
      <c r="H22" s="341"/>
      <c r="I22" s="343" t="s">
        <v>109</v>
      </c>
      <c r="J22" s="342"/>
      <c r="K22" s="342"/>
      <c r="L22" s="342"/>
      <c r="M22" s="341"/>
      <c r="N22" s="340"/>
      <c r="O22" s="339" t="s">
        <v>108</v>
      </c>
      <c r="P22" s="343" t="s">
        <v>107</v>
      </c>
      <c r="Q22" s="342"/>
      <c r="R22" s="342"/>
      <c r="S22" s="342"/>
      <c r="T22" s="341"/>
      <c r="U22" s="340"/>
      <c r="V22" s="339" t="s">
        <v>106</v>
      </c>
      <c r="W22" s="404"/>
    </row>
    <row r="23" spans="1:23" ht="50.1" customHeight="1" x14ac:dyDescent="0.2">
      <c r="A23" s="409"/>
      <c r="B23" s="435" t="s">
        <v>105</v>
      </c>
      <c r="C23" s="332" t="s">
        <v>104</v>
      </c>
      <c r="D23" s="332" t="s">
        <v>103</v>
      </c>
      <c r="E23" s="332" t="s">
        <v>102</v>
      </c>
      <c r="F23" s="331" t="s">
        <v>16</v>
      </c>
      <c r="G23" s="434" t="s">
        <v>140</v>
      </c>
      <c r="H23" s="329" t="s">
        <v>24</v>
      </c>
      <c r="I23" s="431" t="s">
        <v>130</v>
      </c>
      <c r="J23" s="430" t="s">
        <v>57</v>
      </c>
      <c r="K23" s="430" t="s">
        <v>129</v>
      </c>
      <c r="L23" s="430" t="s">
        <v>128</v>
      </c>
      <c r="M23" s="428" t="s">
        <v>127</v>
      </c>
      <c r="N23" s="310"/>
      <c r="O23" s="314"/>
      <c r="P23" s="431" t="s">
        <v>126</v>
      </c>
      <c r="Q23" s="430" t="s">
        <v>63</v>
      </c>
      <c r="R23" s="430" t="s">
        <v>125</v>
      </c>
      <c r="S23" s="429" t="s">
        <v>124</v>
      </c>
      <c r="T23" s="428" t="s">
        <v>123</v>
      </c>
      <c r="U23" s="310"/>
      <c r="V23" s="309"/>
      <c r="W23" s="404"/>
    </row>
    <row r="24" spans="1:23" ht="20.100000000000001" customHeight="1" x14ac:dyDescent="0.2">
      <c r="A24" s="409"/>
      <c r="B24" s="433">
        <v>50</v>
      </c>
      <c r="C24" s="317">
        <v>40</v>
      </c>
      <c r="D24" s="317">
        <v>30</v>
      </c>
      <c r="E24" s="317">
        <v>20</v>
      </c>
      <c r="F24" s="316">
        <v>20</v>
      </c>
      <c r="G24" s="432">
        <f>SUM(B24:F24)</f>
        <v>160</v>
      </c>
      <c r="H24" s="315">
        <v>20</v>
      </c>
      <c r="I24" s="431"/>
      <c r="J24" s="430"/>
      <c r="K24" s="430"/>
      <c r="L24" s="430"/>
      <c r="M24" s="428"/>
      <c r="N24" s="310"/>
      <c r="O24" s="314"/>
      <c r="P24" s="431"/>
      <c r="Q24" s="430"/>
      <c r="R24" s="430"/>
      <c r="S24" s="429"/>
      <c r="T24" s="428"/>
      <c r="U24" s="310"/>
      <c r="V24" s="309"/>
      <c r="W24" s="404"/>
    </row>
    <row r="25" spans="1:23" ht="20.100000000000001" customHeight="1" thickBot="1" x14ac:dyDescent="0.25">
      <c r="A25" s="409"/>
      <c r="B25" s="427">
        <f t="shared" ref="B25:H25" si="1">B24/2</f>
        <v>25</v>
      </c>
      <c r="C25" s="297">
        <f t="shared" si="1"/>
        <v>20</v>
      </c>
      <c r="D25" s="297">
        <f t="shared" si="1"/>
        <v>15</v>
      </c>
      <c r="E25" s="297">
        <f t="shared" si="1"/>
        <v>10</v>
      </c>
      <c r="F25" s="296">
        <f t="shared" si="1"/>
        <v>10</v>
      </c>
      <c r="G25" s="426">
        <f t="shared" si="1"/>
        <v>80</v>
      </c>
      <c r="H25" s="295">
        <f t="shared" si="1"/>
        <v>10</v>
      </c>
      <c r="I25" s="425"/>
      <c r="J25" s="424"/>
      <c r="K25" s="424"/>
      <c r="L25" s="424"/>
      <c r="M25" s="422"/>
      <c r="N25" s="290"/>
      <c r="O25" s="294"/>
      <c r="P25" s="425"/>
      <c r="Q25" s="424"/>
      <c r="R25" s="424"/>
      <c r="S25" s="423"/>
      <c r="T25" s="422"/>
      <c r="U25" s="290"/>
      <c r="V25" s="289"/>
      <c r="W25" s="404"/>
    </row>
    <row r="26" spans="1:23" ht="24.95" customHeight="1" thickTop="1" thickBot="1" x14ac:dyDescent="0.25">
      <c r="A26" s="409"/>
      <c r="B26" s="421"/>
      <c r="C26" s="420"/>
      <c r="D26" s="420"/>
      <c r="E26" s="420"/>
      <c r="F26" s="419"/>
      <c r="G26" s="418">
        <f>SUM(B26:F26)</f>
        <v>0</v>
      </c>
      <c r="H26" s="396"/>
      <c r="I26" s="417"/>
      <c r="J26" s="416"/>
      <c r="K26" s="416"/>
      <c r="L26" s="416"/>
      <c r="M26" s="415"/>
      <c r="N26" s="414">
        <f>COUNTIF(I26:M26,"اجتاز")</f>
        <v>0</v>
      </c>
      <c r="O26" s="413" t="str">
        <f>IF(N26&gt;=5,"جدير",IF(N26&gt;=5,"جدير","غيرجدير"))</f>
        <v>غيرجدير</v>
      </c>
      <c r="P26" s="417"/>
      <c r="Q26" s="416"/>
      <c r="R26" s="416"/>
      <c r="S26" s="416"/>
      <c r="T26" s="415"/>
      <c r="U26" s="414">
        <f>COUNTIF(P26:T26,"اجتاز")</f>
        <v>0</v>
      </c>
      <c r="V26" s="413" t="str">
        <f>IF(U26&gt;=5,"جدير",IF(U26&gt;=5,"جدير","غيرجدير"))</f>
        <v>غيرجدير</v>
      </c>
      <c r="W26" s="404"/>
    </row>
    <row r="27" spans="1:23" ht="5.0999999999999996" customHeight="1" thickTop="1" x14ac:dyDescent="0.2">
      <c r="A27" s="409"/>
      <c r="B27" s="412"/>
      <c r="C27" s="412"/>
      <c r="D27" s="412"/>
      <c r="E27" s="412"/>
      <c r="F27" s="412"/>
      <c r="G27" s="412"/>
      <c r="H27" s="412"/>
      <c r="I27" s="412"/>
      <c r="J27" s="412"/>
      <c r="K27" s="412"/>
      <c r="L27" s="412"/>
      <c r="M27" s="412"/>
      <c r="N27" s="412"/>
      <c r="O27" s="412"/>
      <c r="P27" s="412"/>
      <c r="Q27" s="412"/>
      <c r="R27" s="412"/>
      <c r="S27" s="412"/>
      <c r="T27" s="412"/>
      <c r="U27" s="412"/>
      <c r="V27" s="412"/>
      <c r="W27" s="404"/>
    </row>
    <row r="28" spans="1:23" ht="23.1" customHeight="1" x14ac:dyDescent="0.45">
      <c r="A28" s="409"/>
      <c r="B28" s="408" t="s">
        <v>90</v>
      </c>
      <c r="C28" s="407" t="s">
        <v>118</v>
      </c>
      <c r="D28" s="407"/>
      <c r="E28" s="407"/>
      <c r="F28" s="410" t="s">
        <v>139</v>
      </c>
      <c r="G28" s="410"/>
      <c r="H28" s="410"/>
      <c r="I28" s="410"/>
      <c r="J28" s="411"/>
      <c r="K28" s="410" t="s">
        <v>93</v>
      </c>
      <c r="L28" s="410"/>
      <c r="M28" s="410"/>
      <c r="N28" s="410"/>
      <c r="O28" s="410"/>
      <c r="P28" s="411"/>
      <c r="Q28" s="410" t="s">
        <v>138</v>
      </c>
      <c r="R28" s="410"/>
      <c r="S28" s="410"/>
      <c r="T28" s="410"/>
      <c r="U28" s="410"/>
      <c r="V28" s="410"/>
      <c r="W28" s="404"/>
    </row>
    <row r="29" spans="1:23" ht="23.1" customHeight="1" x14ac:dyDescent="0.45">
      <c r="A29" s="409"/>
      <c r="B29" s="408" t="s">
        <v>137</v>
      </c>
      <c r="C29" s="407" t="s">
        <v>119</v>
      </c>
      <c r="D29" s="407"/>
      <c r="E29" s="407"/>
      <c r="F29" s="405" t="s">
        <v>147</v>
      </c>
      <c r="G29" s="405"/>
      <c r="H29" s="405"/>
      <c r="I29" s="405"/>
      <c r="J29" s="406"/>
      <c r="K29" s="405" t="s">
        <v>148</v>
      </c>
      <c r="L29" s="405"/>
      <c r="M29" s="405"/>
      <c r="N29" s="405"/>
      <c r="O29" s="405"/>
      <c r="P29" s="406"/>
      <c r="Q29" s="405" t="s">
        <v>149</v>
      </c>
      <c r="R29" s="405"/>
      <c r="S29" s="405"/>
      <c r="T29" s="405"/>
      <c r="U29" s="405"/>
      <c r="V29" s="405"/>
      <c r="W29" s="404"/>
    </row>
    <row r="30" spans="1:23" ht="5.0999999999999996" customHeight="1" thickBot="1" x14ac:dyDescent="0.25">
      <c r="A30" s="403"/>
      <c r="B30" s="402"/>
      <c r="C30" s="402"/>
      <c r="D30" s="402"/>
      <c r="E30" s="402"/>
      <c r="F30" s="402"/>
      <c r="G30" s="402"/>
      <c r="H30" s="402"/>
      <c r="I30" s="402"/>
      <c r="J30" s="402"/>
      <c r="K30" s="402"/>
      <c r="L30" s="402"/>
      <c r="M30" s="402"/>
      <c r="N30" s="402"/>
      <c r="O30" s="402"/>
      <c r="P30" s="402"/>
      <c r="Q30" s="402"/>
      <c r="R30" s="402"/>
      <c r="S30" s="402"/>
      <c r="T30" s="402"/>
      <c r="U30" s="402"/>
      <c r="V30" s="402"/>
      <c r="W30" s="401"/>
    </row>
    <row r="31" spans="1:23" ht="5.0999999999999996" customHeight="1" thickTop="1" thickBot="1" x14ac:dyDescent="0.25"/>
    <row r="32" spans="1:23" ht="24.95" customHeight="1" thickTop="1" x14ac:dyDescent="0.2">
      <c r="A32" s="455"/>
      <c r="B32" s="454" t="s">
        <v>116</v>
      </c>
      <c r="C32" s="454"/>
      <c r="D32" s="454"/>
      <c r="E32" s="454"/>
      <c r="F32" s="454"/>
      <c r="G32" s="453" t="s">
        <v>146</v>
      </c>
      <c r="H32" s="452"/>
      <c r="I32" s="452"/>
      <c r="J32" s="452"/>
      <c r="K32" s="452"/>
      <c r="L32" s="452"/>
      <c r="M32" s="452"/>
      <c r="N32" s="452"/>
      <c r="O32" s="452"/>
      <c r="P32" s="452"/>
      <c r="Q32" s="452"/>
      <c r="R32" s="452"/>
      <c r="S32" s="451"/>
      <c r="T32" s="451"/>
      <c r="U32" s="451"/>
      <c r="V32" s="451"/>
      <c r="W32" s="450"/>
    </row>
    <row r="33" spans="1:23" ht="24.95" customHeight="1" x14ac:dyDescent="0.2">
      <c r="A33" s="409"/>
      <c r="B33" s="449" t="s">
        <v>144</v>
      </c>
      <c r="C33" s="449"/>
      <c r="D33" s="449"/>
      <c r="E33" s="449"/>
      <c r="F33" s="449"/>
      <c r="G33" s="448" t="s">
        <v>145</v>
      </c>
      <c r="H33" s="448"/>
      <c r="I33" s="448"/>
      <c r="J33" s="448"/>
      <c r="K33" s="448"/>
      <c r="L33" s="448"/>
      <c r="M33" s="448"/>
      <c r="N33" s="448"/>
      <c r="O33" s="448"/>
      <c r="P33" s="448"/>
      <c r="Q33" s="448"/>
      <c r="R33" s="447"/>
      <c r="S33" s="446" t="s">
        <v>143</v>
      </c>
      <c r="T33" s="445"/>
      <c r="U33" s="445"/>
      <c r="V33" s="444"/>
      <c r="W33" s="404"/>
    </row>
    <row r="34" spans="1:23" ht="5.0999999999999996" customHeight="1" x14ac:dyDescent="0.2">
      <c r="A34" s="409"/>
      <c r="B34" s="443"/>
      <c r="C34" s="443"/>
      <c r="D34" s="443"/>
      <c r="E34" s="443"/>
      <c r="F34" s="443"/>
      <c r="G34" s="412"/>
      <c r="H34" s="412"/>
      <c r="I34" s="412"/>
      <c r="J34" s="412"/>
      <c r="K34" s="412"/>
      <c r="L34" s="412"/>
      <c r="M34" s="412"/>
      <c r="N34" s="412"/>
      <c r="O34" s="412"/>
      <c r="P34" s="412"/>
      <c r="Q34" s="412"/>
      <c r="R34" s="412"/>
      <c r="S34" s="412"/>
      <c r="T34" s="412"/>
      <c r="U34" s="412"/>
      <c r="V34" s="412"/>
      <c r="W34" s="404"/>
    </row>
    <row r="35" spans="1:23" ht="24.95" customHeight="1" x14ac:dyDescent="0.2">
      <c r="A35" s="409"/>
      <c r="B35" s="441" t="s">
        <v>142</v>
      </c>
      <c r="C35" s="441"/>
      <c r="D35" s="442"/>
      <c r="E35" s="442"/>
      <c r="F35" s="442"/>
      <c r="G35" s="442"/>
      <c r="H35" s="442"/>
      <c r="I35" s="442"/>
      <c r="J35" s="442"/>
      <c r="K35" s="442"/>
      <c r="L35" s="412"/>
      <c r="M35" s="441" t="s">
        <v>141</v>
      </c>
      <c r="N35" s="441"/>
      <c r="O35" s="440"/>
      <c r="P35" s="439"/>
      <c r="Q35" s="439"/>
      <c r="R35" s="412"/>
      <c r="S35" s="438"/>
      <c r="T35" s="437"/>
      <c r="U35" s="437"/>
      <c r="V35" s="436"/>
      <c r="W35" s="404"/>
    </row>
    <row r="36" spans="1:23" ht="5.0999999999999996" customHeight="1" thickBot="1" x14ac:dyDescent="0.25">
      <c r="A36" s="409"/>
      <c r="B36" s="412"/>
      <c r="C36" s="412"/>
      <c r="D36" s="412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04"/>
    </row>
    <row r="37" spans="1:23" ht="24.95" customHeight="1" thickTop="1" x14ac:dyDescent="0.2">
      <c r="A37" s="409"/>
      <c r="B37" s="343" t="s">
        <v>110</v>
      </c>
      <c r="C37" s="342"/>
      <c r="D37" s="342"/>
      <c r="E37" s="342"/>
      <c r="F37" s="342"/>
      <c r="G37" s="342"/>
      <c r="H37" s="341"/>
      <c r="I37" s="343" t="s">
        <v>109</v>
      </c>
      <c r="J37" s="342"/>
      <c r="K37" s="342"/>
      <c r="L37" s="342"/>
      <c r="M37" s="341"/>
      <c r="N37" s="340"/>
      <c r="O37" s="339" t="s">
        <v>108</v>
      </c>
      <c r="P37" s="343" t="s">
        <v>107</v>
      </c>
      <c r="Q37" s="342"/>
      <c r="R37" s="342"/>
      <c r="S37" s="342"/>
      <c r="T37" s="341"/>
      <c r="U37" s="340"/>
      <c r="V37" s="339" t="s">
        <v>106</v>
      </c>
      <c r="W37" s="404"/>
    </row>
    <row r="38" spans="1:23" ht="50.1" customHeight="1" x14ac:dyDescent="0.2">
      <c r="A38" s="409"/>
      <c r="B38" s="435" t="s">
        <v>105</v>
      </c>
      <c r="C38" s="332" t="s">
        <v>104</v>
      </c>
      <c r="D38" s="332" t="s">
        <v>103</v>
      </c>
      <c r="E38" s="332" t="s">
        <v>102</v>
      </c>
      <c r="F38" s="331" t="s">
        <v>16</v>
      </c>
      <c r="G38" s="434" t="s">
        <v>140</v>
      </c>
      <c r="H38" s="329" t="s">
        <v>24</v>
      </c>
      <c r="I38" s="431" t="s">
        <v>130</v>
      </c>
      <c r="J38" s="430" t="s">
        <v>57</v>
      </c>
      <c r="K38" s="430" t="s">
        <v>129</v>
      </c>
      <c r="L38" s="430" t="s">
        <v>128</v>
      </c>
      <c r="M38" s="428" t="s">
        <v>127</v>
      </c>
      <c r="N38" s="310"/>
      <c r="O38" s="314"/>
      <c r="P38" s="431" t="s">
        <v>126</v>
      </c>
      <c r="Q38" s="430" t="s">
        <v>63</v>
      </c>
      <c r="R38" s="430" t="s">
        <v>125</v>
      </c>
      <c r="S38" s="429" t="s">
        <v>124</v>
      </c>
      <c r="T38" s="428" t="s">
        <v>123</v>
      </c>
      <c r="U38" s="310"/>
      <c r="V38" s="309"/>
      <c r="W38" s="404"/>
    </row>
    <row r="39" spans="1:23" ht="20.100000000000001" customHeight="1" x14ac:dyDescent="0.2">
      <c r="A39" s="409"/>
      <c r="B39" s="433">
        <v>50</v>
      </c>
      <c r="C39" s="317">
        <v>40</v>
      </c>
      <c r="D39" s="317">
        <v>30</v>
      </c>
      <c r="E39" s="317">
        <v>20</v>
      </c>
      <c r="F39" s="316">
        <v>20</v>
      </c>
      <c r="G39" s="432">
        <f>SUM(B39:F39)</f>
        <v>160</v>
      </c>
      <c r="H39" s="315">
        <v>20</v>
      </c>
      <c r="I39" s="431"/>
      <c r="J39" s="430"/>
      <c r="K39" s="430"/>
      <c r="L39" s="430"/>
      <c r="M39" s="428"/>
      <c r="N39" s="310"/>
      <c r="O39" s="314"/>
      <c r="P39" s="431"/>
      <c r="Q39" s="430"/>
      <c r="R39" s="430"/>
      <c r="S39" s="429"/>
      <c r="T39" s="428"/>
      <c r="U39" s="310"/>
      <c r="V39" s="309"/>
      <c r="W39" s="404"/>
    </row>
    <row r="40" spans="1:23" ht="20.100000000000001" customHeight="1" thickBot="1" x14ac:dyDescent="0.25">
      <c r="A40" s="409"/>
      <c r="B40" s="427">
        <f t="shared" ref="B40:H40" si="2">B39/2</f>
        <v>25</v>
      </c>
      <c r="C40" s="297">
        <f t="shared" si="2"/>
        <v>20</v>
      </c>
      <c r="D40" s="297">
        <f t="shared" si="2"/>
        <v>15</v>
      </c>
      <c r="E40" s="297">
        <f t="shared" si="2"/>
        <v>10</v>
      </c>
      <c r="F40" s="296">
        <f t="shared" si="2"/>
        <v>10</v>
      </c>
      <c r="G40" s="426">
        <f t="shared" si="2"/>
        <v>80</v>
      </c>
      <c r="H40" s="295">
        <f t="shared" si="2"/>
        <v>10</v>
      </c>
      <c r="I40" s="425"/>
      <c r="J40" s="424"/>
      <c r="K40" s="424"/>
      <c r="L40" s="424"/>
      <c r="M40" s="422"/>
      <c r="N40" s="290"/>
      <c r="O40" s="294"/>
      <c r="P40" s="425"/>
      <c r="Q40" s="424"/>
      <c r="R40" s="424"/>
      <c r="S40" s="423"/>
      <c r="T40" s="422"/>
      <c r="U40" s="290"/>
      <c r="V40" s="289"/>
      <c r="W40" s="404"/>
    </row>
    <row r="41" spans="1:23" ht="24.95" customHeight="1" thickTop="1" thickBot="1" x14ac:dyDescent="0.25">
      <c r="A41" s="409"/>
      <c r="B41" s="421"/>
      <c r="C41" s="420"/>
      <c r="D41" s="420"/>
      <c r="E41" s="420"/>
      <c r="F41" s="419"/>
      <c r="G41" s="418">
        <f>SUM(B41:F41)</f>
        <v>0</v>
      </c>
      <c r="H41" s="396"/>
      <c r="I41" s="417"/>
      <c r="J41" s="416"/>
      <c r="K41" s="416"/>
      <c r="L41" s="416"/>
      <c r="M41" s="415"/>
      <c r="N41" s="414">
        <f>COUNTIF(I41:M41,"اجتاز")</f>
        <v>0</v>
      </c>
      <c r="O41" s="413" t="str">
        <f>IF(N41&gt;=5,"جدير",IF(N41&gt;=5,"جدير","غيرجدير"))</f>
        <v>غيرجدير</v>
      </c>
      <c r="P41" s="417"/>
      <c r="Q41" s="416"/>
      <c r="R41" s="416"/>
      <c r="S41" s="416"/>
      <c r="T41" s="415"/>
      <c r="U41" s="414">
        <f>COUNTIF(P41:T41,"اجتاز")</f>
        <v>0</v>
      </c>
      <c r="V41" s="413" t="str">
        <f>IF(U41&gt;=5,"جدير",IF(U41&gt;=5,"جدير","غيرجدير"))</f>
        <v>غيرجدير</v>
      </c>
      <c r="W41" s="404"/>
    </row>
    <row r="42" spans="1:23" ht="5.0999999999999996" customHeight="1" thickTop="1" x14ac:dyDescent="0.2">
      <c r="A42" s="409"/>
      <c r="B42" s="412"/>
      <c r="C42" s="412"/>
      <c r="D42" s="412"/>
      <c r="E42" s="412"/>
      <c r="F42" s="412"/>
      <c r="G42" s="412"/>
      <c r="H42" s="412"/>
      <c r="I42" s="412"/>
      <c r="J42" s="412"/>
      <c r="K42" s="412"/>
      <c r="L42" s="412"/>
      <c r="M42" s="412"/>
      <c r="N42" s="412"/>
      <c r="O42" s="412"/>
      <c r="P42" s="412"/>
      <c r="Q42" s="412"/>
      <c r="R42" s="412"/>
      <c r="S42" s="412"/>
      <c r="T42" s="412"/>
      <c r="U42" s="412"/>
      <c r="V42" s="412"/>
      <c r="W42" s="404"/>
    </row>
    <row r="43" spans="1:23" ht="23.1" customHeight="1" x14ac:dyDescent="0.45">
      <c r="A43" s="409"/>
      <c r="B43" s="408" t="s">
        <v>90</v>
      </c>
      <c r="C43" s="407" t="s">
        <v>118</v>
      </c>
      <c r="D43" s="407"/>
      <c r="E43" s="407"/>
      <c r="F43" s="410" t="s">
        <v>139</v>
      </c>
      <c r="G43" s="410"/>
      <c r="H43" s="410"/>
      <c r="I43" s="410"/>
      <c r="J43" s="411"/>
      <c r="K43" s="410" t="s">
        <v>93</v>
      </c>
      <c r="L43" s="410"/>
      <c r="M43" s="410"/>
      <c r="N43" s="410"/>
      <c r="O43" s="410"/>
      <c r="P43" s="411"/>
      <c r="Q43" s="410" t="s">
        <v>138</v>
      </c>
      <c r="R43" s="410"/>
      <c r="S43" s="410"/>
      <c r="T43" s="410"/>
      <c r="U43" s="410"/>
      <c r="V43" s="410"/>
      <c r="W43" s="404"/>
    </row>
    <row r="44" spans="1:23" ht="23.1" customHeight="1" x14ac:dyDescent="0.45">
      <c r="A44" s="409"/>
      <c r="B44" s="408" t="s">
        <v>137</v>
      </c>
      <c r="C44" s="407" t="s">
        <v>119</v>
      </c>
      <c r="D44" s="407"/>
      <c r="E44" s="407"/>
      <c r="F44" s="405" t="s">
        <v>147</v>
      </c>
      <c r="G44" s="405"/>
      <c r="H44" s="405"/>
      <c r="I44" s="405"/>
      <c r="J44" s="406"/>
      <c r="K44" s="405" t="s">
        <v>148</v>
      </c>
      <c r="L44" s="405"/>
      <c r="M44" s="405"/>
      <c r="N44" s="405"/>
      <c r="O44" s="405"/>
      <c r="P44" s="406"/>
      <c r="Q44" s="405" t="s">
        <v>149</v>
      </c>
      <c r="R44" s="405"/>
      <c r="S44" s="405"/>
      <c r="T44" s="405"/>
      <c r="U44" s="405"/>
      <c r="V44" s="405"/>
      <c r="W44" s="404"/>
    </row>
    <row r="45" spans="1:23" ht="5.0999999999999996" customHeight="1" thickBot="1" x14ac:dyDescent="0.25">
      <c r="A45" s="403"/>
      <c r="B45" s="402"/>
      <c r="C45" s="402"/>
      <c r="D45" s="402"/>
      <c r="E45" s="402"/>
      <c r="F45" s="402"/>
      <c r="G45" s="402"/>
      <c r="H45" s="402"/>
      <c r="I45" s="402"/>
      <c r="J45" s="402"/>
      <c r="K45" s="402"/>
      <c r="L45" s="402"/>
      <c r="M45" s="402"/>
      <c r="N45" s="402"/>
      <c r="O45" s="402"/>
      <c r="P45" s="402"/>
      <c r="Q45" s="402"/>
      <c r="R45" s="402"/>
      <c r="S45" s="402"/>
      <c r="T45" s="402"/>
      <c r="U45" s="402"/>
      <c r="V45" s="402"/>
      <c r="W45" s="401"/>
    </row>
    <row r="46" spans="1:23" ht="20.100000000000001" customHeight="1" thickTop="1" thickBot="1" x14ac:dyDescent="0.25"/>
    <row r="47" spans="1:23" ht="24.95" customHeight="1" thickTop="1" x14ac:dyDescent="0.2">
      <c r="A47" s="455"/>
      <c r="B47" s="454" t="s">
        <v>116</v>
      </c>
      <c r="C47" s="454"/>
      <c r="D47" s="454"/>
      <c r="E47" s="454"/>
      <c r="F47" s="454"/>
      <c r="G47" s="453" t="s">
        <v>146</v>
      </c>
      <c r="H47" s="452"/>
      <c r="I47" s="452"/>
      <c r="J47" s="452"/>
      <c r="K47" s="452"/>
      <c r="L47" s="452"/>
      <c r="M47" s="452"/>
      <c r="N47" s="452"/>
      <c r="O47" s="452"/>
      <c r="P47" s="452"/>
      <c r="Q47" s="452"/>
      <c r="R47" s="452"/>
      <c r="S47" s="451"/>
      <c r="T47" s="451"/>
      <c r="U47" s="451"/>
      <c r="V47" s="451"/>
      <c r="W47" s="450"/>
    </row>
    <row r="48" spans="1:23" ht="24.95" customHeight="1" x14ac:dyDescent="0.2">
      <c r="A48" s="409"/>
      <c r="B48" s="449" t="s">
        <v>144</v>
      </c>
      <c r="C48" s="449"/>
      <c r="D48" s="449"/>
      <c r="E48" s="449"/>
      <c r="F48" s="449"/>
      <c r="G48" s="448" t="s">
        <v>145</v>
      </c>
      <c r="H48" s="448"/>
      <c r="I48" s="448"/>
      <c r="J48" s="448"/>
      <c r="K48" s="448"/>
      <c r="L48" s="448"/>
      <c r="M48" s="448"/>
      <c r="N48" s="448"/>
      <c r="O48" s="448"/>
      <c r="P48" s="448"/>
      <c r="Q48" s="448"/>
      <c r="R48" s="447"/>
      <c r="S48" s="446" t="s">
        <v>143</v>
      </c>
      <c r="T48" s="445"/>
      <c r="U48" s="445"/>
      <c r="V48" s="444"/>
      <c r="W48" s="404"/>
    </row>
    <row r="49" spans="1:23" ht="5.0999999999999996" customHeight="1" x14ac:dyDescent="0.2">
      <c r="A49" s="409"/>
      <c r="B49" s="443"/>
      <c r="C49" s="443"/>
      <c r="D49" s="443"/>
      <c r="E49" s="443"/>
      <c r="F49" s="443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04"/>
    </row>
    <row r="50" spans="1:23" ht="24.95" customHeight="1" x14ac:dyDescent="0.2">
      <c r="A50" s="409"/>
      <c r="B50" s="441" t="s">
        <v>142</v>
      </c>
      <c r="C50" s="441"/>
      <c r="D50" s="442"/>
      <c r="E50" s="442"/>
      <c r="F50" s="442"/>
      <c r="G50" s="442"/>
      <c r="H50" s="442"/>
      <c r="I50" s="442"/>
      <c r="J50" s="442"/>
      <c r="K50" s="442"/>
      <c r="L50" s="412"/>
      <c r="M50" s="441" t="s">
        <v>141</v>
      </c>
      <c r="N50" s="441"/>
      <c r="O50" s="440"/>
      <c r="P50" s="439"/>
      <c r="Q50" s="439"/>
      <c r="R50" s="412"/>
      <c r="S50" s="438"/>
      <c r="T50" s="437"/>
      <c r="U50" s="437"/>
      <c r="V50" s="436"/>
      <c r="W50" s="404"/>
    </row>
    <row r="51" spans="1:23" ht="5.0999999999999996" customHeight="1" thickBot="1" x14ac:dyDescent="0.25">
      <c r="A51" s="409"/>
      <c r="B51" s="412"/>
      <c r="C51" s="412"/>
      <c r="D51" s="412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04"/>
    </row>
    <row r="52" spans="1:23" ht="24.95" customHeight="1" thickTop="1" x14ac:dyDescent="0.2">
      <c r="A52" s="409"/>
      <c r="B52" s="343" t="s">
        <v>110</v>
      </c>
      <c r="C52" s="342"/>
      <c r="D52" s="342"/>
      <c r="E52" s="342"/>
      <c r="F52" s="342"/>
      <c r="G52" s="342"/>
      <c r="H52" s="341"/>
      <c r="I52" s="343" t="s">
        <v>109</v>
      </c>
      <c r="J52" s="342"/>
      <c r="K52" s="342"/>
      <c r="L52" s="342"/>
      <c r="M52" s="341"/>
      <c r="N52" s="340"/>
      <c r="O52" s="339" t="s">
        <v>108</v>
      </c>
      <c r="P52" s="343" t="s">
        <v>107</v>
      </c>
      <c r="Q52" s="342"/>
      <c r="R52" s="342"/>
      <c r="S52" s="342"/>
      <c r="T52" s="341"/>
      <c r="U52" s="340"/>
      <c r="V52" s="339" t="s">
        <v>106</v>
      </c>
      <c r="W52" s="404"/>
    </row>
    <row r="53" spans="1:23" ht="50.1" customHeight="1" x14ac:dyDescent="0.2">
      <c r="A53" s="409"/>
      <c r="B53" s="435" t="s">
        <v>105</v>
      </c>
      <c r="C53" s="332" t="s">
        <v>104</v>
      </c>
      <c r="D53" s="332" t="s">
        <v>103</v>
      </c>
      <c r="E53" s="332" t="s">
        <v>102</v>
      </c>
      <c r="F53" s="331" t="s">
        <v>16</v>
      </c>
      <c r="G53" s="434" t="s">
        <v>140</v>
      </c>
      <c r="H53" s="329" t="s">
        <v>24</v>
      </c>
      <c r="I53" s="431" t="s">
        <v>130</v>
      </c>
      <c r="J53" s="430" t="s">
        <v>57</v>
      </c>
      <c r="K53" s="430" t="s">
        <v>129</v>
      </c>
      <c r="L53" s="430" t="s">
        <v>128</v>
      </c>
      <c r="M53" s="428" t="s">
        <v>127</v>
      </c>
      <c r="N53" s="310"/>
      <c r="O53" s="314"/>
      <c r="P53" s="431" t="s">
        <v>126</v>
      </c>
      <c r="Q53" s="430" t="s">
        <v>63</v>
      </c>
      <c r="R53" s="430" t="s">
        <v>125</v>
      </c>
      <c r="S53" s="429" t="s">
        <v>124</v>
      </c>
      <c r="T53" s="428" t="s">
        <v>123</v>
      </c>
      <c r="U53" s="310"/>
      <c r="V53" s="309"/>
      <c r="W53" s="404"/>
    </row>
    <row r="54" spans="1:23" ht="20.100000000000001" customHeight="1" x14ac:dyDescent="0.2">
      <c r="A54" s="409"/>
      <c r="B54" s="433">
        <v>50</v>
      </c>
      <c r="C54" s="317">
        <v>40</v>
      </c>
      <c r="D54" s="317">
        <v>30</v>
      </c>
      <c r="E54" s="317">
        <v>20</v>
      </c>
      <c r="F54" s="316">
        <v>20</v>
      </c>
      <c r="G54" s="432">
        <f>SUM(B54:F54)</f>
        <v>160</v>
      </c>
      <c r="H54" s="315">
        <v>20</v>
      </c>
      <c r="I54" s="431"/>
      <c r="J54" s="430"/>
      <c r="K54" s="430"/>
      <c r="L54" s="430"/>
      <c r="M54" s="428"/>
      <c r="N54" s="310"/>
      <c r="O54" s="314"/>
      <c r="P54" s="431"/>
      <c r="Q54" s="430"/>
      <c r="R54" s="430"/>
      <c r="S54" s="429"/>
      <c r="T54" s="428"/>
      <c r="U54" s="310"/>
      <c r="V54" s="309"/>
      <c r="W54" s="404"/>
    </row>
    <row r="55" spans="1:23" ht="20.100000000000001" customHeight="1" thickBot="1" x14ac:dyDescent="0.25">
      <c r="A55" s="409"/>
      <c r="B55" s="427">
        <f t="shared" ref="B55:H55" si="3">B54/2</f>
        <v>25</v>
      </c>
      <c r="C55" s="297">
        <f t="shared" si="3"/>
        <v>20</v>
      </c>
      <c r="D55" s="297">
        <f t="shared" si="3"/>
        <v>15</v>
      </c>
      <c r="E55" s="297">
        <f t="shared" si="3"/>
        <v>10</v>
      </c>
      <c r="F55" s="296">
        <f t="shared" si="3"/>
        <v>10</v>
      </c>
      <c r="G55" s="426">
        <f t="shared" si="3"/>
        <v>80</v>
      </c>
      <c r="H55" s="295">
        <f t="shared" si="3"/>
        <v>10</v>
      </c>
      <c r="I55" s="425"/>
      <c r="J55" s="424"/>
      <c r="K55" s="424"/>
      <c r="L55" s="424"/>
      <c r="M55" s="422"/>
      <c r="N55" s="290"/>
      <c r="O55" s="294"/>
      <c r="P55" s="425"/>
      <c r="Q55" s="424"/>
      <c r="R55" s="424"/>
      <c r="S55" s="423"/>
      <c r="T55" s="422"/>
      <c r="U55" s="290"/>
      <c r="V55" s="289"/>
      <c r="W55" s="404"/>
    </row>
    <row r="56" spans="1:23" ht="24.95" customHeight="1" thickTop="1" thickBot="1" x14ac:dyDescent="0.25">
      <c r="A56" s="409"/>
      <c r="B56" s="421"/>
      <c r="C56" s="420"/>
      <c r="D56" s="420"/>
      <c r="E56" s="420"/>
      <c r="F56" s="419"/>
      <c r="G56" s="418">
        <f>SUM(B56:F56)</f>
        <v>0</v>
      </c>
      <c r="H56" s="396"/>
      <c r="I56" s="417"/>
      <c r="J56" s="416"/>
      <c r="K56" s="416"/>
      <c r="L56" s="416"/>
      <c r="M56" s="415"/>
      <c r="N56" s="414">
        <f>COUNTIF(I56:M56,"اجتاز")</f>
        <v>0</v>
      </c>
      <c r="O56" s="413" t="str">
        <f>IF(N56&gt;=5,"جدير",IF(N56&gt;=5,"جدير","غيرجدير"))</f>
        <v>غيرجدير</v>
      </c>
      <c r="P56" s="417"/>
      <c r="Q56" s="416"/>
      <c r="R56" s="416"/>
      <c r="S56" s="416"/>
      <c r="T56" s="415"/>
      <c r="U56" s="414">
        <f>COUNTIF(P56:T56,"اجتاز")</f>
        <v>0</v>
      </c>
      <c r="V56" s="413" t="str">
        <f>IF(U56&gt;=5,"جدير",IF(U56&gt;=5,"جدير","غيرجدير"))</f>
        <v>غيرجدير</v>
      </c>
      <c r="W56" s="404"/>
    </row>
    <row r="57" spans="1:23" ht="5.0999999999999996" customHeight="1" thickTop="1" x14ac:dyDescent="0.2">
      <c r="A57" s="409"/>
      <c r="B57" s="412"/>
      <c r="C57" s="412"/>
      <c r="D57" s="412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04"/>
    </row>
    <row r="58" spans="1:23" ht="23.1" customHeight="1" x14ac:dyDescent="0.45">
      <c r="A58" s="409"/>
      <c r="B58" s="408" t="s">
        <v>90</v>
      </c>
      <c r="C58" s="407" t="s">
        <v>118</v>
      </c>
      <c r="D58" s="407"/>
      <c r="E58" s="407"/>
      <c r="F58" s="410" t="s">
        <v>139</v>
      </c>
      <c r="G58" s="410"/>
      <c r="H58" s="410"/>
      <c r="I58" s="410"/>
      <c r="J58" s="411"/>
      <c r="K58" s="410" t="s">
        <v>93</v>
      </c>
      <c r="L58" s="410"/>
      <c r="M58" s="410"/>
      <c r="N58" s="410"/>
      <c r="O58" s="410"/>
      <c r="P58" s="411"/>
      <c r="Q58" s="410" t="s">
        <v>138</v>
      </c>
      <c r="R58" s="410"/>
      <c r="S58" s="410"/>
      <c r="T58" s="410"/>
      <c r="U58" s="410"/>
      <c r="V58" s="410"/>
      <c r="W58" s="404"/>
    </row>
    <row r="59" spans="1:23" ht="23.1" customHeight="1" x14ac:dyDescent="0.45">
      <c r="A59" s="409"/>
      <c r="B59" s="408" t="s">
        <v>137</v>
      </c>
      <c r="C59" s="407" t="s">
        <v>119</v>
      </c>
      <c r="D59" s="407"/>
      <c r="E59" s="407"/>
      <c r="F59" s="405" t="s">
        <v>147</v>
      </c>
      <c r="G59" s="405"/>
      <c r="H59" s="405"/>
      <c r="I59" s="405"/>
      <c r="J59" s="406"/>
      <c r="K59" s="405" t="s">
        <v>148</v>
      </c>
      <c r="L59" s="405"/>
      <c r="M59" s="405"/>
      <c r="N59" s="405"/>
      <c r="O59" s="405"/>
      <c r="P59" s="406"/>
      <c r="Q59" s="405" t="s">
        <v>149</v>
      </c>
      <c r="R59" s="405"/>
      <c r="S59" s="405"/>
      <c r="T59" s="405"/>
      <c r="U59" s="405"/>
      <c r="V59" s="405"/>
      <c r="W59" s="404"/>
    </row>
    <row r="60" spans="1:23" ht="5.0999999999999996" customHeight="1" thickBot="1" x14ac:dyDescent="0.25">
      <c r="A60" s="403"/>
      <c r="B60" s="402"/>
      <c r="C60" s="402"/>
      <c r="D60" s="402"/>
      <c r="E60" s="402"/>
      <c r="F60" s="402"/>
      <c r="G60" s="402"/>
      <c r="H60" s="402"/>
      <c r="I60" s="402"/>
      <c r="J60" s="402"/>
      <c r="K60" s="402"/>
      <c r="L60" s="402"/>
      <c r="M60" s="402"/>
      <c r="N60" s="402"/>
      <c r="O60" s="402"/>
      <c r="P60" s="402"/>
      <c r="Q60" s="402"/>
      <c r="R60" s="402"/>
      <c r="S60" s="402"/>
      <c r="T60" s="402"/>
      <c r="U60" s="402"/>
      <c r="V60" s="402"/>
      <c r="W60" s="401"/>
    </row>
    <row r="61" spans="1:23" ht="5.0999999999999996" customHeight="1" thickTop="1" thickBot="1" x14ac:dyDescent="0.25"/>
    <row r="62" spans="1:23" ht="24.95" customHeight="1" thickTop="1" x14ac:dyDescent="0.2">
      <c r="A62" s="455"/>
      <c r="B62" s="454" t="s">
        <v>116</v>
      </c>
      <c r="C62" s="454"/>
      <c r="D62" s="454"/>
      <c r="E62" s="454"/>
      <c r="F62" s="454"/>
      <c r="G62" s="453" t="s">
        <v>146</v>
      </c>
      <c r="H62" s="452"/>
      <c r="I62" s="452"/>
      <c r="J62" s="452"/>
      <c r="K62" s="452"/>
      <c r="L62" s="452"/>
      <c r="M62" s="452"/>
      <c r="N62" s="452"/>
      <c r="O62" s="452"/>
      <c r="P62" s="452"/>
      <c r="Q62" s="452"/>
      <c r="R62" s="452"/>
      <c r="S62" s="451"/>
      <c r="T62" s="451"/>
      <c r="U62" s="451"/>
      <c r="V62" s="451"/>
      <c r="W62" s="450"/>
    </row>
    <row r="63" spans="1:23" ht="24.95" customHeight="1" x14ac:dyDescent="0.2">
      <c r="A63" s="409"/>
      <c r="B63" s="449" t="s">
        <v>144</v>
      </c>
      <c r="C63" s="449"/>
      <c r="D63" s="449"/>
      <c r="E63" s="449"/>
      <c r="F63" s="449"/>
      <c r="G63" s="448" t="s">
        <v>145</v>
      </c>
      <c r="H63" s="448"/>
      <c r="I63" s="448"/>
      <c r="J63" s="448"/>
      <c r="K63" s="448"/>
      <c r="L63" s="448"/>
      <c r="M63" s="448"/>
      <c r="N63" s="448"/>
      <c r="O63" s="448"/>
      <c r="P63" s="448"/>
      <c r="Q63" s="448"/>
      <c r="R63" s="447"/>
      <c r="S63" s="446" t="s">
        <v>143</v>
      </c>
      <c r="T63" s="445"/>
      <c r="U63" s="445"/>
      <c r="V63" s="444"/>
      <c r="W63" s="404"/>
    </row>
    <row r="64" spans="1:23" ht="5.0999999999999996" customHeight="1" x14ac:dyDescent="0.2">
      <c r="A64" s="409"/>
      <c r="B64" s="443"/>
      <c r="C64" s="443"/>
      <c r="D64" s="443"/>
      <c r="E64" s="443"/>
      <c r="F64" s="443"/>
      <c r="G64" s="412"/>
      <c r="H64" s="412"/>
      <c r="I64" s="412"/>
      <c r="J64" s="412"/>
      <c r="K64" s="412"/>
      <c r="L64" s="412"/>
      <c r="M64" s="412"/>
      <c r="N64" s="412"/>
      <c r="O64" s="412"/>
      <c r="P64" s="412"/>
      <c r="Q64" s="412"/>
      <c r="R64" s="412"/>
      <c r="S64" s="412"/>
      <c r="T64" s="412"/>
      <c r="U64" s="412"/>
      <c r="V64" s="412"/>
      <c r="W64" s="404"/>
    </row>
    <row r="65" spans="1:23" ht="24.95" customHeight="1" x14ac:dyDescent="0.2">
      <c r="A65" s="409"/>
      <c r="B65" s="441" t="s">
        <v>142</v>
      </c>
      <c r="C65" s="441"/>
      <c r="D65" s="442"/>
      <c r="E65" s="442"/>
      <c r="F65" s="442"/>
      <c r="G65" s="442"/>
      <c r="H65" s="442"/>
      <c r="I65" s="442"/>
      <c r="J65" s="442"/>
      <c r="K65" s="442"/>
      <c r="L65" s="412"/>
      <c r="M65" s="441" t="s">
        <v>141</v>
      </c>
      <c r="N65" s="441"/>
      <c r="O65" s="440"/>
      <c r="P65" s="439"/>
      <c r="Q65" s="439"/>
      <c r="R65" s="412"/>
      <c r="S65" s="438"/>
      <c r="T65" s="437"/>
      <c r="U65" s="437"/>
      <c r="V65" s="436"/>
      <c r="W65" s="404"/>
    </row>
    <row r="66" spans="1:23" ht="5.0999999999999996" customHeight="1" thickBot="1" x14ac:dyDescent="0.25">
      <c r="A66" s="409"/>
      <c r="B66" s="412"/>
      <c r="C66" s="412"/>
      <c r="D66" s="412"/>
      <c r="E66" s="412"/>
      <c r="F66" s="412"/>
      <c r="G66" s="412"/>
      <c r="H66" s="412"/>
      <c r="I66" s="412"/>
      <c r="J66" s="412"/>
      <c r="K66" s="412"/>
      <c r="L66" s="412"/>
      <c r="M66" s="412"/>
      <c r="N66" s="412"/>
      <c r="O66" s="412"/>
      <c r="P66" s="412"/>
      <c r="Q66" s="412"/>
      <c r="R66" s="412"/>
      <c r="S66" s="412"/>
      <c r="T66" s="412"/>
      <c r="U66" s="412"/>
      <c r="V66" s="412"/>
      <c r="W66" s="404"/>
    </row>
    <row r="67" spans="1:23" ht="24.95" customHeight="1" thickTop="1" x14ac:dyDescent="0.2">
      <c r="A67" s="409"/>
      <c r="B67" s="343" t="s">
        <v>110</v>
      </c>
      <c r="C67" s="342"/>
      <c r="D67" s="342"/>
      <c r="E67" s="342"/>
      <c r="F67" s="342"/>
      <c r="G67" s="342"/>
      <c r="H67" s="341"/>
      <c r="I67" s="343" t="s">
        <v>109</v>
      </c>
      <c r="J67" s="342"/>
      <c r="K67" s="342"/>
      <c r="L67" s="342"/>
      <c r="M67" s="341"/>
      <c r="N67" s="340"/>
      <c r="O67" s="339" t="s">
        <v>108</v>
      </c>
      <c r="P67" s="343" t="s">
        <v>107</v>
      </c>
      <c r="Q67" s="342"/>
      <c r="R67" s="342"/>
      <c r="S67" s="342"/>
      <c r="T67" s="341"/>
      <c r="U67" s="340"/>
      <c r="V67" s="339" t="s">
        <v>106</v>
      </c>
      <c r="W67" s="404"/>
    </row>
    <row r="68" spans="1:23" ht="50.1" customHeight="1" x14ac:dyDescent="0.2">
      <c r="A68" s="409"/>
      <c r="B68" s="435" t="s">
        <v>105</v>
      </c>
      <c r="C68" s="332" t="s">
        <v>104</v>
      </c>
      <c r="D68" s="332" t="s">
        <v>103</v>
      </c>
      <c r="E68" s="332" t="s">
        <v>102</v>
      </c>
      <c r="F68" s="331" t="s">
        <v>16</v>
      </c>
      <c r="G68" s="434" t="s">
        <v>140</v>
      </c>
      <c r="H68" s="329" t="s">
        <v>24</v>
      </c>
      <c r="I68" s="431" t="s">
        <v>130</v>
      </c>
      <c r="J68" s="430" t="s">
        <v>57</v>
      </c>
      <c r="K68" s="430" t="s">
        <v>129</v>
      </c>
      <c r="L68" s="430" t="s">
        <v>128</v>
      </c>
      <c r="M68" s="428" t="s">
        <v>127</v>
      </c>
      <c r="N68" s="310"/>
      <c r="O68" s="314"/>
      <c r="P68" s="431" t="s">
        <v>126</v>
      </c>
      <c r="Q68" s="430" t="s">
        <v>63</v>
      </c>
      <c r="R68" s="430" t="s">
        <v>125</v>
      </c>
      <c r="S68" s="429" t="s">
        <v>124</v>
      </c>
      <c r="T68" s="428" t="s">
        <v>123</v>
      </c>
      <c r="U68" s="310"/>
      <c r="V68" s="309"/>
      <c r="W68" s="404"/>
    </row>
    <row r="69" spans="1:23" ht="20.100000000000001" customHeight="1" x14ac:dyDescent="0.2">
      <c r="A69" s="409"/>
      <c r="B69" s="433">
        <v>50</v>
      </c>
      <c r="C69" s="317">
        <v>40</v>
      </c>
      <c r="D69" s="317">
        <v>30</v>
      </c>
      <c r="E69" s="317">
        <v>20</v>
      </c>
      <c r="F69" s="316">
        <v>20</v>
      </c>
      <c r="G69" s="432">
        <f>SUM(B69:F69)</f>
        <v>160</v>
      </c>
      <c r="H69" s="315">
        <v>20</v>
      </c>
      <c r="I69" s="431"/>
      <c r="J69" s="430"/>
      <c r="K69" s="430"/>
      <c r="L69" s="430"/>
      <c r="M69" s="428"/>
      <c r="N69" s="310"/>
      <c r="O69" s="314"/>
      <c r="P69" s="431"/>
      <c r="Q69" s="430"/>
      <c r="R69" s="430"/>
      <c r="S69" s="429"/>
      <c r="T69" s="428"/>
      <c r="U69" s="310"/>
      <c r="V69" s="309"/>
      <c r="W69" s="404"/>
    </row>
    <row r="70" spans="1:23" ht="20.100000000000001" customHeight="1" thickBot="1" x14ac:dyDescent="0.25">
      <c r="A70" s="409"/>
      <c r="B70" s="427">
        <f t="shared" ref="B70:H70" si="4">B69/2</f>
        <v>25</v>
      </c>
      <c r="C70" s="297">
        <f t="shared" si="4"/>
        <v>20</v>
      </c>
      <c r="D70" s="297">
        <f t="shared" si="4"/>
        <v>15</v>
      </c>
      <c r="E70" s="297">
        <f t="shared" si="4"/>
        <v>10</v>
      </c>
      <c r="F70" s="296">
        <f t="shared" si="4"/>
        <v>10</v>
      </c>
      <c r="G70" s="426">
        <f t="shared" si="4"/>
        <v>80</v>
      </c>
      <c r="H70" s="295">
        <f t="shared" si="4"/>
        <v>10</v>
      </c>
      <c r="I70" s="425"/>
      <c r="J70" s="424"/>
      <c r="K70" s="424"/>
      <c r="L70" s="424"/>
      <c r="M70" s="422"/>
      <c r="N70" s="290"/>
      <c r="O70" s="294"/>
      <c r="P70" s="425"/>
      <c r="Q70" s="424"/>
      <c r="R70" s="424"/>
      <c r="S70" s="423"/>
      <c r="T70" s="422"/>
      <c r="U70" s="290"/>
      <c r="V70" s="289"/>
      <c r="W70" s="404"/>
    </row>
    <row r="71" spans="1:23" ht="24.95" customHeight="1" thickTop="1" thickBot="1" x14ac:dyDescent="0.25">
      <c r="A71" s="409"/>
      <c r="B71" s="421"/>
      <c r="C71" s="420"/>
      <c r="D71" s="420"/>
      <c r="E71" s="420"/>
      <c r="F71" s="419"/>
      <c r="G71" s="418">
        <f>SUM(B71:F71)</f>
        <v>0</v>
      </c>
      <c r="H71" s="396"/>
      <c r="I71" s="417"/>
      <c r="J71" s="416"/>
      <c r="K71" s="416"/>
      <c r="L71" s="416"/>
      <c r="M71" s="415"/>
      <c r="N71" s="414">
        <f>COUNTIF(I71:M71,"اجتاز")</f>
        <v>0</v>
      </c>
      <c r="O71" s="413" t="str">
        <f>IF(N71&gt;=5,"جدير",IF(N71&gt;=5,"جدير","غيرجدير"))</f>
        <v>غيرجدير</v>
      </c>
      <c r="P71" s="417"/>
      <c r="Q71" s="416"/>
      <c r="R71" s="416"/>
      <c r="S71" s="416"/>
      <c r="T71" s="415"/>
      <c r="U71" s="414">
        <f>COUNTIF(P71:T71,"اجتاز")</f>
        <v>0</v>
      </c>
      <c r="V71" s="413" t="str">
        <f>IF(U71&gt;=5,"جدير",IF(U71&gt;=5,"جدير","غيرجدير"))</f>
        <v>غيرجدير</v>
      </c>
      <c r="W71" s="404"/>
    </row>
    <row r="72" spans="1:23" ht="5.0999999999999996" customHeight="1" thickTop="1" x14ac:dyDescent="0.2">
      <c r="A72" s="409"/>
      <c r="B72" s="412"/>
      <c r="C72" s="412"/>
      <c r="D72" s="412"/>
      <c r="E72" s="412"/>
      <c r="F72" s="412"/>
      <c r="G72" s="412"/>
      <c r="H72" s="412"/>
      <c r="I72" s="412"/>
      <c r="J72" s="412"/>
      <c r="K72" s="412"/>
      <c r="L72" s="412"/>
      <c r="M72" s="412"/>
      <c r="N72" s="412"/>
      <c r="O72" s="412"/>
      <c r="P72" s="412"/>
      <c r="Q72" s="412"/>
      <c r="R72" s="412"/>
      <c r="S72" s="412"/>
      <c r="T72" s="412"/>
      <c r="U72" s="412"/>
      <c r="V72" s="412"/>
      <c r="W72" s="404"/>
    </row>
    <row r="73" spans="1:23" ht="23.1" customHeight="1" x14ac:dyDescent="0.45">
      <c r="A73" s="409"/>
      <c r="B73" s="408" t="s">
        <v>90</v>
      </c>
      <c r="C73" s="407" t="s">
        <v>118</v>
      </c>
      <c r="D73" s="407"/>
      <c r="E73" s="407"/>
      <c r="F73" s="410" t="s">
        <v>139</v>
      </c>
      <c r="G73" s="410"/>
      <c r="H73" s="410"/>
      <c r="I73" s="410"/>
      <c r="J73" s="411"/>
      <c r="K73" s="410" t="s">
        <v>93</v>
      </c>
      <c r="L73" s="410"/>
      <c r="M73" s="410"/>
      <c r="N73" s="410"/>
      <c r="O73" s="410"/>
      <c r="P73" s="411"/>
      <c r="Q73" s="410" t="s">
        <v>138</v>
      </c>
      <c r="R73" s="410"/>
      <c r="S73" s="410"/>
      <c r="T73" s="410"/>
      <c r="U73" s="410"/>
      <c r="V73" s="410"/>
      <c r="W73" s="404"/>
    </row>
    <row r="74" spans="1:23" ht="23.1" customHeight="1" x14ac:dyDescent="0.45">
      <c r="A74" s="409"/>
      <c r="B74" s="408" t="s">
        <v>137</v>
      </c>
      <c r="C74" s="407" t="s">
        <v>119</v>
      </c>
      <c r="D74" s="407"/>
      <c r="E74" s="407"/>
      <c r="F74" s="405" t="s">
        <v>147</v>
      </c>
      <c r="G74" s="405"/>
      <c r="H74" s="405"/>
      <c r="I74" s="405"/>
      <c r="J74" s="406"/>
      <c r="K74" s="405" t="s">
        <v>148</v>
      </c>
      <c r="L74" s="405"/>
      <c r="M74" s="405"/>
      <c r="N74" s="405"/>
      <c r="O74" s="405"/>
      <c r="P74" s="406"/>
      <c r="Q74" s="405" t="s">
        <v>149</v>
      </c>
      <c r="R74" s="405"/>
      <c r="S74" s="405"/>
      <c r="T74" s="405"/>
      <c r="U74" s="405"/>
      <c r="V74" s="405"/>
      <c r="W74" s="404"/>
    </row>
    <row r="75" spans="1:23" ht="5.0999999999999996" customHeight="1" thickBot="1" x14ac:dyDescent="0.25">
      <c r="A75" s="403"/>
      <c r="B75" s="402"/>
      <c r="C75" s="402"/>
      <c r="D75" s="402"/>
      <c r="E75" s="402"/>
      <c r="F75" s="402"/>
      <c r="G75" s="402"/>
      <c r="H75" s="402"/>
      <c r="I75" s="402"/>
      <c r="J75" s="402"/>
      <c r="K75" s="402"/>
      <c r="L75" s="402"/>
      <c r="M75" s="402"/>
      <c r="N75" s="402"/>
      <c r="O75" s="402"/>
      <c r="P75" s="402"/>
      <c r="Q75" s="402"/>
      <c r="R75" s="402"/>
      <c r="S75" s="402"/>
      <c r="T75" s="402"/>
      <c r="U75" s="402"/>
      <c r="V75" s="402"/>
      <c r="W75" s="401"/>
    </row>
    <row r="76" spans="1:23" ht="20.100000000000001" customHeight="1" thickTop="1" thickBot="1" x14ac:dyDescent="0.25"/>
    <row r="77" spans="1:23" ht="24.95" customHeight="1" thickTop="1" x14ac:dyDescent="0.2">
      <c r="A77" s="455"/>
      <c r="B77" s="454" t="s">
        <v>116</v>
      </c>
      <c r="C77" s="454"/>
      <c r="D77" s="454"/>
      <c r="E77" s="454"/>
      <c r="F77" s="454"/>
      <c r="G77" s="453" t="s">
        <v>146</v>
      </c>
      <c r="H77" s="452"/>
      <c r="I77" s="452"/>
      <c r="J77" s="452"/>
      <c r="K77" s="452"/>
      <c r="L77" s="452"/>
      <c r="M77" s="452"/>
      <c r="N77" s="452"/>
      <c r="O77" s="452"/>
      <c r="P77" s="452"/>
      <c r="Q77" s="452"/>
      <c r="R77" s="452"/>
      <c r="S77" s="451"/>
      <c r="T77" s="451"/>
      <c r="U77" s="451"/>
      <c r="V77" s="451"/>
      <c r="W77" s="450"/>
    </row>
    <row r="78" spans="1:23" ht="24.95" customHeight="1" x14ac:dyDescent="0.2">
      <c r="A78" s="409"/>
      <c r="B78" s="449" t="s">
        <v>144</v>
      </c>
      <c r="C78" s="449"/>
      <c r="D78" s="449"/>
      <c r="E78" s="449"/>
      <c r="F78" s="449"/>
      <c r="G78" s="448" t="s">
        <v>145</v>
      </c>
      <c r="H78" s="448"/>
      <c r="I78" s="448"/>
      <c r="J78" s="448"/>
      <c r="K78" s="448"/>
      <c r="L78" s="448"/>
      <c r="M78" s="448"/>
      <c r="N78" s="448"/>
      <c r="O78" s="448"/>
      <c r="P78" s="448"/>
      <c r="Q78" s="448"/>
      <c r="R78" s="447"/>
      <c r="S78" s="446" t="s">
        <v>143</v>
      </c>
      <c r="T78" s="445"/>
      <c r="U78" s="445"/>
      <c r="V78" s="444"/>
      <c r="W78" s="404"/>
    </row>
    <row r="79" spans="1:23" ht="5.0999999999999996" customHeight="1" x14ac:dyDescent="0.2">
      <c r="A79" s="409"/>
      <c r="B79" s="443"/>
      <c r="C79" s="443"/>
      <c r="D79" s="443"/>
      <c r="E79" s="443"/>
      <c r="F79" s="443"/>
      <c r="G79" s="412"/>
      <c r="H79" s="412"/>
      <c r="I79" s="412"/>
      <c r="J79" s="412"/>
      <c r="K79" s="412"/>
      <c r="L79" s="412"/>
      <c r="M79" s="412"/>
      <c r="N79" s="412"/>
      <c r="O79" s="412"/>
      <c r="P79" s="412"/>
      <c r="Q79" s="412"/>
      <c r="R79" s="412"/>
      <c r="S79" s="412"/>
      <c r="T79" s="412"/>
      <c r="U79" s="412"/>
      <c r="V79" s="412"/>
      <c r="W79" s="404"/>
    </row>
    <row r="80" spans="1:23" ht="24.95" customHeight="1" x14ac:dyDescent="0.2">
      <c r="A80" s="409"/>
      <c r="B80" s="441" t="s">
        <v>142</v>
      </c>
      <c r="C80" s="441"/>
      <c r="D80" s="442"/>
      <c r="E80" s="442"/>
      <c r="F80" s="442"/>
      <c r="G80" s="442"/>
      <c r="H80" s="442"/>
      <c r="I80" s="442"/>
      <c r="J80" s="442"/>
      <c r="K80" s="442"/>
      <c r="L80" s="412"/>
      <c r="M80" s="441" t="s">
        <v>141</v>
      </c>
      <c r="N80" s="441"/>
      <c r="O80" s="440"/>
      <c r="P80" s="439"/>
      <c r="Q80" s="439"/>
      <c r="R80" s="412"/>
      <c r="S80" s="438"/>
      <c r="T80" s="437"/>
      <c r="U80" s="437"/>
      <c r="V80" s="436"/>
      <c r="W80" s="404"/>
    </row>
    <row r="81" spans="1:23" ht="5.0999999999999996" customHeight="1" thickBot="1" x14ac:dyDescent="0.25">
      <c r="A81" s="409"/>
      <c r="B81" s="412"/>
      <c r="C81" s="412"/>
      <c r="D81" s="412"/>
      <c r="E81" s="412"/>
      <c r="F81" s="412"/>
      <c r="G81" s="412"/>
      <c r="H81" s="412"/>
      <c r="I81" s="412"/>
      <c r="J81" s="412"/>
      <c r="K81" s="412"/>
      <c r="L81" s="412"/>
      <c r="M81" s="412"/>
      <c r="N81" s="412"/>
      <c r="O81" s="412"/>
      <c r="P81" s="412"/>
      <c r="Q81" s="412"/>
      <c r="R81" s="412"/>
      <c r="S81" s="412"/>
      <c r="T81" s="412"/>
      <c r="U81" s="412"/>
      <c r="V81" s="412"/>
      <c r="W81" s="404"/>
    </row>
    <row r="82" spans="1:23" ht="24.95" customHeight="1" thickTop="1" x14ac:dyDescent="0.2">
      <c r="A82" s="409"/>
      <c r="B82" s="343" t="s">
        <v>110</v>
      </c>
      <c r="C82" s="342"/>
      <c r="D82" s="342"/>
      <c r="E82" s="342"/>
      <c r="F82" s="342"/>
      <c r="G82" s="342"/>
      <c r="H82" s="341"/>
      <c r="I82" s="343" t="s">
        <v>109</v>
      </c>
      <c r="J82" s="342"/>
      <c r="K82" s="342"/>
      <c r="L82" s="342"/>
      <c r="M82" s="341"/>
      <c r="N82" s="340"/>
      <c r="O82" s="339" t="s">
        <v>108</v>
      </c>
      <c r="P82" s="343" t="s">
        <v>107</v>
      </c>
      <c r="Q82" s="342"/>
      <c r="R82" s="342"/>
      <c r="S82" s="342"/>
      <c r="T82" s="341"/>
      <c r="U82" s="340"/>
      <c r="V82" s="339" t="s">
        <v>106</v>
      </c>
      <c r="W82" s="404"/>
    </row>
    <row r="83" spans="1:23" ht="50.1" customHeight="1" x14ac:dyDescent="0.2">
      <c r="A83" s="409"/>
      <c r="B83" s="435" t="s">
        <v>105</v>
      </c>
      <c r="C83" s="332" t="s">
        <v>104</v>
      </c>
      <c r="D83" s="332" t="s">
        <v>103</v>
      </c>
      <c r="E83" s="332" t="s">
        <v>102</v>
      </c>
      <c r="F83" s="331" t="s">
        <v>16</v>
      </c>
      <c r="G83" s="434" t="s">
        <v>140</v>
      </c>
      <c r="H83" s="329" t="s">
        <v>24</v>
      </c>
      <c r="I83" s="431" t="s">
        <v>130</v>
      </c>
      <c r="J83" s="430" t="s">
        <v>57</v>
      </c>
      <c r="K83" s="430" t="s">
        <v>129</v>
      </c>
      <c r="L83" s="430" t="s">
        <v>128</v>
      </c>
      <c r="M83" s="428" t="s">
        <v>127</v>
      </c>
      <c r="N83" s="310"/>
      <c r="O83" s="314"/>
      <c r="P83" s="431" t="s">
        <v>126</v>
      </c>
      <c r="Q83" s="430" t="s">
        <v>63</v>
      </c>
      <c r="R83" s="430" t="s">
        <v>125</v>
      </c>
      <c r="S83" s="429" t="s">
        <v>124</v>
      </c>
      <c r="T83" s="428" t="s">
        <v>123</v>
      </c>
      <c r="U83" s="310"/>
      <c r="V83" s="309"/>
      <c r="W83" s="404"/>
    </row>
    <row r="84" spans="1:23" ht="20.100000000000001" customHeight="1" x14ac:dyDescent="0.2">
      <c r="A84" s="409"/>
      <c r="B84" s="433">
        <v>50</v>
      </c>
      <c r="C84" s="317">
        <v>40</v>
      </c>
      <c r="D84" s="317">
        <v>30</v>
      </c>
      <c r="E84" s="317">
        <v>20</v>
      </c>
      <c r="F84" s="316">
        <v>20</v>
      </c>
      <c r="G84" s="432">
        <f>SUM(B84:F84)</f>
        <v>160</v>
      </c>
      <c r="H84" s="315">
        <v>20</v>
      </c>
      <c r="I84" s="431"/>
      <c r="J84" s="430"/>
      <c r="K84" s="430"/>
      <c r="L84" s="430"/>
      <c r="M84" s="428"/>
      <c r="N84" s="310"/>
      <c r="O84" s="314"/>
      <c r="P84" s="431"/>
      <c r="Q84" s="430"/>
      <c r="R84" s="430"/>
      <c r="S84" s="429"/>
      <c r="T84" s="428"/>
      <c r="U84" s="310"/>
      <c r="V84" s="309"/>
      <c r="W84" s="404"/>
    </row>
    <row r="85" spans="1:23" ht="20.100000000000001" customHeight="1" thickBot="1" x14ac:dyDescent="0.25">
      <c r="A85" s="409"/>
      <c r="B85" s="427">
        <f t="shared" ref="B85:H85" si="5">B84/2</f>
        <v>25</v>
      </c>
      <c r="C85" s="297">
        <f t="shared" si="5"/>
        <v>20</v>
      </c>
      <c r="D85" s="297">
        <f t="shared" si="5"/>
        <v>15</v>
      </c>
      <c r="E85" s="297">
        <f t="shared" si="5"/>
        <v>10</v>
      </c>
      <c r="F85" s="296">
        <f t="shared" si="5"/>
        <v>10</v>
      </c>
      <c r="G85" s="426">
        <f t="shared" si="5"/>
        <v>80</v>
      </c>
      <c r="H85" s="295">
        <f t="shared" si="5"/>
        <v>10</v>
      </c>
      <c r="I85" s="425"/>
      <c r="J85" s="424"/>
      <c r="K85" s="424"/>
      <c r="L85" s="424"/>
      <c r="M85" s="422"/>
      <c r="N85" s="290"/>
      <c r="O85" s="294"/>
      <c r="P85" s="425"/>
      <c r="Q85" s="424"/>
      <c r="R85" s="424"/>
      <c r="S85" s="423"/>
      <c r="T85" s="422"/>
      <c r="U85" s="290"/>
      <c r="V85" s="289"/>
      <c r="W85" s="404"/>
    </row>
    <row r="86" spans="1:23" ht="24.95" customHeight="1" thickTop="1" thickBot="1" x14ac:dyDescent="0.25">
      <c r="A86" s="409"/>
      <c r="B86" s="421"/>
      <c r="C86" s="420"/>
      <c r="D86" s="420"/>
      <c r="E86" s="420"/>
      <c r="F86" s="419"/>
      <c r="G86" s="418">
        <f>SUM(B86:F86)</f>
        <v>0</v>
      </c>
      <c r="H86" s="396"/>
      <c r="I86" s="417"/>
      <c r="J86" s="416"/>
      <c r="K86" s="416"/>
      <c r="L86" s="416"/>
      <c r="M86" s="415"/>
      <c r="N86" s="414">
        <f>COUNTIF(I86:M86,"اجتاز")</f>
        <v>0</v>
      </c>
      <c r="O86" s="413" t="str">
        <f>IF(N86&gt;=5,"جدير",IF(N86&gt;=5,"جدير","غيرجدير"))</f>
        <v>غيرجدير</v>
      </c>
      <c r="P86" s="417"/>
      <c r="Q86" s="416"/>
      <c r="R86" s="416"/>
      <c r="S86" s="416"/>
      <c r="T86" s="415"/>
      <c r="U86" s="414">
        <f>COUNTIF(P86:T86,"اجتاز")</f>
        <v>0</v>
      </c>
      <c r="V86" s="413" t="str">
        <f>IF(U86&gt;=5,"جدير",IF(U86&gt;=5,"جدير","غيرجدير"))</f>
        <v>غيرجدير</v>
      </c>
      <c r="W86" s="404"/>
    </row>
    <row r="87" spans="1:23" ht="5.0999999999999996" customHeight="1" thickTop="1" x14ac:dyDescent="0.2">
      <c r="A87" s="409"/>
      <c r="B87" s="412"/>
      <c r="C87" s="412"/>
      <c r="D87" s="412"/>
      <c r="E87" s="412"/>
      <c r="F87" s="412"/>
      <c r="G87" s="412"/>
      <c r="H87" s="412"/>
      <c r="I87" s="412"/>
      <c r="J87" s="412"/>
      <c r="K87" s="412"/>
      <c r="L87" s="412"/>
      <c r="M87" s="412"/>
      <c r="N87" s="412"/>
      <c r="O87" s="412"/>
      <c r="P87" s="412"/>
      <c r="Q87" s="412"/>
      <c r="R87" s="412"/>
      <c r="S87" s="412"/>
      <c r="T87" s="412"/>
      <c r="U87" s="412"/>
      <c r="V87" s="412"/>
      <c r="W87" s="404"/>
    </row>
    <row r="88" spans="1:23" ht="23.1" customHeight="1" x14ac:dyDescent="0.45">
      <c r="A88" s="409"/>
      <c r="B88" s="408" t="s">
        <v>90</v>
      </c>
      <c r="C88" s="407" t="s">
        <v>118</v>
      </c>
      <c r="D88" s="407"/>
      <c r="E88" s="407"/>
      <c r="F88" s="410" t="s">
        <v>139</v>
      </c>
      <c r="G88" s="410"/>
      <c r="H88" s="410"/>
      <c r="I88" s="410"/>
      <c r="J88" s="411"/>
      <c r="K88" s="410" t="s">
        <v>93</v>
      </c>
      <c r="L88" s="410"/>
      <c r="M88" s="410"/>
      <c r="N88" s="410"/>
      <c r="O88" s="410"/>
      <c r="P88" s="411"/>
      <c r="Q88" s="410" t="s">
        <v>138</v>
      </c>
      <c r="R88" s="410"/>
      <c r="S88" s="410"/>
      <c r="T88" s="410"/>
      <c r="U88" s="410"/>
      <c r="V88" s="410"/>
      <c r="W88" s="404"/>
    </row>
    <row r="89" spans="1:23" ht="23.1" customHeight="1" x14ac:dyDescent="0.45">
      <c r="A89" s="409"/>
      <c r="B89" s="408" t="s">
        <v>137</v>
      </c>
      <c r="C89" s="407" t="s">
        <v>119</v>
      </c>
      <c r="D89" s="407"/>
      <c r="E89" s="407"/>
      <c r="F89" s="405" t="s">
        <v>147</v>
      </c>
      <c r="G89" s="405"/>
      <c r="H89" s="405"/>
      <c r="I89" s="405"/>
      <c r="J89" s="406"/>
      <c r="K89" s="405" t="s">
        <v>148</v>
      </c>
      <c r="L89" s="405"/>
      <c r="M89" s="405"/>
      <c r="N89" s="405"/>
      <c r="O89" s="405"/>
      <c r="P89" s="406"/>
      <c r="Q89" s="405" t="s">
        <v>149</v>
      </c>
      <c r="R89" s="405"/>
      <c r="S89" s="405"/>
      <c r="T89" s="405"/>
      <c r="U89" s="405"/>
      <c r="V89" s="405"/>
      <c r="W89" s="404"/>
    </row>
    <row r="90" spans="1:23" ht="5.0999999999999996" customHeight="1" thickBot="1" x14ac:dyDescent="0.25">
      <c r="A90" s="403"/>
      <c r="B90" s="402"/>
      <c r="C90" s="402"/>
      <c r="D90" s="402"/>
      <c r="E90" s="402"/>
      <c r="F90" s="402"/>
      <c r="G90" s="402"/>
      <c r="H90" s="402"/>
      <c r="I90" s="402"/>
      <c r="J90" s="402"/>
      <c r="K90" s="402"/>
      <c r="L90" s="402"/>
      <c r="M90" s="402"/>
      <c r="N90" s="402"/>
      <c r="O90" s="402"/>
      <c r="P90" s="402"/>
      <c r="Q90" s="402"/>
      <c r="R90" s="402"/>
      <c r="S90" s="402"/>
      <c r="T90" s="402"/>
      <c r="U90" s="402"/>
      <c r="V90" s="402"/>
      <c r="W90" s="401"/>
    </row>
    <row r="91" spans="1:23" ht="5.0999999999999996" customHeight="1" thickTop="1" thickBot="1" x14ac:dyDescent="0.25"/>
    <row r="92" spans="1:23" ht="24.95" customHeight="1" thickTop="1" x14ac:dyDescent="0.2">
      <c r="A92" s="455"/>
      <c r="B92" s="454" t="s">
        <v>116</v>
      </c>
      <c r="C92" s="454"/>
      <c r="D92" s="454"/>
      <c r="E92" s="454"/>
      <c r="F92" s="454"/>
      <c r="G92" s="453" t="s">
        <v>146</v>
      </c>
      <c r="H92" s="452"/>
      <c r="I92" s="452"/>
      <c r="J92" s="452"/>
      <c r="K92" s="452"/>
      <c r="L92" s="452"/>
      <c r="M92" s="452"/>
      <c r="N92" s="452"/>
      <c r="O92" s="452"/>
      <c r="P92" s="452"/>
      <c r="Q92" s="452"/>
      <c r="R92" s="452"/>
      <c r="S92" s="451"/>
      <c r="T92" s="451"/>
      <c r="U92" s="451"/>
      <c r="V92" s="451"/>
      <c r="W92" s="450"/>
    </row>
    <row r="93" spans="1:23" ht="24.95" customHeight="1" x14ac:dyDescent="0.2">
      <c r="A93" s="409"/>
      <c r="B93" s="449" t="s">
        <v>144</v>
      </c>
      <c r="C93" s="449"/>
      <c r="D93" s="449"/>
      <c r="E93" s="449"/>
      <c r="F93" s="449"/>
      <c r="G93" s="448" t="s">
        <v>145</v>
      </c>
      <c r="H93" s="448"/>
      <c r="I93" s="448"/>
      <c r="J93" s="448"/>
      <c r="K93" s="448"/>
      <c r="L93" s="448"/>
      <c r="M93" s="448"/>
      <c r="N93" s="448"/>
      <c r="O93" s="448"/>
      <c r="P93" s="448"/>
      <c r="Q93" s="448"/>
      <c r="R93" s="447"/>
      <c r="S93" s="446" t="s">
        <v>143</v>
      </c>
      <c r="T93" s="445"/>
      <c r="U93" s="445"/>
      <c r="V93" s="444"/>
      <c r="W93" s="404"/>
    </row>
    <row r="94" spans="1:23" ht="5.0999999999999996" customHeight="1" x14ac:dyDescent="0.2">
      <c r="A94" s="409"/>
      <c r="B94" s="443"/>
      <c r="C94" s="443"/>
      <c r="D94" s="443"/>
      <c r="E94" s="443"/>
      <c r="F94" s="443"/>
      <c r="G94" s="412"/>
      <c r="H94" s="412"/>
      <c r="I94" s="412"/>
      <c r="J94" s="412"/>
      <c r="K94" s="412"/>
      <c r="L94" s="412"/>
      <c r="M94" s="412"/>
      <c r="N94" s="412"/>
      <c r="O94" s="412"/>
      <c r="P94" s="412"/>
      <c r="Q94" s="412"/>
      <c r="R94" s="412"/>
      <c r="S94" s="412"/>
      <c r="T94" s="412"/>
      <c r="U94" s="412"/>
      <c r="V94" s="412"/>
      <c r="W94" s="404"/>
    </row>
    <row r="95" spans="1:23" ht="24.95" customHeight="1" x14ac:dyDescent="0.2">
      <c r="A95" s="409"/>
      <c r="B95" s="441" t="s">
        <v>142</v>
      </c>
      <c r="C95" s="441"/>
      <c r="D95" s="442"/>
      <c r="E95" s="442"/>
      <c r="F95" s="442"/>
      <c r="G95" s="442"/>
      <c r="H95" s="442"/>
      <c r="I95" s="442"/>
      <c r="J95" s="442"/>
      <c r="K95" s="442"/>
      <c r="L95" s="412"/>
      <c r="M95" s="441" t="s">
        <v>141</v>
      </c>
      <c r="N95" s="441"/>
      <c r="O95" s="440"/>
      <c r="P95" s="439"/>
      <c r="Q95" s="439"/>
      <c r="R95" s="412"/>
      <c r="S95" s="438"/>
      <c r="T95" s="437"/>
      <c r="U95" s="437"/>
      <c r="V95" s="436"/>
      <c r="W95" s="404"/>
    </row>
    <row r="96" spans="1:23" ht="5.0999999999999996" customHeight="1" thickBot="1" x14ac:dyDescent="0.25">
      <c r="A96" s="409"/>
      <c r="B96" s="412"/>
      <c r="C96" s="412"/>
      <c r="D96" s="412"/>
      <c r="E96" s="412"/>
      <c r="F96" s="412"/>
      <c r="G96" s="412"/>
      <c r="H96" s="412"/>
      <c r="I96" s="412"/>
      <c r="J96" s="412"/>
      <c r="K96" s="412"/>
      <c r="L96" s="412"/>
      <c r="M96" s="412"/>
      <c r="N96" s="412"/>
      <c r="O96" s="412"/>
      <c r="P96" s="412"/>
      <c r="Q96" s="412"/>
      <c r="R96" s="412"/>
      <c r="S96" s="412"/>
      <c r="T96" s="412"/>
      <c r="U96" s="412"/>
      <c r="V96" s="412"/>
      <c r="W96" s="404"/>
    </row>
    <row r="97" spans="1:23" ht="24.95" customHeight="1" thickTop="1" x14ac:dyDescent="0.2">
      <c r="A97" s="409"/>
      <c r="B97" s="343" t="s">
        <v>110</v>
      </c>
      <c r="C97" s="342"/>
      <c r="D97" s="342"/>
      <c r="E97" s="342"/>
      <c r="F97" s="342"/>
      <c r="G97" s="342"/>
      <c r="H97" s="341"/>
      <c r="I97" s="343" t="s">
        <v>109</v>
      </c>
      <c r="J97" s="342"/>
      <c r="K97" s="342"/>
      <c r="L97" s="342"/>
      <c r="M97" s="341"/>
      <c r="N97" s="340"/>
      <c r="O97" s="339" t="s">
        <v>108</v>
      </c>
      <c r="P97" s="343" t="s">
        <v>107</v>
      </c>
      <c r="Q97" s="342"/>
      <c r="R97" s="342"/>
      <c r="S97" s="342"/>
      <c r="T97" s="341"/>
      <c r="U97" s="340"/>
      <c r="V97" s="339" t="s">
        <v>106</v>
      </c>
      <c r="W97" s="404"/>
    </row>
    <row r="98" spans="1:23" ht="50.1" customHeight="1" x14ac:dyDescent="0.2">
      <c r="A98" s="409"/>
      <c r="B98" s="435" t="s">
        <v>105</v>
      </c>
      <c r="C98" s="332" t="s">
        <v>104</v>
      </c>
      <c r="D98" s="332" t="s">
        <v>103</v>
      </c>
      <c r="E98" s="332" t="s">
        <v>102</v>
      </c>
      <c r="F98" s="331" t="s">
        <v>16</v>
      </c>
      <c r="G98" s="434" t="s">
        <v>140</v>
      </c>
      <c r="H98" s="329" t="s">
        <v>24</v>
      </c>
      <c r="I98" s="431" t="s">
        <v>130</v>
      </c>
      <c r="J98" s="430" t="s">
        <v>57</v>
      </c>
      <c r="K98" s="430" t="s">
        <v>129</v>
      </c>
      <c r="L98" s="430" t="s">
        <v>128</v>
      </c>
      <c r="M98" s="428" t="s">
        <v>127</v>
      </c>
      <c r="N98" s="310"/>
      <c r="O98" s="314"/>
      <c r="P98" s="431" t="s">
        <v>126</v>
      </c>
      <c r="Q98" s="430" t="s">
        <v>63</v>
      </c>
      <c r="R98" s="430" t="s">
        <v>125</v>
      </c>
      <c r="S98" s="429" t="s">
        <v>124</v>
      </c>
      <c r="T98" s="428" t="s">
        <v>123</v>
      </c>
      <c r="U98" s="310"/>
      <c r="V98" s="309"/>
      <c r="W98" s="404"/>
    </row>
    <row r="99" spans="1:23" ht="20.100000000000001" customHeight="1" x14ac:dyDescent="0.2">
      <c r="A99" s="409"/>
      <c r="B99" s="433">
        <v>50</v>
      </c>
      <c r="C99" s="317">
        <v>40</v>
      </c>
      <c r="D99" s="317">
        <v>30</v>
      </c>
      <c r="E99" s="317">
        <v>20</v>
      </c>
      <c r="F99" s="316">
        <v>20</v>
      </c>
      <c r="G99" s="432">
        <f>SUM(B99:F99)</f>
        <v>160</v>
      </c>
      <c r="H99" s="315">
        <v>20</v>
      </c>
      <c r="I99" s="431"/>
      <c r="J99" s="430"/>
      <c r="K99" s="430"/>
      <c r="L99" s="430"/>
      <c r="M99" s="428"/>
      <c r="N99" s="310"/>
      <c r="O99" s="314"/>
      <c r="P99" s="431"/>
      <c r="Q99" s="430"/>
      <c r="R99" s="430"/>
      <c r="S99" s="429"/>
      <c r="T99" s="428"/>
      <c r="U99" s="310"/>
      <c r="V99" s="309"/>
      <c r="W99" s="404"/>
    </row>
    <row r="100" spans="1:23" ht="20.100000000000001" customHeight="1" thickBot="1" x14ac:dyDescent="0.25">
      <c r="A100" s="409"/>
      <c r="B100" s="427">
        <f t="shared" ref="B100:H100" si="6">B99/2</f>
        <v>25</v>
      </c>
      <c r="C100" s="297">
        <f t="shared" si="6"/>
        <v>20</v>
      </c>
      <c r="D100" s="297">
        <f t="shared" si="6"/>
        <v>15</v>
      </c>
      <c r="E100" s="297">
        <f t="shared" si="6"/>
        <v>10</v>
      </c>
      <c r="F100" s="296">
        <f t="shared" si="6"/>
        <v>10</v>
      </c>
      <c r="G100" s="426">
        <f t="shared" si="6"/>
        <v>80</v>
      </c>
      <c r="H100" s="295">
        <f t="shared" si="6"/>
        <v>10</v>
      </c>
      <c r="I100" s="425"/>
      <c r="J100" s="424"/>
      <c r="K100" s="424"/>
      <c r="L100" s="424"/>
      <c r="M100" s="422"/>
      <c r="N100" s="290"/>
      <c r="O100" s="294"/>
      <c r="P100" s="425"/>
      <c r="Q100" s="424"/>
      <c r="R100" s="424"/>
      <c r="S100" s="423"/>
      <c r="T100" s="422"/>
      <c r="U100" s="290"/>
      <c r="V100" s="289"/>
      <c r="W100" s="404"/>
    </row>
    <row r="101" spans="1:23" ht="24.95" customHeight="1" thickTop="1" thickBot="1" x14ac:dyDescent="0.25">
      <c r="A101" s="409"/>
      <c r="B101" s="421"/>
      <c r="C101" s="420"/>
      <c r="D101" s="420"/>
      <c r="E101" s="420"/>
      <c r="F101" s="419"/>
      <c r="G101" s="418">
        <f>SUM(B101:F101)</f>
        <v>0</v>
      </c>
      <c r="H101" s="396"/>
      <c r="I101" s="417"/>
      <c r="J101" s="416"/>
      <c r="K101" s="416"/>
      <c r="L101" s="416"/>
      <c r="M101" s="415"/>
      <c r="N101" s="414">
        <f>COUNTIF(I101:M101,"اجتاز")</f>
        <v>0</v>
      </c>
      <c r="O101" s="413" t="str">
        <f>IF(N101&gt;=5,"جدير",IF(N101&gt;=5,"جدير","غيرجدير"))</f>
        <v>غيرجدير</v>
      </c>
      <c r="P101" s="417"/>
      <c r="Q101" s="416"/>
      <c r="R101" s="416"/>
      <c r="S101" s="416"/>
      <c r="T101" s="415"/>
      <c r="U101" s="414">
        <f>COUNTIF(P101:T101,"اجتاز")</f>
        <v>0</v>
      </c>
      <c r="V101" s="413" t="str">
        <f>IF(U101&gt;=5,"جدير",IF(U101&gt;=5,"جدير","غيرجدير"))</f>
        <v>غيرجدير</v>
      </c>
      <c r="W101" s="404"/>
    </row>
    <row r="102" spans="1:23" ht="5.0999999999999996" customHeight="1" thickTop="1" x14ac:dyDescent="0.2">
      <c r="A102" s="409"/>
      <c r="B102" s="412"/>
      <c r="C102" s="412"/>
      <c r="D102" s="412"/>
      <c r="E102" s="412"/>
      <c r="F102" s="412"/>
      <c r="G102" s="412"/>
      <c r="H102" s="412"/>
      <c r="I102" s="412"/>
      <c r="J102" s="412"/>
      <c r="K102" s="412"/>
      <c r="L102" s="412"/>
      <c r="M102" s="412"/>
      <c r="N102" s="412"/>
      <c r="O102" s="412"/>
      <c r="P102" s="412"/>
      <c r="Q102" s="412"/>
      <c r="R102" s="412"/>
      <c r="S102" s="412"/>
      <c r="T102" s="412"/>
      <c r="U102" s="412"/>
      <c r="V102" s="412"/>
      <c r="W102" s="404"/>
    </row>
    <row r="103" spans="1:23" ht="23.1" customHeight="1" x14ac:dyDescent="0.45">
      <c r="A103" s="409"/>
      <c r="B103" s="408" t="s">
        <v>90</v>
      </c>
      <c r="C103" s="407" t="s">
        <v>118</v>
      </c>
      <c r="D103" s="407"/>
      <c r="E103" s="407"/>
      <c r="F103" s="410" t="s">
        <v>139</v>
      </c>
      <c r="G103" s="410"/>
      <c r="H103" s="410"/>
      <c r="I103" s="410"/>
      <c r="J103" s="411"/>
      <c r="K103" s="410" t="s">
        <v>93</v>
      </c>
      <c r="L103" s="410"/>
      <c r="M103" s="410"/>
      <c r="N103" s="410"/>
      <c r="O103" s="410"/>
      <c r="P103" s="411"/>
      <c r="Q103" s="410" t="s">
        <v>138</v>
      </c>
      <c r="R103" s="410"/>
      <c r="S103" s="410"/>
      <c r="T103" s="410"/>
      <c r="U103" s="410"/>
      <c r="V103" s="410"/>
      <c r="W103" s="404"/>
    </row>
    <row r="104" spans="1:23" ht="23.1" customHeight="1" x14ac:dyDescent="0.45">
      <c r="A104" s="409"/>
      <c r="B104" s="408" t="s">
        <v>137</v>
      </c>
      <c r="C104" s="407" t="s">
        <v>119</v>
      </c>
      <c r="D104" s="407"/>
      <c r="E104" s="407"/>
      <c r="F104" s="405" t="s">
        <v>147</v>
      </c>
      <c r="G104" s="405"/>
      <c r="H104" s="405"/>
      <c r="I104" s="405"/>
      <c r="J104" s="406"/>
      <c r="K104" s="405" t="s">
        <v>148</v>
      </c>
      <c r="L104" s="405"/>
      <c r="M104" s="405"/>
      <c r="N104" s="405"/>
      <c r="O104" s="405"/>
      <c r="P104" s="406"/>
      <c r="Q104" s="405" t="s">
        <v>149</v>
      </c>
      <c r="R104" s="405"/>
      <c r="S104" s="405"/>
      <c r="T104" s="405"/>
      <c r="U104" s="405"/>
      <c r="V104" s="405"/>
      <c r="W104" s="404"/>
    </row>
    <row r="105" spans="1:23" ht="5.0999999999999996" customHeight="1" thickBot="1" x14ac:dyDescent="0.25">
      <c r="A105" s="403"/>
      <c r="B105" s="402"/>
      <c r="C105" s="402"/>
      <c r="D105" s="402"/>
      <c r="E105" s="402"/>
      <c r="F105" s="402"/>
      <c r="G105" s="402"/>
      <c r="H105" s="402"/>
      <c r="I105" s="402"/>
      <c r="J105" s="402"/>
      <c r="K105" s="402"/>
      <c r="L105" s="402"/>
      <c r="M105" s="402"/>
      <c r="N105" s="402"/>
      <c r="O105" s="402"/>
      <c r="P105" s="402"/>
      <c r="Q105" s="402"/>
      <c r="R105" s="402"/>
      <c r="S105" s="402"/>
      <c r="T105" s="402"/>
      <c r="U105" s="402"/>
      <c r="V105" s="402"/>
      <c r="W105" s="401"/>
    </row>
    <row r="106" spans="1:23" ht="20.100000000000001" customHeight="1" thickTop="1" thickBot="1" x14ac:dyDescent="0.25"/>
    <row r="107" spans="1:23" ht="24.95" customHeight="1" thickTop="1" x14ac:dyDescent="0.2">
      <c r="A107" s="455"/>
      <c r="B107" s="454" t="s">
        <v>116</v>
      </c>
      <c r="C107" s="454"/>
      <c r="D107" s="454"/>
      <c r="E107" s="454"/>
      <c r="F107" s="454"/>
      <c r="G107" s="453" t="s">
        <v>146</v>
      </c>
      <c r="H107" s="452"/>
      <c r="I107" s="452"/>
      <c r="J107" s="452"/>
      <c r="K107" s="452"/>
      <c r="L107" s="452"/>
      <c r="M107" s="452"/>
      <c r="N107" s="452"/>
      <c r="O107" s="452"/>
      <c r="P107" s="452"/>
      <c r="Q107" s="452"/>
      <c r="R107" s="452"/>
      <c r="S107" s="451"/>
      <c r="T107" s="451"/>
      <c r="U107" s="451"/>
      <c r="V107" s="451"/>
      <c r="W107" s="450"/>
    </row>
    <row r="108" spans="1:23" ht="24.95" customHeight="1" x14ac:dyDescent="0.2">
      <c r="A108" s="409"/>
      <c r="B108" s="449" t="s">
        <v>144</v>
      </c>
      <c r="C108" s="449"/>
      <c r="D108" s="449"/>
      <c r="E108" s="449"/>
      <c r="F108" s="449"/>
      <c r="G108" s="448" t="s">
        <v>145</v>
      </c>
      <c r="H108" s="448"/>
      <c r="I108" s="448"/>
      <c r="J108" s="448"/>
      <c r="K108" s="448"/>
      <c r="L108" s="448"/>
      <c r="M108" s="448"/>
      <c r="N108" s="448"/>
      <c r="O108" s="448"/>
      <c r="P108" s="448"/>
      <c r="Q108" s="448"/>
      <c r="R108" s="447"/>
      <c r="S108" s="446" t="s">
        <v>143</v>
      </c>
      <c r="T108" s="445"/>
      <c r="U108" s="445"/>
      <c r="V108" s="444"/>
      <c r="W108" s="404"/>
    </row>
    <row r="109" spans="1:23" ht="5.0999999999999996" customHeight="1" x14ac:dyDescent="0.2">
      <c r="A109" s="409"/>
      <c r="B109" s="443"/>
      <c r="C109" s="443"/>
      <c r="D109" s="443"/>
      <c r="E109" s="443"/>
      <c r="F109" s="443"/>
      <c r="G109" s="412"/>
      <c r="H109" s="412"/>
      <c r="I109" s="412"/>
      <c r="J109" s="412"/>
      <c r="K109" s="412"/>
      <c r="L109" s="412"/>
      <c r="M109" s="412"/>
      <c r="N109" s="412"/>
      <c r="O109" s="412"/>
      <c r="P109" s="412"/>
      <c r="Q109" s="412"/>
      <c r="R109" s="412"/>
      <c r="S109" s="412"/>
      <c r="T109" s="412"/>
      <c r="U109" s="412"/>
      <c r="V109" s="412"/>
      <c r="W109" s="404"/>
    </row>
    <row r="110" spans="1:23" ht="24.95" customHeight="1" x14ac:dyDescent="0.2">
      <c r="A110" s="409"/>
      <c r="B110" s="441" t="s">
        <v>142</v>
      </c>
      <c r="C110" s="441"/>
      <c r="D110" s="442"/>
      <c r="E110" s="442"/>
      <c r="F110" s="442"/>
      <c r="G110" s="442"/>
      <c r="H110" s="442"/>
      <c r="I110" s="442"/>
      <c r="J110" s="442"/>
      <c r="K110" s="442"/>
      <c r="L110" s="412"/>
      <c r="M110" s="441" t="s">
        <v>141</v>
      </c>
      <c r="N110" s="441"/>
      <c r="O110" s="440"/>
      <c r="P110" s="439"/>
      <c r="Q110" s="439"/>
      <c r="R110" s="412"/>
      <c r="S110" s="438"/>
      <c r="T110" s="437"/>
      <c r="U110" s="437"/>
      <c r="V110" s="436"/>
      <c r="W110" s="404"/>
    </row>
    <row r="111" spans="1:23" ht="5.0999999999999996" customHeight="1" thickBot="1" x14ac:dyDescent="0.25">
      <c r="A111" s="409"/>
      <c r="B111" s="412"/>
      <c r="C111" s="412"/>
      <c r="D111" s="412"/>
      <c r="E111" s="412"/>
      <c r="F111" s="412"/>
      <c r="G111" s="412"/>
      <c r="H111" s="412"/>
      <c r="I111" s="412"/>
      <c r="J111" s="412"/>
      <c r="K111" s="412"/>
      <c r="L111" s="412"/>
      <c r="M111" s="412"/>
      <c r="N111" s="412"/>
      <c r="O111" s="412"/>
      <c r="P111" s="412"/>
      <c r="Q111" s="412"/>
      <c r="R111" s="412"/>
      <c r="S111" s="412"/>
      <c r="T111" s="412"/>
      <c r="U111" s="412"/>
      <c r="V111" s="412"/>
      <c r="W111" s="404"/>
    </row>
    <row r="112" spans="1:23" ht="24.95" customHeight="1" thickTop="1" x14ac:dyDescent="0.2">
      <c r="A112" s="409"/>
      <c r="B112" s="343" t="s">
        <v>110</v>
      </c>
      <c r="C112" s="342"/>
      <c r="D112" s="342"/>
      <c r="E112" s="342"/>
      <c r="F112" s="342"/>
      <c r="G112" s="342"/>
      <c r="H112" s="341"/>
      <c r="I112" s="343" t="s">
        <v>109</v>
      </c>
      <c r="J112" s="342"/>
      <c r="K112" s="342"/>
      <c r="L112" s="342"/>
      <c r="M112" s="341"/>
      <c r="N112" s="340"/>
      <c r="O112" s="339" t="s">
        <v>108</v>
      </c>
      <c r="P112" s="343" t="s">
        <v>107</v>
      </c>
      <c r="Q112" s="342"/>
      <c r="R112" s="342"/>
      <c r="S112" s="342"/>
      <c r="T112" s="341"/>
      <c r="U112" s="340"/>
      <c r="V112" s="339" t="s">
        <v>106</v>
      </c>
      <c r="W112" s="404"/>
    </row>
    <row r="113" spans="1:23" ht="50.1" customHeight="1" x14ac:dyDescent="0.2">
      <c r="A113" s="409"/>
      <c r="B113" s="435" t="s">
        <v>105</v>
      </c>
      <c r="C113" s="332" t="s">
        <v>104</v>
      </c>
      <c r="D113" s="332" t="s">
        <v>103</v>
      </c>
      <c r="E113" s="332" t="s">
        <v>102</v>
      </c>
      <c r="F113" s="331" t="s">
        <v>16</v>
      </c>
      <c r="G113" s="434" t="s">
        <v>140</v>
      </c>
      <c r="H113" s="329" t="s">
        <v>24</v>
      </c>
      <c r="I113" s="431" t="s">
        <v>130</v>
      </c>
      <c r="J113" s="430" t="s">
        <v>57</v>
      </c>
      <c r="K113" s="430" t="s">
        <v>129</v>
      </c>
      <c r="L113" s="430" t="s">
        <v>128</v>
      </c>
      <c r="M113" s="428" t="s">
        <v>127</v>
      </c>
      <c r="N113" s="310"/>
      <c r="O113" s="314"/>
      <c r="P113" s="431" t="s">
        <v>126</v>
      </c>
      <c r="Q113" s="430" t="s">
        <v>63</v>
      </c>
      <c r="R113" s="430" t="s">
        <v>125</v>
      </c>
      <c r="S113" s="429" t="s">
        <v>124</v>
      </c>
      <c r="T113" s="428" t="s">
        <v>123</v>
      </c>
      <c r="U113" s="310"/>
      <c r="V113" s="309"/>
      <c r="W113" s="404"/>
    </row>
    <row r="114" spans="1:23" ht="20.100000000000001" customHeight="1" x14ac:dyDescent="0.2">
      <c r="A114" s="409"/>
      <c r="B114" s="433">
        <v>50</v>
      </c>
      <c r="C114" s="317">
        <v>40</v>
      </c>
      <c r="D114" s="317">
        <v>30</v>
      </c>
      <c r="E114" s="317">
        <v>20</v>
      </c>
      <c r="F114" s="316">
        <v>20</v>
      </c>
      <c r="G114" s="432">
        <f>SUM(B114:F114)</f>
        <v>160</v>
      </c>
      <c r="H114" s="315">
        <v>20</v>
      </c>
      <c r="I114" s="431"/>
      <c r="J114" s="430"/>
      <c r="K114" s="430"/>
      <c r="L114" s="430"/>
      <c r="M114" s="428"/>
      <c r="N114" s="310"/>
      <c r="O114" s="314"/>
      <c r="P114" s="431"/>
      <c r="Q114" s="430"/>
      <c r="R114" s="430"/>
      <c r="S114" s="429"/>
      <c r="T114" s="428"/>
      <c r="U114" s="310"/>
      <c r="V114" s="309"/>
      <c r="W114" s="404"/>
    </row>
    <row r="115" spans="1:23" ht="20.100000000000001" customHeight="1" thickBot="1" x14ac:dyDescent="0.25">
      <c r="A115" s="409"/>
      <c r="B115" s="427">
        <f t="shared" ref="B115:H115" si="7">B114/2</f>
        <v>25</v>
      </c>
      <c r="C115" s="297">
        <f t="shared" si="7"/>
        <v>20</v>
      </c>
      <c r="D115" s="297">
        <f t="shared" si="7"/>
        <v>15</v>
      </c>
      <c r="E115" s="297">
        <f t="shared" si="7"/>
        <v>10</v>
      </c>
      <c r="F115" s="296">
        <f t="shared" si="7"/>
        <v>10</v>
      </c>
      <c r="G115" s="426">
        <f t="shared" si="7"/>
        <v>80</v>
      </c>
      <c r="H115" s="295">
        <f t="shared" si="7"/>
        <v>10</v>
      </c>
      <c r="I115" s="425"/>
      <c r="J115" s="424"/>
      <c r="K115" s="424"/>
      <c r="L115" s="424"/>
      <c r="M115" s="422"/>
      <c r="N115" s="290"/>
      <c r="O115" s="294"/>
      <c r="P115" s="425"/>
      <c r="Q115" s="424"/>
      <c r="R115" s="424"/>
      <c r="S115" s="423"/>
      <c r="T115" s="422"/>
      <c r="U115" s="290"/>
      <c r="V115" s="289"/>
      <c r="W115" s="404"/>
    </row>
    <row r="116" spans="1:23" ht="24.95" customHeight="1" thickTop="1" thickBot="1" x14ac:dyDescent="0.25">
      <c r="A116" s="409"/>
      <c r="B116" s="421"/>
      <c r="C116" s="420"/>
      <c r="D116" s="420"/>
      <c r="E116" s="420"/>
      <c r="F116" s="419"/>
      <c r="G116" s="418">
        <f>SUM(B116:F116)</f>
        <v>0</v>
      </c>
      <c r="H116" s="396"/>
      <c r="I116" s="417"/>
      <c r="J116" s="416"/>
      <c r="K116" s="416"/>
      <c r="L116" s="416"/>
      <c r="M116" s="415"/>
      <c r="N116" s="414">
        <f>COUNTIF(I116:M116,"اجتاز")</f>
        <v>0</v>
      </c>
      <c r="O116" s="413" t="str">
        <f>IF(N116&gt;=5,"جدير",IF(N116&gt;=5,"جدير","غيرجدير"))</f>
        <v>غيرجدير</v>
      </c>
      <c r="P116" s="417"/>
      <c r="Q116" s="416"/>
      <c r="R116" s="416"/>
      <c r="S116" s="416"/>
      <c r="T116" s="415"/>
      <c r="U116" s="414">
        <f>COUNTIF(P116:T116,"اجتاز")</f>
        <v>0</v>
      </c>
      <c r="V116" s="413" t="str">
        <f>IF(U116&gt;=5,"جدير",IF(U116&gt;=5,"جدير","غيرجدير"))</f>
        <v>غيرجدير</v>
      </c>
      <c r="W116" s="404"/>
    </row>
    <row r="117" spans="1:23" ht="5.0999999999999996" customHeight="1" thickTop="1" x14ac:dyDescent="0.2">
      <c r="A117" s="409"/>
      <c r="B117" s="412"/>
      <c r="C117" s="412"/>
      <c r="D117" s="412"/>
      <c r="E117" s="412"/>
      <c r="F117" s="412"/>
      <c r="G117" s="412"/>
      <c r="H117" s="412"/>
      <c r="I117" s="412"/>
      <c r="J117" s="412"/>
      <c r="K117" s="412"/>
      <c r="L117" s="412"/>
      <c r="M117" s="412"/>
      <c r="N117" s="412"/>
      <c r="O117" s="412"/>
      <c r="P117" s="412"/>
      <c r="Q117" s="412"/>
      <c r="R117" s="412"/>
      <c r="S117" s="412"/>
      <c r="T117" s="412"/>
      <c r="U117" s="412"/>
      <c r="V117" s="412"/>
      <c r="W117" s="404"/>
    </row>
    <row r="118" spans="1:23" ht="23.1" customHeight="1" x14ac:dyDescent="0.45">
      <c r="A118" s="409"/>
      <c r="B118" s="408" t="s">
        <v>90</v>
      </c>
      <c r="C118" s="407" t="s">
        <v>118</v>
      </c>
      <c r="D118" s="407"/>
      <c r="E118" s="407"/>
      <c r="F118" s="410" t="s">
        <v>139</v>
      </c>
      <c r="G118" s="410"/>
      <c r="H118" s="410"/>
      <c r="I118" s="410"/>
      <c r="J118" s="411"/>
      <c r="K118" s="410" t="s">
        <v>93</v>
      </c>
      <c r="L118" s="410"/>
      <c r="M118" s="410"/>
      <c r="N118" s="410"/>
      <c r="O118" s="410"/>
      <c r="P118" s="411"/>
      <c r="Q118" s="410" t="s">
        <v>138</v>
      </c>
      <c r="R118" s="410"/>
      <c r="S118" s="410"/>
      <c r="T118" s="410"/>
      <c r="U118" s="410"/>
      <c r="V118" s="410"/>
      <c r="W118" s="404"/>
    </row>
    <row r="119" spans="1:23" ht="23.1" customHeight="1" x14ac:dyDescent="0.45">
      <c r="A119" s="409"/>
      <c r="B119" s="408" t="s">
        <v>137</v>
      </c>
      <c r="C119" s="407" t="s">
        <v>119</v>
      </c>
      <c r="D119" s="407"/>
      <c r="E119" s="407"/>
      <c r="F119" s="405" t="s">
        <v>147</v>
      </c>
      <c r="G119" s="405"/>
      <c r="H119" s="405"/>
      <c r="I119" s="405"/>
      <c r="J119" s="406"/>
      <c r="K119" s="405" t="s">
        <v>148</v>
      </c>
      <c r="L119" s="405"/>
      <c r="M119" s="405"/>
      <c r="N119" s="405"/>
      <c r="O119" s="405"/>
      <c r="P119" s="406"/>
      <c r="Q119" s="405" t="s">
        <v>149</v>
      </c>
      <c r="R119" s="405"/>
      <c r="S119" s="405"/>
      <c r="T119" s="405"/>
      <c r="U119" s="405"/>
      <c r="V119" s="405"/>
      <c r="W119" s="404"/>
    </row>
    <row r="120" spans="1:23" ht="5.0999999999999996" customHeight="1" thickBot="1" x14ac:dyDescent="0.25">
      <c r="A120" s="403"/>
      <c r="B120" s="402"/>
      <c r="C120" s="402"/>
      <c r="D120" s="402"/>
      <c r="E120" s="402"/>
      <c r="F120" s="402"/>
      <c r="G120" s="402"/>
      <c r="H120" s="402"/>
      <c r="I120" s="402"/>
      <c r="J120" s="402"/>
      <c r="K120" s="402"/>
      <c r="L120" s="402"/>
      <c r="M120" s="402"/>
      <c r="N120" s="402"/>
      <c r="O120" s="402"/>
      <c r="P120" s="402"/>
      <c r="Q120" s="402"/>
      <c r="R120" s="402"/>
      <c r="S120" s="402"/>
      <c r="T120" s="402"/>
      <c r="U120" s="402"/>
      <c r="V120" s="402"/>
      <c r="W120" s="401"/>
    </row>
    <row r="121" spans="1:23" ht="5.0999999999999996" customHeight="1" thickTop="1" thickBot="1" x14ac:dyDescent="0.25"/>
    <row r="122" spans="1:23" ht="24.95" customHeight="1" thickTop="1" x14ac:dyDescent="0.2">
      <c r="A122" s="455"/>
      <c r="B122" s="454" t="s">
        <v>116</v>
      </c>
      <c r="C122" s="454"/>
      <c r="D122" s="454"/>
      <c r="E122" s="454"/>
      <c r="F122" s="454"/>
      <c r="G122" s="453" t="s">
        <v>146</v>
      </c>
      <c r="H122" s="452"/>
      <c r="I122" s="452"/>
      <c r="J122" s="452"/>
      <c r="K122" s="452"/>
      <c r="L122" s="452"/>
      <c r="M122" s="452"/>
      <c r="N122" s="452"/>
      <c r="O122" s="452"/>
      <c r="P122" s="452"/>
      <c r="Q122" s="452"/>
      <c r="R122" s="452"/>
      <c r="S122" s="451"/>
      <c r="T122" s="451"/>
      <c r="U122" s="451"/>
      <c r="V122" s="451"/>
      <c r="W122" s="450"/>
    </row>
    <row r="123" spans="1:23" ht="24.95" customHeight="1" x14ac:dyDescent="0.2">
      <c r="A123" s="409"/>
      <c r="B123" s="449" t="s">
        <v>144</v>
      </c>
      <c r="C123" s="449"/>
      <c r="D123" s="449"/>
      <c r="E123" s="449"/>
      <c r="F123" s="449"/>
      <c r="G123" s="448" t="s">
        <v>145</v>
      </c>
      <c r="H123" s="448"/>
      <c r="I123" s="448"/>
      <c r="J123" s="448"/>
      <c r="K123" s="448"/>
      <c r="L123" s="448"/>
      <c r="M123" s="448"/>
      <c r="N123" s="448"/>
      <c r="O123" s="448"/>
      <c r="P123" s="448"/>
      <c r="Q123" s="448"/>
      <c r="R123" s="447"/>
      <c r="S123" s="446" t="s">
        <v>143</v>
      </c>
      <c r="T123" s="445"/>
      <c r="U123" s="445"/>
      <c r="V123" s="444"/>
      <c r="W123" s="404"/>
    </row>
    <row r="124" spans="1:23" ht="5.0999999999999996" customHeight="1" x14ac:dyDescent="0.2">
      <c r="A124" s="409"/>
      <c r="B124" s="443"/>
      <c r="C124" s="443"/>
      <c r="D124" s="443"/>
      <c r="E124" s="443"/>
      <c r="F124" s="443"/>
      <c r="G124" s="412"/>
      <c r="H124" s="412"/>
      <c r="I124" s="412"/>
      <c r="J124" s="412"/>
      <c r="K124" s="412"/>
      <c r="L124" s="412"/>
      <c r="M124" s="412"/>
      <c r="N124" s="412"/>
      <c r="O124" s="412"/>
      <c r="P124" s="412"/>
      <c r="Q124" s="412"/>
      <c r="R124" s="412"/>
      <c r="S124" s="412"/>
      <c r="T124" s="412"/>
      <c r="U124" s="412"/>
      <c r="V124" s="412"/>
      <c r="W124" s="404"/>
    </row>
    <row r="125" spans="1:23" ht="24.95" customHeight="1" x14ac:dyDescent="0.2">
      <c r="A125" s="409"/>
      <c r="B125" s="441" t="s">
        <v>142</v>
      </c>
      <c r="C125" s="441"/>
      <c r="D125" s="442"/>
      <c r="E125" s="442"/>
      <c r="F125" s="442"/>
      <c r="G125" s="442"/>
      <c r="H125" s="442"/>
      <c r="I125" s="442"/>
      <c r="J125" s="442"/>
      <c r="K125" s="442"/>
      <c r="L125" s="412"/>
      <c r="M125" s="441" t="s">
        <v>141</v>
      </c>
      <c r="N125" s="441"/>
      <c r="O125" s="440"/>
      <c r="P125" s="439"/>
      <c r="Q125" s="439"/>
      <c r="R125" s="412"/>
      <c r="S125" s="438"/>
      <c r="T125" s="437"/>
      <c r="U125" s="437"/>
      <c r="V125" s="436"/>
      <c r="W125" s="404"/>
    </row>
    <row r="126" spans="1:23" ht="5.0999999999999996" customHeight="1" thickBot="1" x14ac:dyDescent="0.25">
      <c r="A126" s="409"/>
      <c r="B126" s="412"/>
      <c r="C126" s="412"/>
      <c r="D126" s="412"/>
      <c r="E126" s="412"/>
      <c r="F126" s="412"/>
      <c r="G126" s="412"/>
      <c r="H126" s="412"/>
      <c r="I126" s="412"/>
      <c r="J126" s="412"/>
      <c r="K126" s="412"/>
      <c r="L126" s="412"/>
      <c r="M126" s="412"/>
      <c r="N126" s="412"/>
      <c r="O126" s="412"/>
      <c r="P126" s="412"/>
      <c r="Q126" s="412"/>
      <c r="R126" s="412"/>
      <c r="S126" s="412"/>
      <c r="T126" s="412"/>
      <c r="U126" s="412"/>
      <c r="V126" s="412"/>
      <c r="W126" s="404"/>
    </row>
    <row r="127" spans="1:23" ht="24.95" customHeight="1" thickTop="1" x14ac:dyDescent="0.2">
      <c r="A127" s="409"/>
      <c r="B127" s="343" t="s">
        <v>110</v>
      </c>
      <c r="C127" s="342"/>
      <c r="D127" s="342"/>
      <c r="E127" s="342"/>
      <c r="F127" s="342"/>
      <c r="G127" s="342"/>
      <c r="H127" s="341"/>
      <c r="I127" s="343" t="s">
        <v>109</v>
      </c>
      <c r="J127" s="342"/>
      <c r="K127" s="342"/>
      <c r="L127" s="342"/>
      <c r="M127" s="341"/>
      <c r="N127" s="340"/>
      <c r="O127" s="339" t="s">
        <v>108</v>
      </c>
      <c r="P127" s="343" t="s">
        <v>107</v>
      </c>
      <c r="Q127" s="342"/>
      <c r="R127" s="342"/>
      <c r="S127" s="342"/>
      <c r="T127" s="341"/>
      <c r="U127" s="340"/>
      <c r="V127" s="339" t="s">
        <v>106</v>
      </c>
      <c r="W127" s="404"/>
    </row>
    <row r="128" spans="1:23" ht="50.1" customHeight="1" x14ac:dyDescent="0.2">
      <c r="A128" s="409"/>
      <c r="B128" s="435" t="s">
        <v>105</v>
      </c>
      <c r="C128" s="332" t="s">
        <v>104</v>
      </c>
      <c r="D128" s="332" t="s">
        <v>103</v>
      </c>
      <c r="E128" s="332" t="s">
        <v>102</v>
      </c>
      <c r="F128" s="331" t="s">
        <v>16</v>
      </c>
      <c r="G128" s="434" t="s">
        <v>140</v>
      </c>
      <c r="H128" s="329" t="s">
        <v>24</v>
      </c>
      <c r="I128" s="431" t="s">
        <v>130</v>
      </c>
      <c r="J128" s="430" t="s">
        <v>57</v>
      </c>
      <c r="K128" s="430" t="s">
        <v>129</v>
      </c>
      <c r="L128" s="430" t="s">
        <v>128</v>
      </c>
      <c r="M128" s="428" t="s">
        <v>127</v>
      </c>
      <c r="N128" s="310"/>
      <c r="O128" s="314"/>
      <c r="P128" s="431" t="s">
        <v>126</v>
      </c>
      <c r="Q128" s="430" t="s">
        <v>63</v>
      </c>
      <c r="R128" s="430" t="s">
        <v>125</v>
      </c>
      <c r="S128" s="429" t="s">
        <v>124</v>
      </c>
      <c r="T128" s="428" t="s">
        <v>123</v>
      </c>
      <c r="U128" s="310"/>
      <c r="V128" s="309"/>
      <c r="W128" s="404"/>
    </row>
    <row r="129" spans="1:23" ht="20.100000000000001" customHeight="1" x14ac:dyDescent="0.2">
      <c r="A129" s="409"/>
      <c r="B129" s="433">
        <v>50</v>
      </c>
      <c r="C129" s="317">
        <v>40</v>
      </c>
      <c r="D129" s="317">
        <v>30</v>
      </c>
      <c r="E129" s="317">
        <v>20</v>
      </c>
      <c r="F129" s="316">
        <v>20</v>
      </c>
      <c r="G129" s="432">
        <f>SUM(B129:F129)</f>
        <v>160</v>
      </c>
      <c r="H129" s="315">
        <v>20</v>
      </c>
      <c r="I129" s="431"/>
      <c r="J129" s="430"/>
      <c r="K129" s="430"/>
      <c r="L129" s="430"/>
      <c r="M129" s="428"/>
      <c r="N129" s="310"/>
      <c r="O129" s="314"/>
      <c r="P129" s="431"/>
      <c r="Q129" s="430"/>
      <c r="R129" s="430"/>
      <c r="S129" s="429"/>
      <c r="T129" s="428"/>
      <c r="U129" s="310"/>
      <c r="V129" s="309"/>
      <c r="W129" s="404"/>
    </row>
    <row r="130" spans="1:23" ht="20.100000000000001" customHeight="1" thickBot="1" x14ac:dyDescent="0.25">
      <c r="A130" s="409"/>
      <c r="B130" s="427">
        <f t="shared" ref="B130:H130" si="8">B129/2</f>
        <v>25</v>
      </c>
      <c r="C130" s="297">
        <f t="shared" si="8"/>
        <v>20</v>
      </c>
      <c r="D130" s="297">
        <f t="shared" si="8"/>
        <v>15</v>
      </c>
      <c r="E130" s="297">
        <f t="shared" si="8"/>
        <v>10</v>
      </c>
      <c r="F130" s="296">
        <f t="shared" si="8"/>
        <v>10</v>
      </c>
      <c r="G130" s="426">
        <f t="shared" si="8"/>
        <v>80</v>
      </c>
      <c r="H130" s="295">
        <f t="shared" si="8"/>
        <v>10</v>
      </c>
      <c r="I130" s="425"/>
      <c r="J130" s="424"/>
      <c r="K130" s="424"/>
      <c r="L130" s="424"/>
      <c r="M130" s="422"/>
      <c r="N130" s="290"/>
      <c r="O130" s="294"/>
      <c r="P130" s="425"/>
      <c r="Q130" s="424"/>
      <c r="R130" s="424"/>
      <c r="S130" s="423"/>
      <c r="T130" s="422"/>
      <c r="U130" s="290"/>
      <c r="V130" s="289"/>
      <c r="W130" s="404"/>
    </row>
    <row r="131" spans="1:23" ht="24.95" customHeight="1" thickTop="1" thickBot="1" x14ac:dyDescent="0.25">
      <c r="A131" s="409"/>
      <c r="B131" s="421"/>
      <c r="C131" s="420"/>
      <c r="D131" s="420"/>
      <c r="E131" s="420"/>
      <c r="F131" s="419"/>
      <c r="G131" s="418">
        <f>SUM(B131:F131)</f>
        <v>0</v>
      </c>
      <c r="H131" s="396"/>
      <c r="I131" s="417"/>
      <c r="J131" s="416"/>
      <c r="K131" s="416"/>
      <c r="L131" s="416"/>
      <c r="M131" s="415"/>
      <c r="N131" s="414">
        <f>COUNTIF(I131:M131,"اجتاز")</f>
        <v>0</v>
      </c>
      <c r="O131" s="413" t="str">
        <f>IF(N131&gt;=5,"جدير",IF(N131&gt;=5,"جدير","غيرجدير"))</f>
        <v>غيرجدير</v>
      </c>
      <c r="P131" s="417"/>
      <c r="Q131" s="416"/>
      <c r="R131" s="416"/>
      <c r="S131" s="416"/>
      <c r="T131" s="415"/>
      <c r="U131" s="414">
        <f>COUNTIF(P131:T131,"اجتاز")</f>
        <v>0</v>
      </c>
      <c r="V131" s="413" t="str">
        <f>IF(U131&gt;=5,"جدير",IF(U131&gt;=5,"جدير","غيرجدير"))</f>
        <v>غيرجدير</v>
      </c>
      <c r="W131" s="404"/>
    </row>
    <row r="132" spans="1:23" ht="5.0999999999999996" customHeight="1" thickTop="1" x14ac:dyDescent="0.2">
      <c r="A132" s="409"/>
      <c r="B132" s="412"/>
      <c r="C132" s="412"/>
      <c r="D132" s="412"/>
      <c r="E132" s="412"/>
      <c r="F132" s="412"/>
      <c r="G132" s="412"/>
      <c r="H132" s="412"/>
      <c r="I132" s="412"/>
      <c r="J132" s="412"/>
      <c r="K132" s="412"/>
      <c r="L132" s="412"/>
      <c r="M132" s="412"/>
      <c r="N132" s="412"/>
      <c r="O132" s="412"/>
      <c r="P132" s="412"/>
      <c r="Q132" s="412"/>
      <c r="R132" s="412"/>
      <c r="S132" s="412"/>
      <c r="T132" s="412"/>
      <c r="U132" s="412"/>
      <c r="V132" s="412"/>
      <c r="W132" s="404"/>
    </row>
    <row r="133" spans="1:23" ht="23.1" customHeight="1" x14ac:dyDescent="0.45">
      <c r="A133" s="409"/>
      <c r="B133" s="408" t="s">
        <v>90</v>
      </c>
      <c r="C133" s="407" t="s">
        <v>118</v>
      </c>
      <c r="D133" s="407"/>
      <c r="E133" s="407"/>
      <c r="F133" s="410" t="s">
        <v>139</v>
      </c>
      <c r="G133" s="410"/>
      <c r="H133" s="410"/>
      <c r="I133" s="410"/>
      <c r="J133" s="411"/>
      <c r="K133" s="410" t="s">
        <v>93</v>
      </c>
      <c r="L133" s="410"/>
      <c r="M133" s="410"/>
      <c r="N133" s="410"/>
      <c r="O133" s="410"/>
      <c r="P133" s="411"/>
      <c r="Q133" s="410" t="s">
        <v>138</v>
      </c>
      <c r="R133" s="410"/>
      <c r="S133" s="410"/>
      <c r="T133" s="410"/>
      <c r="U133" s="410"/>
      <c r="V133" s="410"/>
      <c r="W133" s="404"/>
    </row>
    <row r="134" spans="1:23" ht="23.1" customHeight="1" x14ac:dyDescent="0.45">
      <c r="A134" s="409"/>
      <c r="B134" s="408" t="s">
        <v>137</v>
      </c>
      <c r="C134" s="407" t="s">
        <v>119</v>
      </c>
      <c r="D134" s="407"/>
      <c r="E134" s="407"/>
      <c r="F134" s="405" t="s">
        <v>147</v>
      </c>
      <c r="G134" s="405"/>
      <c r="H134" s="405"/>
      <c r="I134" s="405"/>
      <c r="J134" s="406"/>
      <c r="K134" s="405" t="s">
        <v>148</v>
      </c>
      <c r="L134" s="405"/>
      <c r="M134" s="405"/>
      <c r="N134" s="405"/>
      <c r="O134" s="405"/>
      <c r="P134" s="406"/>
      <c r="Q134" s="405" t="s">
        <v>149</v>
      </c>
      <c r="R134" s="405"/>
      <c r="S134" s="405"/>
      <c r="T134" s="405"/>
      <c r="U134" s="405"/>
      <c r="V134" s="405"/>
      <c r="W134" s="404"/>
    </row>
    <row r="135" spans="1:23" ht="5.0999999999999996" customHeight="1" thickBot="1" x14ac:dyDescent="0.25">
      <c r="A135" s="403"/>
      <c r="B135" s="402"/>
      <c r="C135" s="402"/>
      <c r="D135" s="402"/>
      <c r="E135" s="402"/>
      <c r="F135" s="402"/>
      <c r="G135" s="402"/>
      <c r="H135" s="402"/>
      <c r="I135" s="402"/>
      <c r="J135" s="402"/>
      <c r="K135" s="402"/>
      <c r="L135" s="402"/>
      <c r="M135" s="402"/>
      <c r="N135" s="402"/>
      <c r="O135" s="402"/>
      <c r="P135" s="402"/>
      <c r="Q135" s="402"/>
      <c r="R135" s="402"/>
      <c r="S135" s="402"/>
      <c r="T135" s="402"/>
      <c r="U135" s="402"/>
      <c r="V135" s="402"/>
      <c r="W135" s="401"/>
    </row>
    <row r="136" spans="1:23" ht="20.100000000000001" customHeight="1" thickTop="1" thickBot="1" x14ac:dyDescent="0.25"/>
    <row r="137" spans="1:23" ht="24.95" customHeight="1" thickTop="1" x14ac:dyDescent="0.2">
      <c r="A137" s="455"/>
      <c r="B137" s="454" t="s">
        <v>116</v>
      </c>
      <c r="C137" s="454"/>
      <c r="D137" s="454"/>
      <c r="E137" s="454"/>
      <c r="F137" s="454"/>
      <c r="G137" s="453" t="s">
        <v>146</v>
      </c>
      <c r="H137" s="452"/>
      <c r="I137" s="452"/>
      <c r="J137" s="452"/>
      <c r="K137" s="452"/>
      <c r="L137" s="452"/>
      <c r="M137" s="452"/>
      <c r="N137" s="452"/>
      <c r="O137" s="452"/>
      <c r="P137" s="452"/>
      <c r="Q137" s="452"/>
      <c r="R137" s="452"/>
      <c r="S137" s="451"/>
      <c r="T137" s="451"/>
      <c r="U137" s="451"/>
      <c r="V137" s="451"/>
      <c r="W137" s="450"/>
    </row>
    <row r="138" spans="1:23" ht="24.95" customHeight="1" x14ac:dyDescent="0.2">
      <c r="A138" s="409"/>
      <c r="B138" s="449" t="s">
        <v>144</v>
      </c>
      <c r="C138" s="449"/>
      <c r="D138" s="449"/>
      <c r="E138" s="449"/>
      <c r="F138" s="449"/>
      <c r="G138" s="448" t="s">
        <v>145</v>
      </c>
      <c r="H138" s="448"/>
      <c r="I138" s="448"/>
      <c r="J138" s="448"/>
      <c r="K138" s="448"/>
      <c r="L138" s="448"/>
      <c r="M138" s="448"/>
      <c r="N138" s="448"/>
      <c r="O138" s="448"/>
      <c r="P138" s="448"/>
      <c r="Q138" s="448"/>
      <c r="R138" s="447"/>
      <c r="S138" s="446" t="s">
        <v>143</v>
      </c>
      <c r="T138" s="445"/>
      <c r="U138" s="445"/>
      <c r="V138" s="444"/>
      <c r="W138" s="404"/>
    </row>
    <row r="139" spans="1:23" ht="5.0999999999999996" customHeight="1" x14ac:dyDescent="0.2">
      <c r="A139" s="409"/>
      <c r="B139" s="443"/>
      <c r="C139" s="443"/>
      <c r="D139" s="443"/>
      <c r="E139" s="443"/>
      <c r="F139" s="443"/>
      <c r="G139" s="412"/>
      <c r="H139" s="412"/>
      <c r="I139" s="412"/>
      <c r="J139" s="412"/>
      <c r="K139" s="412"/>
      <c r="L139" s="412"/>
      <c r="M139" s="412"/>
      <c r="N139" s="412"/>
      <c r="O139" s="412"/>
      <c r="P139" s="412"/>
      <c r="Q139" s="412"/>
      <c r="R139" s="412"/>
      <c r="S139" s="412"/>
      <c r="T139" s="412"/>
      <c r="U139" s="412"/>
      <c r="V139" s="412"/>
      <c r="W139" s="404"/>
    </row>
    <row r="140" spans="1:23" ht="24.95" customHeight="1" x14ac:dyDescent="0.2">
      <c r="A140" s="409"/>
      <c r="B140" s="441" t="s">
        <v>142</v>
      </c>
      <c r="C140" s="441"/>
      <c r="D140" s="442"/>
      <c r="E140" s="442"/>
      <c r="F140" s="442"/>
      <c r="G140" s="442"/>
      <c r="H140" s="442"/>
      <c r="I140" s="442"/>
      <c r="J140" s="442"/>
      <c r="K140" s="442"/>
      <c r="L140" s="412"/>
      <c r="M140" s="441" t="s">
        <v>141</v>
      </c>
      <c r="N140" s="441"/>
      <c r="O140" s="440"/>
      <c r="P140" s="439"/>
      <c r="Q140" s="439"/>
      <c r="R140" s="412"/>
      <c r="S140" s="438"/>
      <c r="T140" s="437"/>
      <c r="U140" s="437"/>
      <c r="V140" s="436"/>
      <c r="W140" s="404"/>
    </row>
    <row r="141" spans="1:23" ht="5.0999999999999996" customHeight="1" thickBot="1" x14ac:dyDescent="0.25">
      <c r="A141" s="409"/>
      <c r="B141" s="412"/>
      <c r="C141" s="412"/>
      <c r="D141" s="412"/>
      <c r="E141" s="412"/>
      <c r="F141" s="412"/>
      <c r="G141" s="412"/>
      <c r="H141" s="412"/>
      <c r="I141" s="412"/>
      <c r="J141" s="412"/>
      <c r="K141" s="412"/>
      <c r="L141" s="412"/>
      <c r="M141" s="412"/>
      <c r="N141" s="412"/>
      <c r="O141" s="412"/>
      <c r="P141" s="412"/>
      <c r="Q141" s="412"/>
      <c r="R141" s="412"/>
      <c r="S141" s="412"/>
      <c r="T141" s="412"/>
      <c r="U141" s="412"/>
      <c r="V141" s="412"/>
      <c r="W141" s="404"/>
    </row>
    <row r="142" spans="1:23" ht="24.95" customHeight="1" thickTop="1" x14ac:dyDescent="0.2">
      <c r="A142" s="409"/>
      <c r="B142" s="343" t="s">
        <v>110</v>
      </c>
      <c r="C142" s="342"/>
      <c r="D142" s="342"/>
      <c r="E142" s="342"/>
      <c r="F142" s="342"/>
      <c r="G142" s="342"/>
      <c r="H142" s="341"/>
      <c r="I142" s="343" t="s">
        <v>109</v>
      </c>
      <c r="J142" s="342"/>
      <c r="K142" s="342"/>
      <c r="L142" s="342"/>
      <c r="M142" s="341"/>
      <c r="N142" s="340"/>
      <c r="O142" s="339" t="s">
        <v>108</v>
      </c>
      <c r="P142" s="343" t="s">
        <v>107</v>
      </c>
      <c r="Q142" s="342"/>
      <c r="R142" s="342"/>
      <c r="S142" s="342"/>
      <c r="T142" s="341"/>
      <c r="U142" s="340"/>
      <c r="V142" s="339" t="s">
        <v>106</v>
      </c>
      <c r="W142" s="404"/>
    </row>
    <row r="143" spans="1:23" ht="50.1" customHeight="1" x14ac:dyDescent="0.2">
      <c r="A143" s="409"/>
      <c r="B143" s="435" t="s">
        <v>105</v>
      </c>
      <c r="C143" s="332" t="s">
        <v>104</v>
      </c>
      <c r="D143" s="332" t="s">
        <v>103</v>
      </c>
      <c r="E143" s="332" t="s">
        <v>102</v>
      </c>
      <c r="F143" s="331" t="s">
        <v>16</v>
      </c>
      <c r="G143" s="434" t="s">
        <v>140</v>
      </c>
      <c r="H143" s="329" t="s">
        <v>24</v>
      </c>
      <c r="I143" s="431" t="s">
        <v>130</v>
      </c>
      <c r="J143" s="430" t="s">
        <v>57</v>
      </c>
      <c r="K143" s="430" t="s">
        <v>129</v>
      </c>
      <c r="L143" s="430" t="s">
        <v>128</v>
      </c>
      <c r="M143" s="428" t="s">
        <v>127</v>
      </c>
      <c r="N143" s="310"/>
      <c r="O143" s="314"/>
      <c r="P143" s="431" t="s">
        <v>126</v>
      </c>
      <c r="Q143" s="430" t="s">
        <v>63</v>
      </c>
      <c r="R143" s="430" t="s">
        <v>125</v>
      </c>
      <c r="S143" s="429" t="s">
        <v>124</v>
      </c>
      <c r="T143" s="428" t="s">
        <v>123</v>
      </c>
      <c r="U143" s="310"/>
      <c r="V143" s="309"/>
      <c r="W143" s="404"/>
    </row>
    <row r="144" spans="1:23" ht="20.100000000000001" customHeight="1" x14ac:dyDescent="0.2">
      <c r="A144" s="409"/>
      <c r="B144" s="433">
        <v>50</v>
      </c>
      <c r="C144" s="317">
        <v>40</v>
      </c>
      <c r="D144" s="317">
        <v>30</v>
      </c>
      <c r="E144" s="317">
        <v>20</v>
      </c>
      <c r="F144" s="316">
        <v>20</v>
      </c>
      <c r="G144" s="432">
        <f>SUM(B144:F144)</f>
        <v>160</v>
      </c>
      <c r="H144" s="315">
        <v>20</v>
      </c>
      <c r="I144" s="431"/>
      <c r="J144" s="430"/>
      <c r="K144" s="430"/>
      <c r="L144" s="430"/>
      <c r="M144" s="428"/>
      <c r="N144" s="310"/>
      <c r="O144" s="314"/>
      <c r="P144" s="431"/>
      <c r="Q144" s="430"/>
      <c r="R144" s="430"/>
      <c r="S144" s="429"/>
      <c r="T144" s="428"/>
      <c r="U144" s="310"/>
      <c r="V144" s="309"/>
      <c r="W144" s="404"/>
    </row>
    <row r="145" spans="1:23" ht="20.100000000000001" customHeight="1" thickBot="1" x14ac:dyDescent="0.25">
      <c r="A145" s="409"/>
      <c r="B145" s="427">
        <f t="shared" ref="B145:H145" si="9">B144/2</f>
        <v>25</v>
      </c>
      <c r="C145" s="297">
        <f t="shared" si="9"/>
        <v>20</v>
      </c>
      <c r="D145" s="297">
        <f t="shared" si="9"/>
        <v>15</v>
      </c>
      <c r="E145" s="297">
        <f t="shared" si="9"/>
        <v>10</v>
      </c>
      <c r="F145" s="296">
        <f t="shared" si="9"/>
        <v>10</v>
      </c>
      <c r="G145" s="426">
        <f t="shared" si="9"/>
        <v>80</v>
      </c>
      <c r="H145" s="295">
        <f t="shared" si="9"/>
        <v>10</v>
      </c>
      <c r="I145" s="425"/>
      <c r="J145" s="424"/>
      <c r="K145" s="424"/>
      <c r="L145" s="424"/>
      <c r="M145" s="422"/>
      <c r="N145" s="290"/>
      <c r="O145" s="294"/>
      <c r="P145" s="425"/>
      <c r="Q145" s="424"/>
      <c r="R145" s="424"/>
      <c r="S145" s="423"/>
      <c r="T145" s="422"/>
      <c r="U145" s="290"/>
      <c r="V145" s="289"/>
      <c r="W145" s="404"/>
    </row>
    <row r="146" spans="1:23" ht="24.95" customHeight="1" thickTop="1" thickBot="1" x14ac:dyDescent="0.25">
      <c r="A146" s="409"/>
      <c r="B146" s="421"/>
      <c r="C146" s="420"/>
      <c r="D146" s="420"/>
      <c r="E146" s="420"/>
      <c r="F146" s="419"/>
      <c r="G146" s="418">
        <f>SUM(B146:F146)</f>
        <v>0</v>
      </c>
      <c r="H146" s="396"/>
      <c r="I146" s="417"/>
      <c r="J146" s="416"/>
      <c r="K146" s="416"/>
      <c r="L146" s="416"/>
      <c r="M146" s="415"/>
      <c r="N146" s="414">
        <f>COUNTIF(I146:M146,"اجتاز")</f>
        <v>0</v>
      </c>
      <c r="O146" s="413" t="str">
        <f>IF(N146&gt;=5,"جدير",IF(N146&gt;=5,"جدير","غيرجدير"))</f>
        <v>غيرجدير</v>
      </c>
      <c r="P146" s="417"/>
      <c r="Q146" s="416"/>
      <c r="R146" s="416"/>
      <c r="S146" s="416"/>
      <c r="T146" s="415"/>
      <c r="U146" s="414">
        <f>COUNTIF(P146:T146,"اجتاز")</f>
        <v>0</v>
      </c>
      <c r="V146" s="413" t="str">
        <f>IF(U146&gt;=5,"جدير",IF(U146&gt;=5,"جدير","غيرجدير"))</f>
        <v>غيرجدير</v>
      </c>
      <c r="W146" s="404"/>
    </row>
    <row r="147" spans="1:23" ht="5.0999999999999996" customHeight="1" thickTop="1" x14ac:dyDescent="0.2">
      <c r="A147" s="409"/>
      <c r="B147" s="412"/>
      <c r="C147" s="412"/>
      <c r="D147" s="412"/>
      <c r="E147" s="412"/>
      <c r="F147" s="412"/>
      <c r="G147" s="412"/>
      <c r="H147" s="412"/>
      <c r="I147" s="412"/>
      <c r="J147" s="412"/>
      <c r="K147" s="412"/>
      <c r="L147" s="412"/>
      <c r="M147" s="412"/>
      <c r="N147" s="412"/>
      <c r="O147" s="412"/>
      <c r="P147" s="412"/>
      <c r="Q147" s="412"/>
      <c r="R147" s="412"/>
      <c r="S147" s="412"/>
      <c r="T147" s="412"/>
      <c r="U147" s="412"/>
      <c r="V147" s="412"/>
      <c r="W147" s="404"/>
    </row>
    <row r="148" spans="1:23" ht="23.1" customHeight="1" x14ac:dyDescent="0.45">
      <c r="A148" s="409"/>
      <c r="B148" s="408" t="s">
        <v>90</v>
      </c>
      <c r="C148" s="407" t="s">
        <v>118</v>
      </c>
      <c r="D148" s="407"/>
      <c r="E148" s="407"/>
      <c r="F148" s="410" t="s">
        <v>139</v>
      </c>
      <c r="G148" s="410"/>
      <c r="H148" s="410"/>
      <c r="I148" s="410"/>
      <c r="J148" s="411"/>
      <c r="K148" s="410" t="s">
        <v>93</v>
      </c>
      <c r="L148" s="410"/>
      <c r="M148" s="410"/>
      <c r="N148" s="410"/>
      <c r="O148" s="410"/>
      <c r="P148" s="411"/>
      <c r="Q148" s="410" t="s">
        <v>138</v>
      </c>
      <c r="R148" s="410"/>
      <c r="S148" s="410"/>
      <c r="T148" s="410"/>
      <c r="U148" s="410"/>
      <c r="V148" s="410"/>
      <c r="W148" s="404"/>
    </row>
    <row r="149" spans="1:23" ht="23.1" customHeight="1" x14ac:dyDescent="0.45">
      <c r="A149" s="409"/>
      <c r="B149" s="408" t="s">
        <v>137</v>
      </c>
      <c r="C149" s="407" t="s">
        <v>119</v>
      </c>
      <c r="D149" s="407"/>
      <c r="E149" s="407"/>
      <c r="F149" s="405" t="s">
        <v>147</v>
      </c>
      <c r="G149" s="405"/>
      <c r="H149" s="405"/>
      <c r="I149" s="405"/>
      <c r="J149" s="406"/>
      <c r="K149" s="405" t="s">
        <v>148</v>
      </c>
      <c r="L149" s="405"/>
      <c r="M149" s="405"/>
      <c r="N149" s="405"/>
      <c r="O149" s="405"/>
      <c r="P149" s="406"/>
      <c r="Q149" s="405" t="s">
        <v>149</v>
      </c>
      <c r="R149" s="405"/>
      <c r="S149" s="405"/>
      <c r="T149" s="405"/>
      <c r="U149" s="405"/>
      <c r="V149" s="405"/>
      <c r="W149" s="404"/>
    </row>
    <row r="150" spans="1:23" ht="5.0999999999999996" customHeight="1" thickBot="1" x14ac:dyDescent="0.25">
      <c r="A150" s="403"/>
      <c r="B150" s="402"/>
      <c r="C150" s="402"/>
      <c r="D150" s="402"/>
      <c r="E150" s="402"/>
      <c r="F150" s="402"/>
      <c r="G150" s="402"/>
      <c r="H150" s="402"/>
      <c r="I150" s="402"/>
      <c r="J150" s="402"/>
      <c r="K150" s="402"/>
      <c r="L150" s="402"/>
      <c r="M150" s="402"/>
      <c r="N150" s="402"/>
      <c r="O150" s="402"/>
      <c r="P150" s="402"/>
      <c r="Q150" s="402"/>
      <c r="R150" s="402"/>
      <c r="S150" s="402"/>
      <c r="T150" s="402"/>
      <c r="U150" s="402"/>
      <c r="V150" s="402"/>
      <c r="W150" s="401"/>
    </row>
    <row r="151" spans="1:23" ht="5.0999999999999996" customHeight="1" thickTop="1" thickBot="1" x14ac:dyDescent="0.25"/>
    <row r="152" spans="1:23" ht="24.95" customHeight="1" thickTop="1" x14ac:dyDescent="0.2">
      <c r="A152" s="455"/>
      <c r="B152" s="454" t="s">
        <v>116</v>
      </c>
      <c r="C152" s="454"/>
      <c r="D152" s="454"/>
      <c r="E152" s="454"/>
      <c r="F152" s="454"/>
      <c r="G152" s="453" t="s">
        <v>146</v>
      </c>
      <c r="H152" s="452"/>
      <c r="I152" s="452"/>
      <c r="J152" s="452"/>
      <c r="K152" s="452"/>
      <c r="L152" s="452"/>
      <c r="M152" s="452"/>
      <c r="N152" s="452"/>
      <c r="O152" s="452"/>
      <c r="P152" s="452"/>
      <c r="Q152" s="452"/>
      <c r="R152" s="452"/>
      <c r="S152" s="451"/>
      <c r="T152" s="451"/>
      <c r="U152" s="451"/>
      <c r="V152" s="451"/>
      <c r="W152" s="450"/>
    </row>
    <row r="153" spans="1:23" ht="24.95" customHeight="1" x14ac:dyDescent="0.2">
      <c r="A153" s="409"/>
      <c r="B153" s="449" t="s">
        <v>144</v>
      </c>
      <c r="C153" s="449"/>
      <c r="D153" s="449"/>
      <c r="E153" s="449"/>
      <c r="F153" s="449"/>
      <c r="G153" s="448" t="s">
        <v>145</v>
      </c>
      <c r="H153" s="448"/>
      <c r="I153" s="448"/>
      <c r="J153" s="448"/>
      <c r="K153" s="448"/>
      <c r="L153" s="448"/>
      <c r="M153" s="448"/>
      <c r="N153" s="448"/>
      <c r="O153" s="448"/>
      <c r="P153" s="448"/>
      <c r="Q153" s="448"/>
      <c r="R153" s="447"/>
      <c r="S153" s="446" t="s">
        <v>143</v>
      </c>
      <c r="T153" s="445"/>
      <c r="U153" s="445"/>
      <c r="V153" s="444"/>
      <c r="W153" s="404"/>
    </row>
    <row r="154" spans="1:23" ht="5.0999999999999996" customHeight="1" x14ac:dyDescent="0.2">
      <c r="A154" s="409"/>
      <c r="B154" s="443"/>
      <c r="C154" s="443"/>
      <c r="D154" s="443"/>
      <c r="E154" s="443"/>
      <c r="F154" s="443"/>
      <c r="G154" s="412"/>
      <c r="H154" s="412"/>
      <c r="I154" s="412"/>
      <c r="J154" s="412"/>
      <c r="K154" s="412"/>
      <c r="L154" s="412"/>
      <c r="M154" s="412"/>
      <c r="N154" s="412"/>
      <c r="O154" s="412"/>
      <c r="P154" s="412"/>
      <c r="Q154" s="412"/>
      <c r="R154" s="412"/>
      <c r="S154" s="412"/>
      <c r="T154" s="412"/>
      <c r="U154" s="412"/>
      <c r="V154" s="412"/>
      <c r="W154" s="404"/>
    </row>
    <row r="155" spans="1:23" ht="24.95" customHeight="1" x14ac:dyDescent="0.2">
      <c r="A155" s="409"/>
      <c r="B155" s="441" t="s">
        <v>142</v>
      </c>
      <c r="C155" s="441"/>
      <c r="D155" s="442"/>
      <c r="E155" s="442"/>
      <c r="F155" s="442"/>
      <c r="G155" s="442"/>
      <c r="H155" s="442"/>
      <c r="I155" s="442"/>
      <c r="J155" s="442"/>
      <c r="K155" s="442"/>
      <c r="L155" s="412"/>
      <c r="M155" s="441" t="s">
        <v>141</v>
      </c>
      <c r="N155" s="441"/>
      <c r="O155" s="440"/>
      <c r="P155" s="439"/>
      <c r="Q155" s="439"/>
      <c r="R155" s="412"/>
      <c r="S155" s="438"/>
      <c r="T155" s="437"/>
      <c r="U155" s="437"/>
      <c r="V155" s="436"/>
      <c r="W155" s="404"/>
    </row>
    <row r="156" spans="1:23" ht="5.0999999999999996" customHeight="1" thickBot="1" x14ac:dyDescent="0.25">
      <c r="A156" s="409"/>
      <c r="B156" s="412"/>
      <c r="C156" s="412"/>
      <c r="D156" s="412"/>
      <c r="E156" s="412"/>
      <c r="F156" s="412"/>
      <c r="G156" s="412"/>
      <c r="H156" s="412"/>
      <c r="I156" s="412"/>
      <c r="J156" s="412"/>
      <c r="K156" s="412"/>
      <c r="L156" s="412"/>
      <c r="M156" s="412"/>
      <c r="N156" s="412"/>
      <c r="O156" s="412"/>
      <c r="P156" s="412"/>
      <c r="Q156" s="412"/>
      <c r="R156" s="412"/>
      <c r="S156" s="412"/>
      <c r="T156" s="412"/>
      <c r="U156" s="412"/>
      <c r="V156" s="412"/>
      <c r="W156" s="404"/>
    </row>
    <row r="157" spans="1:23" ht="24.95" customHeight="1" thickTop="1" x14ac:dyDescent="0.2">
      <c r="A157" s="409"/>
      <c r="B157" s="343" t="s">
        <v>110</v>
      </c>
      <c r="C157" s="342"/>
      <c r="D157" s="342"/>
      <c r="E157" s="342"/>
      <c r="F157" s="342"/>
      <c r="G157" s="342"/>
      <c r="H157" s="341"/>
      <c r="I157" s="343" t="s">
        <v>109</v>
      </c>
      <c r="J157" s="342"/>
      <c r="K157" s="342"/>
      <c r="L157" s="342"/>
      <c r="M157" s="341"/>
      <c r="N157" s="340"/>
      <c r="O157" s="339" t="s">
        <v>108</v>
      </c>
      <c r="P157" s="343" t="s">
        <v>107</v>
      </c>
      <c r="Q157" s="342"/>
      <c r="R157" s="342"/>
      <c r="S157" s="342"/>
      <c r="T157" s="341"/>
      <c r="U157" s="340"/>
      <c r="V157" s="339" t="s">
        <v>106</v>
      </c>
      <c r="W157" s="404"/>
    </row>
    <row r="158" spans="1:23" ht="50.1" customHeight="1" x14ac:dyDescent="0.2">
      <c r="A158" s="409"/>
      <c r="B158" s="435" t="s">
        <v>105</v>
      </c>
      <c r="C158" s="332" t="s">
        <v>104</v>
      </c>
      <c r="D158" s="332" t="s">
        <v>103</v>
      </c>
      <c r="E158" s="332" t="s">
        <v>102</v>
      </c>
      <c r="F158" s="331" t="s">
        <v>16</v>
      </c>
      <c r="G158" s="434" t="s">
        <v>140</v>
      </c>
      <c r="H158" s="329" t="s">
        <v>24</v>
      </c>
      <c r="I158" s="431" t="s">
        <v>130</v>
      </c>
      <c r="J158" s="430" t="s">
        <v>57</v>
      </c>
      <c r="K158" s="430" t="s">
        <v>129</v>
      </c>
      <c r="L158" s="430" t="s">
        <v>128</v>
      </c>
      <c r="M158" s="428" t="s">
        <v>127</v>
      </c>
      <c r="N158" s="310"/>
      <c r="O158" s="314"/>
      <c r="P158" s="431" t="s">
        <v>126</v>
      </c>
      <c r="Q158" s="430" t="s">
        <v>63</v>
      </c>
      <c r="R158" s="430" t="s">
        <v>125</v>
      </c>
      <c r="S158" s="429" t="s">
        <v>124</v>
      </c>
      <c r="T158" s="428" t="s">
        <v>123</v>
      </c>
      <c r="U158" s="310"/>
      <c r="V158" s="309"/>
      <c r="W158" s="404"/>
    </row>
    <row r="159" spans="1:23" ht="20.100000000000001" customHeight="1" x14ac:dyDescent="0.2">
      <c r="A159" s="409"/>
      <c r="B159" s="433">
        <v>50</v>
      </c>
      <c r="C159" s="317">
        <v>40</v>
      </c>
      <c r="D159" s="317">
        <v>30</v>
      </c>
      <c r="E159" s="317">
        <v>20</v>
      </c>
      <c r="F159" s="316">
        <v>20</v>
      </c>
      <c r="G159" s="432">
        <f>SUM(B159:F159)</f>
        <v>160</v>
      </c>
      <c r="H159" s="315">
        <v>20</v>
      </c>
      <c r="I159" s="431"/>
      <c r="J159" s="430"/>
      <c r="K159" s="430"/>
      <c r="L159" s="430"/>
      <c r="M159" s="428"/>
      <c r="N159" s="310"/>
      <c r="O159" s="314"/>
      <c r="P159" s="431"/>
      <c r="Q159" s="430"/>
      <c r="R159" s="430"/>
      <c r="S159" s="429"/>
      <c r="T159" s="428"/>
      <c r="U159" s="310"/>
      <c r="V159" s="309"/>
      <c r="W159" s="404"/>
    </row>
    <row r="160" spans="1:23" ht="20.100000000000001" customHeight="1" thickBot="1" x14ac:dyDescent="0.25">
      <c r="A160" s="409"/>
      <c r="B160" s="427">
        <f t="shared" ref="B160:H160" si="10">B159/2</f>
        <v>25</v>
      </c>
      <c r="C160" s="297">
        <f t="shared" si="10"/>
        <v>20</v>
      </c>
      <c r="D160" s="297">
        <f t="shared" si="10"/>
        <v>15</v>
      </c>
      <c r="E160" s="297">
        <f t="shared" si="10"/>
        <v>10</v>
      </c>
      <c r="F160" s="296">
        <f t="shared" si="10"/>
        <v>10</v>
      </c>
      <c r="G160" s="426">
        <f t="shared" si="10"/>
        <v>80</v>
      </c>
      <c r="H160" s="295">
        <f t="shared" si="10"/>
        <v>10</v>
      </c>
      <c r="I160" s="425"/>
      <c r="J160" s="424"/>
      <c r="K160" s="424"/>
      <c r="L160" s="424"/>
      <c r="M160" s="422"/>
      <c r="N160" s="290"/>
      <c r="O160" s="294"/>
      <c r="P160" s="425"/>
      <c r="Q160" s="424"/>
      <c r="R160" s="424"/>
      <c r="S160" s="423"/>
      <c r="T160" s="422"/>
      <c r="U160" s="290"/>
      <c r="V160" s="289"/>
      <c r="W160" s="404"/>
    </row>
    <row r="161" spans="1:23" ht="24.95" customHeight="1" thickTop="1" thickBot="1" x14ac:dyDescent="0.25">
      <c r="A161" s="409"/>
      <c r="B161" s="421"/>
      <c r="C161" s="420"/>
      <c r="D161" s="420"/>
      <c r="E161" s="420"/>
      <c r="F161" s="419"/>
      <c r="G161" s="418">
        <f>SUM(B161:F161)</f>
        <v>0</v>
      </c>
      <c r="H161" s="396"/>
      <c r="I161" s="417"/>
      <c r="J161" s="416"/>
      <c r="K161" s="416"/>
      <c r="L161" s="416"/>
      <c r="M161" s="415"/>
      <c r="N161" s="414">
        <f>COUNTIF(I161:M161,"اجتاز")</f>
        <v>0</v>
      </c>
      <c r="O161" s="413" t="str">
        <f>IF(N161&gt;=5,"جدير",IF(N161&gt;=5,"جدير","غيرجدير"))</f>
        <v>غيرجدير</v>
      </c>
      <c r="P161" s="417"/>
      <c r="Q161" s="416"/>
      <c r="R161" s="416"/>
      <c r="S161" s="416"/>
      <c r="T161" s="415"/>
      <c r="U161" s="414">
        <f>COUNTIF(P161:T161,"اجتاز")</f>
        <v>0</v>
      </c>
      <c r="V161" s="413" t="str">
        <f>IF(U161&gt;=5,"جدير",IF(U161&gt;=5,"جدير","غيرجدير"))</f>
        <v>غيرجدير</v>
      </c>
      <c r="W161" s="404"/>
    </row>
    <row r="162" spans="1:23" ht="5.0999999999999996" customHeight="1" thickTop="1" x14ac:dyDescent="0.2">
      <c r="A162" s="409"/>
      <c r="B162" s="412"/>
      <c r="C162" s="412"/>
      <c r="D162" s="412"/>
      <c r="E162" s="412"/>
      <c r="F162" s="412"/>
      <c r="G162" s="412"/>
      <c r="H162" s="412"/>
      <c r="I162" s="412"/>
      <c r="J162" s="412"/>
      <c r="K162" s="412"/>
      <c r="L162" s="412"/>
      <c r="M162" s="412"/>
      <c r="N162" s="412"/>
      <c r="O162" s="412"/>
      <c r="P162" s="412"/>
      <c r="Q162" s="412"/>
      <c r="R162" s="412"/>
      <c r="S162" s="412"/>
      <c r="T162" s="412"/>
      <c r="U162" s="412"/>
      <c r="V162" s="412"/>
      <c r="W162" s="404"/>
    </row>
    <row r="163" spans="1:23" ht="23.1" customHeight="1" x14ac:dyDescent="0.45">
      <c r="A163" s="409"/>
      <c r="B163" s="408" t="s">
        <v>90</v>
      </c>
      <c r="C163" s="407" t="s">
        <v>118</v>
      </c>
      <c r="D163" s="407"/>
      <c r="E163" s="407"/>
      <c r="F163" s="410" t="s">
        <v>139</v>
      </c>
      <c r="G163" s="410"/>
      <c r="H163" s="410"/>
      <c r="I163" s="410"/>
      <c r="J163" s="411"/>
      <c r="K163" s="410" t="s">
        <v>93</v>
      </c>
      <c r="L163" s="410"/>
      <c r="M163" s="410"/>
      <c r="N163" s="410"/>
      <c r="O163" s="410"/>
      <c r="P163" s="411"/>
      <c r="Q163" s="410" t="s">
        <v>138</v>
      </c>
      <c r="R163" s="410"/>
      <c r="S163" s="410"/>
      <c r="T163" s="410"/>
      <c r="U163" s="410"/>
      <c r="V163" s="410"/>
      <c r="W163" s="404"/>
    </row>
    <row r="164" spans="1:23" ht="23.1" customHeight="1" x14ac:dyDescent="0.45">
      <c r="A164" s="409"/>
      <c r="B164" s="408" t="s">
        <v>137</v>
      </c>
      <c r="C164" s="407" t="s">
        <v>119</v>
      </c>
      <c r="D164" s="407"/>
      <c r="E164" s="407"/>
      <c r="F164" s="405" t="s">
        <v>147</v>
      </c>
      <c r="G164" s="405"/>
      <c r="H164" s="405"/>
      <c r="I164" s="405"/>
      <c r="J164" s="406"/>
      <c r="K164" s="405" t="s">
        <v>148</v>
      </c>
      <c r="L164" s="405"/>
      <c r="M164" s="405"/>
      <c r="N164" s="405"/>
      <c r="O164" s="405"/>
      <c r="P164" s="406"/>
      <c r="Q164" s="405" t="s">
        <v>149</v>
      </c>
      <c r="R164" s="405"/>
      <c r="S164" s="405"/>
      <c r="T164" s="405"/>
      <c r="U164" s="405"/>
      <c r="V164" s="405"/>
      <c r="W164" s="404"/>
    </row>
    <row r="165" spans="1:23" ht="5.0999999999999996" customHeight="1" thickBot="1" x14ac:dyDescent="0.25">
      <c r="A165" s="403"/>
      <c r="B165" s="402"/>
      <c r="C165" s="402"/>
      <c r="D165" s="402"/>
      <c r="E165" s="402"/>
      <c r="F165" s="402"/>
      <c r="G165" s="402"/>
      <c r="H165" s="402"/>
      <c r="I165" s="402"/>
      <c r="J165" s="402"/>
      <c r="K165" s="402"/>
      <c r="L165" s="402"/>
      <c r="M165" s="402"/>
      <c r="N165" s="402"/>
      <c r="O165" s="402"/>
      <c r="P165" s="402"/>
      <c r="Q165" s="402"/>
      <c r="R165" s="402"/>
      <c r="S165" s="402"/>
      <c r="T165" s="402"/>
      <c r="U165" s="402"/>
      <c r="V165" s="402"/>
      <c r="W165" s="401"/>
    </row>
    <row r="166" spans="1:23" ht="20.100000000000001" customHeight="1" thickTop="1" thickBot="1" x14ac:dyDescent="0.25"/>
    <row r="167" spans="1:23" ht="24.95" customHeight="1" thickTop="1" x14ac:dyDescent="0.2">
      <c r="A167" s="455"/>
      <c r="B167" s="454" t="s">
        <v>116</v>
      </c>
      <c r="C167" s="454"/>
      <c r="D167" s="454"/>
      <c r="E167" s="454"/>
      <c r="F167" s="454"/>
      <c r="G167" s="453" t="s">
        <v>146</v>
      </c>
      <c r="H167" s="452"/>
      <c r="I167" s="452"/>
      <c r="J167" s="452"/>
      <c r="K167" s="452"/>
      <c r="L167" s="452"/>
      <c r="M167" s="452"/>
      <c r="N167" s="452"/>
      <c r="O167" s="452"/>
      <c r="P167" s="452"/>
      <c r="Q167" s="452"/>
      <c r="R167" s="452"/>
      <c r="S167" s="451"/>
      <c r="T167" s="451"/>
      <c r="U167" s="451"/>
      <c r="V167" s="451"/>
      <c r="W167" s="450"/>
    </row>
    <row r="168" spans="1:23" ht="24.95" customHeight="1" x14ac:dyDescent="0.2">
      <c r="A168" s="409"/>
      <c r="B168" s="449" t="s">
        <v>144</v>
      </c>
      <c r="C168" s="449"/>
      <c r="D168" s="449"/>
      <c r="E168" s="449"/>
      <c r="F168" s="449"/>
      <c r="G168" s="448" t="s">
        <v>145</v>
      </c>
      <c r="H168" s="448"/>
      <c r="I168" s="448"/>
      <c r="J168" s="448"/>
      <c r="K168" s="448"/>
      <c r="L168" s="448"/>
      <c r="M168" s="448"/>
      <c r="N168" s="448"/>
      <c r="O168" s="448"/>
      <c r="P168" s="448"/>
      <c r="Q168" s="448"/>
      <c r="R168" s="447"/>
      <c r="S168" s="446" t="s">
        <v>143</v>
      </c>
      <c r="T168" s="445"/>
      <c r="U168" s="445"/>
      <c r="V168" s="444"/>
      <c r="W168" s="404"/>
    </row>
    <row r="169" spans="1:23" ht="5.0999999999999996" customHeight="1" x14ac:dyDescent="0.2">
      <c r="A169" s="409"/>
      <c r="B169" s="443"/>
      <c r="C169" s="443"/>
      <c r="D169" s="443"/>
      <c r="E169" s="443"/>
      <c r="F169" s="443"/>
      <c r="G169" s="412"/>
      <c r="H169" s="412"/>
      <c r="I169" s="412"/>
      <c r="J169" s="412"/>
      <c r="K169" s="412"/>
      <c r="L169" s="412"/>
      <c r="M169" s="412"/>
      <c r="N169" s="412"/>
      <c r="O169" s="412"/>
      <c r="P169" s="412"/>
      <c r="Q169" s="412"/>
      <c r="R169" s="412"/>
      <c r="S169" s="412"/>
      <c r="T169" s="412"/>
      <c r="U169" s="412"/>
      <c r="V169" s="412"/>
      <c r="W169" s="404"/>
    </row>
    <row r="170" spans="1:23" ht="24.95" customHeight="1" x14ac:dyDescent="0.2">
      <c r="A170" s="409"/>
      <c r="B170" s="441" t="s">
        <v>142</v>
      </c>
      <c r="C170" s="441"/>
      <c r="D170" s="442"/>
      <c r="E170" s="442"/>
      <c r="F170" s="442"/>
      <c r="G170" s="442"/>
      <c r="H170" s="442"/>
      <c r="I170" s="442"/>
      <c r="J170" s="442"/>
      <c r="K170" s="442"/>
      <c r="L170" s="412"/>
      <c r="M170" s="441" t="s">
        <v>141</v>
      </c>
      <c r="N170" s="441"/>
      <c r="O170" s="440"/>
      <c r="P170" s="439"/>
      <c r="Q170" s="439"/>
      <c r="R170" s="412"/>
      <c r="S170" s="438"/>
      <c r="T170" s="437"/>
      <c r="U170" s="437"/>
      <c r="V170" s="436"/>
      <c r="W170" s="404"/>
    </row>
    <row r="171" spans="1:23" ht="5.0999999999999996" customHeight="1" thickBot="1" x14ac:dyDescent="0.25">
      <c r="A171" s="409"/>
      <c r="B171" s="412"/>
      <c r="C171" s="412"/>
      <c r="D171" s="412"/>
      <c r="E171" s="412"/>
      <c r="F171" s="412"/>
      <c r="G171" s="412"/>
      <c r="H171" s="412"/>
      <c r="I171" s="412"/>
      <c r="J171" s="412"/>
      <c r="K171" s="412"/>
      <c r="L171" s="412"/>
      <c r="M171" s="412"/>
      <c r="N171" s="412"/>
      <c r="O171" s="412"/>
      <c r="P171" s="412"/>
      <c r="Q171" s="412"/>
      <c r="R171" s="412"/>
      <c r="S171" s="412"/>
      <c r="T171" s="412"/>
      <c r="U171" s="412"/>
      <c r="V171" s="412"/>
      <c r="W171" s="404"/>
    </row>
    <row r="172" spans="1:23" ht="24.95" customHeight="1" thickTop="1" x14ac:dyDescent="0.2">
      <c r="A172" s="409"/>
      <c r="B172" s="343" t="s">
        <v>110</v>
      </c>
      <c r="C172" s="342"/>
      <c r="D172" s="342"/>
      <c r="E172" s="342"/>
      <c r="F172" s="342"/>
      <c r="G172" s="342"/>
      <c r="H172" s="341"/>
      <c r="I172" s="343" t="s">
        <v>109</v>
      </c>
      <c r="J172" s="342"/>
      <c r="K172" s="342"/>
      <c r="L172" s="342"/>
      <c r="M172" s="341"/>
      <c r="N172" s="340"/>
      <c r="O172" s="339" t="s">
        <v>108</v>
      </c>
      <c r="P172" s="343" t="s">
        <v>107</v>
      </c>
      <c r="Q172" s="342"/>
      <c r="R172" s="342"/>
      <c r="S172" s="342"/>
      <c r="T172" s="341"/>
      <c r="U172" s="340"/>
      <c r="V172" s="339" t="s">
        <v>106</v>
      </c>
      <c r="W172" s="404"/>
    </row>
    <row r="173" spans="1:23" ht="50.1" customHeight="1" x14ac:dyDescent="0.2">
      <c r="A173" s="409"/>
      <c r="B173" s="435" t="s">
        <v>105</v>
      </c>
      <c r="C173" s="332" t="s">
        <v>104</v>
      </c>
      <c r="D173" s="332" t="s">
        <v>103</v>
      </c>
      <c r="E173" s="332" t="s">
        <v>102</v>
      </c>
      <c r="F173" s="331" t="s">
        <v>16</v>
      </c>
      <c r="G173" s="434" t="s">
        <v>140</v>
      </c>
      <c r="H173" s="329" t="s">
        <v>24</v>
      </c>
      <c r="I173" s="431" t="s">
        <v>130</v>
      </c>
      <c r="J173" s="430" t="s">
        <v>57</v>
      </c>
      <c r="K173" s="430" t="s">
        <v>129</v>
      </c>
      <c r="L173" s="430" t="s">
        <v>128</v>
      </c>
      <c r="M173" s="428" t="s">
        <v>127</v>
      </c>
      <c r="N173" s="310"/>
      <c r="O173" s="314"/>
      <c r="P173" s="431" t="s">
        <v>126</v>
      </c>
      <c r="Q173" s="430" t="s">
        <v>63</v>
      </c>
      <c r="R173" s="430" t="s">
        <v>125</v>
      </c>
      <c r="S173" s="429" t="s">
        <v>124</v>
      </c>
      <c r="T173" s="428" t="s">
        <v>123</v>
      </c>
      <c r="U173" s="310"/>
      <c r="V173" s="309"/>
      <c r="W173" s="404"/>
    </row>
    <row r="174" spans="1:23" ht="20.100000000000001" customHeight="1" x14ac:dyDescent="0.2">
      <c r="A174" s="409"/>
      <c r="B174" s="433">
        <v>50</v>
      </c>
      <c r="C174" s="317">
        <v>40</v>
      </c>
      <c r="D174" s="317">
        <v>30</v>
      </c>
      <c r="E174" s="317">
        <v>20</v>
      </c>
      <c r="F174" s="316">
        <v>20</v>
      </c>
      <c r="G174" s="432">
        <f>SUM(B174:F174)</f>
        <v>160</v>
      </c>
      <c r="H174" s="315">
        <v>20</v>
      </c>
      <c r="I174" s="431"/>
      <c r="J174" s="430"/>
      <c r="K174" s="430"/>
      <c r="L174" s="430"/>
      <c r="M174" s="428"/>
      <c r="N174" s="310"/>
      <c r="O174" s="314"/>
      <c r="P174" s="431"/>
      <c r="Q174" s="430"/>
      <c r="R174" s="430"/>
      <c r="S174" s="429"/>
      <c r="T174" s="428"/>
      <c r="U174" s="310"/>
      <c r="V174" s="309"/>
      <c r="W174" s="404"/>
    </row>
    <row r="175" spans="1:23" ht="20.100000000000001" customHeight="1" thickBot="1" x14ac:dyDescent="0.25">
      <c r="A175" s="409"/>
      <c r="B175" s="427">
        <f t="shared" ref="B175:H175" si="11">B174/2</f>
        <v>25</v>
      </c>
      <c r="C175" s="297">
        <f t="shared" si="11"/>
        <v>20</v>
      </c>
      <c r="D175" s="297">
        <f t="shared" si="11"/>
        <v>15</v>
      </c>
      <c r="E175" s="297">
        <f t="shared" si="11"/>
        <v>10</v>
      </c>
      <c r="F175" s="296">
        <f t="shared" si="11"/>
        <v>10</v>
      </c>
      <c r="G175" s="426">
        <f t="shared" si="11"/>
        <v>80</v>
      </c>
      <c r="H175" s="295">
        <f t="shared" si="11"/>
        <v>10</v>
      </c>
      <c r="I175" s="425"/>
      <c r="J175" s="424"/>
      <c r="K175" s="424"/>
      <c r="L175" s="424"/>
      <c r="M175" s="422"/>
      <c r="N175" s="290"/>
      <c r="O175" s="294"/>
      <c r="P175" s="425"/>
      <c r="Q175" s="424"/>
      <c r="R175" s="424"/>
      <c r="S175" s="423"/>
      <c r="T175" s="422"/>
      <c r="U175" s="290"/>
      <c r="V175" s="289"/>
      <c r="W175" s="404"/>
    </row>
    <row r="176" spans="1:23" ht="24.95" customHeight="1" thickTop="1" thickBot="1" x14ac:dyDescent="0.25">
      <c r="A176" s="409"/>
      <c r="B176" s="421"/>
      <c r="C176" s="420"/>
      <c r="D176" s="420"/>
      <c r="E176" s="420"/>
      <c r="F176" s="419"/>
      <c r="G176" s="418">
        <f>SUM(B176:F176)</f>
        <v>0</v>
      </c>
      <c r="H176" s="396"/>
      <c r="I176" s="417"/>
      <c r="J176" s="416"/>
      <c r="K176" s="416"/>
      <c r="L176" s="416"/>
      <c r="M176" s="415"/>
      <c r="N176" s="414">
        <f>COUNTIF(I176:M176,"اجتاز")</f>
        <v>0</v>
      </c>
      <c r="O176" s="413" t="str">
        <f>IF(N176&gt;=5,"جدير",IF(N176&gt;=5,"جدير","غيرجدير"))</f>
        <v>غيرجدير</v>
      </c>
      <c r="P176" s="417"/>
      <c r="Q176" s="416"/>
      <c r="R176" s="416"/>
      <c r="S176" s="416"/>
      <c r="T176" s="415"/>
      <c r="U176" s="414">
        <f>COUNTIF(P176:T176,"اجتاز")</f>
        <v>0</v>
      </c>
      <c r="V176" s="413" t="str">
        <f>IF(U176&gt;=5,"جدير",IF(U176&gt;=5,"جدير","غيرجدير"))</f>
        <v>غيرجدير</v>
      </c>
      <c r="W176" s="404"/>
    </row>
    <row r="177" spans="1:23" ht="5.0999999999999996" customHeight="1" thickTop="1" x14ac:dyDescent="0.2">
      <c r="A177" s="409"/>
      <c r="B177" s="412"/>
      <c r="C177" s="412"/>
      <c r="D177" s="412"/>
      <c r="E177" s="412"/>
      <c r="F177" s="412"/>
      <c r="G177" s="412"/>
      <c r="H177" s="412"/>
      <c r="I177" s="412"/>
      <c r="J177" s="412"/>
      <c r="K177" s="412"/>
      <c r="L177" s="412"/>
      <c r="M177" s="412"/>
      <c r="N177" s="412"/>
      <c r="O177" s="412"/>
      <c r="P177" s="412"/>
      <c r="Q177" s="412"/>
      <c r="R177" s="412"/>
      <c r="S177" s="412"/>
      <c r="T177" s="412"/>
      <c r="U177" s="412"/>
      <c r="V177" s="412"/>
      <c r="W177" s="404"/>
    </row>
    <row r="178" spans="1:23" ht="23.1" customHeight="1" x14ac:dyDescent="0.45">
      <c r="A178" s="409"/>
      <c r="B178" s="408" t="s">
        <v>90</v>
      </c>
      <c r="C178" s="407" t="s">
        <v>118</v>
      </c>
      <c r="D178" s="407"/>
      <c r="E178" s="407"/>
      <c r="F178" s="410" t="s">
        <v>139</v>
      </c>
      <c r="G178" s="410"/>
      <c r="H178" s="410"/>
      <c r="I178" s="410"/>
      <c r="J178" s="411"/>
      <c r="K178" s="410" t="s">
        <v>93</v>
      </c>
      <c r="L178" s="410"/>
      <c r="M178" s="410"/>
      <c r="N178" s="410"/>
      <c r="O178" s="410"/>
      <c r="P178" s="411"/>
      <c r="Q178" s="410" t="s">
        <v>138</v>
      </c>
      <c r="R178" s="410"/>
      <c r="S178" s="410"/>
      <c r="T178" s="410"/>
      <c r="U178" s="410"/>
      <c r="V178" s="410"/>
      <c r="W178" s="404"/>
    </row>
    <row r="179" spans="1:23" ht="23.1" customHeight="1" x14ac:dyDescent="0.45">
      <c r="A179" s="409"/>
      <c r="B179" s="408" t="s">
        <v>137</v>
      </c>
      <c r="C179" s="407" t="s">
        <v>119</v>
      </c>
      <c r="D179" s="407"/>
      <c r="E179" s="407"/>
      <c r="F179" s="405" t="s">
        <v>147</v>
      </c>
      <c r="G179" s="405"/>
      <c r="H179" s="405"/>
      <c r="I179" s="405"/>
      <c r="J179" s="406"/>
      <c r="K179" s="405" t="s">
        <v>148</v>
      </c>
      <c r="L179" s="405"/>
      <c r="M179" s="405"/>
      <c r="N179" s="405"/>
      <c r="O179" s="405"/>
      <c r="P179" s="406"/>
      <c r="Q179" s="405" t="s">
        <v>149</v>
      </c>
      <c r="R179" s="405"/>
      <c r="S179" s="405"/>
      <c r="T179" s="405"/>
      <c r="U179" s="405"/>
      <c r="V179" s="405"/>
      <c r="W179" s="404"/>
    </row>
    <row r="180" spans="1:23" ht="5.0999999999999996" customHeight="1" thickBot="1" x14ac:dyDescent="0.25">
      <c r="A180" s="403"/>
      <c r="B180" s="402"/>
      <c r="C180" s="402"/>
      <c r="D180" s="402"/>
      <c r="E180" s="402"/>
      <c r="F180" s="402"/>
      <c r="G180" s="402"/>
      <c r="H180" s="402"/>
      <c r="I180" s="402"/>
      <c r="J180" s="402"/>
      <c r="K180" s="402"/>
      <c r="L180" s="402"/>
      <c r="M180" s="402"/>
      <c r="N180" s="402"/>
      <c r="O180" s="402"/>
      <c r="P180" s="402"/>
      <c r="Q180" s="402"/>
      <c r="R180" s="402"/>
      <c r="S180" s="402"/>
      <c r="T180" s="402"/>
      <c r="U180" s="402"/>
      <c r="V180" s="402"/>
      <c r="W180" s="401"/>
    </row>
    <row r="181" spans="1:23" ht="5.0999999999999996" customHeight="1" thickTop="1" thickBot="1" x14ac:dyDescent="0.25"/>
    <row r="182" spans="1:23" ht="24.95" customHeight="1" thickTop="1" x14ac:dyDescent="0.2">
      <c r="A182" s="455"/>
      <c r="B182" s="454" t="s">
        <v>116</v>
      </c>
      <c r="C182" s="454"/>
      <c r="D182" s="454"/>
      <c r="E182" s="454"/>
      <c r="F182" s="454"/>
      <c r="G182" s="453" t="s">
        <v>146</v>
      </c>
      <c r="H182" s="452"/>
      <c r="I182" s="452"/>
      <c r="J182" s="452"/>
      <c r="K182" s="452"/>
      <c r="L182" s="452"/>
      <c r="M182" s="452"/>
      <c r="N182" s="452"/>
      <c r="O182" s="452"/>
      <c r="P182" s="452"/>
      <c r="Q182" s="452"/>
      <c r="R182" s="452"/>
      <c r="S182" s="451"/>
      <c r="T182" s="451"/>
      <c r="U182" s="451"/>
      <c r="V182" s="451"/>
      <c r="W182" s="450"/>
    </row>
    <row r="183" spans="1:23" ht="24.95" customHeight="1" x14ac:dyDescent="0.2">
      <c r="A183" s="409"/>
      <c r="B183" s="449" t="s">
        <v>144</v>
      </c>
      <c r="C183" s="449"/>
      <c r="D183" s="449"/>
      <c r="E183" s="449"/>
      <c r="F183" s="449"/>
      <c r="G183" s="448" t="s">
        <v>145</v>
      </c>
      <c r="H183" s="448"/>
      <c r="I183" s="448"/>
      <c r="J183" s="448"/>
      <c r="K183" s="448"/>
      <c r="L183" s="448"/>
      <c r="M183" s="448"/>
      <c r="N183" s="448"/>
      <c r="O183" s="448"/>
      <c r="P183" s="448"/>
      <c r="Q183" s="448"/>
      <c r="R183" s="447"/>
      <c r="S183" s="446" t="s">
        <v>143</v>
      </c>
      <c r="T183" s="445"/>
      <c r="U183" s="445"/>
      <c r="V183" s="444"/>
      <c r="W183" s="404"/>
    </row>
    <row r="184" spans="1:23" ht="5.0999999999999996" customHeight="1" x14ac:dyDescent="0.2">
      <c r="A184" s="409"/>
      <c r="B184" s="443"/>
      <c r="C184" s="443"/>
      <c r="D184" s="443"/>
      <c r="E184" s="443"/>
      <c r="F184" s="443"/>
      <c r="G184" s="412"/>
      <c r="H184" s="412"/>
      <c r="I184" s="412"/>
      <c r="J184" s="412"/>
      <c r="K184" s="412"/>
      <c r="L184" s="412"/>
      <c r="M184" s="412"/>
      <c r="N184" s="412"/>
      <c r="O184" s="412"/>
      <c r="P184" s="412"/>
      <c r="Q184" s="412"/>
      <c r="R184" s="412"/>
      <c r="S184" s="412"/>
      <c r="T184" s="412"/>
      <c r="U184" s="412"/>
      <c r="V184" s="412"/>
      <c r="W184" s="404"/>
    </row>
    <row r="185" spans="1:23" ht="24.95" customHeight="1" x14ac:dyDescent="0.2">
      <c r="A185" s="409"/>
      <c r="B185" s="441" t="s">
        <v>142</v>
      </c>
      <c r="C185" s="441"/>
      <c r="D185" s="442"/>
      <c r="E185" s="442"/>
      <c r="F185" s="442"/>
      <c r="G185" s="442"/>
      <c r="H185" s="442"/>
      <c r="I185" s="442"/>
      <c r="J185" s="442"/>
      <c r="K185" s="442"/>
      <c r="L185" s="412"/>
      <c r="M185" s="441" t="s">
        <v>141</v>
      </c>
      <c r="N185" s="441"/>
      <c r="O185" s="440"/>
      <c r="P185" s="439"/>
      <c r="Q185" s="439"/>
      <c r="R185" s="412"/>
      <c r="S185" s="438"/>
      <c r="T185" s="437"/>
      <c r="U185" s="437"/>
      <c r="V185" s="436"/>
      <c r="W185" s="404"/>
    </row>
    <row r="186" spans="1:23" ht="5.0999999999999996" customHeight="1" thickBot="1" x14ac:dyDescent="0.25">
      <c r="A186" s="409"/>
      <c r="B186" s="412"/>
      <c r="C186" s="412"/>
      <c r="D186" s="412"/>
      <c r="E186" s="412"/>
      <c r="F186" s="412"/>
      <c r="G186" s="412"/>
      <c r="H186" s="412"/>
      <c r="I186" s="412"/>
      <c r="J186" s="412"/>
      <c r="K186" s="412"/>
      <c r="L186" s="412"/>
      <c r="M186" s="412"/>
      <c r="N186" s="412"/>
      <c r="O186" s="412"/>
      <c r="P186" s="412"/>
      <c r="Q186" s="412"/>
      <c r="R186" s="412"/>
      <c r="S186" s="412"/>
      <c r="T186" s="412"/>
      <c r="U186" s="412"/>
      <c r="V186" s="412"/>
      <c r="W186" s="404"/>
    </row>
    <row r="187" spans="1:23" ht="24.95" customHeight="1" thickTop="1" x14ac:dyDescent="0.2">
      <c r="A187" s="409"/>
      <c r="B187" s="343" t="s">
        <v>110</v>
      </c>
      <c r="C187" s="342"/>
      <c r="D187" s="342"/>
      <c r="E187" s="342"/>
      <c r="F187" s="342"/>
      <c r="G187" s="342"/>
      <c r="H187" s="341"/>
      <c r="I187" s="343" t="s">
        <v>109</v>
      </c>
      <c r="J187" s="342"/>
      <c r="K187" s="342"/>
      <c r="L187" s="342"/>
      <c r="M187" s="341"/>
      <c r="N187" s="340"/>
      <c r="O187" s="339" t="s">
        <v>108</v>
      </c>
      <c r="P187" s="343" t="s">
        <v>107</v>
      </c>
      <c r="Q187" s="342"/>
      <c r="R187" s="342"/>
      <c r="S187" s="342"/>
      <c r="T187" s="341"/>
      <c r="U187" s="340"/>
      <c r="V187" s="339" t="s">
        <v>106</v>
      </c>
      <c r="W187" s="404"/>
    </row>
    <row r="188" spans="1:23" ht="50.1" customHeight="1" x14ac:dyDescent="0.2">
      <c r="A188" s="409"/>
      <c r="B188" s="435" t="s">
        <v>105</v>
      </c>
      <c r="C188" s="332" t="s">
        <v>104</v>
      </c>
      <c r="D188" s="332" t="s">
        <v>103</v>
      </c>
      <c r="E188" s="332" t="s">
        <v>102</v>
      </c>
      <c r="F188" s="331" t="s">
        <v>16</v>
      </c>
      <c r="G188" s="434" t="s">
        <v>140</v>
      </c>
      <c r="H188" s="329" t="s">
        <v>24</v>
      </c>
      <c r="I188" s="431" t="s">
        <v>130</v>
      </c>
      <c r="J188" s="430" t="s">
        <v>57</v>
      </c>
      <c r="K188" s="430" t="s">
        <v>129</v>
      </c>
      <c r="L188" s="430" t="s">
        <v>128</v>
      </c>
      <c r="M188" s="428" t="s">
        <v>127</v>
      </c>
      <c r="N188" s="310"/>
      <c r="O188" s="314"/>
      <c r="P188" s="431" t="s">
        <v>126</v>
      </c>
      <c r="Q188" s="430" t="s">
        <v>63</v>
      </c>
      <c r="R188" s="430" t="s">
        <v>125</v>
      </c>
      <c r="S188" s="429" t="s">
        <v>124</v>
      </c>
      <c r="T188" s="428" t="s">
        <v>123</v>
      </c>
      <c r="U188" s="310"/>
      <c r="V188" s="309"/>
      <c r="W188" s="404"/>
    </row>
    <row r="189" spans="1:23" ht="20.100000000000001" customHeight="1" x14ac:dyDescent="0.2">
      <c r="A189" s="409"/>
      <c r="B189" s="433">
        <v>50</v>
      </c>
      <c r="C189" s="317">
        <v>40</v>
      </c>
      <c r="D189" s="317">
        <v>30</v>
      </c>
      <c r="E189" s="317">
        <v>20</v>
      </c>
      <c r="F189" s="316">
        <v>20</v>
      </c>
      <c r="G189" s="432">
        <f>SUM(B189:F189)</f>
        <v>160</v>
      </c>
      <c r="H189" s="315">
        <v>20</v>
      </c>
      <c r="I189" s="431"/>
      <c r="J189" s="430"/>
      <c r="K189" s="430"/>
      <c r="L189" s="430"/>
      <c r="M189" s="428"/>
      <c r="N189" s="310"/>
      <c r="O189" s="314"/>
      <c r="P189" s="431"/>
      <c r="Q189" s="430"/>
      <c r="R189" s="430"/>
      <c r="S189" s="429"/>
      <c r="T189" s="428"/>
      <c r="U189" s="310"/>
      <c r="V189" s="309"/>
      <c r="W189" s="404"/>
    </row>
    <row r="190" spans="1:23" ht="20.100000000000001" customHeight="1" thickBot="1" x14ac:dyDescent="0.25">
      <c r="A190" s="409"/>
      <c r="B190" s="427">
        <f t="shared" ref="B190:H190" si="12">B189/2</f>
        <v>25</v>
      </c>
      <c r="C190" s="297">
        <f t="shared" si="12"/>
        <v>20</v>
      </c>
      <c r="D190" s="297">
        <f t="shared" si="12"/>
        <v>15</v>
      </c>
      <c r="E190" s="297">
        <f t="shared" si="12"/>
        <v>10</v>
      </c>
      <c r="F190" s="296">
        <f t="shared" si="12"/>
        <v>10</v>
      </c>
      <c r="G190" s="426">
        <f t="shared" si="12"/>
        <v>80</v>
      </c>
      <c r="H190" s="295">
        <f t="shared" si="12"/>
        <v>10</v>
      </c>
      <c r="I190" s="425"/>
      <c r="J190" s="424"/>
      <c r="K190" s="424"/>
      <c r="L190" s="424"/>
      <c r="M190" s="422"/>
      <c r="N190" s="290"/>
      <c r="O190" s="294"/>
      <c r="P190" s="425"/>
      <c r="Q190" s="424"/>
      <c r="R190" s="424"/>
      <c r="S190" s="423"/>
      <c r="T190" s="422"/>
      <c r="U190" s="290"/>
      <c r="V190" s="289"/>
      <c r="W190" s="404"/>
    </row>
    <row r="191" spans="1:23" ht="24.95" customHeight="1" thickTop="1" thickBot="1" x14ac:dyDescent="0.25">
      <c r="A191" s="409"/>
      <c r="B191" s="421"/>
      <c r="C191" s="420"/>
      <c r="D191" s="420"/>
      <c r="E191" s="420"/>
      <c r="F191" s="419"/>
      <c r="G191" s="418">
        <f>SUM(B191:F191)</f>
        <v>0</v>
      </c>
      <c r="H191" s="396"/>
      <c r="I191" s="417"/>
      <c r="J191" s="416"/>
      <c r="K191" s="416"/>
      <c r="L191" s="416"/>
      <c r="M191" s="415"/>
      <c r="N191" s="414">
        <f>COUNTIF(I191:M191,"اجتاز")</f>
        <v>0</v>
      </c>
      <c r="O191" s="413" t="str">
        <f>IF(N191&gt;=5,"جدير",IF(N191&gt;=5,"جدير","غيرجدير"))</f>
        <v>غيرجدير</v>
      </c>
      <c r="P191" s="417"/>
      <c r="Q191" s="416"/>
      <c r="R191" s="416"/>
      <c r="S191" s="416"/>
      <c r="T191" s="415"/>
      <c r="U191" s="414">
        <f>COUNTIF(P191:T191,"اجتاز")</f>
        <v>0</v>
      </c>
      <c r="V191" s="413" t="str">
        <f>IF(U191&gt;=5,"جدير",IF(U191&gt;=5,"جدير","غيرجدير"))</f>
        <v>غيرجدير</v>
      </c>
      <c r="W191" s="404"/>
    </row>
    <row r="192" spans="1:23" ht="5.0999999999999996" customHeight="1" thickTop="1" x14ac:dyDescent="0.2">
      <c r="A192" s="409"/>
      <c r="B192" s="412"/>
      <c r="C192" s="412"/>
      <c r="D192" s="412"/>
      <c r="E192" s="412"/>
      <c r="F192" s="412"/>
      <c r="G192" s="412"/>
      <c r="H192" s="412"/>
      <c r="I192" s="412"/>
      <c r="J192" s="412"/>
      <c r="K192" s="412"/>
      <c r="L192" s="412"/>
      <c r="M192" s="412"/>
      <c r="N192" s="412"/>
      <c r="O192" s="412"/>
      <c r="P192" s="412"/>
      <c r="Q192" s="412"/>
      <c r="R192" s="412"/>
      <c r="S192" s="412"/>
      <c r="T192" s="412"/>
      <c r="U192" s="412"/>
      <c r="V192" s="412"/>
      <c r="W192" s="404"/>
    </row>
    <row r="193" spans="1:23" ht="23.1" customHeight="1" x14ac:dyDescent="0.45">
      <c r="A193" s="409"/>
      <c r="B193" s="408" t="s">
        <v>90</v>
      </c>
      <c r="C193" s="407" t="s">
        <v>118</v>
      </c>
      <c r="D193" s="407"/>
      <c r="E193" s="407"/>
      <c r="F193" s="410" t="s">
        <v>139</v>
      </c>
      <c r="G193" s="410"/>
      <c r="H193" s="410"/>
      <c r="I193" s="410"/>
      <c r="J193" s="411"/>
      <c r="K193" s="410" t="s">
        <v>93</v>
      </c>
      <c r="L193" s="410"/>
      <c r="M193" s="410"/>
      <c r="N193" s="410"/>
      <c r="O193" s="410"/>
      <c r="P193" s="411"/>
      <c r="Q193" s="410" t="s">
        <v>138</v>
      </c>
      <c r="R193" s="410"/>
      <c r="S193" s="410"/>
      <c r="T193" s="410"/>
      <c r="U193" s="410"/>
      <c r="V193" s="410"/>
      <c r="W193" s="404"/>
    </row>
    <row r="194" spans="1:23" ht="23.1" customHeight="1" x14ac:dyDescent="0.45">
      <c r="A194" s="409"/>
      <c r="B194" s="408" t="s">
        <v>137</v>
      </c>
      <c r="C194" s="407" t="s">
        <v>119</v>
      </c>
      <c r="D194" s="407"/>
      <c r="E194" s="407"/>
      <c r="F194" s="405" t="s">
        <v>147</v>
      </c>
      <c r="G194" s="405"/>
      <c r="H194" s="405"/>
      <c r="I194" s="405"/>
      <c r="J194" s="406"/>
      <c r="K194" s="405" t="s">
        <v>148</v>
      </c>
      <c r="L194" s="405"/>
      <c r="M194" s="405"/>
      <c r="N194" s="405"/>
      <c r="O194" s="405"/>
      <c r="P194" s="406"/>
      <c r="Q194" s="405" t="s">
        <v>149</v>
      </c>
      <c r="R194" s="405"/>
      <c r="S194" s="405"/>
      <c r="T194" s="405"/>
      <c r="U194" s="405"/>
      <c r="V194" s="405"/>
      <c r="W194" s="404"/>
    </row>
    <row r="195" spans="1:23" ht="5.0999999999999996" customHeight="1" thickBot="1" x14ac:dyDescent="0.25">
      <c r="A195" s="403"/>
      <c r="B195" s="402"/>
      <c r="C195" s="402"/>
      <c r="D195" s="402"/>
      <c r="E195" s="402"/>
      <c r="F195" s="402"/>
      <c r="G195" s="402"/>
      <c r="H195" s="402"/>
      <c r="I195" s="402"/>
      <c r="J195" s="402"/>
      <c r="K195" s="402"/>
      <c r="L195" s="402"/>
      <c r="M195" s="402"/>
      <c r="N195" s="402"/>
      <c r="O195" s="402"/>
      <c r="P195" s="402"/>
      <c r="Q195" s="402"/>
      <c r="R195" s="402"/>
      <c r="S195" s="402"/>
      <c r="T195" s="402"/>
      <c r="U195" s="402"/>
      <c r="V195" s="402"/>
      <c r="W195" s="401"/>
    </row>
    <row r="196" spans="1:23" ht="20.100000000000001" customHeight="1" thickTop="1" thickBot="1" x14ac:dyDescent="0.25"/>
    <row r="197" spans="1:23" ht="24.95" customHeight="1" thickTop="1" x14ac:dyDescent="0.2">
      <c r="A197" s="455"/>
      <c r="B197" s="454" t="s">
        <v>116</v>
      </c>
      <c r="C197" s="454"/>
      <c r="D197" s="454"/>
      <c r="E197" s="454"/>
      <c r="F197" s="454"/>
      <c r="G197" s="453" t="s">
        <v>146</v>
      </c>
      <c r="H197" s="452"/>
      <c r="I197" s="452"/>
      <c r="J197" s="452"/>
      <c r="K197" s="452"/>
      <c r="L197" s="452"/>
      <c r="M197" s="452"/>
      <c r="N197" s="452"/>
      <c r="O197" s="452"/>
      <c r="P197" s="452"/>
      <c r="Q197" s="452"/>
      <c r="R197" s="452"/>
      <c r="S197" s="451"/>
      <c r="T197" s="451"/>
      <c r="U197" s="451"/>
      <c r="V197" s="451"/>
      <c r="W197" s="450"/>
    </row>
    <row r="198" spans="1:23" ht="24.95" customHeight="1" x14ac:dyDescent="0.2">
      <c r="A198" s="409"/>
      <c r="B198" s="449" t="s">
        <v>144</v>
      </c>
      <c r="C198" s="449"/>
      <c r="D198" s="449"/>
      <c r="E198" s="449"/>
      <c r="F198" s="449"/>
      <c r="G198" s="448" t="s">
        <v>145</v>
      </c>
      <c r="H198" s="448"/>
      <c r="I198" s="448"/>
      <c r="J198" s="448"/>
      <c r="K198" s="448"/>
      <c r="L198" s="448"/>
      <c r="M198" s="448"/>
      <c r="N198" s="448"/>
      <c r="O198" s="448"/>
      <c r="P198" s="448"/>
      <c r="Q198" s="448"/>
      <c r="R198" s="447"/>
      <c r="S198" s="446" t="s">
        <v>143</v>
      </c>
      <c r="T198" s="445"/>
      <c r="U198" s="445"/>
      <c r="V198" s="444"/>
      <c r="W198" s="404"/>
    </row>
    <row r="199" spans="1:23" ht="5.0999999999999996" customHeight="1" x14ac:dyDescent="0.2">
      <c r="A199" s="409"/>
      <c r="B199" s="443"/>
      <c r="C199" s="443"/>
      <c r="D199" s="443"/>
      <c r="E199" s="443"/>
      <c r="F199" s="443"/>
      <c r="G199" s="412"/>
      <c r="H199" s="412"/>
      <c r="I199" s="412"/>
      <c r="J199" s="412"/>
      <c r="K199" s="412"/>
      <c r="L199" s="412"/>
      <c r="M199" s="412"/>
      <c r="N199" s="412"/>
      <c r="O199" s="412"/>
      <c r="P199" s="412"/>
      <c r="Q199" s="412"/>
      <c r="R199" s="412"/>
      <c r="S199" s="412"/>
      <c r="T199" s="412"/>
      <c r="U199" s="412"/>
      <c r="V199" s="412"/>
      <c r="W199" s="404"/>
    </row>
    <row r="200" spans="1:23" ht="24.95" customHeight="1" x14ac:dyDescent="0.2">
      <c r="A200" s="409"/>
      <c r="B200" s="441" t="s">
        <v>142</v>
      </c>
      <c r="C200" s="441"/>
      <c r="D200" s="442"/>
      <c r="E200" s="442"/>
      <c r="F200" s="442"/>
      <c r="G200" s="442"/>
      <c r="H200" s="442"/>
      <c r="I200" s="442"/>
      <c r="J200" s="442"/>
      <c r="K200" s="442"/>
      <c r="L200" s="412"/>
      <c r="M200" s="441" t="s">
        <v>141</v>
      </c>
      <c r="N200" s="441"/>
      <c r="O200" s="440"/>
      <c r="P200" s="439"/>
      <c r="Q200" s="439"/>
      <c r="R200" s="412"/>
      <c r="S200" s="438"/>
      <c r="T200" s="437"/>
      <c r="U200" s="437"/>
      <c r="V200" s="436"/>
      <c r="W200" s="404"/>
    </row>
    <row r="201" spans="1:23" ht="5.0999999999999996" customHeight="1" thickBot="1" x14ac:dyDescent="0.25">
      <c r="A201" s="409"/>
      <c r="B201" s="412"/>
      <c r="C201" s="412"/>
      <c r="D201" s="412"/>
      <c r="E201" s="412"/>
      <c r="F201" s="412"/>
      <c r="G201" s="412"/>
      <c r="H201" s="412"/>
      <c r="I201" s="412"/>
      <c r="J201" s="412"/>
      <c r="K201" s="412"/>
      <c r="L201" s="412"/>
      <c r="M201" s="412"/>
      <c r="N201" s="412"/>
      <c r="O201" s="412"/>
      <c r="P201" s="412"/>
      <c r="Q201" s="412"/>
      <c r="R201" s="412"/>
      <c r="S201" s="412"/>
      <c r="T201" s="412"/>
      <c r="U201" s="412"/>
      <c r="V201" s="412"/>
      <c r="W201" s="404"/>
    </row>
    <row r="202" spans="1:23" ht="24.95" customHeight="1" thickTop="1" x14ac:dyDescent="0.2">
      <c r="A202" s="409"/>
      <c r="B202" s="343" t="s">
        <v>110</v>
      </c>
      <c r="C202" s="342"/>
      <c r="D202" s="342"/>
      <c r="E202" s="342"/>
      <c r="F202" s="342"/>
      <c r="G202" s="342"/>
      <c r="H202" s="341"/>
      <c r="I202" s="343" t="s">
        <v>109</v>
      </c>
      <c r="J202" s="342"/>
      <c r="K202" s="342"/>
      <c r="L202" s="342"/>
      <c r="M202" s="341"/>
      <c r="N202" s="340"/>
      <c r="O202" s="339" t="s">
        <v>108</v>
      </c>
      <c r="P202" s="343" t="s">
        <v>107</v>
      </c>
      <c r="Q202" s="342"/>
      <c r="R202" s="342"/>
      <c r="S202" s="342"/>
      <c r="T202" s="341"/>
      <c r="U202" s="340"/>
      <c r="V202" s="339" t="s">
        <v>106</v>
      </c>
      <c r="W202" s="404"/>
    </row>
    <row r="203" spans="1:23" ht="50.1" customHeight="1" x14ac:dyDescent="0.2">
      <c r="A203" s="409"/>
      <c r="B203" s="435" t="s">
        <v>105</v>
      </c>
      <c r="C203" s="332" t="s">
        <v>104</v>
      </c>
      <c r="D203" s="332" t="s">
        <v>103</v>
      </c>
      <c r="E203" s="332" t="s">
        <v>102</v>
      </c>
      <c r="F203" s="331" t="s">
        <v>16</v>
      </c>
      <c r="G203" s="434" t="s">
        <v>140</v>
      </c>
      <c r="H203" s="329" t="s">
        <v>24</v>
      </c>
      <c r="I203" s="431" t="s">
        <v>130</v>
      </c>
      <c r="J203" s="430" t="s">
        <v>57</v>
      </c>
      <c r="K203" s="430" t="s">
        <v>129</v>
      </c>
      <c r="L203" s="430" t="s">
        <v>128</v>
      </c>
      <c r="M203" s="428" t="s">
        <v>127</v>
      </c>
      <c r="N203" s="310"/>
      <c r="O203" s="314"/>
      <c r="P203" s="431" t="s">
        <v>126</v>
      </c>
      <c r="Q203" s="430" t="s">
        <v>63</v>
      </c>
      <c r="R203" s="430" t="s">
        <v>125</v>
      </c>
      <c r="S203" s="429" t="s">
        <v>124</v>
      </c>
      <c r="T203" s="428" t="s">
        <v>123</v>
      </c>
      <c r="U203" s="310"/>
      <c r="V203" s="309"/>
      <c r="W203" s="404"/>
    </row>
    <row r="204" spans="1:23" ht="20.100000000000001" customHeight="1" x14ac:dyDescent="0.2">
      <c r="A204" s="409"/>
      <c r="B204" s="433">
        <v>50</v>
      </c>
      <c r="C204" s="317">
        <v>40</v>
      </c>
      <c r="D204" s="317">
        <v>30</v>
      </c>
      <c r="E204" s="317">
        <v>20</v>
      </c>
      <c r="F204" s="316">
        <v>20</v>
      </c>
      <c r="G204" s="432">
        <f>SUM(B204:F204)</f>
        <v>160</v>
      </c>
      <c r="H204" s="315">
        <v>20</v>
      </c>
      <c r="I204" s="431"/>
      <c r="J204" s="430"/>
      <c r="K204" s="430"/>
      <c r="L204" s="430"/>
      <c r="M204" s="428"/>
      <c r="N204" s="310"/>
      <c r="O204" s="314"/>
      <c r="P204" s="431"/>
      <c r="Q204" s="430"/>
      <c r="R204" s="430"/>
      <c r="S204" s="429"/>
      <c r="T204" s="428"/>
      <c r="U204" s="310"/>
      <c r="V204" s="309"/>
      <c r="W204" s="404"/>
    </row>
    <row r="205" spans="1:23" ht="20.100000000000001" customHeight="1" thickBot="1" x14ac:dyDescent="0.25">
      <c r="A205" s="409"/>
      <c r="B205" s="427">
        <f t="shared" ref="B205:H205" si="13">B204/2</f>
        <v>25</v>
      </c>
      <c r="C205" s="297">
        <f t="shared" si="13"/>
        <v>20</v>
      </c>
      <c r="D205" s="297">
        <f t="shared" si="13"/>
        <v>15</v>
      </c>
      <c r="E205" s="297">
        <f t="shared" si="13"/>
        <v>10</v>
      </c>
      <c r="F205" s="296">
        <f t="shared" si="13"/>
        <v>10</v>
      </c>
      <c r="G205" s="426">
        <f t="shared" si="13"/>
        <v>80</v>
      </c>
      <c r="H205" s="295">
        <f t="shared" si="13"/>
        <v>10</v>
      </c>
      <c r="I205" s="425"/>
      <c r="J205" s="424"/>
      <c r="K205" s="424"/>
      <c r="L205" s="424"/>
      <c r="M205" s="422"/>
      <c r="N205" s="290"/>
      <c r="O205" s="294"/>
      <c r="P205" s="425"/>
      <c r="Q205" s="424"/>
      <c r="R205" s="424"/>
      <c r="S205" s="423"/>
      <c r="T205" s="422"/>
      <c r="U205" s="290"/>
      <c r="V205" s="289"/>
      <c r="W205" s="404"/>
    </row>
    <row r="206" spans="1:23" ht="24.95" customHeight="1" thickTop="1" thickBot="1" x14ac:dyDescent="0.25">
      <c r="A206" s="409"/>
      <c r="B206" s="421"/>
      <c r="C206" s="420"/>
      <c r="D206" s="420"/>
      <c r="E206" s="420"/>
      <c r="F206" s="419"/>
      <c r="G206" s="418">
        <f>SUM(B206:F206)</f>
        <v>0</v>
      </c>
      <c r="H206" s="396"/>
      <c r="I206" s="417"/>
      <c r="J206" s="416"/>
      <c r="K206" s="416"/>
      <c r="L206" s="416"/>
      <c r="M206" s="415"/>
      <c r="N206" s="414">
        <f>COUNTIF(I206:M206,"اجتاز")</f>
        <v>0</v>
      </c>
      <c r="O206" s="413" t="str">
        <f>IF(N206&gt;=5,"جدير",IF(N206&gt;=5,"جدير","غيرجدير"))</f>
        <v>غيرجدير</v>
      </c>
      <c r="P206" s="417"/>
      <c r="Q206" s="416"/>
      <c r="R206" s="416"/>
      <c r="S206" s="416"/>
      <c r="T206" s="415"/>
      <c r="U206" s="414">
        <f>COUNTIF(P206:T206,"اجتاز")</f>
        <v>0</v>
      </c>
      <c r="V206" s="413" t="str">
        <f>IF(U206&gt;=5,"جدير",IF(U206&gt;=5,"جدير","غيرجدير"))</f>
        <v>غيرجدير</v>
      </c>
      <c r="W206" s="404"/>
    </row>
    <row r="207" spans="1:23" ht="5.0999999999999996" customHeight="1" thickTop="1" x14ac:dyDescent="0.2">
      <c r="A207" s="409"/>
      <c r="B207" s="412"/>
      <c r="C207" s="412"/>
      <c r="D207" s="412"/>
      <c r="E207" s="412"/>
      <c r="F207" s="412"/>
      <c r="G207" s="412"/>
      <c r="H207" s="412"/>
      <c r="I207" s="412"/>
      <c r="J207" s="412"/>
      <c r="K207" s="412"/>
      <c r="L207" s="412"/>
      <c r="M207" s="412"/>
      <c r="N207" s="412"/>
      <c r="O207" s="412"/>
      <c r="P207" s="412"/>
      <c r="Q207" s="412"/>
      <c r="R207" s="412"/>
      <c r="S207" s="412"/>
      <c r="T207" s="412"/>
      <c r="U207" s="412"/>
      <c r="V207" s="412"/>
      <c r="W207" s="404"/>
    </row>
    <row r="208" spans="1:23" ht="23.1" customHeight="1" x14ac:dyDescent="0.45">
      <c r="A208" s="409"/>
      <c r="B208" s="408" t="s">
        <v>90</v>
      </c>
      <c r="C208" s="407" t="s">
        <v>118</v>
      </c>
      <c r="D208" s="407"/>
      <c r="E208" s="407"/>
      <c r="F208" s="410" t="s">
        <v>139</v>
      </c>
      <c r="G208" s="410"/>
      <c r="H208" s="410"/>
      <c r="I208" s="410"/>
      <c r="J208" s="411"/>
      <c r="K208" s="410" t="s">
        <v>93</v>
      </c>
      <c r="L208" s="410"/>
      <c r="M208" s="410"/>
      <c r="N208" s="410"/>
      <c r="O208" s="410"/>
      <c r="P208" s="411"/>
      <c r="Q208" s="410" t="s">
        <v>138</v>
      </c>
      <c r="R208" s="410"/>
      <c r="S208" s="410"/>
      <c r="T208" s="410"/>
      <c r="U208" s="410"/>
      <c r="V208" s="410"/>
      <c r="W208" s="404"/>
    </row>
    <row r="209" spans="1:23" ht="23.1" customHeight="1" x14ac:dyDescent="0.45">
      <c r="A209" s="409"/>
      <c r="B209" s="408" t="s">
        <v>137</v>
      </c>
      <c r="C209" s="407" t="s">
        <v>119</v>
      </c>
      <c r="D209" s="407"/>
      <c r="E209" s="407"/>
      <c r="F209" s="405" t="s">
        <v>147</v>
      </c>
      <c r="G209" s="405"/>
      <c r="H209" s="405"/>
      <c r="I209" s="405"/>
      <c r="J209" s="406"/>
      <c r="K209" s="405" t="s">
        <v>148</v>
      </c>
      <c r="L209" s="405"/>
      <c r="M209" s="405"/>
      <c r="N209" s="405"/>
      <c r="O209" s="405"/>
      <c r="P209" s="406"/>
      <c r="Q209" s="405" t="s">
        <v>149</v>
      </c>
      <c r="R209" s="405"/>
      <c r="S209" s="405"/>
      <c r="T209" s="405"/>
      <c r="U209" s="405"/>
      <c r="V209" s="405"/>
      <c r="W209" s="404"/>
    </row>
    <row r="210" spans="1:23" ht="5.0999999999999996" customHeight="1" thickBot="1" x14ac:dyDescent="0.25">
      <c r="A210" s="403"/>
      <c r="B210" s="402"/>
      <c r="C210" s="402"/>
      <c r="D210" s="402"/>
      <c r="E210" s="402"/>
      <c r="F210" s="402"/>
      <c r="G210" s="402"/>
      <c r="H210" s="402"/>
      <c r="I210" s="402"/>
      <c r="J210" s="402"/>
      <c r="K210" s="402"/>
      <c r="L210" s="402"/>
      <c r="M210" s="402"/>
      <c r="N210" s="402"/>
      <c r="O210" s="402"/>
      <c r="P210" s="402"/>
      <c r="Q210" s="402"/>
      <c r="R210" s="402"/>
      <c r="S210" s="402"/>
      <c r="T210" s="402"/>
      <c r="U210" s="402"/>
      <c r="V210" s="402"/>
      <c r="W210" s="401"/>
    </row>
    <row r="211" spans="1:23" ht="5.0999999999999996" customHeight="1" thickTop="1" thickBot="1" x14ac:dyDescent="0.25"/>
    <row r="212" spans="1:23" ht="24.95" customHeight="1" thickTop="1" x14ac:dyDescent="0.2">
      <c r="A212" s="455"/>
      <c r="B212" s="454" t="s">
        <v>116</v>
      </c>
      <c r="C212" s="454"/>
      <c r="D212" s="454"/>
      <c r="E212" s="454"/>
      <c r="F212" s="454"/>
      <c r="G212" s="453" t="s">
        <v>146</v>
      </c>
      <c r="H212" s="452"/>
      <c r="I212" s="452"/>
      <c r="J212" s="452"/>
      <c r="K212" s="452"/>
      <c r="L212" s="452"/>
      <c r="M212" s="452"/>
      <c r="N212" s="452"/>
      <c r="O212" s="452"/>
      <c r="P212" s="452"/>
      <c r="Q212" s="452"/>
      <c r="R212" s="452"/>
      <c r="S212" s="451"/>
      <c r="T212" s="451"/>
      <c r="U212" s="451"/>
      <c r="V212" s="451"/>
      <c r="W212" s="450"/>
    </row>
    <row r="213" spans="1:23" ht="24.95" customHeight="1" x14ac:dyDescent="0.2">
      <c r="A213" s="409"/>
      <c r="B213" s="449" t="s">
        <v>144</v>
      </c>
      <c r="C213" s="449"/>
      <c r="D213" s="449"/>
      <c r="E213" s="449"/>
      <c r="F213" s="449"/>
      <c r="G213" s="448" t="s">
        <v>145</v>
      </c>
      <c r="H213" s="448"/>
      <c r="I213" s="448"/>
      <c r="J213" s="448"/>
      <c r="K213" s="448"/>
      <c r="L213" s="448"/>
      <c r="M213" s="448"/>
      <c r="N213" s="448"/>
      <c r="O213" s="448"/>
      <c r="P213" s="448"/>
      <c r="Q213" s="448"/>
      <c r="R213" s="447"/>
      <c r="S213" s="446" t="s">
        <v>143</v>
      </c>
      <c r="T213" s="445"/>
      <c r="U213" s="445"/>
      <c r="V213" s="444"/>
      <c r="W213" s="404"/>
    </row>
    <row r="214" spans="1:23" ht="5.0999999999999996" customHeight="1" x14ac:dyDescent="0.2">
      <c r="A214" s="409"/>
      <c r="B214" s="443"/>
      <c r="C214" s="443"/>
      <c r="D214" s="443"/>
      <c r="E214" s="443"/>
      <c r="F214" s="443"/>
      <c r="G214" s="412"/>
      <c r="H214" s="412"/>
      <c r="I214" s="412"/>
      <c r="J214" s="412"/>
      <c r="K214" s="412"/>
      <c r="L214" s="412"/>
      <c r="M214" s="412"/>
      <c r="N214" s="412"/>
      <c r="O214" s="412"/>
      <c r="P214" s="412"/>
      <c r="Q214" s="412"/>
      <c r="R214" s="412"/>
      <c r="S214" s="412"/>
      <c r="T214" s="412"/>
      <c r="U214" s="412"/>
      <c r="V214" s="412"/>
      <c r="W214" s="404"/>
    </row>
    <row r="215" spans="1:23" ht="24.95" customHeight="1" x14ac:dyDescent="0.2">
      <c r="A215" s="409"/>
      <c r="B215" s="441" t="s">
        <v>142</v>
      </c>
      <c r="C215" s="441"/>
      <c r="D215" s="442"/>
      <c r="E215" s="442"/>
      <c r="F215" s="442"/>
      <c r="G215" s="442"/>
      <c r="H215" s="442"/>
      <c r="I215" s="442"/>
      <c r="J215" s="442"/>
      <c r="K215" s="442"/>
      <c r="L215" s="412"/>
      <c r="M215" s="441" t="s">
        <v>141</v>
      </c>
      <c r="N215" s="441"/>
      <c r="O215" s="440"/>
      <c r="P215" s="439"/>
      <c r="Q215" s="439"/>
      <c r="R215" s="412"/>
      <c r="S215" s="438"/>
      <c r="T215" s="437"/>
      <c r="U215" s="437"/>
      <c r="V215" s="436"/>
      <c r="W215" s="404"/>
    </row>
    <row r="216" spans="1:23" ht="5.0999999999999996" customHeight="1" thickBot="1" x14ac:dyDescent="0.25">
      <c r="A216" s="409"/>
      <c r="B216" s="412"/>
      <c r="C216" s="412"/>
      <c r="D216" s="412"/>
      <c r="E216" s="412"/>
      <c r="F216" s="412"/>
      <c r="G216" s="412"/>
      <c r="H216" s="412"/>
      <c r="I216" s="412"/>
      <c r="J216" s="412"/>
      <c r="K216" s="412"/>
      <c r="L216" s="412"/>
      <c r="M216" s="412"/>
      <c r="N216" s="412"/>
      <c r="O216" s="412"/>
      <c r="P216" s="412"/>
      <c r="Q216" s="412"/>
      <c r="R216" s="412"/>
      <c r="S216" s="412"/>
      <c r="T216" s="412"/>
      <c r="U216" s="412"/>
      <c r="V216" s="412"/>
      <c r="W216" s="404"/>
    </row>
    <row r="217" spans="1:23" ht="24.95" customHeight="1" thickTop="1" x14ac:dyDescent="0.2">
      <c r="A217" s="409"/>
      <c r="B217" s="343" t="s">
        <v>110</v>
      </c>
      <c r="C217" s="342"/>
      <c r="D217" s="342"/>
      <c r="E217" s="342"/>
      <c r="F217" s="342"/>
      <c r="G217" s="342"/>
      <c r="H217" s="341"/>
      <c r="I217" s="343" t="s">
        <v>109</v>
      </c>
      <c r="J217" s="342"/>
      <c r="K217" s="342"/>
      <c r="L217" s="342"/>
      <c r="M217" s="341"/>
      <c r="N217" s="340"/>
      <c r="O217" s="339" t="s">
        <v>108</v>
      </c>
      <c r="P217" s="343" t="s">
        <v>107</v>
      </c>
      <c r="Q217" s="342"/>
      <c r="R217" s="342"/>
      <c r="S217" s="342"/>
      <c r="T217" s="341"/>
      <c r="U217" s="340"/>
      <c r="V217" s="339" t="s">
        <v>106</v>
      </c>
      <c r="W217" s="404"/>
    </row>
    <row r="218" spans="1:23" ht="50.1" customHeight="1" x14ac:dyDescent="0.2">
      <c r="A218" s="409"/>
      <c r="B218" s="435" t="s">
        <v>105</v>
      </c>
      <c r="C218" s="332" t="s">
        <v>104</v>
      </c>
      <c r="D218" s="332" t="s">
        <v>103</v>
      </c>
      <c r="E218" s="332" t="s">
        <v>102</v>
      </c>
      <c r="F218" s="331" t="s">
        <v>16</v>
      </c>
      <c r="G218" s="434" t="s">
        <v>140</v>
      </c>
      <c r="H218" s="329" t="s">
        <v>24</v>
      </c>
      <c r="I218" s="431" t="s">
        <v>130</v>
      </c>
      <c r="J218" s="430" t="s">
        <v>57</v>
      </c>
      <c r="K218" s="430" t="s">
        <v>129</v>
      </c>
      <c r="L218" s="430" t="s">
        <v>128</v>
      </c>
      <c r="M218" s="428" t="s">
        <v>127</v>
      </c>
      <c r="N218" s="310"/>
      <c r="O218" s="314"/>
      <c r="P218" s="431" t="s">
        <v>126</v>
      </c>
      <c r="Q218" s="430" t="s">
        <v>63</v>
      </c>
      <c r="R218" s="430" t="s">
        <v>125</v>
      </c>
      <c r="S218" s="429" t="s">
        <v>124</v>
      </c>
      <c r="T218" s="428" t="s">
        <v>123</v>
      </c>
      <c r="U218" s="310"/>
      <c r="V218" s="309"/>
      <c r="W218" s="404"/>
    </row>
    <row r="219" spans="1:23" ht="20.100000000000001" customHeight="1" x14ac:dyDescent="0.2">
      <c r="A219" s="409"/>
      <c r="B219" s="433">
        <v>50</v>
      </c>
      <c r="C219" s="317">
        <v>40</v>
      </c>
      <c r="D219" s="317">
        <v>30</v>
      </c>
      <c r="E219" s="317">
        <v>20</v>
      </c>
      <c r="F219" s="316">
        <v>20</v>
      </c>
      <c r="G219" s="432">
        <f>SUM(B219:F219)</f>
        <v>160</v>
      </c>
      <c r="H219" s="315">
        <v>20</v>
      </c>
      <c r="I219" s="431"/>
      <c r="J219" s="430"/>
      <c r="K219" s="430"/>
      <c r="L219" s="430"/>
      <c r="M219" s="428"/>
      <c r="N219" s="310"/>
      <c r="O219" s="314"/>
      <c r="P219" s="431"/>
      <c r="Q219" s="430"/>
      <c r="R219" s="430"/>
      <c r="S219" s="429"/>
      <c r="T219" s="428"/>
      <c r="U219" s="310"/>
      <c r="V219" s="309"/>
      <c r="W219" s="404"/>
    </row>
    <row r="220" spans="1:23" ht="20.100000000000001" customHeight="1" thickBot="1" x14ac:dyDescent="0.25">
      <c r="A220" s="409"/>
      <c r="B220" s="427">
        <f t="shared" ref="B220:H220" si="14">B219/2</f>
        <v>25</v>
      </c>
      <c r="C220" s="297">
        <f t="shared" si="14"/>
        <v>20</v>
      </c>
      <c r="D220" s="297">
        <f t="shared" si="14"/>
        <v>15</v>
      </c>
      <c r="E220" s="297">
        <f t="shared" si="14"/>
        <v>10</v>
      </c>
      <c r="F220" s="296">
        <f t="shared" si="14"/>
        <v>10</v>
      </c>
      <c r="G220" s="426">
        <f t="shared" si="14"/>
        <v>80</v>
      </c>
      <c r="H220" s="295">
        <f t="shared" si="14"/>
        <v>10</v>
      </c>
      <c r="I220" s="425"/>
      <c r="J220" s="424"/>
      <c r="K220" s="424"/>
      <c r="L220" s="424"/>
      <c r="M220" s="422"/>
      <c r="N220" s="290"/>
      <c r="O220" s="294"/>
      <c r="P220" s="425"/>
      <c r="Q220" s="424"/>
      <c r="R220" s="424"/>
      <c r="S220" s="423"/>
      <c r="T220" s="422"/>
      <c r="U220" s="290"/>
      <c r="V220" s="289"/>
      <c r="W220" s="404"/>
    </row>
    <row r="221" spans="1:23" ht="24.95" customHeight="1" thickTop="1" thickBot="1" x14ac:dyDescent="0.25">
      <c r="A221" s="409"/>
      <c r="B221" s="421"/>
      <c r="C221" s="420"/>
      <c r="D221" s="420"/>
      <c r="E221" s="420"/>
      <c r="F221" s="419"/>
      <c r="G221" s="418">
        <f>SUM(B221:F221)</f>
        <v>0</v>
      </c>
      <c r="H221" s="396"/>
      <c r="I221" s="417"/>
      <c r="J221" s="416"/>
      <c r="K221" s="416"/>
      <c r="L221" s="416"/>
      <c r="M221" s="415"/>
      <c r="N221" s="414">
        <f>COUNTIF(I221:M221,"اجتاز")</f>
        <v>0</v>
      </c>
      <c r="O221" s="413" t="str">
        <f>IF(N221&gt;=5,"جدير",IF(N221&gt;=5,"جدير","غيرجدير"))</f>
        <v>غيرجدير</v>
      </c>
      <c r="P221" s="417"/>
      <c r="Q221" s="416"/>
      <c r="R221" s="416"/>
      <c r="S221" s="416"/>
      <c r="T221" s="415"/>
      <c r="U221" s="414">
        <f>COUNTIF(P221:T221,"اجتاز")</f>
        <v>0</v>
      </c>
      <c r="V221" s="413" t="str">
        <f>IF(U221&gt;=5,"جدير",IF(U221&gt;=5,"جدير","غيرجدير"))</f>
        <v>غيرجدير</v>
      </c>
      <c r="W221" s="404"/>
    </row>
    <row r="222" spans="1:23" ht="5.0999999999999996" customHeight="1" thickTop="1" x14ac:dyDescent="0.2">
      <c r="A222" s="409"/>
      <c r="B222" s="412"/>
      <c r="C222" s="412"/>
      <c r="D222" s="412"/>
      <c r="E222" s="412"/>
      <c r="F222" s="412"/>
      <c r="G222" s="412"/>
      <c r="H222" s="412"/>
      <c r="I222" s="412"/>
      <c r="J222" s="412"/>
      <c r="K222" s="412"/>
      <c r="L222" s="412"/>
      <c r="M222" s="412"/>
      <c r="N222" s="412"/>
      <c r="O222" s="412"/>
      <c r="P222" s="412"/>
      <c r="Q222" s="412"/>
      <c r="R222" s="412"/>
      <c r="S222" s="412"/>
      <c r="T222" s="412"/>
      <c r="U222" s="412"/>
      <c r="V222" s="412"/>
      <c r="W222" s="404"/>
    </row>
    <row r="223" spans="1:23" ht="23.1" customHeight="1" x14ac:dyDescent="0.45">
      <c r="A223" s="409"/>
      <c r="B223" s="408" t="s">
        <v>90</v>
      </c>
      <c r="C223" s="407" t="s">
        <v>118</v>
      </c>
      <c r="D223" s="407"/>
      <c r="E223" s="407"/>
      <c r="F223" s="410" t="s">
        <v>139</v>
      </c>
      <c r="G223" s="410"/>
      <c r="H223" s="410"/>
      <c r="I223" s="410"/>
      <c r="J223" s="411"/>
      <c r="K223" s="410" t="s">
        <v>93</v>
      </c>
      <c r="L223" s="410"/>
      <c r="M223" s="410"/>
      <c r="N223" s="410"/>
      <c r="O223" s="410"/>
      <c r="P223" s="411"/>
      <c r="Q223" s="410" t="s">
        <v>138</v>
      </c>
      <c r="R223" s="410"/>
      <c r="S223" s="410"/>
      <c r="T223" s="410"/>
      <c r="U223" s="410"/>
      <c r="V223" s="410"/>
      <c r="W223" s="404"/>
    </row>
    <row r="224" spans="1:23" ht="23.1" customHeight="1" x14ac:dyDescent="0.45">
      <c r="A224" s="409"/>
      <c r="B224" s="408" t="s">
        <v>137</v>
      </c>
      <c r="C224" s="407" t="s">
        <v>119</v>
      </c>
      <c r="D224" s="407"/>
      <c r="E224" s="407"/>
      <c r="F224" s="405" t="s">
        <v>147</v>
      </c>
      <c r="G224" s="405"/>
      <c r="H224" s="405"/>
      <c r="I224" s="405"/>
      <c r="J224" s="406"/>
      <c r="K224" s="405" t="s">
        <v>148</v>
      </c>
      <c r="L224" s="405"/>
      <c r="M224" s="405"/>
      <c r="N224" s="405"/>
      <c r="O224" s="405"/>
      <c r="P224" s="406"/>
      <c r="Q224" s="405" t="s">
        <v>149</v>
      </c>
      <c r="R224" s="405"/>
      <c r="S224" s="405"/>
      <c r="T224" s="405"/>
      <c r="U224" s="405"/>
      <c r="V224" s="405"/>
      <c r="W224" s="404"/>
    </row>
    <row r="225" spans="1:23" ht="5.0999999999999996" customHeight="1" thickBot="1" x14ac:dyDescent="0.25">
      <c r="A225" s="403"/>
      <c r="B225" s="402"/>
      <c r="C225" s="402"/>
      <c r="D225" s="402"/>
      <c r="E225" s="402"/>
      <c r="F225" s="402"/>
      <c r="G225" s="402"/>
      <c r="H225" s="402"/>
      <c r="I225" s="402"/>
      <c r="J225" s="402"/>
      <c r="K225" s="402"/>
      <c r="L225" s="402"/>
      <c r="M225" s="402"/>
      <c r="N225" s="402"/>
      <c r="O225" s="402"/>
      <c r="P225" s="402"/>
      <c r="Q225" s="402"/>
      <c r="R225" s="402"/>
      <c r="S225" s="402"/>
      <c r="T225" s="402"/>
      <c r="U225" s="402"/>
      <c r="V225" s="402"/>
      <c r="W225" s="401"/>
    </row>
    <row r="226" spans="1:23" ht="20.100000000000001" customHeight="1" thickTop="1" thickBot="1" x14ac:dyDescent="0.25"/>
    <row r="227" spans="1:23" ht="24.95" customHeight="1" thickTop="1" x14ac:dyDescent="0.2">
      <c r="A227" s="455"/>
      <c r="B227" s="454" t="s">
        <v>116</v>
      </c>
      <c r="C227" s="454"/>
      <c r="D227" s="454"/>
      <c r="E227" s="454"/>
      <c r="F227" s="454"/>
      <c r="G227" s="453" t="s">
        <v>146</v>
      </c>
      <c r="H227" s="452"/>
      <c r="I227" s="452"/>
      <c r="J227" s="452"/>
      <c r="K227" s="452"/>
      <c r="L227" s="452"/>
      <c r="M227" s="452"/>
      <c r="N227" s="452"/>
      <c r="O227" s="452"/>
      <c r="P227" s="452"/>
      <c r="Q227" s="452"/>
      <c r="R227" s="452"/>
      <c r="S227" s="451"/>
      <c r="T227" s="451"/>
      <c r="U227" s="451"/>
      <c r="V227" s="451"/>
      <c r="W227" s="450"/>
    </row>
    <row r="228" spans="1:23" ht="24.95" customHeight="1" x14ac:dyDescent="0.2">
      <c r="A228" s="409"/>
      <c r="B228" s="449" t="s">
        <v>144</v>
      </c>
      <c r="C228" s="449"/>
      <c r="D228" s="449"/>
      <c r="E228" s="449"/>
      <c r="F228" s="449"/>
      <c r="G228" s="448" t="s">
        <v>145</v>
      </c>
      <c r="H228" s="448"/>
      <c r="I228" s="448"/>
      <c r="J228" s="448"/>
      <c r="K228" s="448"/>
      <c r="L228" s="448"/>
      <c r="M228" s="448"/>
      <c r="N228" s="448"/>
      <c r="O228" s="448"/>
      <c r="P228" s="448"/>
      <c r="Q228" s="448"/>
      <c r="R228" s="447"/>
      <c r="S228" s="446" t="s">
        <v>143</v>
      </c>
      <c r="T228" s="445"/>
      <c r="U228" s="445"/>
      <c r="V228" s="444"/>
      <c r="W228" s="404"/>
    </row>
    <row r="229" spans="1:23" ht="5.0999999999999996" customHeight="1" x14ac:dyDescent="0.2">
      <c r="A229" s="409"/>
      <c r="B229" s="443"/>
      <c r="C229" s="443"/>
      <c r="D229" s="443"/>
      <c r="E229" s="443"/>
      <c r="F229" s="443"/>
      <c r="G229" s="412"/>
      <c r="H229" s="412"/>
      <c r="I229" s="412"/>
      <c r="J229" s="412"/>
      <c r="K229" s="412"/>
      <c r="L229" s="412"/>
      <c r="M229" s="412"/>
      <c r="N229" s="412"/>
      <c r="O229" s="412"/>
      <c r="P229" s="412"/>
      <c r="Q229" s="412"/>
      <c r="R229" s="412"/>
      <c r="S229" s="412"/>
      <c r="T229" s="412"/>
      <c r="U229" s="412"/>
      <c r="V229" s="412"/>
      <c r="W229" s="404"/>
    </row>
    <row r="230" spans="1:23" ht="24.95" customHeight="1" x14ac:dyDescent="0.2">
      <c r="A230" s="409"/>
      <c r="B230" s="441" t="s">
        <v>142</v>
      </c>
      <c r="C230" s="441"/>
      <c r="D230" s="442"/>
      <c r="E230" s="442"/>
      <c r="F230" s="442"/>
      <c r="G230" s="442"/>
      <c r="H230" s="442"/>
      <c r="I230" s="442"/>
      <c r="J230" s="442"/>
      <c r="K230" s="442"/>
      <c r="L230" s="412"/>
      <c r="M230" s="441" t="s">
        <v>141</v>
      </c>
      <c r="N230" s="441"/>
      <c r="O230" s="440"/>
      <c r="P230" s="439"/>
      <c r="Q230" s="439"/>
      <c r="R230" s="412"/>
      <c r="S230" s="438"/>
      <c r="T230" s="437"/>
      <c r="U230" s="437"/>
      <c r="V230" s="436"/>
      <c r="W230" s="404"/>
    </row>
    <row r="231" spans="1:23" ht="5.0999999999999996" customHeight="1" thickBot="1" x14ac:dyDescent="0.25">
      <c r="A231" s="409"/>
      <c r="B231" s="412"/>
      <c r="C231" s="412"/>
      <c r="D231" s="412"/>
      <c r="E231" s="412"/>
      <c r="F231" s="412"/>
      <c r="G231" s="412"/>
      <c r="H231" s="412"/>
      <c r="I231" s="412"/>
      <c r="J231" s="412"/>
      <c r="K231" s="412"/>
      <c r="L231" s="412"/>
      <c r="M231" s="412"/>
      <c r="N231" s="412"/>
      <c r="O231" s="412"/>
      <c r="P231" s="412"/>
      <c r="Q231" s="412"/>
      <c r="R231" s="412"/>
      <c r="S231" s="412"/>
      <c r="T231" s="412"/>
      <c r="U231" s="412"/>
      <c r="V231" s="412"/>
      <c r="W231" s="404"/>
    </row>
    <row r="232" spans="1:23" ht="24.95" customHeight="1" thickTop="1" x14ac:dyDescent="0.2">
      <c r="A232" s="409"/>
      <c r="B232" s="343" t="s">
        <v>110</v>
      </c>
      <c r="C232" s="342"/>
      <c r="D232" s="342"/>
      <c r="E232" s="342"/>
      <c r="F232" s="342"/>
      <c r="G232" s="342"/>
      <c r="H232" s="341"/>
      <c r="I232" s="343" t="s">
        <v>109</v>
      </c>
      <c r="J232" s="342"/>
      <c r="K232" s="342"/>
      <c r="L232" s="342"/>
      <c r="M232" s="341"/>
      <c r="N232" s="340"/>
      <c r="O232" s="339" t="s">
        <v>108</v>
      </c>
      <c r="P232" s="343" t="s">
        <v>107</v>
      </c>
      <c r="Q232" s="342"/>
      <c r="R232" s="342"/>
      <c r="S232" s="342"/>
      <c r="T232" s="341"/>
      <c r="U232" s="340"/>
      <c r="V232" s="339" t="s">
        <v>106</v>
      </c>
      <c r="W232" s="404"/>
    </row>
    <row r="233" spans="1:23" ht="50.1" customHeight="1" x14ac:dyDescent="0.2">
      <c r="A233" s="409"/>
      <c r="B233" s="435" t="s">
        <v>105</v>
      </c>
      <c r="C233" s="332" t="s">
        <v>104</v>
      </c>
      <c r="D233" s="332" t="s">
        <v>103</v>
      </c>
      <c r="E233" s="332" t="s">
        <v>102</v>
      </c>
      <c r="F233" s="331" t="s">
        <v>16</v>
      </c>
      <c r="G233" s="434" t="s">
        <v>140</v>
      </c>
      <c r="H233" s="329" t="s">
        <v>24</v>
      </c>
      <c r="I233" s="431" t="s">
        <v>130</v>
      </c>
      <c r="J233" s="430" t="s">
        <v>57</v>
      </c>
      <c r="K233" s="430" t="s">
        <v>129</v>
      </c>
      <c r="L233" s="430" t="s">
        <v>128</v>
      </c>
      <c r="M233" s="428" t="s">
        <v>127</v>
      </c>
      <c r="N233" s="310"/>
      <c r="O233" s="314"/>
      <c r="P233" s="431" t="s">
        <v>126</v>
      </c>
      <c r="Q233" s="430" t="s">
        <v>63</v>
      </c>
      <c r="R233" s="430" t="s">
        <v>125</v>
      </c>
      <c r="S233" s="429" t="s">
        <v>124</v>
      </c>
      <c r="T233" s="428" t="s">
        <v>123</v>
      </c>
      <c r="U233" s="310"/>
      <c r="V233" s="309"/>
      <c r="W233" s="404"/>
    </row>
    <row r="234" spans="1:23" ht="20.100000000000001" customHeight="1" x14ac:dyDescent="0.2">
      <c r="A234" s="409"/>
      <c r="B234" s="433">
        <v>50</v>
      </c>
      <c r="C234" s="317">
        <v>40</v>
      </c>
      <c r="D234" s="317">
        <v>30</v>
      </c>
      <c r="E234" s="317">
        <v>20</v>
      </c>
      <c r="F234" s="316">
        <v>20</v>
      </c>
      <c r="G234" s="432">
        <f>SUM(B234:F234)</f>
        <v>160</v>
      </c>
      <c r="H234" s="315">
        <v>20</v>
      </c>
      <c r="I234" s="431"/>
      <c r="J234" s="430"/>
      <c r="K234" s="430"/>
      <c r="L234" s="430"/>
      <c r="M234" s="428"/>
      <c r="N234" s="310"/>
      <c r="O234" s="314"/>
      <c r="P234" s="431"/>
      <c r="Q234" s="430"/>
      <c r="R234" s="430"/>
      <c r="S234" s="429"/>
      <c r="T234" s="428"/>
      <c r="U234" s="310"/>
      <c r="V234" s="309"/>
      <c r="W234" s="404"/>
    </row>
    <row r="235" spans="1:23" ht="20.100000000000001" customHeight="1" thickBot="1" x14ac:dyDescent="0.25">
      <c r="A235" s="409"/>
      <c r="B235" s="427">
        <f t="shared" ref="B235:H235" si="15">B234/2</f>
        <v>25</v>
      </c>
      <c r="C235" s="297">
        <f t="shared" si="15"/>
        <v>20</v>
      </c>
      <c r="D235" s="297">
        <f t="shared" si="15"/>
        <v>15</v>
      </c>
      <c r="E235" s="297">
        <f t="shared" si="15"/>
        <v>10</v>
      </c>
      <c r="F235" s="296">
        <f t="shared" si="15"/>
        <v>10</v>
      </c>
      <c r="G235" s="426">
        <f t="shared" si="15"/>
        <v>80</v>
      </c>
      <c r="H235" s="295">
        <f t="shared" si="15"/>
        <v>10</v>
      </c>
      <c r="I235" s="425"/>
      <c r="J235" s="424"/>
      <c r="K235" s="424"/>
      <c r="L235" s="424"/>
      <c r="M235" s="422"/>
      <c r="N235" s="290"/>
      <c r="O235" s="294"/>
      <c r="P235" s="425"/>
      <c r="Q235" s="424"/>
      <c r="R235" s="424"/>
      <c r="S235" s="423"/>
      <c r="T235" s="422"/>
      <c r="U235" s="290"/>
      <c r="V235" s="289"/>
      <c r="W235" s="404"/>
    </row>
    <row r="236" spans="1:23" ht="24.95" customHeight="1" thickTop="1" thickBot="1" x14ac:dyDescent="0.25">
      <c r="A236" s="409"/>
      <c r="B236" s="421"/>
      <c r="C236" s="420"/>
      <c r="D236" s="420"/>
      <c r="E236" s="420"/>
      <c r="F236" s="419"/>
      <c r="G236" s="418">
        <f>SUM(B236:F236)</f>
        <v>0</v>
      </c>
      <c r="H236" s="396"/>
      <c r="I236" s="417"/>
      <c r="J236" s="416"/>
      <c r="K236" s="416"/>
      <c r="L236" s="416"/>
      <c r="M236" s="415"/>
      <c r="N236" s="414">
        <f>COUNTIF(I236:M236,"اجتاز")</f>
        <v>0</v>
      </c>
      <c r="O236" s="413" t="str">
        <f>IF(N236&gt;=5,"جدير",IF(N236&gt;=5,"جدير","غيرجدير"))</f>
        <v>غيرجدير</v>
      </c>
      <c r="P236" s="417"/>
      <c r="Q236" s="416"/>
      <c r="R236" s="416"/>
      <c r="S236" s="416"/>
      <c r="T236" s="415"/>
      <c r="U236" s="414">
        <f>COUNTIF(P236:T236,"اجتاز")</f>
        <v>0</v>
      </c>
      <c r="V236" s="413" t="str">
        <f>IF(U236&gt;=5,"جدير",IF(U236&gt;=5,"جدير","غيرجدير"))</f>
        <v>غيرجدير</v>
      </c>
      <c r="W236" s="404"/>
    </row>
    <row r="237" spans="1:23" ht="5.0999999999999996" customHeight="1" thickTop="1" x14ac:dyDescent="0.2">
      <c r="A237" s="409"/>
      <c r="B237" s="412"/>
      <c r="C237" s="412"/>
      <c r="D237" s="412"/>
      <c r="E237" s="412"/>
      <c r="F237" s="412"/>
      <c r="G237" s="412"/>
      <c r="H237" s="412"/>
      <c r="I237" s="412"/>
      <c r="J237" s="412"/>
      <c r="K237" s="412"/>
      <c r="L237" s="412"/>
      <c r="M237" s="412"/>
      <c r="N237" s="412"/>
      <c r="O237" s="412"/>
      <c r="P237" s="412"/>
      <c r="Q237" s="412"/>
      <c r="R237" s="412"/>
      <c r="S237" s="412"/>
      <c r="T237" s="412"/>
      <c r="U237" s="412"/>
      <c r="V237" s="412"/>
      <c r="W237" s="404"/>
    </row>
    <row r="238" spans="1:23" ht="23.1" customHeight="1" x14ac:dyDescent="0.45">
      <c r="A238" s="409"/>
      <c r="B238" s="408" t="s">
        <v>90</v>
      </c>
      <c r="C238" s="407" t="s">
        <v>118</v>
      </c>
      <c r="D238" s="407"/>
      <c r="E238" s="407"/>
      <c r="F238" s="410" t="s">
        <v>139</v>
      </c>
      <c r="G238" s="410"/>
      <c r="H238" s="410"/>
      <c r="I238" s="410"/>
      <c r="J238" s="411"/>
      <c r="K238" s="410" t="s">
        <v>93</v>
      </c>
      <c r="L238" s="410"/>
      <c r="M238" s="410"/>
      <c r="N238" s="410"/>
      <c r="O238" s="410"/>
      <c r="P238" s="411"/>
      <c r="Q238" s="410" t="s">
        <v>138</v>
      </c>
      <c r="R238" s="410"/>
      <c r="S238" s="410"/>
      <c r="T238" s="410"/>
      <c r="U238" s="410"/>
      <c r="V238" s="410"/>
      <c r="W238" s="404"/>
    </row>
    <row r="239" spans="1:23" ht="23.1" customHeight="1" x14ac:dyDescent="0.45">
      <c r="A239" s="409"/>
      <c r="B239" s="408" t="s">
        <v>137</v>
      </c>
      <c r="C239" s="407" t="s">
        <v>119</v>
      </c>
      <c r="D239" s="407"/>
      <c r="E239" s="407"/>
      <c r="F239" s="405" t="s">
        <v>147</v>
      </c>
      <c r="G239" s="405"/>
      <c r="H239" s="405"/>
      <c r="I239" s="405"/>
      <c r="J239" s="406"/>
      <c r="K239" s="405" t="s">
        <v>148</v>
      </c>
      <c r="L239" s="405"/>
      <c r="M239" s="405"/>
      <c r="N239" s="405"/>
      <c r="O239" s="405"/>
      <c r="P239" s="406"/>
      <c r="Q239" s="405" t="s">
        <v>149</v>
      </c>
      <c r="R239" s="405"/>
      <c r="S239" s="405"/>
      <c r="T239" s="405"/>
      <c r="U239" s="405"/>
      <c r="V239" s="405"/>
      <c r="W239" s="404"/>
    </row>
    <row r="240" spans="1:23" ht="5.0999999999999996" customHeight="1" thickBot="1" x14ac:dyDescent="0.25">
      <c r="A240" s="403"/>
      <c r="B240" s="402"/>
      <c r="C240" s="402"/>
      <c r="D240" s="402"/>
      <c r="E240" s="402"/>
      <c r="F240" s="402"/>
      <c r="G240" s="402"/>
      <c r="H240" s="402"/>
      <c r="I240" s="402"/>
      <c r="J240" s="402"/>
      <c r="K240" s="402"/>
      <c r="L240" s="402"/>
      <c r="M240" s="402"/>
      <c r="N240" s="402"/>
      <c r="O240" s="402"/>
      <c r="P240" s="402"/>
      <c r="Q240" s="402"/>
      <c r="R240" s="402"/>
      <c r="S240" s="402"/>
      <c r="T240" s="402"/>
      <c r="U240" s="402"/>
      <c r="V240" s="402"/>
      <c r="W240" s="401"/>
    </row>
    <row r="241" spans="1:23" ht="5.0999999999999996" customHeight="1" thickTop="1" thickBot="1" x14ac:dyDescent="0.25"/>
    <row r="242" spans="1:23" ht="24.95" customHeight="1" thickTop="1" x14ac:dyDescent="0.2">
      <c r="A242" s="455"/>
      <c r="B242" s="454" t="s">
        <v>116</v>
      </c>
      <c r="C242" s="454"/>
      <c r="D242" s="454"/>
      <c r="E242" s="454"/>
      <c r="F242" s="454"/>
      <c r="G242" s="453" t="s">
        <v>146</v>
      </c>
      <c r="H242" s="452"/>
      <c r="I242" s="452"/>
      <c r="J242" s="452"/>
      <c r="K242" s="452"/>
      <c r="L242" s="452"/>
      <c r="M242" s="452"/>
      <c r="N242" s="452"/>
      <c r="O242" s="452"/>
      <c r="P242" s="452"/>
      <c r="Q242" s="452"/>
      <c r="R242" s="452"/>
      <c r="S242" s="451"/>
      <c r="T242" s="451"/>
      <c r="U242" s="451"/>
      <c r="V242" s="451"/>
      <c r="W242" s="450"/>
    </row>
    <row r="243" spans="1:23" ht="24.95" customHeight="1" x14ac:dyDescent="0.2">
      <c r="A243" s="409"/>
      <c r="B243" s="449" t="s">
        <v>144</v>
      </c>
      <c r="C243" s="449"/>
      <c r="D243" s="449"/>
      <c r="E243" s="449"/>
      <c r="F243" s="449"/>
      <c r="G243" s="448" t="s">
        <v>145</v>
      </c>
      <c r="H243" s="448"/>
      <c r="I243" s="448"/>
      <c r="J243" s="448"/>
      <c r="K243" s="448"/>
      <c r="L243" s="448"/>
      <c r="M243" s="448"/>
      <c r="N243" s="448"/>
      <c r="O243" s="448"/>
      <c r="P243" s="448"/>
      <c r="Q243" s="448"/>
      <c r="R243" s="447"/>
      <c r="S243" s="446" t="s">
        <v>143</v>
      </c>
      <c r="T243" s="445"/>
      <c r="U243" s="445"/>
      <c r="V243" s="444"/>
      <c r="W243" s="404"/>
    </row>
    <row r="244" spans="1:23" ht="5.0999999999999996" customHeight="1" x14ac:dyDescent="0.2">
      <c r="A244" s="409"/>
      <c r="B244" s="443"/>
      <c r="C244" s="443"/>
      <c r="D244" s="443"/>
      <c r="E244" s="443"/>
      <c r="F244" s="443"/>
      <c r="G244" s="412"/>
      <c r="H244" s="412"/>
      <c r="I244" s="412"/>
      <c r="J244" s="412"/>
      <c r="K244" s="412"/>
      <c r="L244" s="412"/>
      <c r="M244" s="412"/>
      <c r="N244" s="412"/>
      <c r="O244" s="412"/>
      <c r="P244" s="412"/>
      <c r="Q244" s="412"/>
      <c r="R244" s="412"/>
      <c r="S244" s="412"/>
      <c r="T244" s="412"/>
      <c r="U244" s="412"/>
      <c r="V244" s="412"/>
      <c r="W244" s="404"/>
    </row>
    <row r="245" spans="1:23" ht="24.95" customHeight="1" x14ac:dyDescent="0.2">
      <c r="A245" s="409"/>
      <c r="B245" s="441" t="s">
        <v>142</v>
      </c>
      <c r="C245" s="441"/>
      <c r="D245" s="442"/>
      <c r="E245" s="442"/>
      <c r="F245" s="442"/>
      <c r="G245" s="442"/>
      <c r="H245" s="442"/>
      <c r="I245" s="442"/>
      <c r="J245" s="442"/>
      <c r="K245" s="442"/>
      <c r="L245" s="412"/>
      <c r="M245" s="441" t="s">
        <v>141</v>
      </c>
      <c r="N245" s="441"/>
      <c r="O245" s="440"/>
      <c r="P245" s="439"/>
      <c r="Q245" s="439"/>
      <c r="R245" s="412"/>
      <c r="S245" s="438"/>
      <c r="T245" s="437"/>
      <c r="U245" s="437"/>
      <c r="V245" s="436"/>
      <c r="W245" s="404"/>
    </row>
    <row r="246" spans="1:23" ht="5.0999999999999996" customHeight="1" thickBot="1" x14ac:dyDescent="0.25">
      <c r="A246" s="409"/>
      <c r="B246" s="412"/>
      <c r="C246" s="412"/>
      <c r="D246" s="412"/>
      <c r="E246" s="412"/>
      <c r="F246" s="412"/>
      <c r="G246" s="412"/>
      <c r="H246" s="412"/>
      <c r="I246" s="412"/>
      <c r="J246" s="412"/>
      <c r="K246" s="412"/>
      <c r="L246" s="412"/>
      <c r="M246" s="412"/>
      <c r="N246" s="412"/>
      <c r="O246" s="412"/>
      <c r="P246" s="412"/>
      <c r="Q246" s="412"/>
      <c r="R246" s="412"/>
      <c r="S246" s="412"/>
      <c r="T246" s="412"/>
      <c r="U246" s="412"/>
      <c r="V246" s="412"/>
      <c r="W246" s="404"/>
    </row>
    <row r="247" spans="1:23" ht="24.95" customHeight="1" thickTop="1" x14ac:dyDescent="0.2">
      <c r="A247" s="409"/>
      <c r="B247" s="343" t="s">
        <v>110</v>
      </c>
      <c r="C247" s="342"/>
      <c r="D247" s="342"/>
      <c r="E247" s="342"/>
      <c r="F247" s="342"/>
      <c r="G247" s="342"/>
      <c r="H247" s="341"/>
      <c r="I247" s="343" t="s">
        <v>109</v>
      </c>
      <c r="J247" s="342"/>
      <c r="K247" s="342"/>
      <c r="L247" s="342"/>
      <c r="M247" s="341"/>
      <c r="N247" s="340"/>
      <c r="O247" s="339" t="s">
        <v>108</v>
      </c>
      <c r="P247" s="343" t="s">
        <v>107</v>
      </c>
      <c r="Q247" s="342"/>
      <c r="R247" s="342"/>
      <c r="S247" s="342"/>
      <c r="T247" s="341"/>
      <c r="U247" s="340"/>
      <c r="V247" s="339" t="s">
        <v>106</v>
      </c>
      <c r="W247" s="404"/>
    </row>
    <row r="248" spans="1:23" ht="50.1" customHeight="1" x14ac:dyDescent="0.2">
      <c r="A248" s="409"/>
      <c r="B248" s="435" t="s">
        <v>105</v>
      </c>
      <c r="C248" s="332" t="s">
        <v>104</v>
      </c>
      <c r="D248" s="332" t="s">
        <v>103</v>
      </c>
      <c r="E248" s="332" t="s">
        <v>102</v>
      </c>
      <c r="F248" s="331" t="s">
        <v>16</v>
      </c>
      <c r="G248" s="434" t="s">
        <v>140</v>
      </c>
      <c r="H248" s="329" t="s">
        <v>24</v>
      </c>
      <c r="I248" s="431" t="s">
        <v>130</v>
      </c>
      <c r="J248" s="430" t="s">
        <v>57</v>
      </c>
      <c r="K248" s="430" t="s">
        <v>129</v>
      </c>
      <c r="L248" s="430" t="s">
        <v>128</v>
      </c>
      <c r="M248" s="428" t="s">
        <v>127</v>
      </c>
      <c r="N248" s="310"/>
      <c r="O248" s="314"/>
      <c r="P248" s="431" t="s">
        <v>126</v>
      </c>
      <c r="Q248" s="430" t="s">
        <v>63</v>
      </c>
      <c r="R248" s="430" t="s">
        <v>125</v>
      </c>
      <c r="S248" s="429" t="s">
        <v>124</v>
      </c>
      <c r="T248" s="428" t="s">
        <v>123</v>
      </c>
      <c r="U248" s="310"/>
      <c r="V248" s="309"/>
      <c r="W248" s="404"/>
    </row>
    <row r="249" spans="1:23" ht="20.100000000000001" customHeight="1" x14ac:dyDescent="0.2">
      <c r="A249" s="409"/>
      <c r="B249" s="433">
        <v>50</v>
      </c>
      <c r="C249" s="317">
        <v>40</v>
      </c>
      <c r="D249" s="317">
        <v>30</v>
      </c>
      <c r="E249" s="317">
        <v>20</v>
      </c>
      <c r="F249" s="316">
        <v>20</v>
      </c>
      <c r="G249" s="432">
        <f>SUM(B249:F249)</f>
        <v>160</v>
      </c>
      <c r="H249" s="315">
        <v>20</v>
      </c>
      <c r="I249" s="431"/>
      <c r="J249" s="430"/>
      <c r="K249" s="430"/>
      <c r="L249" s="430"/>
      <c r="M249" s="428"/>
      <c r="N249" s="310"/>
      <c r="O249" s="314"/>
      <c r="P249" s="431"/>
      <c r="Q249" s="430"/>
      <c r="R249" s="430"/>
      <c r="S249" s="429"/>
      <c r="T249" s="428"/>
      <c r="U249" s="310"/>
      <c r="V249" s="309"/>
      <c r="W249" s="404"/>
    </row>
    <row r="250" spans="1:23" ht="20.100000000000001" customHeight="1" thickBot="1" x14ac:dyDescent="0.25">
      <c r="A250" s="409"/>
      <c r="B250" s="427">
        <f t="shared" ref="B250:H250" si="16">B249/2</f>
        <v>25</v>
      </c>
      <c r="C250" s="297">
        <f t="shared" si="16"/>
        <v>20</v>
      </c>
      <c r="D250" s="297">
        <f t="shared" si="16"/>
        <v>15</v>
      </c>
      <c r="E250" s="297">
        <f t="shared" si="16"/>
        <v>10</v>
      </c>
      <c r="F250" s="296">
        <f t="shared" si="16"/>
        <v>10</v>
      </c>
      <c r="G250" s="426">
        <f t="shared" si="16"/>
        <v>80</v>
      </c>
      <c r="H250" s="295">
        <f t="shared" si="16"/>
        <v>10</v>
      </c>
      <c r="I250" s="425"/>
      <c r="J250" s="424"/>
      <c r="K250" s="424"/>
      <c r="L250" s="424"/>
      <c r="M250" s="422"/>
      <c r="N250" s="290"/>
      <c r="O250" s="294"/>
      <c r="P250" s="425"/>
      <c r="Q250" s="424"/>
      <c r="R250" s="424"/>
      <c r="S250" s="423"/>
      <c r="T250" s="422"/>
      <c r="U250" s="290"/>
      <c r="V250" s="289"/>
      <c r="W250" s="404"/>
    </row>
    <row r="251" spans="1:23" ht="24.95" customHeight="1" thickTop="1" thickBot="1" x14ac:dyDescent="0.25">
      <c r="A251" s="409"/>
      <c r="B251" s="421"/>
      <c r="C251" s="420"/>
      <c r="D251" s="420"/>
      <c r="E251" s="420"/>
      <c r="F251" s="419"/>
      <c r="G251" s="418">
        <f>SUM(B251:F251)</f>
        <v>0</v>
      </c>
      <c r="H251" s="396"/>
      <c r="I251" s="417"/>
      <c r="J251" s="416"/>
      <c r="K251" s="416"/>
      <c r="L251" s="416"/>
      <c r="M251" s="415"/>
      <c r="N251" s="414">
        <f>COUNTIF(I251:M251,"اجتاز")</f>
        <v>0</v>
      </c>
      <c r="O251" s="413" t="str">
        <f>IF(N251&gt;=5,"جدير",IF(N251&gt;=5,"جدير","غيرجدير"))</f>
        <v>غيرجدير</v>
      </c>
      <c r="P251" s="417"/>
      <c r="Q251" s="416"/>
      <c r="R251" s="416"/>
      <c r="S251" s="416"/>
      <c r="T251" s="415"/>
      <c r="U251" s="414">
        <f>COUNTIF(P251:T251,"اجتاز")</f>
        <v>0</v>
      </c>
      <c r="V251" s="413" t="str">
        <f>IF(U251&gt;=5,"جدير",IF(U251&gt;=5,"جدير","غيرجدير"))</f>
        <v>غيرجدير</v>
      </c>
      <c r="W251" s="404"/>
    </row>
    <row r="252" spans="1:23" ht="5.0999999999999996" customHeight="1" thickTop="1" x14ac:dyDescent="0.2">
      <c r="A252" s="409"/>
      <c r="B252" s="412"/>
      <c r="C252" s="412"/>
      <c r="D252" s="412"/>
      <c r="E252" s="412"/>
      <c r="F252" s="412"/>
      <c r="G252" s="412"/>
      <c r="H252" s="412"/>
      <c r="I252" s="412"/>
      <c r="J252" s="412"/>
      <c r="K252" s="412"/>
      <c r="L252" s="412"/>
      <c r="M252" s="412"/>
      <c r="N252" s="412"/>
      <c r="O252" s="412"/>
      <c r="P252" s="412"/>
      <c r="Q252" s="412"/>
      <c r="R252" s="412"/>
      <c r="S252" s="412"/>
      <c r="T252" s="412"/>
      <c r="U252" s="412"/>
      <c r="V252" s="412"/>
      <c r="W252" s="404"/>
    </row>
    <row r="253" spans="1:23" ht="23.1" customHeight="1" x14ac:dyDescent="0.45">
      <c r="A253" s="409"/>
      <c r="B253" s="408" t="s">
        <v>90</v>
      </c>
      <c r="C253" s="407" t="s">
        <v>118</v>
      </c>
      <c r="D253" s="407"/>
      <c r="E253" s="407"/>
      <c r="F253" s="410" t="s">
        <v>139</v>
      </c>
      <c r="G253" s="410"/>
      <c r="H253" s="410"/>
      <c r="I253" s="410"/>
      <c r="J253" s="411"/>
      <c r="K253" s="410" t="s">
        <v>93</v>
      </c>
      <c r="L253" s="410"/>
      <c r="M253" s="410"/>
      <c r="N253" s="410"/>
      <c r="O253" s="410"/>
      <c r="P253" s="411"/>
      <c r="Q253" s="410" t="s">
        <v>138</v>
      </c>
      <c r="R253" s="410"/>
      <c r="S253" s="410"/>
      <c r="T253" s="410"/>
      <c r="U253" s="410"/>
      <c r="V253" s="410"/>
      <c r="W253" s="404"/>
    </row>
    <row r="254" spans="1:23" ht="23.1" customHeight="1" x14ac:dyDescent="0.45">
      <c r="A254" s="409"/>
      <c r="B254" s="408" t="s">
        <v>137</v>
      </c>
      <c r="C254" s="407" t="s">
        <v>119</v>
      </c>
      <c r="D254" s="407"/>
      <c r="E254" s="407"/>
      <c r="F254" s="405" t="s">
        <v>147</v>
      </c>
      <c r="G254" s="405"/>
      <c r="H254" s="405"/>
      <c r="I254" s="405"/>
      <c r="J254" s="406"/>
      <c r="K254" s="405" t="s">
        <v>148</v>
      </c>
      <c r="L254" s="405"/>
      <c r="M254" s="405"/>
      <c r="N254" s="405"/>
      <c r="O254" s="405"/>
      <c r="P254" s="406"/>
      <c r="Q254" s="405" t="s">
        <v>149</v>
      </c>
      <c r="R254" s="405"/>
      <c r="S254" s="405"/>
      <c r="T254" s="405"/>
      <c r="U254" s="405"/>
      <c r="V254" s="405"/>
      <c r="W254" s="404"/>
    </row>
    <row r="255" spans="1:23" ht="5.0999999999999996" customHeight="1" thickBot="1" x14ac:dyDescent="0.25">
      <c r="A255" s="403"/>
      <c r="B255" s="402"/>
      <c r="C255" s="402"/>
      <c r="D255" s="402"/>
      <c r="E255" s="402"/>
      <c r="F255" s="402"/>
      <c r="G255" s="402"/>
      <c r="H255" s="402"/>
      <c r="I255" s="402"/>
      <c r="J255" s="402"/>
      <c r="K255" s="402"/>
      <c r="L255" s="402"/>
      <c r="M255" s="402"/>
      <c r="N255" s="402"/>
      <c r="O255" s="402"/>
      <c r="P255" s="402"/>
      <c r="Q255" s="402"/>
      <c r="R255" s="402"/>
      <c r="S255" s="402"/>
      <c r="T255" s="402"/>
      <c r="U255" s="402"/>
      <c r="V255" s="402"/>
      <c r="W255" s="401"/>
    </row>
    <row r="256" spans="1:23" ht="20.100000000000001" customHeight="1" thickTop="1" thickBot="1" x14ac:dyDescent="0.25"/>
    <row r="257" spans="1:23" ht="24.95" customHeight="1" thickTop="1" x14ac:dyDescent="0.2">
      <c r="A257" s="455"/>
      <c r="B257" s="454" t="s">
        <v>116</v>
      </c>
      <c r="C257" s="454"/>
      <c r="D257" s="454"/>
      <c r="E257" s="454"/>
      <c r="F257" s="454"/>
      <c r="G257" s="453" t="s">
        <v>146</v>
      </c>
      <c r="H257" s="452"/>
      <c r="I257" s="452"/>
      <c r="J257" s="452"/>
      <c r="K257" s="452"/>
      <c r="L257" s="452"/>
      <c r="M257" s="452"/>
      <c r="N257" s="452"/>
      <c r="O257" s="452"/>
      <c r="P257" s="452"/>
      <c r="Q257" s="452"/>
      <c r="R257" s="452"/>
      <c r="S257" s="451"/>
      <c r="T257" s="451"/>
      <c r="U257" s="451"/>
      <c r="V257" s="451"/>
      <c r="W257" s="450"/>
    </row>
    <row r="258" spans="1:23" ht="24.95" customHeight="1" x14ac:dyDescent="0.2">
      <c r="A258" s="409"/>
      <c r="B258" s="449" t="s">
        <v>144</v>
      </c>
      <c r="C258" s="449"/>
      <c r="D258" s="449"/>
      <c r="E258" s="449"/>
      <c r="F258" s="449"/>
      <c r="G258" s="448" t="s">
        <v>145</v>
      </c>
      <c r="H258" s="448"/>
      <c r="I258" s="448"/>
      <c r="J258" s="448"/>
      <c r="K258" s="448"/>
      <c r="L258" s="448"/>
      <c r="M258" s="448"/>
      <c r="N258" s="448"/>
      <c r="O258" s="448"/>
      <c r="P258" s="448"/>
      <c r="Q258" s="448"/>
      <c r="R258" s="447"/>
      <c r="S258" s="446" t="s">
        <v>143</v>
      </c>
      <c r="T258" s="445"/>
      <c r="U258" s="445"/>
      <c r="V258" s="444"/>
      <c r="W258" s="404"/>
    </row>
    <row r="259" spans="1:23" ht="5.0999999999999996" customHeight="1" x14ac:dyDescent="0.2">
      <c r="A259" s="409"/>
      <c r="B259" s="443"/>
      <c r="C259" s="443"/>
      <c r="D259" s="443"/>
      <c r="E259" s="443"/>
      <c r="F259" s="443"/>
      <c r="G259" s="412"/>
      <c r="H259" s="412"/>
      <c r="I259" s="412"/>
      <c r="J259" s="412"/>
      <c r="K259" s="412"/>
      <c r="L259" s="412"/>
      <c r="M259" s="412"/>
      <c r="N259" s="412"/>
      <c r="O259" s="412"/>
      <c r="P259" s="412"/>
      <c r="Q259" s="412"/>
      <c r="R259" s="412"/>
      <c r="S259" s="412"/>
      <c r="T259" s="412"/>
      <c r="U259" s="412"/>
      <c r="V259" s="412"/>
      <c r="W259" s="404"/>
    </row>
    <row r="260" spans="1:23" ht="24.95" customHeight="1" x14ac:dyDescent="0.2">
      <c r="A260" s="409"/>
      <c r="B260" s="441" t="s">
        <v>142</v>
      </c>
      <c r="C260" s="441"/>
      <c r="D260" s="442"/>
      <c r="E260" s="442"/>
      <c r="F260" s="442"/>
      <c r="G260" s="442"/>
      <c r="H260" s="442"/>
      <c r="I260" s="442"/>
      <c r="J260" s="442"/>
      <c r="K260" s="442"/>
      <c r="L260" s="412"/>
      <c r="M260" s="441" t="s">
        <v>141</v>
      </c>
      <c r="N260" s="441"/>
      <c r="O260" s="440"/>
      <c r="P260" s="439"/>
      <c r="Q260" s="439"/>
      <c r="R260" s="412"/>
      <c r="S260" s="438"/>
      <c r="T260" s="437"/>
      <c r="U260" s="437"/>
      <c r="V260" s="436"/>
      <c r="W260" s="404"/>
    </row>
    <row r="261" spans="1:23" ht="5.0999999999999996" customHeight="1" thickBot="1" x14ac:dyDescent="0.25">
      <c r="A261" s="409"/>
      <c r="B261" s="412"/>
      <c r="C261" s="412"/>
      <c r="D261" s="412"/>
      <c r="E261" s="412"/>
      <c r="F261" s="412"/>
      <c r="G261" s="412"/>
      <c r="H261" s="412"/>
      <c r="I261" s="412"/>
      <c r="J261" s="412"/>
      <c r="K261" s="412"/>
      <c r="L261" s="412"/>
      <c r="M261" s="412"/>
      <c r="N261" s="412"/>
      <c r="O261" s="412"/>
      <c r="P261" s="412"/>
      <c r="Q261" s="412"/>
      <c r="R261" s="412"/>
      <c r="S261" s="412"/>
      <c r="T261" s="412"/>
      <c r="U261" s="412"/>
      <c r="V261" s="412"/>
      <c r="W261" s="404"/>
    </row>
    <row r="262" spans="1:23" ht="24.95" customHeight="1" thickTop="1" x14ac:dyDescent="0.2">
      <c r="A262" s="409"/>
      <c r="B262" s="343" t="s">
        <v>110</v>
      </c>
      <c r="C262" s="342"/>
      <c r="D262" s="342"/>
      <c r="E262" s="342"/>
      <c r="F262" s="342"/>
      <c r="G262" s="342"/>
      <c r="H262" s="341"/>
      <c r="I262" s="343" t="s">
        <v>109</v>
      </c>
      <c r="J262" s="342"/>
      <c r="K262" s="342"/>
      <c r="L262" s="342"/>
      <c r="M262" s="341"/>
      <c r="N262" s="340"/>
      <c r="O262" s="339" t="s">
        <v>108</v>
      </c>
      <c r="P262" s="343" t="s">
        <v>107</v>
      </c>
      <c r="Q262" s="342"/>
      <c r="R262" s="342"/>
      <c r="S262" s="342"/>
      <c r="T262" s="341"/>
      <c r="U262" s="340"/>
      <c r="V262" s="339" t="s">
        <v>106</v>
      </c>
      <c r="W262" s="404"/>
    </row>
    <row r="263" spans="1:23" ht="50.1" customHeight="1" x14ac:dyDescent="0.2">
      <c r="A263" s="409"/>
      <c r="B263" s="435" t="s">
        <v>105</v>
      </c>
      <c r="C263" s="332" t="s">
        <v>104</v>
      </c>
      <c r="D263" s="332" t="s">
        <v>103</v>
      </c>
      <c r="E263" s="332" t="s">
        <v>102</v>
      </c>
      <c r="F263" s="331" t="s">
        <v>16</v>
      </c>
      <c r="G263" s="434" t="s">
        <v>140</v>
      </c>
      <c r="H263" s="329" t="s">
        <v>24</v>
      </c>
      <c r="I263" s="431" t="s">
        <v>130</v>
      </c>
      <c r="J263" s="430" t="s">
        <v>57</v>
      </c>
      <c r="K263" s="430" t="s">
        <v>129</v>
      </c>
      <c r="L263" s="430" t="s">
        <v>128</v>
      </c>
      <c r="M263" s="428" t="s">
        <v>127</v>
      </c>
      <c r="N263" s="310"/>
      <c r="O263" s="314"/>
      <c r="P263" s="431" t="s">
        <v>126</v>
      </c>
      <c r="Q263" s="430" t="s">
        <v>63</v>
      </c>
      <c r="R263" s="430" t="s">
        <v>125</v>
      </c>
      <c r="S263" s="429" t="s">
        <v>124</v>
      </c>
      <c r="T263" s="428" t="s">
        <v>123</v>
      </c>
      <c r="U263" s="310"/>
      <c r="V263" s="309"/>
      <c r="W263" s="404"/>
    </row>
    <row r="264" spans="1:23" ht="20.100000000000001" customHeight="1" x14ac:dyDescent="0.2">
      <c r="A264" s="409"/>
      <c r="B264" s="433">
        <v>50</v>
      </c>
      <c r="C264" s="317">
        <v>40</v>
      </c>
      <c r="D264" s="317">
        <v>30</v>
      </c>
      <c r="E264" s="317">
        <v>20</v>
      </c>
      <c r="F264" s="316">
        <v>20</v>
      </c>
      <c r="G264" s="432">
        <f>SUM(B264:F264)</f>
        <v>160</v>
      </c>
      <c r="H264" s="315">
        <v>20</v>
      </c>
      <c r="I264" s="431"/>
      <c r="J264" s="430"/>
      <c r="K264" s="430"/>
      <c r="L264" s="430"/>
      <c r="M264" s="428"/>
      <c r="N264" s="310"/>
      <c r="O264" s="314"/>
      <c r="P264" s="431"/>
      <c r="Q264" s="430"/>
      <c r="R264" s="430"/>
      <c r="S264" s="429"/>
      <c r="T264" s="428"/>
      <c r="U264" s="310"/>
      <c r="V264" s="309"/>
      <c r="W264" s="404"/>
    </row>
    <row r="265" spans="1:23" ht="20.100000000000001" customHeight="1" thickBot="1" x14ac:dyDescent="0.25">
      <c r="A265" s="409"/>
      <c r="B265" s="427">
        <f t="shared" ref="B265:H265" si="17">B264/2</f>
        <v>25</v>
      </c>
      <c r="C265" s="297">
        <f t="shared" si="17"/>
        <v>20</v>
      </c>
      <c r="D265" s="297">
        <f t="shared" si="17"/>
        <v>15</v>
      </c>
      <c r="E265" s="297">
        <f t="shared" si="17"/>
        <v>10</v>
      </c>
      <c r="F265" s="296">
        <f t="shared" si="17"/>
        <v>10</v>
      </c>
      <c r="G265" s="426">
        <f t="shared" si="17"/>
        <v>80</v>
      </c>
      <c r="H265" s="295">
        <f t="shared" si="17"/>
        <v>10</v>
      </c>
      <c r="I265" s="425"/>
      <c r="J265" s="424"/>
      <c r="K265" s="424"/>
      <c r="L265" s="424"/>
      <c r="M265" s="422"/>
      <c r="N265" s="290"/>
      <c r="O265" s="294"/>
      <c r="P265" s="425"/>
      <c r="Q265" s="424"/>
      <c r="R265" s="424"/>
      <c r="S265" s="423"/>
      <c r="T265" s="422"/>
      <c r="U265" s="290"/>
      <c r="V265" s="289"/>
      <c r="W265" s="404"/>
    </row>
    <row r="266" spans="1:23" ht="24.95" customHeight="1" thickTop="1" thickBot="1" x14ac:dyDescent="0.25">
      <c r="A266" s="409"/>
      <c r="B266" s="421"/>
      <c r="C266" s="420"/>
      <c r="D266" s="420"/>
      <c r="E266" s="420"/>
      <c r="F266" s="419"/>
      <c r="G266" s="418">
        <f>SUM(B266:F266)</f>
        <v>0</v>
      </c>
      <c r="H266" s="396"/>
      <c r="I266" s="417"/>
      <c r="J266" s="416"/>
      <c r="K266" s="416"/>
      <c r="L266" s="416"/>
      <c r="M266" s="415"/>
      <c r="N266" s="414">
        <f>COUNTIF(I266:M266,"اجتاز")</f>
        <v>0</v>
      </c>
      <c r="O266" s="413" t="str">
        <f>IF(N266&gt;=5,"جدير",IF(N266&gt;=5,"جدير","غيرجدير"))</f>
        <v>غيرجدير</v>
      </c>
      <c r="P266" s="417"/>
      <c r="Q266" s="416"/>
      <c r="R266" s="416"/>
      <c r="S266" s="416"/>
      <c r="T266" s="415"/>
      <c r="U266" s="414">
        <f>COUNTIF(P266:T266,"اجتاز")</f>
        <v>0</v>
      </c>
      <c r="V266" s="413" t="str">
        <f>IF(U266&gt;=5,"جدير",IF(U266&gt;=5,"جدير","غيرجدير"))</f>
        <v>غيرجدير</v>
      </c>
      <c r="W266" s="404"/>
    </row>
    <row r="267" spans="1:23" ht="5.0999999999999996" customHeight="1" thickTop="1" x14ac:dyDescent="0.2">
      <c r="A267" s="409"/>
      <c r="B267" s="412"/>
      <c r="C267" s="412"/>
      <c r="D267" s="412"/>
      <c r="E267" s="412"/>
      <c r="F267" s="412"/>
      <c r="G267" s="412"/>
      <c r="H267" s="412"/>
      <c r="I267" s="412"/>
      <c r="J267" s="412"/>
      <c r="K267" s="412"/>
      <c r="L267" s="412"/>
      <c r="M267" s="412"/>
      <c r="N267" s="412"/>
      <c r="O267" s="412"/>
      <c r="P267" s="412"/>
      <c r="Q267" s="412"/>
      <c r="R267" s="412"/>
      <c r="S267" s="412"/>
      <c r="T267" s="412"/>
      <c r="U267" s="412"/>
      <c r="V267" s="412"/>
      <c r="W267" s="404"/>
    </row>
    <row r="268" spans="1:23" ht="23.1" customHeight="1" x14ac:dyDescent="0.45">
      <c r="A268" s="409"/>
      <c r="B268" s="408" t="s">
        <v>90</v>
      </c>
      <c r="C268" s="407" t="s">
        <v>118</v>
      </c>
      <c r="D268" s="407"/>
      <c r="E268" s="407"/>
      <c r="F268" s="410" t="s">
        <v>139</v>
      </c>
      <c r="G268" s="410"/>
      <c r="H268" s="410"/>
      <c r="I268" s="410"/>
      <c r="J268" s="411"/>
      <c r="K268" s="410" t="s">
        <v>93</v>
      </c>
      <c r="L268" s="410"/>
      <c r="M268" s="410"/>
      <c r="N268" s="410"/>
      <c r="O268" s="410"/>
      <c r="P268" s="411"/>
      <c r="Q268" s="410" t="s">
        <v>138</v>
      </c>
      <c r="R268" s="410"/>
      <c r="S268" s="410"/>
      <c r="T268" s="410"/>
      <c r="U268" s="410"/>
      <c r="V268" s="410"/>
      <c r="W268" s="404"/>
    </row>
    <row r="269" spans="1:23" ht="23.1" customHeight="1" x14ac:dyDescent="0.45">
      <c r="A269" s="409"/>
      <c r="B269" s="408" t="s">
        <v>137</v>
      </c>
      <c r="C269" s="407" t="s">
        <v>119</v>
      </c>
      <c r="D269" s="407"/>
      <c r="E269" s="407"/>
      <c r="F269" s="405" t="s">
        <v>147</v>
      </c>
      <c r="G269" s="405"/>
      <c r="H269" s="405"/>
      <c r="I269" s="405"/>
      <c r="J269" s="406"/>
      <c r="K269" s="405" t="s">
        <v>148</v>
      </c>
      <c r="L269" s="405"/>
      <c r="M269" s="405"/>
      <c r="N269" s="405"/>
      <c r="O269" s="405"/>
      <c r="P269" s="406"/>
      <c r="Q269" s="405" t="s">
        <v>149</v>
      </c>
      <c r="R269" s="405"/>
      <c r="S269" s="405"/>
      <c r="T269" s="405"/>
      <c r="U269" s="405"/>
      <c r="V269" s="405"/>
      <c r="W269" s="404"/>
    </row>
    <row r="270" spans="1:23" ht="5.0999999999999996" customHeight="1" thickBot="1" x14ac:dyDescent="0.25">
      <c r="A270" s="403"/>
      <c r="B270" s="402"/>
      <c r="C270" s="402"/>
      <c r="D270" s="402"/>
      <c r="E270" s="402"/>
      <c r="F270" s="402"/>
      <c r="G270" s="402"/>
      <c r="H270" s="402"/>
      <c r="I270" s="402"/>
      <c r="J270" s="402"/>
      <c r="K270" s="402"/>
      <c r="L270" s="402"/>
      <c r="M270" s="402"/>
      <c r="N270" s="402"/>
      <c r="O270" s="402"/>
      <c r="P270" s="402"/>
      <c r="Q270" s="402"/>
      <c r="R270" s="402"/>
      <c r="S270" s="402"/>
      <c r="T270" s="402"/>
      <c r="U270" s="402"/>
      <c r="V270" s="402"/>
      <c r="W270" s="401"/>
    </row>
    <row r="271" spans="1:23" ht="5.0999999999999996" customHeight="1" thickTop="1" thickBot="1" x14ac:dyDescent="0.25"/>
    <row r="272" spans="1:23" ht="24.95" customHeight="1" thickTop="1" x14ac:dyDescent="0.2">
      <c r="A272" s="455"/>
      <c r="B272" s="454" t="s">
        <v>116</v>
      </c>
      <c r="C272" s="454"/>
      <c r="D272" s="454"/>
      <c r="E272" s="454"/>
      <c r="F272" s="454"/>
      <c r="G272" s="453" t="s">
        <v>146</v>
      </c>
      <c r="H272" s="452"/>
      <c r="I272" s="452"/>
      <c r="J272" s="452"/>
      <c r="K272" s="452"/>
      <c r="L272" s="452"/>
      <c r="M272" s="452"/>
      <c r="N272" s="452"/>
      <c r="O272" s="452"/>
      <c r="P272" s="452"/>
      <c r="Q272" s="452"/>
      <c r="R272" s="452"/>
      <c r="S272" s="451"/>
      <c r="T272" s="451"/>
      <c r="U272" s="451"/>
      <c r="V272" s="451"/>
      <c r="W272" s="450"/>
    </row>
    <row r="273" spans="1:23" ht="24.95" customHeight="1" x14ac:dyDescent="0.2">
      <c r="A273" s="409"/>
      <c r="B273" s="449" t="s">
        <v>144</v>
      </c>
      <c r="C273" s="449"/>
      <c r="D273" s="449"/>
      <c r="E273" s="449"/>
      <c r="F273" s="449"/>
      <c r="G273" s="448" t="s">
        <v>145</v>
      </c>
      <c r="H273" s="448"/>
      <c r="I273" s="448"/>
      <c r="J273" s="448"/>
      <c r="K273" s="448"/>
      <c r="L273" s="448"/>
      <c r="M273" s="448"/>
      <c r="N273" s="448"/>
      <c r="O273" s="448"/>
      <c r="P273" s="448"/>
      <c r="Q273" s="448"/>
      <c r="R273" s="447"/>
      <c r="S273" s="446" t="s">
        <v>143</v>
      </c>
      <c r="T273" s="445"/>
      <c r="U273" s="445"/>
      <c r="V273" s="444"/>
      <c r="W273" s="404"/>
    </row>
    <row r="274" spans="1:23" ht="5.0999999999999996" customHeight="1" x14ac:dyDescent="0.2">
      <c r="A274" s="409"/>
      <c r="B274" s="443"/>
      <c r="C274" s="443"/>
      <c r="D274" s="443"/>
      <c r="E274" s="443"/>
      <c r="F274" s="443"/>
      <c r="G274" s="412"/>
      <c r="H274" s="412"/>
      <c r="I274" s="412"/>
      <c r="J274" s="412"/>
      <c r="K274" s="412"/>
      <c r="L274" s="412"/>
      <c r="M274" s="412"/>
      <c r="N274" s="412"/>
      <c r="O274" s="412"/>
      <c r="P274" s="412"/>
      <c r="Q274" s="412"/>
      <c r="R274" s="412"/>
      <c r="S274" s="412"/>
      <c r="T274" s="412"/>
      <c r="U274" s="412"/>
      <c r="V274" s="412"/>
      <c r="W274" s="404"/>
    </row>
    <row r="275" spans="1:23" ht="24.95" customHeight="1" x14ac:dyDescent="0.2">
      <c r="A275" s="409"/>
      <c r="B275" s="441" t="s">
        <v>142</v>
      </c>
      <c r="C275" s="441"/>
      <c r="D275" s="442"/>
      <c r="E275" s="442"/>
      <c r="F275" s="442"/>
      <c r="G275" s="442"/>
      <c r="H275" s="442"/>
      <c r="I275" s="442"/>
      <c r="J275" s="442"/>
      <c r="K275" s="442"/>
      <c r="L275" s="412"/>
      <c r="M275" s="441" t="s">
        <v>141</v>
      </c>
      <c r="N275" s="441"/>
      <c r="O275" s="440"/>
      <c r="P275" s="439"/>
      <c r="Q275" s="439"/>
      <c r="R275" s="412"/>
      <c r="S275" s="438"/>
      <c r="T275" s="437"/>
      <c r="U275" s="437"/>
      <c r="V275" s="436"/>
      <c r="W275" s="404"/>
    </row>
    <row r="276" spans="1:23" ht="5.0999999999999996" customHeight="1" thickBot="1" x14ac:dyDescent="0.25">
      <c r="A276" s="409"/>
      <c r="B276" s="412"/>
      <c r="C276" s="412"/>
      <c r="D276" s="412"/>
      <c r="E276" s="412"/>
      <c r="F276" s="412"/>
      <c r="G276" s="412"/>
      <c r="H276" s="412"/>
      <c r="I276" s="412"/>
      <c r="J276" s="412"/>
      <c r="K276" s="412"/>
      <c r="L276" s="412"/>
      <c r="M276" s="412"/>
      <c r="N276" s="412"/>
      <c r="O276" s="412"/>
      <c r="P276" s="412"/>
      <c r="Q276" s="412"/>
      <c r="R276" s="412"/>
      <c r="S276" s="412"/>
      <c r="T276" s="412"/>
      <c r="U276" s="412"/>
      <c r="V276" s="412"/>
      <c r="W276" s="404"/>
    </row>
    <row r="277" spans="1:23" ht="24.95" customHeight="1" thickTop="1" x14ac:dyDescent="0.2">
      <c r="A277" s="409"/>
      <c r="B277" s="343" t="s">
        <v>110</v>
      </c>
      <c r="C277" s="342"/>
      <c r="D277" s="342"/>
      <c r="E277" s="342"/>
      <c r="F277" s="342"/>
      <c r="G277" s="342"/>
      <c r="H277" s="341"/>
      <c r="I277" s="343" t="s">
        <v>109</v>
      </c>
      <c r="J277" s="342"/>
      <c r="K277" s="342"/>
      <c r="L277" s="342"/>
      <c r="M277" s="341"/>
      <c r="N277" s="340"/>
      <c r="O277" s="339" t="s">
        <v>108</v>
      </c>
      <c r="P277" s="343" t="s">
        <v>107</v>
      </c>
      <c r="Q277" s="342"/>
      <c r="R277" s="342"/>
      <c r="S277" s="342"/>
      <c r="T277" s="341"/>
      <c r="U277" s="340"/>
      <c r="V277" s="339" t="s">
        <v>106</v>
      </c>
      <c r="W277" s="404"/>
    </row>
    <row r="278" spans="1:23" ht="50.1" customHeight="1" x14ac:dyDescent="0.2">
      <c r="A278" s="409"/>
      <c r="B278" s="435" t="s">
        <v>105</v>
      </c>
      <c r="C278" s="332" t="s">
        <v>104</v>
      </c>
      <c r="D278" s="332" t="s">
        <v>103</v>
      </c>
      <c r="E278" s="332" t="s">
        <v>102</v>
      </c>
      <c r="F278" s="331" t="s">
        <v>16</v>
      </c>
      <c r="G278" s="434" t="s">
        <v>140</v>
      </c>
      <c r="H278" s="329" t="s">
        <v>24</v>
      </c>
      <c r="I278" s="431" t="s">
        <v>130</v>
      </c>
      <c r="J278" s="430" t="s">
        <v>57</v>
      </c>
      <c r="K278" s="430" t="s">
        <v>129</v>
      </c>
      <c r="L278" s="430" t="s">
        <v>128</v>
      </c>
      <c r="M278" s="428" t="s">
        <v>127</v>
      </c>
      <c r="N278" s="310"/>
      <c r="O278" s="314"/>
      <c r="P278" s="431" t="s">
        <v>126</v>
      </c>
      <c r="Q278" s="430" t="s">
        <v>63</v>
      </c>
      <c r="R278" s="430" t="s">
        <v>125</v>
      </c>
      <c r="S278" s="429" t="s">
        <v>124</v>
      </c>
      <c r="T278" s="428" t="s">
        <v>123</v>
      </c>
      <c r="U278" s="310"/>
      <c r="V278" s="309"/>
      <c r="W278" s="404"/>
    </row>
    <row r="279" spans="1:23" ht="20.100000000000001" customHeight="1" x14ac:dyDescent="0.2">
      <c r="A279" s="409"/>
      <c r="B279" s="433">
        <v>50</v>
      </c>
      <c r="C279" s="317">
        <v>40</v>
      </c>
      <c r="D279" s="317">
        <v>30</v>
      </c>
      <c r="E279" s="317">
        <v>20</v>
      </c>
      <c r="F279" s="316">
        <v>20</v>
      </c>
      <c r="G279" s="432">
        <f>SUM(B279:F279)</f>
        <v>160</v>
      </c>
      <c r="H279" s="315">
        <v>20</v>
      </c>
      <c r="I279" s="431"/>
      <c r="J279" s="430"/>
      <c r="K279" s="430"/>
      <c r="L279" s="430"/>
      <c r="M279" s="428"/>
      <c r="N279" s="310"/>
      <c r="O279" s="314"/>
      <c r="P279" s="431"/>
      <c r="Q279" s="430"/>
      <c r="R279" s="430"/>
      <c r="S279" s="429"/>
      <c r="T279" s="428"/>
      <c r="U279" s="310"/>
      <c r="V279" s="309"/>
      <c r="W279" s="404"/>
    </row>
    <row r="280" spans="1:23" ht="20.100000000000001" customHeight="1" thickBot="1" x14ac:dyDescent="0.25">
      <c r="A280" s="409"/>
      <c r="B280" s="427">
        <f t="shared" ref="B280:H280" si="18">B279/2</f>
        <v>25</v>
      </c>
      <c r="C280" s="297">
        <f t="shared" si="18"/>
        <v>20</v>
      </c>
      <c r="D280" s="297">
        <f t="shared" si="18"/>
        <v>15</v>
      </c>
      <c r="E280" s="297">
        <f t="shared" si="18"/>
        <v>10</v>
      </c>
      <c r="F280" s="296">
        <f t="shared" si="18"/>
        <v>10</v>
      </c>
      <c r="G280" s="426">
        <f t="shared" si="18"/>
        <v>80</v>
      </c>
      <c r="H280" s="295">
        <f t="shared" si="18"/>
        <v>10</v>
      </c>
      <c r="I280" s="425"/>
      <c r="J280" s="424"/>
      <c r="K280" s="424"/>
      <c r="L280" s="424"/>
      <c r="M280" s="422"/>
      <c r="N280" s="290"/>
      <c r="O280" s="294"/>
      <c r="P280" s="425"/>
      <c r="Q280" s="424"/>
      <c r="R280" s="424"/>
      <c r="S280" s="423"/>
      <c r="T280" s="422"/>
      <c r="U280" s="290"/>
      <c r="V280" s="289"/>
      <c r="W280" s="404"/>
    </row>
    <row r="281" spans="1:23" ht="24.95" customHeight="1" thickTop="1" thickBot="1" x14ac:dyDescent="0.25">
      <c r="A281" s="409"/>
      <c r="B281" s="421"/>
      <c r="C281" s="420"/>
      <c r="D281" s="420"/>
      <c r="E281" s="420"/>
      <c r="F281" s="419"/>
      <c r="G281" s="418">
        <f>SUM(B281:F281)</f>
        <v>0</v>
      </c>
      <c r="H281" s="396"/>
      <c r="I281" s="417"/>
      <c r="J281" s="416"/>
      <c r="K281" s="416"/>
      <c r="L281" s="416"/>
      <c r="M281" s="415"/>
      <c r="N281" s="414">
        <f>COUNTIF(I281:M281,"اجتاز")</f>
        <v>0</v>
      </c>
      <c r="O281" s="413" t="str">
        <f>IF(N281&gt;=5,"جدير",IF(N281&gt;=5,"جدير","غيرجدير"))</f>
        <v>غيرجدير</v>
      </c>
      <c r="P281" s="417"/>
      <c r="Q281" s="416"/>
      <c r="R281" s="416"/>
      <c r="S281" s="416"/>
      <c r="T281" s="415"/>
      <c r="U281" s="414">
        <f>COUNTIF(P281:T281,"اجتاز")</f>
        <v>0</v>
      </c>
      <c r="V281" s="413" t="str">
        <f>IF(U281&gt;=5,"جدير",IF(U281&gt;=5,"جدير","غيرجدير"))</f>
        <v>غيرجدير</v>
      </c>
      <c r="W281" s="404"/>
    </row>
    <row r="282" spans="1:23" ht="5.0999999999999996" customHeight="1" thickTop="1" x14ac:dyDescent="0.2">
      <c r="A282" s="409"/>
      <c r="B282" s="412"/>
      <c r="C282" s="412"/>
      <c r="D282" s="412"/>
      <c r="E282" s="412"/>
      <c r="F282" s="412"/>
      <c r="G282" s="412"/>
      <c r="H282" s="412"/>
      <c r="I282" s="412"/>
      <c r="J282" s="412"/>
      <c r="K282" s="412"/>
      <c r="L282" s="412"/>
      <c r="M282" s="412"/>
      <c r="N282" s="412"/>
      <c r="O282" s="412"/>
      <c r="P282" s="412"/>
      <c r="Q282" s="412"/>
      <c r="R282" s="412"/>
      <c r="S282" s="412"/>
      <c r="T282" s="412"/>
      <c r="U282" s="412"/>
      <c r="V282" s="412"/>
      <c r="W282" s="404"/>
    </row>
    <row r="283" spans="1:23" ht="23.1" customHeight="1" x14ac:dyDescent="0.45">
      <c r="A283" s="409"/>
      <c r="B283" s="408" t="s">
        <v>90</v>
      </c>
      <c r="C283" s="407" t="s">
        <v>118</v>
      </c>
      <c r="D283" s="407"/>
      <c r="E283" s="407"/>
      <c r="F283" s="410" t="s">
        <v>139</v>
      </c>
      <c r="G283" s="410"/>
      <c r="H283" s="410"/>
      <c r="I283" s="410"/>
      <c r="J283" s="411"/>
      <c r="K283" s="410" t="s">
        <v>93</v>
      </c>
      <c r="L283" s="410"/>
      <c r="M283" s="410"/>
      <c r="N283" s="410"/>
      <c r="O283" s="410"/>
      <c r="P283" s="411"/>
      <c r="Q283" s="410" t="s">
        <v>138</v>
      </c>
      <c r="R283" s="410"/>
      <c r="S283" s="410"/>
      <c r="T283" s="410"/>
      <c r="U283" s="410"/>
      <c r="V283" s="410"/>
      <c r="W283" s="404"/>
    </row>
    <row r="284" spans="1:23" ht="23.1" customHeight="1" x14ac:dyDescent="0.45">
      <c r="A284" s="409"/>
      <c r="B284" s="408" t="s">
        <v>137</v>
      </c>
      <c r="C284" s="407" t="s">
        <v>119</v>
      </c>
      <c r="D284" s="407"/>
      <c r="E284" s="407"/>
      <c r="F284" s="405" t="s">
        <v>147</v>
      </c>
      <c r="G284" s="405"/>
      <c r="H284" s="405"/>
      <c r="I284" s="405"/>
      <c r="J284" s="406"/>
      <c r="K284" s="405" t="s">
        <v>148</v>
      </c>
      <c r="L284" s="405"/>
      <c r="M284" s="405"/>
      <c r="N284" s="405"/>
      <c r="O284" s="405"/>
      <c r="P284" s="406"/>
      <c r="Q284" s="405" t="s">
        <v>149</v>
      </c>
      <c r="R284" s="405"/>
      <c r="S284" s="405"/>
      <c r="T284" s="405"/>
      <c r="U284" s="405"/>
      <c r="V284" s="405"/>
      <c r="W284" s="404"/>
    </row>
    <row r="285" spans="1:23" ht="5.0999999999999996" customHeight="1" thickBot="1" x14ac:dyDescent="0.25">
      <c r="A285" s="403"/>
      <c r="B285" s="402"/>
      <c r="C285" s="402"/>
      <c r="D285" s="402"/>
      <c r="E285" s="402"/>
      <c r="F285" s="402"/>
      <c r="G285" s="402"/>
      <c r="H285" s="402"/>
      <c r="I285" s="402"/>
      <c r="J285" s="402"/>
      <c r="K285" s="402"/>
      <c r="L285" s="402"/>
      <c r="M285" s="402"/>
      <c r="N285" s="402"/>
      <c r="O285" s="402"/>
      <c r="P285" s="402"/>
      <c r="Q285" s="402"/>
      <c r="R285" s="402"/>
      <c r="S285" s="402"/>
      <c r="T285" s="402"/>
      <c r="U285" s="402"/>
      <c r="V285" s="402"/>
      <c r="W285" s="401"/>
    </row>
    <row r="286" spans="1:23" ht="20.100000000000001" customHeight="1" thickTop="1" thickBot="1" x14ac:dyDescent="0.25"/>
    <row r="287" spans="1:23" ht="24.95" customHeight="1" thickTop="1" x14ac:dyDescent="0.2">
      <c r="A287" s="455"/>
      <c r="B287" s="454" t="s">
        <v>116</v>
      </c>
      <c r="C287" s="454"/>
      <c r="D287" s="454"/>
      <c r="E287" s="454"/>
      <c r="F287" s="454"/>
      <c r="G287" s="453" t="s">
        <v>146</v>
      </c>
      <c r="H287" s="452"/>
      <c r="I287" s="452"/>
      <c r="J287" s="452"/>
      <c r="K287" s="452"/>
      <c r="L287" s="452"/>
      <c r="M287" s="452"/>
      <c r="N287" s="452"/>
      <c r="O287" s="452"/>
      <c r="P287" s="452"/>
      <c r="Q287" s="452"/>
      <c r="R287" s="452"/>
      <c r="S287" s="451"/>
      <c r="T287" s="451"/>
      <c r="U287" s="451"/>
      <c r="V287" s="451"/>
      <c r="W287" s="450"/>
    </row>
    <row r="288" spans="1:23" ht="24.95" customHeight="1" x14ac:dyDescent="0.2">
      <c r="A288" s="409"/>
      <c r="B288" s="449" t="s">
        <v>144</v>
      </c>
      <c r="C288" s="449"/>
      <c r="D288" s="449"/>
      <c r="E288" s="449"/>
      <c r="F288" s="449"/>
      <c r="G288" s="448" t="s">
        <v>145</v>
      </c>
      <c r="H288" s="448"/>
      <c r="I288" s="448"/>
      <c r="J288" s="448"/>
      <c r="K288" s="448"/>
      <c r="L288" s="448"/>
      <c r="M288" s="448"/>
      <c r="N288" s="448"/>
      <c r="O288" s="448"/>
      <c r="P288" s="448"/>
      <c r="Q288" s="448"/>
      <c r="R288" s="447"/>
      <c r="S288" s="446" t="s">
        <v>143</v>
      </c>
      <c r="T288" s="445"/>
      <c r="U288" s="445"/>
      <c r="V288" s="444"/>
      <c r="W288" s="404"/>
    </row>
    <row r="289" spans="1:23" ht="5.0999999999999996" customHeight="1" x14ac:dyDescent="0.2">
      <c r="A289" s="409"/>
      <c r="B289" s="443"/>
      <c r="C289" s="443"/>
      <c r="D289" s="443"/>
      <c r="E289" s="443"/>
      <c r="F289" s="443"/>
      <c r="G289" s="412"/>
      <c r="H289" s="412"/>
      <c r="I289" s="412"/>
      <c r="J289" s="412"/>
      <c r="K289" s="412"/>
      <c r="L289" s="412"/>
      <c r="M289" s="412"/>
      <c r="N289" s="412"/>
      <c r="O289" s="412"/>
      <c r="P289" s="412"/>
      <c r="Q289" s="412"/>
      <c r="R289" s="412"/>
      <c r="S289" s="412"/>
      <c r="T289" s="412"/>
      <c r="U289" s="412"/>
      <c r="V289" s="412"/>
      <c r="W289" s="404"/>
    </row>
    <row r="290" spans="1:23" ht="24.95" customHeight="1" x14ac:dyDescent="0.2">
      <c r="A290" s="409"/>
      <c r="B290" s="441" t="s">
        <v>142</v>
      </c>
      <c r="C290" s="441"/>
      <c r="D290" s="442"/>
      <c r="E290" s="442"/>
      <c r="F290" s="442"/>
      <c r="G290" s="442"/>
      <c r="H290" s="442"/>
      <c r="I290" s="442"/>
      <c r="J290" s="442"/>
      <c r="K290" s="442"/>
      <c r="L290" s="412"/>
      <c r="M290" s="441" t="s">
        <v>141</v>
      </c>
      <c r="N290" s="441"/>
      <c r="O290" s="440"/>
      <c r="P290" s="439"/>
      <c r="Q290" s="439"/>
      <c r="R290" s="412"/>
      <c r="S290" s="438"/>
      <c r="T290" s="437"/>
      <c r="U290" s="437"/>
      <c r="V290" s="436"/>
      <c r="W290" s="404"/>
    </row>
    <row r="291" spans="1:23" ht="5.0999999999999996" customHeight="1" thickBot="1" x14ac:dyDescent="0.25">
      <c r="A291" s="409"/>
      <c r="B291" s="412"/>
      <c r="C291" s="412"/>
      <c r="D291" s="412"/>
      <c r="E291" s="412"/>
      <c r="F291" s="412"/>
      <c r="G291" s="412"/>
      <c r="H291" s="412"/>
      <c r="I291" s="412"/>
      <c r="J291" s="412"/>
      <c r="K291" s="412"/>
      <c r="L291" s="412"/>
      <c r="M291" s="412"/>
      <c r="N291" s="412"/>
      <c r="O291" s="412"/>
      <c r="P291" s="412"/>
      <c r="Q291" s="412"/>
      <c r="R291" s="412"/>
      <c r="S291" s="412"/>
      <c r="T291" s="412"/>
      <c r="U291" s="412"/>
      <c r="V291" s="412"/>
      <c r="W291" s="404"/>
    </row>
    <row r="292" spans="1:23" ht="24.95" customHeight="1" thickTop="1" x14ac:dyDescent="0.2">
      <c r="A292" s="409"/>
      <c r="B292" s="343" t="s">
        <v>110</v>
      </c>
      <c r="C292" s="342"/>
      <c r="D292" s="342"/>
      <c r="E292" s="342"/>
      <c r="F292" s="342"/>
      <c r="G292" s="342"/>
      <c r="H292" s="341"/>
      <c r="I292" s="343" t="s">
        <v>109</v>
      </c>
      <c r="J292" s="342"/>
      <c r="K292" s="342"/>
      <c r="L292" s="342"/>
      <c r="M292" s="341"/>
      <c r="N292" s="340"/>
      <c r="O292" s="339" t="s">
        <v>108</v>
      </c>
      <c r="P292" s="343" t="s">
        <v>107</v>
      </c>
      <c r="Q292" s="342"/>
      <c r="R292" s="342"/>
      <c r="S292" s="342"/>
      <c r="T292" s="341"/>
      <c r="U292" s="340"/>
      <c r="V292" s="339" t="s">
        <v>106</v>
      </c>
      <c r="W292" s="404"/>
    </row>
    <row r="293" spans="1:23" ht="50.1" customHeight="1" x14ac:dyDescent="0.2">
      <c r="A293" s="409"/>
      <c r="B293" s="435" t="s">
        <v>105</v>
      </c>
      <c r="C293" s="332" t="s">
        <v>104</v>
      </c>
      <c r="D293" s="332" t="s">
        <v>103</v>
      </c>
      <c r="E293" s="332" t="s">
        <v>102</v>
      </c>
      <c r="F293" s="331" t="s">
        <v>16</v>
      </c>
      <c r="G293" s="434" t="s">
        <v>140</v>
      </c>
      <c r="H293" s="329" t="s">
        <v>24</v>
      </c>
      <c r="I293" s="431" t="s">
        <v>130</v>
      </c>
      <c r="J293" s="430" t="s">
        <v>57</v>
      </c>
      <c r="K293" s="430" t="s">
        <v>129</v>
      </c>
      <c r="L293" s="430" t="s">
        <v>128</v>
      </c>
      <c r="M293" s="428" t="s">
        <v>127</v>
      </c>
      <c r="N293" s="310"/>
      <c r="O293" s="314"/>
      <c r="P293" s="431" t="s">
        <v>126</v>
      </c>
      <c r="Q293" s="430" t="s">
        <v>63</v>
      </c>
      <c r="R293" s="430" t="s">
        <v>125</v>
      </c>
      <c r="S293" s="429" t="s">
        <v>124</v>
      </c>
      <c r="T293" s="428" t="s">
        <v>123</v>
      </c>
      <c r="U293" s="310"/>
      <c r="V293" s="309"/>
      <c r="W293" s="404"/>
    </row>
    <row r="294" spans="1:23" ht="20.100000000000001" customHeight="1" x14ac:dyDescent="0.2">
      <c r="A294" s="409"/>
      <c r="B294" s="433">
        <v>50</v>
      </c>
      <c r="C294" s="317">
        <v>40</v>
      </c>
      <c r="D294" s="317">
        <v>30</v>
      </c>
      <c r="E294" s="317">
        <v>20</v>
      </c>
      <c r="F294" s="316">
        <v>20</v>
      </c>
      <c r="G294" s="432">
        <f>SUM(B294:F294)</f>
        <v>160</v>
      </c>
      <c r="H294" s="315">
        <v>20</v>
      </c>
      <c r="I294" s="431"/>
      <c r="J294" s="430"/>
      <c r="K294" s="430"/>
      <c r="L294" s="430"/>
      <c r="M294" s="428"/>
      <c r="N294" s="310"/>
      <c r="O294" s="314"/>
      <c r="P294" s="431"/>
      <c r="Q294" s="430"/>
      <c r="R294" s="430"/>
      <c r="S294" s="429"/>
      <c r="T294" s="428"/>
      <c r="U294" s="310"/>
      <c r="V294" s="309"/>
      <c r="W294" s="404"/>
    </row>
    <row r="295" spans="1:23" ht="20.100000000000001" customHeight="1" thickBot="1" x14ac:dyDescent="0.25">
      <c r="A295" s="409"/>
      <c r="B295" s="427">
        <f t="shared" ref="B295:H295" si="19">B294/2</f>
        <v>25</v>
      </c>
      <c r="C295" s="297">
        <f t="shared" si="19"/>
        <v>20</v>
      </c>
      <c r="D295" s="297">
        <f t="shared" si="19"/>
        <v>15</v>
      </c>
      <c r="E295" s="297">
        <f t="shared" si="19"/>
        <v>10</v>
      </c>
      <c r="F295" s="296">
        <f t="shared" si="19"/>
        <v>10</v>
      </c>
      <c r="G295" s="426">
        <f t="shared" si="19"/>
        <v>80</v>
      </c>
      <c r="H295" s="295">
        <f t="shared" si="19"/>
        <v>10</v>
      </c>
      <c r="I295" s="425"/>
      <c r="J295" s="424"/>
      <c r="K295" s="424"/>
      <c r="L295" s="424"/>
      <c r="M295" s="422"/>
      <c r="N295" s="290"/>
      <c r="O295" s="294"/>
      <c r="P295" s="425"/>
      <c r="Q295" s="424"/>
      <c r="R295" s="424"/>
      <c r="S295" s="423"/>
      <c r="T295" s="422"/>
      <c r="U295" s="290"/>
      <c r="V295" s="289"/>
      <c r="W295" s="404"/>
    </row>
    <row r="296" spans="1:23" ht="24.95" customHeight="1" thickTop="1" thickBot="1" x14ac:dyDescent="0.25">
      <c r="A296" s="409"/>
      <c r="B296" s="421"/>
      <c r="C296" s="420"/>
      <c r="D296" s="420"/>
      <c r="E296" s="420"/>
      <c r="F296" s="419"/>
      <c r="G296" s="418">
        <f>SUM(B296:F296)</f>
        <v>0</v>
      </c>
      <c r="H296" s="396"/>
      <c r="I296" s="417"/>
      <c r="J296" s="416"/>
      <c r="K296" s="416"/>
      <c r="L296" s="416"/>
      <c r="M296" s="415"/>
      <c r="N296" s="414">
        <f>COUNTIF(I296:M296,"اجتاز")</f>
        <v>0</v>
      </c>
      <c r="O296" s="413" t="str">
        <f>IF(N296&gt;=5,"جدير",IF(N296&gt;=5,"جدير","غيرجدير"))</f>
        <v>غيرجدير</v>
      </c>
      <c r="P296" s="417"/>
      <c r="Q296" s="416"/>
      <c r="R296" s="416"/>
      <c r="S296" s="416"/>
      <c r="T296" s="415"/>
      <c r="U296" s="414">
        <f>COUNTIF(P296:T296,"اجتاز")</f>
        <v>0</v>
      </c>
      <c r="V296" s="413" t="str">
        <f>IF(U296&gt;=5,"جدير",IF(U296&gt;=5,"جدير","غيرجدير"))</f>
        <v>غيرجدير</v>
      </c>
      <c r="W296" s="404"/>
    </row>
    <row r="297" spans="1:23" ht="5.0999999999999996" customHeight="1" thickTop="1" x14ac:dyDescent="0.2">
      <c r="A297" s="409"/>
      <c r="B297" s="412"/>
      <c r="C297" s="412"/>
      <c r="D297" s="412"/>
      <c r="E297" s="412"/>
      <c r="F297" s="412"/>
      <c r="G297" s="412"/>
      <c r="H297" s="412"/>
      <c r="I297" s="412"/>
      <c r="J297" s="412"/>
      <c r="K297" s="412"/>
      <c r="L297" s="412"/>
      <c r="M297" s="412"/>
      <c r="N297" s="412"/>
      <c r="O297" s="412"/>
      <c r="P297" s="412"/>
      <c r="Q297" s="412"/>
      <c r="R297" s="412"/>
      <c r="S297" s="412"/>
      <c r="T297" s="412"/>
      <c r="U297" s="412"/>
      <c r="V297" s="412"/>
      <c r="W297" s="404"/>
    </row>
    <row r="298" spans="1:23" ht="23.1" customHeight="1" x14ac:dyDescent="0.45">
      <c r="A298" s="409"/>
      <c r="B298" s="408" t="s">
        <v>90</v>
      </c>
      <c r="C298" s="407" t="s">
        <v>118</v>
      </c>
      <c r="D298" s="407"/>
      <c r="E298" s="407"/>
      <c r="F298" s="410" t="s">
        <v>139</v>
      </c>
      <c r="G298" s="410"/>
      <c r="H298" s="410"/>
      <c r="I298" s="410"/>
      <c r="J298" s="411"/>
      <c r="K298" s="410" t="s">
        <v>93</v>
      </c>
      <c r="L298" s="410"/>
      <c r="M298" s="410"/>
      <c r="N298" s="410"/>
      <c r="O298" s="410"/>
      <c r="P298" s="411"/>
      <c r="Q298" s="410" t="s">
        <v>138</v>
      </c>
      <c r="R298" s="410"/>
      <c r="S298" s="410"/>
      <c r="T298" s="410"/>
      <c r="U298" s="410"/>
      <c r="V298" s="410"/>
      <c r="W298" s="404"/>
    </row>
    <row r="299" spans="1:23" ht="23.1" customHeight="1" x14ac:dyDescent="0.45">
      <c r="A299" s="409"/>
      <c r="B299" s="408" t="s">
        <v>137</v>
      </c>
      <c r="C299" s="407" t="s">
        <v>119</v>
      </c>
      <c r="D299" s="407"/>
      <c r="E299" s="407"/>
      <c r="F299" s="405" t="s">
        <v>147</v>
      </c>
      <c r="G299" s="405"/>
      <c r="H299" s="405"/>
      <c r="I299" s="405"/>
      <c r="J299" s="406"/>
      <c r="K299" s="405" t="s">
        <v>148</v>
      </c>
      <c r="L299" s="405"/>
      <c r="M299" s="405"/>
      <c r="N299" s="405"/>
      <c r="O299" s="405"/>
      <c r="P299" s="406"/>
      <c r="Q299" s="405" t="s">
        <v>149</v>
      </c>
      <c r="R299" s="405"/>
      <c r="S299" s="405"/>
      <c r="T299" s="405"/>
      <c r="U299" s="405"/>
      <c r="V299" s="405"/>
      <c r="W299" s="404"/>
    </row>
    <row r="300" spans="1:23" ht="5.0999999999999996" customHeight="1" thickBot="1" x14ac:dyDescent="0.25">
      <c r="A300" s="403"/>
      <c r="B300" s="402"/>
      <c r="C300" s="402"/>
      <c r="D300" s="402"/>
      <c r="E300" s="402"/>
      <c r="F300" s="402"/>
      <c r="G300" s="402"/>
      <c r="H300" s="402"/>
      <c r="I300" s="402"/>
      <c r="J300" s="402"/>
      <c r="K300" s="402"/>
      <c r="L300" s="402"/>
      <c r="M300" s="402"/>
      <c r="N300" s="402"/>
      <c r="O300" s="402"/>
      <c r="P300" s="402"/>
      <c r="Q300" s="402"/>
      <c r="R300" s="402"/>
      <c r="S300" s="402"/>
      <c r="T300" s="402"/>
      <c r="U300" s="402"/>
      <c r="V300" s="402"/>
      <c r="W300" s="401"/>
    </row>
    <row r="301" spans="1:23" ht="5.0999999999999996" customHeight="1" thickTop="1" thickBot="1" x14ac:dyDescent="0.25"/>
    <row r="302" spans="1:23" ht="24.95" customHeight="1" thickTop="1" x14ac:dyDescent="0.2">
      <c r="A302" s="455"/>
      <c r="B302" s="454" t="s">
        <v>116</v>
      </c>
      <c r="C302" s="454"/>
      <c r="D302" s="454"/>
      <c r="E302" s="454"/>
      <c r="F302" s="454"/>
      <c r="G302" s="453" t="s">
        <v>146</v>
      </c>
      <c r="H302" s="452"/>
      <c r="I302" s="452"/>
      <c r="J302" s="452"/>
      <c r="K302" s="452"/>
      <c r="L302" s="452"/>
      <c r="M302" s="452"/>
      <c r="N302" s="452"/>
      <c r="O302" s="452"/>
      <c r="P302" s="452"/>
      <c r="Q302" s="452"/>
      <c r="R302" s="452"/>
      <c r="S302" s="451"/>
      <c r="T302" s="451"/>
      <c r="U302" s="451"/>
      <c r="V302" s="451"/>
      <c r="W302" s="450"/>
    </row>
    <row r="303" spans="1:23" ht="24.95" customHeight="1" x14ac:dyDescent="0.2">
      <c r="A303" s="409"/>
      <c r="B303" s="449" t="s">
        <v>144</v>
      </c>
      <c r="C303" s="449"/>
      <c r="D303" s="449"/>
      <c r="E303" s="449"/>
      <c r="F303" s="449"/>
      <c r="G303" s="448" t="s">
        <v>145</v>
      </c>
      <c r="H303" s="448"/>
      <c r="I303" s="448"/>
      <c r="J303" s="448"/>
      <c r="K303" s="448"/>
      <c r="L303" s="448"/>
      <c r="M303" s="448"/>
      <c r="N303" s="448"/>
      <c r="O303" s="448"/>
      <c r="P303" s="448"/>
      <c r="Q303" s="448"/>
      <c r="R303" s="447"/>
      <c r="S303" s="446" t="s">
        <v>143</v>
      </c>
      <c r="T303" s="445"/>
      <c r="U303" s="445"/>
      <c r="V303" s="444"/>
      <c r="W303" s="404"/>
    </row>
    <row r="304" spans="1:23" ht="5.0999999999999996" customHeight="1" x14ac:dyDescent="0.2">
      <c r="A304" s="409"/>
      <c r="B304" s="443"/>
      <c r="C304" s="443"/>
      <c r="D304" s="443"/>
      <c r="E304" s="443"/>
      <c r="F304" s="443"/>
      <c r="G304" s="412"/>
      <c r="H304" s="412"/>
      <c r="I304" s="412"/>
      <c r="J304" s="412"/>
      <c r="K304" s="412"/>
      <c r="L304" s="412"/>
      <c r="M304" s="412"/>
      <c r="N304" s="412"/>
      <c r="O304" s="412"/>
      <c r="P304" s="412"/>
      <c r="Q304" s="412"/>
      <c r="R304" s="412"/>
      <c r="S304" s="412"/>
      <c r="T304" s="412"/>
      <c r="U304" s="412"/>
      <c r="V304" s="412"/>
      <c r="W304" s="404"/>
    </row>
    <row r="305" spans="1:23" ht="24.95" customHeight="1" x14ac:dyDescent="0.2">
      <c r="A305" s="409"/>
      <c r="B305" s="441" t="s">
        <v>142</v>
      </c>
      <c r="C305" s="441"/>
      <c r="D305" s="442"/>
      <c r="E305" s="442"/>
      <c r="F305" s="442"/>
      <c r="G305" s="442"/>
      <c r="H305" s="442"/>
      <c r="I305" s="442"/>
      <c r="J305" s="442"/>
      <c r="K305" s="442"/>
      <c r="L305" s="412"/>
      <c r="M305" s="441" t="s">
        <v>141</v>
      </c>
      <c r="N305" s="441"/>
      <c r="O305" s="440"/>
      <c r="P305" s="439"/>
      <c r="Q305" s="439"/>
      <c r="R305" s="412"/>
      <c r="S305" s="438"/>
      <c r="T305" s="437"/>
      <c r="U305" s="437"/>
      <c r="V305" s="436"/>
      <c r="W305" s="404"/>
    </row>
    <row r="306" spans="1:23" ht="5.0999999999999996" customHeight="1" thickBot="1" x14ac:dyDescent="0.25">
      <c r="A306" s="409"/>
      <c r="B306" s="412"/>
      <c r="C306" s="412"/>
      <c r="D306" s="412"/>
      <c r="E306" s="412"/>
      <c r="F306" s="412"/>
      <c r="G306" s="412"/>
      <c r="H306" s="412"/>
      <c r="I306" s="412"/>
      <c r="J306" s="412"/>
      <c r="K306" s="412"/>
      <c r="L306" s="412"/>
      <c r="M306" s="412"/>
      <c r="N306" s="412"/>
      <c r="O306" s="412"/>
      <c r="P306" s="412"/>
      <c r="Q306" s="412"/>
      <c r="R306" s="412"/>
      <c r="S306" s="412"/>
      <c r="T306" s="412"/>
      <c r="U306" s="412"/>
      <c r="V306" s="412"/>
      <c r="W306" s="404"/>
    </row>
    <row r="307" spans="1:23" ht="24.95" customHeight="1" thickTop="1" x14ac:dyDescent="0.2">
      <c r="A307" s="409"/>
      <c r="B307" s="343" t="s">
        <v>110</v>
      </c>
      <c r="C307" s="342"/>
      <c r="D307" s="342"/>
      <c r="E307" s="342"/>
      <c r="F307" s="342"/>
      <c r="G307" s="342"/>
      <c r="H307" s="341"/>
      <c r="I307" s="343" t="s">
        <v>109</v>
      </c>
      <c r="J307" s="342"/>
      <c r="K307" s="342"/>
      <c r="L307" s="342"/>
      <c r="M307" s="341"/>
      <c r="N307" s="340"/>
      <c r="O307" s="339" t="s">
        <v>108</v>
      </c>
      <c r="P307" s="343" t="s">
        <v>107</v>
      </c>
      <c r="Q307" s="342"/>
      <c r="R307" s="342"/>
      <c r="S307" s="342"/>
      <c r="T307" s="341"/>
      <c r="U307" s="340"/>
      <c r="V307" s="339" t="s">
        <v>106</v>
      </c>
      <c r="W307" s="404"/>
    </row>
    <row r="308" spans="1:23" ht="50.1" customHeight="1" x14ac:dyDescent="0.2">
      <c r="A308" s="409"/>
      <c r="B308" s="435" t="s">
        <v>105</v>
      </c>
      <c r="C308" s="332" t="s">
        <v>104</v>
      </c>
      <c r="D308" s="332" t="s">
        <v>103</v>
      </c>
      <c r="E308" s="332" t="s">
        <v>102</v>
      </c>
      <c r="F308" s="331" t="s">
        <v>16</v>
      </c>
      <c r="G308" s="434" t="s">
        <v>140</v>
      </c>
      <c r="H308" s="329" t="s">
        <v>24</v>
      </c>
      <c r="I308" s="431" t="s">
        <v>130</v>
      </c>
      <c r="J308" s="430" t="s">
        <v>57</v>
      </c>
      <c r="K308" s="430" t="s">
        <v>129</v>
      </c>
      <c r="L308" s="430" t="s">
        <v>128</v>
      </c>
      <c r="M308" s="428" t="s">
        <v>127</v>
      </c>
      <c r="N308" s="310"/>
      <c r="O308" s="314"/>
      <c r="P308" s="431" t="s">
        <v>126</v>
      </c>
      <c r="Q308" s="430" t="s">
        <v>63</v>
      </c>
      <c r="R308" s="430" t="s">
        <v>125</v>
      </c>
      <c r="S308" s="429" t="s">
        <v>124</v>
      </c>
      <c r="T308" s="428" t="s">
        <v>123</v>
      </c>
      <c r="U308" s="310"/>
      <c r="V308" s="309"/>
      <c r="W308" s="404"/>
    </row>
    <row r="309" spans="1:23" ht="20.100000000000001" customHeight="1" x14ac:dyDescent="0.2">
      <c r="A309" s="409"/>
      <c r="B309" s="433">
        <v>50</v>
      </c>
      <c r="C309" s="317">
        <v>40</v>
      </c>
      <c r="D309" s="317">
        <v>30</v>
      </c>
      <c r="E309" s="317">
        <v>20</v>
      </c>
      <c r="F309" s="316">
        <v>20</v>
      </c>
      <c r="G309" s="432">
        <f>SUM(B309:F309)</f>
        <v>160</v>
      </c>
      <c r="H309" s="315">
        <v>20</v>
      </c>
      <c r="I309" s="431"/>
      <c r="J309" s="430"/>
      <c r="K309" s="430"/>
      <c r="L309" s="430"/>
      <c r="M309" s="428"/>
      <c r="N309" s="310"/>
      <c r="O309" s="314"/>
      <c r="P309" s="431"/>
      <c r="Q309" s="430"/>
      <c r="R309" s="430"/>
      <c r="S309" s="429"/>
      <c r="T309" s="428"/>
      <c r="U309" s="310"/>
      <c r="V309" s="309"/>
      <c r="W309" s="404"/>
    </row>
    <row r="310" spans="1:23" ht="20.100000000000001" customHeight="1" thickBot="1" x14ac:dyDescent="0.25">
      <c r="A310" s="409"/>
      <c r="B310" s="427">
        <f t="shared" ref="B310:H310" si="20">B309/2</f>
        <v>25</v>
      </c>
      <c r="C310" s="297">
        <f t="shared" si="20"/>
        <v>20</v>
      </c>
      <c r="D310" s="297">
        <f t="shared" si="20"/>
        <v>15</v>
      </c>
      <c r="E310" s="297">
        <f t="shared" si="20"/>
        <v>10</v>
      </c>
      <c r="F310" s="296">
        <f t="shared" si="20"/>
        <v>10</v>
      </c>
      <c r="G310" s="426">
        <f t="shared" si="20"/>
        <v>80</v>
      </c>
      <c r="H310" s="295">
        <f t="shared" si="20"/>
        <v>10</v>
      </c>
      <c r="I310" s="425"/>
      <c r="J310" s="424"/>
      <c r="K310" s="424"/>
      <c r="L310" s="424"/>
      <c r="M310" s="422"/>
      <c r="N310" s="290"/>
      <c r="O310" s="294"/>
      <c r="P310" s="425"/>
      <c r="Q310" s="424"/>
      <c r="R310" s="424"/>
      <c r="S310" s="423"/>
      <c r="T310" s="422"/>
      <c r="U310" s="290"/>
      <c r="V310" s="289"/>
      <c r="W310" s="404"/>
    </row>
    <row r="311" spans="1:23" ht="24.95" customHeight="1" thickTop="1" thickBot="1" x14ac:dyDescent="0.25">
      <c r="A311" s="409"/>
      <c r="B311" s="421"/>
      <c r="C311" s="420"/>
      <c r="D311" s="420"/>
      <c r="E311" s="420"/>
      <c r="F311" s="419"/>
      <c r="G311" s="418">
        <f>SUM(B311:F311)</f>
        <v>0</v>
      </c>
      <c r="H311" s="396"/>
      <c r="I311" s="417"/>
      <c r="J311" s="416"/>
      <c r="K311" s="416"/>
      <c r="L311" s="416"/>
      <c r="M311" s="415"/>
      <c r="N311" s="414">
        <f>COUNTIF(I311:M311,"اجتاز")</f>
        <v>0</v>
      </c>
      <c r="O311" s="413" t="str">
        <f>IF(N311&gt;=5,"جدير",IF(N311&gt;=5,"جدير","غيرجدير"))</f>
        <v>غيرجدير</v>
      </c>
      <c r="P311" s="417"/>
      <c r="Q311" s="416"/>
      <c r="R311" s="416"/>
      <c r="S311" s="416"/>
      <c r="T311" s="415"/>
      <c r="U311" s="414">
        <f>COUNTIF(P311:T311,"اجتاز")</f>
        <v>0</v>
      </c>
      <c r="V311" s="413" t="str">
        <f>IF(U311&gt;=5,"جدير",IF(U311&gt;=5,"جدير","غيرجدير"))</f>
        <v>غيرجدير</v>
      </c>
      <c r="W311" s="404"/>
    </row>
    <row r="312" spans="1:23" ht="5.0999999999999996" customHeight="1" thickTop="1" x14ac:dyDescent="0.2">
      <c r="A312" s="409"/>
      <c r="B312" s="412"/>
      <c r="C312" s="412"/>
      <c r="D312" s="412"/>
      <c r="E312" s="412"/>
      <c r="F312" s="412"/>
      <c r="G312" s="412"/>
      <c r="H312" s="412"/>
      <c r="I312" s="412"/>
      <c r="J312" s="412"/>
      <c r="K312" s="412"/>
      <c r="L312" s="412"/>
      <c r="M312" s="412"/>
      <c r="N312" s="412"/>
      <c r="O312" s="412"/>
      <c r="P312" s="412"/>
      <c r="Q312" s="412"/>
      <c r="R312" s="412"/>
      <c r="S312" s="412"/>
      <c r="T312" s="412"/>
      <c r="U312" s="412"/>
      <c r="V312" s="412"/>
      <c r="W312" s="404"/>
    </row>
    <row r="313" spans="1:23" ht="23.1" customHeight="1" x14ac:dyDescent="0.45">
      <c r="A313" s="409"/>
      <c r="B313" s="408" t="s">
        <v>90</v>
      </c>
      <c r="C313" s="407" t="s">
        <v>118</v>
      </c>
      <c r="D313" s="407"/>
      <c r="E313" s="407"/>
      <c r="F313" s="410" t="s">
        <v>139</v>
      </c>
      <c r="G313" s="410"/>
      <c r="H313" s="410"/>
      <c r="I313" s="410"/>
      <c r="J313" s="411"/>
      <c r="K313" s="410" t="s">
        <v>93</v>
      </c>
      <c r="L313" s="410"/>
      <c r="M313" s="410"/>
      <c r="N313" s="410"/>
      <c r="O313" s="410"/>
      <c r="P313" s="411"/>
      <c r="Q313" s="410" t="s">
        <v>138</v>
      </c>
      <c r="R313" s="410"/>
      <c r="S313" s="410"/>
      <c r="T313" s="410"/>
      <c r="U313" s="410"/>
      <c r="V313" s="410"/>
      <c r="W313" s="404"/>
    </row>
    <row r="314" spans="1:23" ht="23.1" customHeight="1" x14ac:dyDescent="0.45">
      <c r="A314" s="409"/>
      <c r="B314" s="408" t="s">
        <v>137</v>
      </c>
      <c r="C314" s="407" t="s">
        <v>119</v>
      </c>
      <c r="D314" s="407"/>
      <c r="E314" s="407"/>
      <c r="F314" s="405" t="s">
        <v>147</v>
      </c>
      <c r="G314" s="405"/>
      <c r="H314" s="405"/>
      <c r="I314" s="405"/>
      <c r="J314" s="406"/>
      <c r="K314" s="405" t="s">
        <v>148</v>
      </c>
      <c r="L314" s="405"/>
      <c r="M314" s="405"/>
      <c r="N314" s="405"/>
      <c r="O314" s="405"/>
      <c r="P314" s="406"/>
      <c r="Q314" s="405" t="s">
        <v>149</v>
      </c>
      <c r="R314" s="405"/>
      <c r="S314" s="405"/>
      <c r="T314" s="405"/>
      <c r="U314" s="405"/>
      <c r="V314" s="405"/>
      <c r="W314" s="404"/>
    </row>
    <row r="315" spans="1:23" ht="5.0999999999999996" customHeight="1" thickBot="1" x14ac:dyDescent="0.25">
      <c r="A315" s="403"/>
      <c r="B315" s="402"/>
      <c r="C315" s="402"/>
      <c r="D315" s="402"/>
      <c r="E315" s="402"/>
      <c r="F315" s="402"/>
      <c r="G315" s="402"/>
      <c r="H315" s="402"/>
      <c r="I315" s="402"/>
      <c r="J315" s="402"/>
      <c r="K315" s="402"/>
      <c r="L315" s="402"/>
      <c r="M315" s="402"/>
      <c r="N315" s="402"/>
      <c r="O315" s="402"/>
      <c r="P315" s="402"/>
      <c r="Q315" s="402"/>
      <c r="R315" s="402"/>
      <c r="S315" s="402"/>
      <c r="T315" s="402"/>
      <c r="U315" s="402"/>
      <c r="V315" s="402"/>
      <c r="W315" s="401"/>
    </row>
    <row r="316" spans="1:23" ht="20.100000000000001" customHeight="1" thickTop="1" thickBot="1" x14ac:dyDescent="0.25"/>
    <row r="317" spans="1:23" ht="24.95" customHeight="1" thickTop="1" x14ac:dyDescent="0.2">
      <c r="A317" s="455"/>
      <c r="B317" s="454" t="s">
        <v>116</v>
      </c>
      <c r="C317" s="454"/>
      <c r="D317" s="454"/>
      <c r="E317" s="454"/>
      <c r="F317" s="454"/>
      <c r="G317" s="453" t="s">
        <v>146</v>
      </c>
      <c r="H317" s="452"/>
      <c r="I317" s="452"/>
      <c r="J317" s="452"/>
      <c r="K317" s="452"/>
      <c r="L317" s="452"/>
      <c r="M317" s="452"/>
      <c r="N317" s="452"/>
      <c r="O317" s="452"/>
      <c r="P317" s="452"/>
      <c r="Q317" s="452"/>
      <c r="R317" s="452"/>
      <c r="S317" s="451"/>
      <c r="T317" s="451"/>
      <c r="U317" s="451"/>
      <c r="V317" s="451"/>
      <c r="W317" s="450"/>
    </row>
    <row r="318" spans="1:23" ht="24.95" customHeight="1" x14ac:dyDescent="0.2">
      <c r="A318" s="409"/>
      <c r="B318" s="449" t="s">
        <v>144</v>
      </c>
      <c r="C318" s="449"/>
      <c r="D318" s="449"/>
      <c r="E318" s="449"/>
      <c r="F318" s="449"/>
      <c r="G318" s="448" t="s">
        <v>145</v>
      </c>
      <c r="H318" s="448"/>
      <c r="I318" s="448"/>
      <c r="J318" s="448"/>
      <c r="K318" s="448"/>
      <c r="L318" s="448"/>
      <c r="M318" s="448"/>
      <c r="N318" s="448"/>
      <c r="O318" s="448"/>
      <c r="P318" s="448"/>
      <c r="Q318" s="448"/>
      <c r="R318" s="447"/>
      <c r="S318" s="446" t="s">
        <v>143</v>
      </c>
      <c r="T318" s="445"/>
      <c r="U318" s="445"/>
      <c r="V318" s="444"/>
      <c r="W318" s="404"/>
    </row>
    <row r="319" spans="1:23" ht="5.0999999999999996" customHeight="1" x14ac:dyDescent="0.2">
      <c r="A319" s="409"/>
      <c r="B319" s="443"/>
      <c r="C319" s="443"/>
      <c r="D319" s="443"/>
      <c r="E319" s="443"/>
      <c r="F319" s="443"/>
      <c r="G319" s="412"/>
      <c r="H319" s="412"/>
      <c r="I319" s="412"/>
      <c r="J319" s="412"/>
      <c r="K319" s="412"/>
      <c r="L319" s="412"/>
      <c r="M319" s="412"/>
      <c r="N319" s="412"/>
      <c r="O319" s="412"/>
      <c r="P319" s="412"/>
      <c r="Q319" s="412"/>
      <c r="R319" s="412"/>
      <c r="S319" s="412"/>
      <c r="T319" s="412"/>
      <c r="U319" s="412"/>
      <c r="V319" s="412"/>
      <c r="W319" s="404"/>
    </row>
    <row r="320" spans="1:23" ht="24.95" customHeight="1" x14ac:dyDescent="0.2">
      <c r="A320" s="409"/>
      <c r="B320" s="441" t="s">
        <v>142</v>
      </c>
      <c r="C320" s="441"/>
      <c r="D320" s="442"/>
      <c r="E320" s="442"/>
      <c r="F320" s="442"/>
      <c r="G320" s="442"/>
      <c r="H320" s="442"/>
      <c r="I320" s="442"/>
      <c r="J320" s="442"/>
      <c r="K320" s="442"/>
      <c r="L320" s="412"/>
      <c r="M320" s="441" t="s">
        <v>141</v>
      </c>
      <c r="N320" s="441"/>
      <c r="O320" s="440"/>
      <c r="P320" s="439"/>
      <c r="Q320" s="439"/>
      <c r="R320" s="412"/>
      <c r="S320" s="438"/>
      <c r="T320" s="437"/>
      <c r="U320" s="437"/>
      <c r="V320" s="436"/>
      <c r="W320" s="404"/>
    </row>
    <row r="321" spans="1:23" ht="5.0999999999999996" customHeight="1" thickBot="1" x14ac:dyDescent="0.25">
      <c r="A321" s="409"/>
      <c r="B321" s="412"/>
      <c r="C321" s="412"/>
      <c r="D321" s="412"/>
      <c r="E321" s="412"/>
      <c r="F321" s="412"/>
      <c r="G321" s="412"/>
      <c r="H321" s="412"/>
      <c r="I321" s="412"/>
      <c r="J321" s="412"/>
      <c r="K321" s="412"/>
      <c r="L321" s="412"/>
      <c r="M321" s="412"/>
      <c r="N321" s="412"/>
      <c r="O321" s="412"/>
      <c r="P321" s="412"/>
      <c r="Q321" s="412"/>
      <c r="R321" s="412"/>
      <c r="S321" s="412"/>
      <c r="T321" s="412"/>
      <c r="U321" s="412"/>
      <c r="V321" s="412"/>
      <c r="W321" s="404"/>
    </row>
    <row r="322" spans="1:23" ht="24.95" customHeight="1" thickTop="1" x14ac:dyDescent="0.2">
      <c r="A322" s="409"/>
      <c r="B322" s="343" t="s">
        <v>110</v>
      </c>
      <c r="C322" s="342"/>
      <c r="D322" s="342"/>
      <c r="E322" s="342"/>
      <c r="F322" s="342"/>
      <c r="G322" s="342"/>
      <c r="H322" s="341"/>
      <c r="I322" s="343" t="s">
        <v>109</v>
      </c>
      <c r="J322" s="342"/>
      <c r="K322" s="342"/>
      <c r="L322" s="342"/>
      <c r="M322" s="341"/>
      <c r="N322" s="340"/>
      <c r="O322" s="339" t="s">
        <v>108</v>
      </c>
      <c r="P322" s="343" t="s">
        <v>107</v>
      </c>
      <c r="Q322" s="342"/>
      <c r="R322" s="342"/>
      <c r="S322" s="342"/>
      <c r="T322" s="341"/>
      <c r="U322" s="340"/>
      <c r="V322" s="339" t="s">
        <v>106</v>
      </c>
      <c r="W322" s="404"/>
    </row>
    <row r="323" spans="1:23" ht="50.1" customHeight="1" x14ac:dyDescent="0.2">
      <c r="A323" s="409"/>
      <c r="B323" s="435" t="s">
        <v>105</v>
      </c>
      <c r="C323" s="332" t="s">
        <v>104</v>
      </c>
      <c r="D323" s="332" t="s">
        <v>103</v>
      </c>
      <c r="E323" s="332" t="s">
        <v>102</v>
      </c>
      <c r="F323" s="331" t="s">
        <v>16</v>
      </c>
      <c r="G323" s="434" t="s">
        <v>140</v>
      </c>
      <c r="H323" s="329" t="s">
        <v>24</v>
      </c>
      <c r="I323" s="431" t="s">
        <v>130</v>
      </c>
      <c r="J323" s="430" t="s">
        <v>57</v>
      </c>
      <c r="K323" s="430" t="s">
        <v>129</v>
      </c>
      <c r="L323" s="430" t="s">
        <v>128</v>
      </c>
      <c r="M323" s="428" t="s">
        <v>127</v>
      </c>
      <c r="N323" s="310"/>
      <c r="O323" s="314"/>
      <c r="P323" s="431" t="s">
        <v>126</v>
      </c>
      <c r="Q323" s="430" t="s">
        <v>63</v>
      </c>
      <c r="R323" s="430" t="s">
        <v>125</v>
      </c>
      <c r="S323" s="429" t="s">
        <v>124</v>
      </c>
      <c r="T323" s="428" t="s">
        <v>123</v>
      </c>
      <c r="U323" s="310"/>
      <c r="V323" s="309"/>
      <c r="W323" s="404"/>
    </row>
    <row r="324" spans="1:23" ht="20.100000000000001" customHeight="1" x14ac:dyDescent="0.2">
      <c r="A324" s="409"/>
      <c r="B324" s="433">
        <v>50</v>
      </c>
      <c r="C324" s="317">
        <v>40</v>
      </c>
      <c r="D324" s="317">
        <v>30</v>
      </c>
      <c r="E324" s="317">
        <v>20</v>
      </c>
      <c r="F324" s="316">
        <v>20</v>
      </c>
      <c r="G324" s="432">
        <f>SUM(B324:F324)</f>
        <v>160</v>
      </c>
      <c r="H324" s="315">
        <v>20</v>
      </c>
      <c r="I324" s="431"/>
      <c r="J324" s="430"/>
      <c r="K324" s="430"/>
      <c r="L324" s="430"/>
      <c r="M324" s="428"/>
      <c r="N324" s="310"/>
      <c r="O324" s="314"/>
      <c r="P324" s="431"/>
      <c r="Q324" s="430"/>
      <c r="R324" s="430"/>
      <c r="S324" s="429"/>
      <c r="T324" s="428"/>
      <c r="U324" s="310"/>
      <c r="V324" s="309"/>
      <c r="W324" s="404"/>
    </row>
    <row r="325" spans="1:23" ht="20.100000000000001" customHeight="1" thickBot="1" x14ac:dyDescent="0.25">
      <c r="A325" s="409"/>
      <c r="B325" s="427">
        <f t="shared" ref="B325:H325" si="21">B324/2</f>
        <v>25</v>
      </c>
      <c r="C325" s="297">
        <f t="shared" si="21"/>
        <v>20</v>
      </c>
      <c r="D325" s="297">
        <f t="shared" si="21"/>
        <v>15</v>
      </c>
      <c r="E325" s="297">
        <f t="shared" si="21"/>
        <v>10</v>
      </c>
      <c r="F325" s="296">
        <f t="shared" si="21"/>
        <v>10</v>
      </c>
      <c r="G325" s="426">
        <f t="shared" si="21"/>
        <v>80</v>
      </c>
      <c r="H325" s="295">
        <f t="shared" si="21"/>
        <v>10</v>
      </c>
      <c r="I325" s="425"/>
      <c r="J325" s="424"/>
      <c r="K325" s="424"/>
      <c r="L325" s="424"/>
      <c r="M325" s="422"/>
      <c r="N325" s="290"/>
      <c r="O325" s="294"/>
      <c r="P325" s="425"/>
      <c r="Q325" s="424"/>
      <c r="R325" s="424"/>
      <c r="S325" s="423"/>
      <c r="T325" s="422"/>
      <c r="U325" s="290"/>
      <c r="V325" s="289"/>
      <c r="W325" s="404"/>
    </row>
    <row r="326" spans="1:23" ht="24.95" customHeight="1" thickTop="1" thickBot="1" x14ac:dyDescent="0.25">
      <c r="A326" s="409"/>
      <c r="B326" s="421"/>
      <c r="C326" s="420"/>
      <c r="D326" s="420"/>
      <c r="E326" s="420"/>
      <c r="F326" s="419"/>
      <c r="G326" s="418">
        <f>SUM(B326:F326)</f>
        <v>0</v>
      </c>
      <c r="H326" s="396"/>
      <c r="I326" s="417"/>
      <c r="J326" s="416"/>
      <c r="K326" s="416"/>
      <c r="L326" s="416"/>
      <c r="M326" s="415"/>
      <c r="N326" s="414">
        <f>COUNTIF(I326:M326,"اجتاز")</f>
        <v>0</v>
      </c>
      <c r="O326" s="413" t="str">
        <f>IF(N326&gt;=5,"جدير",IF(N326&gt;=5,"جدير","غيرجدير"))</f>
        <v>غيرجدير</v>
      </c>
      <c r="P326" s="417"/>
      <c r="Q326" s="416"/>
      <c r="R326" s="416"/>
      <c r="S326" s="416"/>
      <c r="T326" s="415"/>
      <c r="U326" s="414">
        <f>COUNTIF(P326:T326,"اجتاز")</f>
        <v>0</v>
      </c>
      <c r="V326" s="413" t="str">
        <f>IF(U326&gt;=5,"جدير",IF(U326&gt;=5,"جدير","غيرجدير"))</f>
        <v>غيرجدير</v>
      </c>
      <c r="W326" s="404"/>
    </row>
    <row r="327" spans="1:23" ht="5.0999999999999996" customHeight="1" thickTop="1" x14ac:dyDescent="0.2">
      <c r="A327" s="409"/>
      <c r="B327" s="412"/>
      <c r="C327" s="412"/>
      <c r="D327" s="412"/>
      <c r="E327" s="412"/>
      <c r="F327" s="412"/>
      <c r="G327" s="412"/>
      <c r="H327" s="412"/>
      <c r="I327" s="412"/>
      <c r="J327" s="412"/>
      <c r="K327" s="412"/>
      <c r="L327" s="412"/>
      <c r="M327" s="412"/>
      <c r="N327" s="412"/>
      <c r="O327" s="412"/>
      <c r="P327" s="412"/>
      <c r="Q327" s="412"/>
      <c r="R327" s="412"/>
      <c r="S327" s="412"/>
      <c r="T327" s="412"/>
      <c r="U327" s="412"/>
      <c r="V327" s="412"/>
      <c r="W327" s="404"/>
    </row>
    <row r="328" spans="1:23" ht="23.1" customHeight="1" x14ac:dyDescent="0.45">
      <c r="A328" s="409"/>
      <c r="B328" s="408" t="s">
        <v>90</v>
      </c>
      <c r="C328" s="407" t="s">
        <v>118</v>
      </c>
      <c r="D328" s="407"/>
      <c r="E328" s="407"/>
      <c r="F328" s="410" t="s">
        <v>139</v>
      </c>
      <c r="G328" s="410"/>
      <c r="H328" s="410"/>
      <c r="I328" s="410"/>
      <c r="J328" s="411"/>
      <c r="K328" s="410" t="s">
        <v>93</v>
      </c>
      <c r="L328" s="410"/>
      <c r="M328" s="410"/>
      <c r="N328" s="410"/>
      <c r="O328" s="410"/>
      <c r="P328" s="411"/>
      <c r="Q328" s="410" t="s">
        <v>138</v>
      </c>
      <c r="R328" s="410"/>
      <c r="S328" s="410"/>
      <c r="T328" s="410"/>
      <c r="U328" s="410"/>
      <c r="V328" s="410"/>
      <c r="W328" s="404"/>
    </row>
    <row r="329" spans="1:23" ht="23.1" customHeight="1" x14ac:dyDescent="0.45">
      <c r="A329" s="409"/>
      <c r="B329" s="408" t="s">
        <v>137</v>
      </c>
      <c r="C329" s="407" t="s">
        <v>119</v>
      </c>
      <c r="D329" s="407"/>
      <c r="E329" s="407"/>
      <c r="F329" s="405" t="s">
        <v>147</v>
      </c>
      <c r="G329" s="405"/>
      <c r="H329" s="405"/>
      <c r="I329" s="405"/>
      <c r="J329" s="406"/>
      <c r="K329" s="405" t="s">
        <v>148</v>
      </c>
      <c r="L329" s="405"/>
      <c r="M329" s="405"/>
      <c r="N329" s="405"/>
      <c r="O329" s="405"/>
      <c r="P329" s="406"/>
      <c r="Q329" s="405" t="s">
        <v>149</v>
      </c>
      <c r="R329" s="405"/>
      <c r="S329" s="405"/>
      <c r="T329" s="405"/>
      <c r="U329" s="405"/>
      <c r="V329" s="405"/>
      <c r="W329" s="404"/>
    </row>
    <row r="330" spans="1:23" ht="5.0999999999999996" customHeight="1" thickBot="1" x14ac:dyDescent="0.25">
      <c r="A330" s="403"/>
      <c r="B330" s="402"/>
      <c r="C330" s="402"/>
      <c r="D330" s="402"/>
      <c r="E330" s="402"/>
      <c r="F330" s="402"/>
      <c r="G330" s="402"/>
      <c r="H330" s="402"/>
      <c r="I330" s="402"/>
      <c r="J330" s="402"/>
      <c r="K330" s="402"/>
      <c r="L330" s="402"/>
      <c r="M330" s="402"/>
      <c r="N330" s="402"/>
      <c r="O330" s="402"/>
      <c r="P330" s="402"/>
      <c r="Q330" s="402"/>
      <c r="R330" s="402"/>
      <c r="S330" s="402"/>
      <c r="T330" s="402"/>
      <c r="U330" s="402"/>
      <c r="V330" s="402"/>
      <c r="W330" s="401"/>
    </row>
    <row r="331" spans="1:23" ht="5.0999999999999996" customHeight="1" thickTop="1" thickBot="1" x14ac:dyDescent="0.25"/>
    <row r="332" spans="1:23" ht="24.95" customHeight="1" thickTop="1" x14ac:dyDescent="0.2">
      <c r="A332" s="455"/>
      <c r="B332" s="454" t="s">
        <v>116</v>
      </c>
      <c r="C332" s="454"/>
      <c r="D332" s="454"/>
      <c r="E332" s="454"/>
      <c r="F332" s="454"/>
      <c r="G332" s="453" t="s">
        <v>146</v>
      </c>
      <c r="H332" s="452"/>
      <c r="I332" s="452"/>
      <c r="J332" s="452"/>
      <c r="K332" s="452"/>
      <c r="L332" s="452"/>
      <c r="M332" s="452"/>
      <c r="N332" s="452"/>
      <c r="O332" s="452"/>
      <c r="P332" s="452"/>
      <c r="Q332" s="452"/>
      <c r="R332" s="452"/>
      <c r="S332" s="451"/>
      <c r="T332" s="451"/>
      <c r="U332" s="451"/>
      <c r="V332" s="451"/>
      <c r="W332" s="450"/>
    </row>
    <row r="333" spans="1:23" ht="24.95" customHeight="1" x14ac:dyDescent="0.2">
      <c r="A333" s="409"/>
      <c r="B333" s="449" t="s">
        <v>144</v>
      </c>
      <c r="C333" s="449"/>
      <c r="D333" s="449"/>
      <c r="E333" s="449"/>
      <c r="F333" s="449"/>
      <c r="G333" s="448" t="s">
        <v>145</v>
      </c>
      <c r="H333" s="448"/>
      <c r="I333" s="448"/>
      <c r="J333" s="448"/>
      <c r="K333" s="448"/>
      <c r="L333" s="448"/>
      <c r="M333" s="448"/>
      <c r="N333" s="448"/>
      <c r="O333" s="448"/>
      <c r="P333" s="448"/>
      <c r="Q333" s="448"/>
      <c r="R333" s="447"/>
      <c r="S333" s="446" t="s">
        <v>143</v>
      </c>
      <c r="T333" s="445"/>
      <c r="U333" s="445"/>
      <c r="V333" s="444"/>
      <c r="W333" s="404"/>
    </row>
    <row r="334" spans="1:23" ht="5.0999999999999996" customHeight="1" x14ac:dyDescent="0.2">
      <c r="A334" s="409"/>
      <c r="B334" s="443"/>
      <c r="C334" s="443"/>
      <c r="D334" s="443"/>
      <c r="E334" s="443"/>
      <c r="F334" s="443"/>
      <c r="G334" s="412"/>
      <c r="H334" s="412"/>
      <c r="I334" s="412"/>
      <c r="J334" s="412"/>
      <c r="K334" s="412"/>
      <c r="L334" s="412"/>
      <c r="M334" s="412"/>
      <c r="N334" s="412"/>
      <c r="O334" s="412"/>
      <c r="P334" s="412"/>
      <c r="Q334" s="412"/>
      <c r="R334" s="412"/>
      <c r="S334" s="412"/>
      <c r="T334" s="412"/>
      <c r="U334" s="412"/>
      <c r="V334" s="412"/>
      <c r="W334" s="404"/>
    </row>
    <row r="335" spans="1:23" ht="24.95" customHeight="1" x14ac:dyDescent="0.2">
      <c r="A335" s="409"/>
      <c r="B335" s="441" t="s">
        <v>142</v>
      </c>
      <c r="C335" s="441"/>
      <c r="D335" s="442"/>
      <c r="E335" s="442"/>
      <c r="F335" s="442"/>
      <c r="G335" s="442"/>
      <c r="H335" s="442"/>
      <c r="I335" s="442"/>
      <c r="J335" s="442"/>
      <c r="K335" s="442"/>
      <c r="L335" s="412"/>
      <c r="M335" s="441" t="s">
        <v>141</v>
      </c>
      <c r="N335" s="441"/>
      <c r="O335" s="440"/>
      <c r="P335" s="439"/>
      <c r="Q335" s="439"/>
      <c r="R335" s="412"/>
      <c r="S335" s="438"/>
      <c r="T335" s="437"/>
      <c r="U335" s="437"/>
      <c r="V335" s="436"/>
      <c r="W335" s="404"/>
    </row>
    <row r="336" spans="1:23" ht="5.0999999999999996" customHeight="1" thickBot="1" x14ac:dyDescent="0.25">
      <c r="A336" s="409"/>
      <c r="B336" s="412"/>
      <c r="C336" s="412"/>
      <c r="D336" s="412"/>
      <c r="E336" s="412"/>
      <c r="F336" s="412"/>
      <c r="G336" s="412"/>
      <c r="H336" s="412"/>
      <c r="I336" s="412"/>
      <c r="J336" s="412"/>
      <c r="K336" s="412"/>
      <c r="L336" s="412"/>
      <c r="M336" s="412"/>
      <c r="N336" s="412"/>
      <c r="O336" s="412"/>
      <c r="P336" s="412"/>
      <c r="Q336" s="412"/>
      <c r="R336" s="412"/>
      <c r="S336" s="412"/>
      <c r="T336" s="412"/>
      <c r="U336" s="412"/>
      <c r="V336" s="412"/>
      <c r="W336" s="404"/>
    </row>
    <row r="337" spans="1:23" ht="24.95" customHeight="1" thickTop="1" x14ac:dyDescent="0.2">
      <c r="A337" s="409"/>
      <c r="B337" s="343" t="s">
        <v>110</v>
      </c>
      <c r="C337" s="342"/>
      <c r="D337" s="342"/>
      <c r="E337" s="342"/>
      <c r="F337" s="342"/>
      <c r="G337" s="342"/>
      <c r="H337" s="341"/>
      <c r="I337" s="343" t="s">
        <v>109</v>
      </c>
      <c r="J337" s="342"/>
      <c r="K337" s="342"/>
      <c r="L337" s="342"/>
      <c r="M337" s="341"/>
      <c r="N337" s="340"/>
      <c r="O337" s="339" t="s">
        <v>108</v>
      </c>
      <c r="P337" s="343" t="s">
        <v>107</v>
      </c>
      <c r="Q337" s="342"/>
      <c r="R337" s="342"/>
      <c r="S337" s="342"/>
      <c r="T337" s="341"/>
      <c r="U337" s="340"/>
      <c r="V337" s="339" t="s">
        <v>106</v>
      </c>
      <c r="W337" s="404"/>
    </row>
    <row r="338" spans="1:23" ht="50.1" customHeight="1" x14ac:dyDescent="0.2">
      <c r="A338" s="409"/>
      <c r="B338" s="435" t="s">
        <v>105</v>
      </c>
      <c r="C338" s="332" t="s">
        <v>104</v>
      </c>
      <c r="D338" s="332" t="s">
        <v>103</v>
      </c>
      <c r="E338" s="332" t="s">
        <v>102</v>
      </c>
      <c r="F338" s="331" t="s">
        <v>16</v>
      </c>
      <c r="G338" s="434" t="s">
        <v>140</v>
      </c>
      <c r="H338" s="329" t="s">
        <v>24</v>
      </c>
      <c r="I338" s="431" t="s">
        <v>130</v>
      </c>
      <c r="J338" s="430" t="s">
        <v>57</v>
      </c>
      <c r="K338" s="430" t="s">
        <v>129</v>
      </c>
      <c r="L338" s="430" t="s">
        <v>128</v>
      </c>
      <c r="M338" s="428" t="s">
        <v>127</v>
      </c>
      <c r="N338" s="310"/>
      <c r="O338" s="314"/>
      <c r="P338" s="431" t="s">
        <v>126</v>
      </c>
      <c r="Q338" s="430" t="s">
        <v>63</v>
      </c>
      <c r="R338" s="430" t="s">
        <v>125</v>
      </c>
      <c r="S338" s="429" t="s">
        <v>124</v>
      </c>
      <c r="T338" s="428" t="s">
        <v>123</v>
      </c>
      <c r="U338" s="310"/>
      <c r="V338" s="309"/>
      <c r="W338" s="404"/>
    </row>
    <row r="339" spans="1:23" ht="20.100000000000001" customHeight="1" x14ac:dyDescent="0.2">
      <c r="A339" s="409"/>
      <c r="B339" s="433">
        <v>50</v>
      </c>
      <c r="C339" s="317">
        <v>40</v>
      </c>
      <c r="D339" s="317">
        <v>30</v>
      </c>
      <c r="E339" s="317">
        <v>20</v>
      </c>
      <c r="F339" s="316">
        <v>20</v>
      </c>
      <c r="G339" s="432">
        <f>SUM(B339:F339)</f>
        <v>160</v>
      </c>
      <c r="H339" s="315">
        <v>20</v>
      </c>
      <c r="I339" s="431"/>
      <c r="J339" s="430"/>
      <c r="K339" s="430"/>
      <c r="L339" s="430"/>
      <c r="M339" s="428"/>
      <c r="N339" s="310"/>
      <c r="O339" s="314"/>
      <c r="P339" s="431"/>
      <c r="Q339" s="430"/>
      <c r="R339" s="430"/>
      <c r="S339" s="429"/>
      <c r="T339" s="428"/>
      <c r="U339" s="310"/>
      <c r="V339" s="309"/>
      <c r="W339" s="404"/>
    </row>
    <row r="340" spans="1:23" ht="20.100000000000001" customHeight="1" thickBot="1" x14ac:dyDescent="0.25">
      <c r="A340" s="409"/>
      <c r="B340" s="427">
        <f t="shared" ref="B340:H340" si="22">B339/2</f>
        <v>25</v>
      </c>
      <c r="C340" s="297">
        <f t="shared" si="22"/>
        <v>20</v>
      </c>
      <c r="D340" s="297">
        <f t="shared" si="22"/>
        <v>15</v>
      </c>
      <c r="E340" s="297">
        <f t="shared" si="22"/>
        <v>10</v>
      </c>
      <c r="F340" s="296">
        <f t="shared" si="22"/>
        <v>10</v>
      </c>
      <c r="G340" s="426">
        <f t="shared" si="22"/>
        <v>80</v>
      </c>
      <c r="H340" s="295">
        <f t="shared" si="22"/>
        <v>10</v>
      </c>
      <c r="I340" s="425"/>
      <c r="J340" s="424"/>
      <c r="K340" s="424"/>
      <c r="L340" s="424"/>
      <c r="M340" s="422"/>
      <c r="N340" s="290"/>
      <c r="O340" s="294"/>
      <c r="P340" s="425"/>
      <c r="Q340" s="424"/>
      <c r="R340" s="424"/>
      <c r="S340" s="423"/>
      <c r="T340" s="422"/>
      <c r="U340" s="290"/>
      <c r="V340" s="289"/>
      <c r="W340" s="404"/>
    </row>
    <row r="341" spans="1:23" ht="24.95" customHeight="1" thickTop="1" thickBot="1" x14ac:dyDescent="0.25">
      <c r="A341" s="409"/>
      <c r="B341" s="421"/>
      <c r="C341" s="420"/>
      <c r="D341" s="420"/>
      <c r="E341" s="420"/>
      <c r="F341" s="419"/>
      <c r="G341" s="418">
        <f>SUM(B341:F341)</f>
        <v>0</v>
      </c>
      <c r="H341" s="396"/>
      <c r="I341" s="417"/>
      <c r="J341" s="416"/>
      <c r="K341" s="416"/>
      <c r="L341" s="416"/>
      <c r="M341" s="415"/>
      <c r="N341" s="414">
        <f>COUNTIF(I341:M341,"اجتاز")</f>
        <v>0</v>
      </c>
      <c r="O341" s="413" t="str">
        <f>IF(N341&gt;=5,"جدير",IF(N341&gt;=5,"جدير","غيرجدير"))</f>
        <v>غيرجدير</v>
      </c>
      <c r="P341" s="417"/>
      <c r="Q341" s="416"/>
      <c r="R341" s="416"/>
      <c r="S341" s="416"/>
      <c r="T341" s="415"/>
      <c r="U341" s="414">
        <f>COUNTIF(P341:T341,"اجتاز")</f>
        <v>0</v>
      </c>
      <c r="V341" s="413" t="str">
        <f>IF(U341&gt;=5,"جدير",IF(U341&gt;=5,"جدير","غيرجدير"))</f>
        <v>غيرجدير</v>
      </c>
      <c r="W341" s="404"/>
    </row>
    <row r="342" spans="1:23" ht="5.0999999999999996" customHeight="1" thickTop="1" x14ac:dyDescent="0.2">
      <c r="A342" s="409"/>
      <c r="B342" s="412"/>
      <c r="C342" s="412"/>
      <c r="D342" s="412"/>
      <c r="E342" s="412"/>
      <c r="F342" s="412"/>
      <c r="G342" s="412"/>
      <c r="H342" s="412"/>
      <c r="I342" s="412"/>
      <c r="J342" s="412"/>
      <c r="K342" s="412"/>
      <c r="L342" s="412"/>
      <c r="M342" s="412"/>
      <c r="N342" s="412"/>
      <c r="O342" s="412"/>
      <c r="P342" s="412"/>
      <c r="Q342" s="412"/>
      <c r="R342" s="412"/>
      <c r="S342" s="412"/>
      <c r="T342" s="412"/>
      <c r="U342" s="412"/>
      <c r="V342" s="412"/>
      <c r="W342" s="404"/>
    </row>
    <row r="343" spans="1:23" ht="23.1" customHeight="1" x14ac:dyDescent="0.45">
      <c r="A343" s="409"/>
      <c r="B343" s="408" t="s">
        <v>90</v>
      </c>
      <c r="C343" s="407" t="s">
        <v>118</v>
      </c>
      <c r="D343" s="407"/>
      <c r="E343" s="407"/>
      <c r="F343" s="410" t="s">
        <v>139</v>
      </c>
      <c r="G343" s="410"/>
      <c r="H343" s="410"/>
      <c r="I343" s="410"/>
      <c r="J343" s="411"/>
      <c r="K343" s="410" t="s">
        <v>93</v>
      </c>
      <c r="L343" s="410"/>
      <c r="M343" s="410"/>
      <c r="N343" s="410"/>
      <c r="O343" s="410"/>
      <c r="P343" s="411"/>
      <c r="Q343" s="410" t="s">
        <v>138</v>
      </c>
      <c r="R343" s="410"/>
      <c r="S343" s="410"/>
      <c r="T343" s="410"/>
      <c r="U343" s="410"/>
      <c r="V343" s="410"/>
      <c r="W343" s="404"/>
    </row>
    <row r="344" spans="1:23" ht="23.1" customHeight="1" x14ac:dyDescent="0.45">
      <c r="A344" s="409"/>
      <c r="B344" s="408" t="s">
        <v>137</v>
      </c>
      <c r="C344" s="407" t="s">
        <v>119</v>
      </c>
      <c r="D344" s="407"/>
      <c r="E344" s="407"/>
      <c r="F344" s="405" t="s">
        <v>147</v>
      </c>
      <c r="G344" s="405"/>
      <c r="H344" s="405"/>
      <c r="I344" s="405"/>
      <c r="J344" s="406"/>
      <c r="K344" s="405" t="s">
        <v>148</v>
      </c>
      <c r="L344" s="405"/>
      <c r="M344" s="405"/>
      <c r="N344" s="405"/>
      <c r="O344" s="405"/>
      <c r="P344" s="406"/>
      <c r="Q344" s="405" t="s">
        <v>149</v>
      </c>
      <c r="R344" s="405"/>
      <c r="S344" s="405"/>
      <c r="T344" s="405"/>
      <c r="U344" s="405"/>
      <c r="V344" s="405"/>
      <c r="W344" s="404"/>
    </row>
    <row r="345" spans="1:23" ht="5.0999999999999996" customHeight="1" thickBot="1" x14ac:dyDescent="0.25">
      <c r="A345" s="403"/>
      <c r="B345" s="402"/>
      <c r="C345" s="402"/>
      <c r="D345" s="402"/>
      <c r="E345" s="402"/>
      <c r="F345" s="402"/>
      <c r="G345" s="402"/>
      <c r="H345" s="402"/>
      <c r="I345" s="402"/>
      <c r="J345" s="402"/>
      <c r="K345" s="402"/>
      <c r="L345" s="402"/>
      <c r="M345" s="402"/>
      <c r="N345" s="402"/>
      <c r="O345" s="402"/>
      <c r="P345" s="402"/>
      <c r="Q345" s="402"/>
      <c r="R345" s="402"/>
      <c r="S345" s="402"/>
      <c r="T345" s="402"/>
      <c r="U345" s="402"/>
      <c r="V345" s="402"/>
      <c r="W345" s="401"/>
    </row>
    <row r="346" spans="1:23" ht="20.100000000000001" customHeight="1" thickTop="1" thickBot="1" x14ac:dyDescent="0.25"/>
    <row r="347" spans="1:23" ht="24.95" customHeight="1" thickTop="1" x14ac:dyDescent="0.2">
      <c r="A347" s="455"/>
      <c r="B347" s="454" t="s">
        <v>116</v>
      </c>
      <c r="C347" s="454"/>
      <c r="D347" s="454"/>
      <c r="E347" s="454"/>
      <c r="F347" s="454"/>
      <c r="G347" s="453" t="s">
        <v>146</v>
      </c>
      <c r="H347" s="452"/>
      <c r="I347" s="452"/>
      <c r="J347" s="452"/>
      <c r="K347" s="452"/>
      <c r="L347" s="452"/>
      <c r="M347" s="452"/>
      <c r="N347" s="452"/>
      <c r="O347" s="452"/>
      <c r="P347" s="452"/>
      <c r="Q347" s="452"/>
      <c r="R347" s="452"/>
      <c r="S347" s="451"/>
      <c r="T347" s="451"/>
      <c r="U347" s="451"/>
      <c r="V347" s="451"/>
      <c r="W347" s="450"/>
    </row>
    <row r="348" spans="1:23" ht="24.95" customHeight="1" x14ac:dyDescent="0.2">
      <c r="A348" s="409"/>
      <c r="B348" s="449" t="s">
        <v>144</v>
      </c>
      <c r="C348" s="449"/>
      <c r="D348" s="449"/>
      <c r="E348" s="449"/>
      <c r="F348" s="449"/>
      <c r="G348" s="448" t="s">
        <v>145</v>
      </c>
      <c r="H348" s="448"/>
      <c r="I348" s="448"/>
      <c r="J348" s="448"/>
      <c r="K348" s="448"/>
      <c r="L348" s="448"/>
      <c r="M348" s="448"/>
      <c r="N348" s="448"/>
      <c r="O348" s="448"/>
      <c r="P348" s="448"/>
      <c r="Q348" s="448"/>
      <c r="R348" s="447"/>
      <c r="S348" s="446" t="s">
        <v>143</v>
      </c>
      <c r="T348" s="445"/>
      <c r="U348" s="445"/>
      <c r="V348" s="444"/>
      <c r="W348" s="404"/>
    </row>
    <row r="349" spans="1:23" ht="5.0999999999999996" customHeight="1" x14ac:dyDescent="0.2">
      <c r="A349" s="409"/>
      <c r="B349" s="443"/>
      <c r="C349" s="443"/>
      <c r="D349" s="443"/>
      <c r="E349" s="443"/>
      <c r="F349" s="443"/>
      <c r="G349" s="412"/>
      <c r="H349" s="412"/>
      <c r="I349" s="412"/>
      <c r="J349" s="412"/>
      <c r="K349" s="412"/>
      <c r="L349" s="412"/>
      <c r="M349" s="412"/>
      <c r="N349" s="412"/>
      <c r="O349" s="412"/>
      <c r="P349" s="412"/>
      <c r="Q349" s="412"/>
      <c r="R349" s="412"/>
      <c r="S349" s="412"/>
      <c r="T349" s="412"/>
      <c r="U349" s="412"/>
      <c r="V349" s="412"/>
      <c r="W349" s="404"/>
    </row>
    <row r="350" spans="1:23" ht="24.95" customHeight="1" x14ac:dyDescent="0.2">
      <c r="A350" s="409"/>
      <c r="B350" s="441" t="s">
        <v>142</v>
      </c>
      <c r="C350" s="441"/>
      <c r="D350" s="442"/>
      <c r="E350" s="442"/>
      <c r="F350" s="442"/>
      <c r="G350" s="442"/>
      <c r="H350" s="442"/>
      <c r="I350" s="442"/>
      <c r="J350" s="442"/>
      <c r="K350" s="442"/>
      <c r="L350" s="412"/>
      <c r="M350" s="441" t="s">
        <v>141</v>
      </c>
      <c r="N350" s="441"/>
      <c r="O350" s="440"/>
      <c r="P350" s="439"/>
      <c r="Q350" s="439"/>
      <c r="R350" s="412"/>
      <c r="S350" s="438"/>
      <c r="T350" s="437"/>
      <c r="U350" s="437"/>
      <c r="V350" s="436"/>
      <c r="W350" s="404"/>
    </row>
    <row r="351" spans="1:23" ht="5.0999999999999996" customHeight="1" thickBot="1" x14ac:dyDescent="0.25">
      <c r="A351" s="409"/>
      <c r="B351" s="412"/>
      <c r="C351" s="412"/>
      <c r="D351" s="412"/>
      <c r="E351" s="412"/>
      <c r="F351" s="412"/>
      <c r="G351" s="412"/>
      <c r="H351" s="412"/>
      <c r="I351" s="412"/>
      <c r="J351" s="412"/>
      <c r="K351" s="412"/>
      <c r="L351" s="412"/>
      <c r="M351" s="412"/>
      <c r="N351" s="412"/>
      <c r="O351" s="412"/>
      <c r="P351" s="412"/>
      <c r="Q351" s="412"/>
      <c r="R351" s="412"/>
      <c r="S351" s="412"/>
      <c r="T351" s="412"/>
      <c r="U351" s="412"/>
      <c r="V351" s="412"/>
      <c r="W351" s="404"/>
    </row>
    <row r="352" spans="1:23" ht="24.95" customHeight="1" thickTop="1" x14ac:dyDescent="0.2">
      <c r="A352" s="409"/>
      <c r="B352" s="343" t="s">
        <v>110</v>
      </c>
      <c r="C352" s="342"/>
      <c r="D352" s="342"/>
      <c r="E352" s="342"/>
      <c r="F352" s="342"/>
      <c r="G352" s="342"/>
      <c r="H352" s="341"/>
      <c r="I352" s="343" t="s">
        <v>109</v>
      </c>
      <c r="J352" s="342"/>
      <c r="K352" s="342"/>
      <c r="L352" s="342"/>
      <c r="M352" s="341"/>
      <c r="N352" s="340"/>
      <c r="O352" s="339" t="s">
        <v>108</v>
      </c>
      <c r="P352" s="343" t="s">
        <v>107</v>
      </c>
      <c r="Q352" s="342"/>
      <c r="R352" s="342"/>
      <c r="S352" s="342"/>
      <c r="T352" s="341"/>
      <c r="U352" s="340"/>
      <c r="V352" s="339" t="s">
        <v>106</v>
      </c>
      <c r="W352" s="404"/>
    </row>
    <row r="353" spans="1:23" ht="50.1" customHeight="1" x14ac:dyDescent="0.2">
      <c r="A353" s="409"/>
      <c r="B353" s="435" t="s">
        <v>105</v>
      </c>
      <c r="C353" s="332" t="s">
        <v>104</v>
      </c>
      <c r="D353" s="332" t="s">
        <v>103</v>
      </c>
      <c r="E353" s="332" t="s">
        <v>102</v>
      </c>
      <c r="F353" s="331" t="s">
        <v>16</v>
      </c>
      <c r="G353" s="434" t="s">
        <v>140</v>
      </c>
      <c r="H353" s="329" t="s">
        <v>24</v>
      </c>
      <c r="I353" s="431" t="s">
        <v>130</v>
      </c>
      <c r="J353" s="430" t="s">
        <v>57</v>
      </c>
      <c r="K353" s="430" t="s">
        <v>129</v>
      </c>
      <c r="L353" s="430" t="s">
        <v>128</v>
      </c>
      <c r="M353" s="428" t="s">
        <v>127</v>
      </c>
      <c r="N353" s="310"/>
      <c r="O353" s="314"/>
      <c r="P353" s="431" t="s">
        <v>126</v>
      </c>
      <c r="Q353" s="430" t="s">
        <v>63</v>
      </c>
      <c r="R353" s="430" t="s">
        <v>125</v>
      </c>
      <c r="S353" s="429" t="s">
        <v>124</v>
      </c>
      <c r="T353" s="428" t="s">
        <v>123</v>
      </c>
      <c r="U353" s="310"/>
      <c r="V353" s="309"/>
      <c r="W353" s="404"/>
    </row>
    <row r="354" spans="1:23" ht="20.100000000000001" customHeight="1" x14ac:dyDescent="0.2">
      <c r="A354" s="409"/>
      <c r="B354" s="433">
        <v>50</v>
      </c>
      <c r="C354" s="317">
        <v>40</v>
      </c>
      <c r="D354" s="317">
        <v>30</v>
      </c>
      <c r="E354" s="317">
        <v>20</v>
      </c>
      <c r="F354" s="316">
        <v>20</v>
      </c>
      <c r="G354" s="432">
        <f>SUM(B354:F354)</f>
        <v>160</v>
      </c>
      <c r="H354" s="315">
        <v>20</v>
      </c>
      <c r="I354" s="431"/>
      <c r="J354" s="430"/>
      <c r="K354" s="430"/>
      <c r="L354" s="430"/>
      <c r="M354" s="428"/>
      <c r="N354" s="310"/>
      <c r="O354" s="314"/>
      <c r="P354" s="431"/>
      <c r="Q354" s="430"/>
      <c r="R354" s="430"/>
      <c r="S354" s="429"/>
      <c r="T354" s="428"/>
      <c r="U354" s="310"/>
      <c r="V354" s="309"/>
      <c r="W354" s="404"/>
    </row>
    <row r="355" spans="1:23" ht="20.100000000000001" customHeight="1" thickBot="1" x14ac:dyDescent="0.25">
      <c r="A355" s="409"/>
      <c r="B355" s="427">
        <f t="shared" ref="B355:H355" si="23">B354/2</f>
        <v>25</v>
      </c>
      <c r="C355" s="297">
        <f t="shared" si="23"/>
        <v>20</v>
      </c>
      <c r="D355" s="297">
        <f t="shared" si="23"/>
        <v>15</v>
      </c>
      <c r="E355" s="297">
        <f t="shared" si="23"/>
        <v>10</v>
      </c>
      <c r="F355" s="296">
        <f t="shared" si="23"/>
        <v>10</v>
      </c>
      <c r="G355" s="426">
        <f t="shared" si="23"/>
        <v>80</v>
      </c>
      <c r="H355" s="295">
        <f t="shared" si="23"/>
        <v>10</v>
      </c>
      <c r="I355" s="425"/>
      <c r="J355" s="424"/>
      <c r="K355" s="424"/>
      <c r="L355" s="424"/>
      <c r="M355" s="422"/>
      <c r="N355" s="290"/>
      <c r="O355" s="294"/>
      <c r="P355" s="425"/>
      <c r="Q355" s="424"/>
      <c r="R355" s="424"/>
      <c r="S355" s="423"/>
      <c r="T355" s="422"/>
      <c r="U355" s="290"/>
      <c r="V355" s="289"/>
      <c r="W355" s="404"/>
    </row>
    <row r="356" spans="1:23" ht="24.95" customHeight="1" thickTop="1" thickBot="1" x14ac:dyDescent="0.25">
      <c r="A356" s="409"/>
      <c r="B356" s="421"/>
      <c r="C356" s="420"/>
      <c r="D356" s="420"/>
      <c r="E356" s="420"/>
      <c r="F356" s="419"/>
      <c r="G356" s="418">
        <f>SUM(B356:F356)</f>
        <v>0</v>
      </c>
      <c r="H356" s="396"/>
      <c r="I356" s="417"/>
      <c r="J356" s="416"/>
      <c r="K356" s="416"/>
      <c r="L356" s="416"/>
      <c r="M356" s="415"/>
      <c r="N356" s="414">
        <f>COUNTIF(I356:M356,"اجتاز")</f>
        <v>0</v>
      </c>
      <c r="O356" s="413" t="str">
        <f>IF(N356&gt;=5,"جدير",IF(N356&gt;=5,"جدير","غيرجدير"))</f>
        <v>غيرجدير</v>
      </c>
      <c r="P356" s="417"/>
      <c r="Q356" s="416"/>
      <c r="R356" s="416"/>
      <c r="S356" s="416"/>
      <c r="T356" s="415"/>
      <c r="U356" s="414">
        <f>COUNTIF(P356:T356,"اجتاز")</f>
        <v>0</v>
      </c>
      <c r="V356" s="413" t="str">
        <f>IF(U356&gt;=5,"جدير",IF(U356&gt;=5,"جدير","غيرجدير"))</f>
        <v>غيرجدير</v>
      </c>
      <c r="W356" s="404"/>
    </row>
    <row r="357" spans="1:23" ht="5.0999999999999996" customHeight="1" thickTop="1" x14ac:dyDescent="0.2">
      <c r="A357" s="409"/>
      <c r="B357" s="412"/>
      <c r="C357" s="412"/>
      <c r="D357" s="412"/>
      <c r="E357" s="412"/>
      <c r="F357" s="412"/>
      <c r="G357" s="412"/>
      <c r="H357" s="412"/>
      <c r="I357" s="412"/>
      <c r="J357" s="412"/>
      <c r="K357" s="412"/>
      <c r="L357" s="412"/>
      <c r="M357" s="412"/>
      <c r="N357" s="412"/>
      <c r="O357" s="412"/>
      <c r="P357" s="412"/>
      <c r="Q357" s="412"/>
      <c r="R357" s="412"/>
      <c r="S357" s="412"/>
      <c r="T357" s="412"/>
      <c r="U357" s="412"/>
      <c r="V357" s="412"/>
      <c r="W357" s="404"/>
    </row>
    <row r="358" spans="1:23" ht="23.1" customHeight="1" x14ac:dyDescent="0.45">
      <c r="A358" s="409"/>
      <c r="B358" s="408" t="s">
        <v>90</v>
      </c>
      <c r="C358" s="407" t="s">
        <v>118</v>
      </c>
      <c r="D358" s="407"/>
      <c r="E358" s="407"/>
      <c r="F358" s="410" t="s">
        <v>139</v>
      </c>
      <c r="G358" s="410"/>
      <c r="H358" s="410"/>
      <c r="I358" s="410"/>
      <c r="J358" s="411"/>
      <c r="K358" s="410" t="s">
        <v>93</v>
      </c>
      <c r="L358" s="410"/>
      <c r="M358" s="410"/>
      <c r="N358" s="410"/>
      <c r="O358" s="410"/>
      <c r="P358" s="411"/>
      <c r="Q358" s="410" t="s">
        <v>138</v>
      </c>
      <c r="R358" s="410"/>
      <c r="S358" s="410"/>
      <c r="T358" s="410"/>
      <c r="U358" s="410"/>
      <c r="V358" s="410"/>
      <c r="W358" s="404"/>
    </row>
    <row r="359" spans="1:23" ht="23.1" customHeight="1" x14ac:dyDescent="0.45">
      <c r="A359" s="409"/>
      <c r="B359" s="408" t="s">
        <v>137</v>
      </c>
      <c r="C359" s="407" t="s">
        <v>119</v>
      </c>
      <c r="D359" s="407"/>
      <c r="E359" s="407"/>
      <c r="F359" s="405" t="s">
        <v>147</v>
      </c>
      <c r="G359" s="405"/>
      <c r="H359" s="405"/>
      <c r="I359" s="405"/>
      <c r="J359" s="406"/>
      <c r="K359" s="405" t="s">
        <v>148</v>
      </c>
      <c r="L359" s="405"/>
      <c r="M359" s="405"/>
      <c r="N359" s="405"/>
      <c r="O359" s="405"/>
      <c r="P359" s="406"/>
      <c r="Q359" s="405" t="s">
        <v>149</v>
      </c>
      <c r="R359" s="405"/>
      <c r="S359" s="405"/>
      <c r="T359" s="405"/>
      <c r="U359" s="405"/>
      <c r="V359" s="405"/>
      <c r="W359" s="404"/>
    </row>
    <row r="360" spans="1:23" ht="5.0999999999999996" customHeight="1" thickBot="1" x14ac:dyDescent="0.25">
      <c r="A360" s="403"/>
      <c r="B360" s="402"/>
      <c r="C360" s="402"/>
      <c r="D360" s="402"/>
      <c r="E360" s="402"/>
      <c r="F360" s="402"/>
      <c r="G360" s="402"/>
      <c r="H360" s="402"/>
      <c r="I360" s="402"/>
      <c r="J360" s="402"/>
      <c r="K360" s="402"/>
      <c r="L360" s="402"/>
      <c r="M360" s="402"/>
      <c r="N360" s="402"/>
      <c r="O360" s="402"/>
      <c r="P360" s="402"/>
      <c r="Q360" s="402"/>
      <c r="R360" s="402"/>
      <c r="S360" s="402"/>
      <c r="T360" s="402"/>
      <c r="U360" s="402"/>
      <c r="V360" s="402"/>
      <c r="W360" s="401"/>
    </row>
    <row r="361" spans="1:23" ht="5.0999999999999996" customHeight="1" thickTop="1" thickBot="1" x14ac:dyDescent="0.25"/>
    <row r="362" spans="1:23" ht="24.95" customHeight="1" thickTop="1" x14ac:dyDescent="0.2">
      <c r="A362" s="455"/>
      <c r="B362" s="454" t="s">
        <v>116</v>
      </c>
      <c r="C362" s="454"/>
      <c r="D362" s="454"/>
      <c r="E362" s="454"/>
      <c r="F362" s="454"/>
      <c r="G362" s="453" t="s">
        <v>146</v>
      </c>
      <c r="H362" s="452"/>
      <c r="I362" s="452"/>
      <c r="J362" s="452"/>
      <c r="K362" s="452"/>
      <c r="L362" s="452"/>
      <c r="M362" s="452"/>
      <c r="N362" s="452"/>
      <c r="O362" s="452"/>
      <c r="P362" s="452"/>
      <c r="Q362" s="452"/>
      <c r="R362" s="452"/>
      <c r="S362" s="451"/>
      <c r="T362" s="451"/>
      <c r="U362" s="451"/>
      <c r="V362" s="451"/>
      <c r="W362" s="450"/>
    </row>
    <row r="363" spans="1:23" ht="24.95" customHeight="1" x14ac:dyDescent="0.2">
      <c r="A363" s="409"/>
      <c r="B363" s="449" t="s">
        <v>144</v>
      </c>
      <c r="C363" s="449"/>
      <c r="D363" s="449"/>
      <c r="E363" s="449"/>
      <c r="F363" s="449"/>
      <c r="G363" s="448" t="s">
        <v>145</v>
      </c>
      <c r="H363" s="448"/>
      <c r="I363" s="448"/>
      <c r="J363" s="448"/>
      <c r="K363" s="448"/>
      <c r="L363" s="448"/>
      <c r="M363" s="448"/>
      <c r="N363" s="448"/>
      <c r="O363" s="448"/>
      <c r="P363" s="448"/>
      <c r="Q363" s="448"/>
      <c r="R363" s="447"/>
      <c r="S363" s="446" t="s">
        <v>143</v>
      </c>
      <c r="T363" s="445"/>
      <c r="U363" s="445"/>
      <c r="V363" s="444"/>
      <c r="W363" s="404"/>
    </row>
    <row r="364" spans="1:23" ht="5.0999999999999996" customHeight="1" x14ac:dyDescent="0.2">
      <c r="A364" s="409"/>
      <c r="B364" s="443"/>
      <c r="C364" s="443"/>
      <c r="D364" s="443"/>
      <c r="E364" s="443"/>
      <c r="F364" s="443"/>
      <c r="G364" s="412"/>
      <c r="H364" s="412"/>
      <c r="I364" s="412"/>
      <c r="J364" s="412"/>
      <c r="K364" s="412"/>
      <c r="L364" s="412"/>
      <c r="M364" s="412"/>
      <c r="N364" s="412"/>
      <c r="O364" s="412"/>
      <c r="P364" s="412"/>
      <c r="Q364" s="412"/>
      <c r="R364" s="412"/>
      <c r="S364" s="412"/>
      <c r="T364" s="412"/>
      <c r="U364" s="412"/>
      <c r="V364" s="412"/>
      <c r="W364" s="404"/>
    </row>
    <row r="365" spans="1:23" ht="24.95" customHeight="1" x14ac:dyDescent="0.2">
      <c r="A365" s="409"/>
      <c r="B365" s="441" t="s">
        <v>142</v>
      </c>
      <c r="C365" s="441"/>
      <c r="D365" s="442"/>
      <c r="E365" s="442"/>
      <c r="F365" s="442"/>
      <c r="G365" s="442"/>
      <c r="H365" s="442"/>
      <c r="I365" s="442"/>
      <c r="J365" s="442"/>
      <c r="K365" s="442"/>
      <c r="L365" s="412"/>
      <c r="M365" s="441" t="s">
        <v>141</v>
      </c>
      <c r="N365" s="441"/>
      <c r="O365" s="440"/>
      <c r="P365" s="439"/>
      <c r="Q365" s="439"/>
      <c r="R365" s="412"/>
      <c r="S365" s="438"/>
      <c r="T365" s="437"/>
      <c r="U365" s="437"/>
      <c r="V365" s="436"/>
      <c r="W365" s="404"/>
    </row>
    <row r="366" spans="1:23" ht="5.0999999999999996" customHeight="1" thickBot="1" x14ac:dyDescent="0.25">
      <c r="A366" s="409"/>
      <c r="B366" s="412"/>
      <c r="C366" s="412"/>
      <c r="D366" s="412"/>
      <c r="E366" s="412"/>
      <c r="F366" s="412"/>
      <c r="G366" s="412"/>
      <c r="H366" s="412"/>
      <c r="I366" s="412"/>
      <c r="J366" s="412"/>
      <c r="K366" s="412"/>
      <c r="L366" s="412"/>
      <c r="M366" s="412"/>
      <c r="N366" s="412"/>
      <c r="O366" s="412"/>
      <c r="P366" s="412"/>
      <c r="Q366" s="412"/>
      <c r="R366" s="412"/>
      <c r="S366" s="412"/>
      <c r="T366" s="412"/>
      <c r="U366" s="412"/>
      <c r="V366" s="412"/>
      <c r="W366" s="404"/>
    </row>
    <row r="367" spans="1:23" ht="24.95" customHeight="1" thickTop="1" x14ac:dyDescent="0.2">
      <c r="A367" s="409"/>
      <c r="B367" s="343" t="s">
        <v>110</v>
      </c>
      <c r="C367" s="342"/>
      <c r="D367" s="342"/>
      <c r="E367" s="342"/>
      <c r="F367" s="342"/>
      <c r="G367" s="342"/>
      <c r="H367" s="341"/>
      <c r="I367" s="343" t="s">
        <v>109</v>
      </c>
      <c r="J367" s="342"/>
      <c r="K367" s="342"/>
      <c r="L367" s="342"/>
      <c r="M367" s="341"/>
      <c r="N367" s="340"/>
      <c r="O367" s="339" t="s">
        <v>108</v>
      </c>
      <c r="P367" s="343" t="s">
        <v>107</v>
      </c>
      <c r="Q367" s="342"/>
      <c r="R367" s="342"/>
      <c r="S367" s="342"/>
      <c r="T367" s="341"/>
      <c r="U367" s="340"/>
      <c r="V367" s="339" t="s">
        <v>106</v>
      </c>
      <c r="W367" s="404"/>
    </row>
    <row r="368" spans="1:23" ht="50.1" customHeight="1" x14ac:dyDescent="0.2">
      <c r="A368" s="409"/>
      <c r="B368" s="435" t="s">
        <v>105</v>
      </c>
      <c r="C368" s="332" t="s">
        <v>104</v>
      </c>
      <c r="D368" s="332" t="s">
        <v>103</v>
      </c>
      <c r="E368" s="332" t="s">
        <v>102</v>
      </c>
      <c r="F368" s="331" t="s">
        <v>16</v>
      </c>
      <c r="G368" s="434" t="s">
        <v>140</v>
      </c>
      <c r="H368" s="329" t="s">
        <v>24</v>
      </c>
      <c r="I368" s="431" t="s">
        <v>130</v>
      </c>
      <c r="J368" s="430" t="s">
        <v>57</v>
      </c>
      <c r="K368" s="430" t="s">
        <v>129</v>
      </c>
      <c r="L368" s="430" t="s">
        <v>128</v>
      </c>
      <c r="M368" s="428" t="s">
        <v>127</v>
      </c>
      <c r="N368" s="310"/>
      <c r="O368" s="314"/>
      <c r="P368" s="431" t="s">
        <v>126</v>
      </c>
      <c r="Q368" s="430" t="s">
        <v>63</v>
      </c>
      <c r="R368" s="430" t="s">
        <v>125</v>
      </c>
      <c r="S368" s="429" t="s">
        <v>124</v>
      </c>
      <c r="T368" s="428" t="s">
        <v>123</v>
      </c>
      <c r="U368" s="310"/>
      <c r="V368" s="309"/>
      <c r="W368" s="404"/>
    </row>
    <row r="369" spans="1:23" ht="20.100000000000001" customHeight="1" x14ac:dyDescent="0.2">
      <c r="A369" s="409"/>
      <c r="B369" s="433">
        <v>50</v>
      </c>
      <c r="C369" s="317">
        <v>40</v>
      </c>
      <c r="D369" s="317">
        <v>30</v>
      </c>
      <c r="E369" s="317">
        <v>20</v>
      </c>
      <c r="F369" s="316">
        <v>20</v>
      </c>
      <c r="G369" s="432">
        <f>SUM(B369:F369)</f>
        <v>160</v>
      </c>
      <c r="H369" s="315">
        <v>20</v>
      </c>
      <c r="I369" s="431"/>
      <c r="J369" s="430"/>
      <c r="K369" s="430"/>
      <c r="L369" s="430"/>
      <c r="M369" s="428"/>
      <c r="N369" s="310"/>
      <c r="O369" s="314"/>
      <c r="P369" s="431"/>
      <c r="Q369" s="430"/>
      <c r="R369" s="430"/>
      <c r="S369" s="429"/>
      <c r="T369" s="428"/>
      <c r="U369" s="310"/>
      <c r="V369" s="309"/>
      <c r="W369" s="404"/>
    </row>
    <row r="370" spans="1:23" ht="20.100000000000001" customHeight="1" thickBot="1" x14ac:dyDescent="0.25">
      <c r="A370" s="409"/>
      <c r="B370" s="427">
        <f t="shared" ref="B370:H370" si="24">B369/2</f>
        <v>25</v>
      </c>
      <c r="C370" s="297">
        <f t="shared" si="24"/>
        <v>20</v>
      </c>
      <c r="D370" s="297">
        <f t="shared" si="24"/>
        <v>15</v>
      </c>
      <c r="E370" s="297">
        <f t="shared" si="24"/>
        <v>10</v>
      </c>
      <c r="F370" s="296">
        <f t="shared" si="24"/>
        <v>10</v>
      </c>
      <c r="G370" s="426">
        <f t="shared" si="24"/>
        <v>80</v>
      </c>
      <c r="H370" s="295">
        <f t="shared" si="24"/>
        <v>10</v>
      </c>
      <c r="I370" s="425"/>
      <c r="J370" s="424"/>
      <c r="K370" s="424"/>
      <c r="L370" s="424"/>
      <c r="M370" s="422"/>
      <c r="N370" s="290"/>
      <c r="O370" s="294"/>
      <c r="P370" s="425"/>
      <c r="Q370" s="424"/>
      <c r="R370" s="424"/>
      <c r="S370" s="423"/>
      <c r="T370" s="422"/>
      <c r="U370" s="290"/>
      <c r="V370" s="289"/>
      <c r="W370" s="404"/>
    </row>
    <row r="371" spans="1:23" ht="24.95" customHeight="1" thickTop="1" thickBot="1" x14ac:dyDescent="0.25">
      <c r="A371" s="409"/>
      <c r="B371" s="421"/>
      <c r="C371" s="420"/>
      <c r="D371" s="420"/>
      <c r="E371" s="420"/>
      <c r="F371" s="419"/>
      <c r="G371" s="418">
        <f>SUM(B371:F371)</f>
        <v>0</v>
      </c>
      <c r="H371" s="396"/>
      <c r="I371" s="417"/>
      <c r="J371" s="416"/>
      <c r="K371" s="416"/>
      <c r="L371" s="416"/>
      <c r="M371" s="415"/>
      <c r="N371" s="414">
        <f>COUNTIF(I371:M371,"اجتاز")</f>
        <v>0</v>
      </c>
      <c r="O371" s="413" t="str">
        <f>IF(N371&gt;=5,"جدير",IF(N371&gt;=5,"جدير","غيرجدير"))</f>
        <v>غيرجدير</v>
      </c>
      <c r="P371" s="417"/>
      <c r="Q371" s="416"/>
      <c r="R371" s="416"/>
      <c r="S371" s="416"/>
      <c r="T371" s="415"/>
      <c r="U371" s="414">
        <f>COUNTIF(P371:T371,"اجتاز")</f>
        <v>0</v>
      </c>
      <c r="V371" s="413" t="str">
        <f>IF(U371&gt;=5,"جدير",IF(U371&gt;=5,"جدير","غيرجدير"))</f>
        <v>غيرجدير</v>
      </c>
      <c r="W371" s="404"/>
    </row>
    <row r="372" spans="1:23" ht="5.0999999999999996" customHeight="1" thickTop="1" x14ac:dyDescent="0.2">
      <c r="A372" s="409"/>
      <c r="B372" s="412"/>
      <c r="C372" s="412"/>
      <c r="D372" s="412"/>
      <c r="E372" s="412"/>
      <c r="F372" s="412"/>
      <c r="G372" s="412"/>
      <c r="H372" s="412"/>
      <c r="I372" s="412"/>
      <c r="J372" s="412"/>
      <c r="K372" s="412"/>
      <c r="L372" s="412"/>
      <c r="M372" s="412"/>
      <c r="N372" s="412"/>
      <c r="O372" s="412"/>
      <c r="P372" s="412"/>
      <c r="Q372" s="412"/>
      <c r="R372" s="412"/>
      <c r="S372" s="412"/>
      <c r="T372" s="412"/>
      <c r="U372" s="412"/>
      <c r="V372" s="412"/>
      <c r="W372" s="404"/>
    </row>
    <row r="373" spans="1:23" ht="23.1" customHeight="1" x14ac:dyDescent="0.45">
      <c r="A373" s="409"/>
      <c r="B373" s="408" t="s">
        <v>90</v>
      </c>
      <c r="C373" s="407" t="s">
        <v>118</v>
      </c>
      <c r="D373" s="407"/>
      <c r="E373" s="407"/>
      <c r="F373" s="410" t="s">
        <v>139</v>
      </c>
      <c r="G373" s="410"/>
      <c r="H373" s="410"/>
      <c r="I373" s="410"/>
      <c r="J373" s="411"/>
      <c r="K373" s="410" t="s">
        <v>93</v>
      </c>
      <c r="L373" s="410"/>
      <c r="M373" s="410"/>
      <c r="N373" s="410"/>
      <c r="O373" s="410"/>
      <c r="P373" s="411"/>
      <c r="Q373" s="410" t="s">
        <v>138</v>
      </c>
      <c r="R373" s="410"/>
      <c r="S373" s="410"/>
      <c r="T373" s="410"/>
      <c r="U373" s="410"/>
      <c r="V373" s="410"/>
      <c r="W373" s="404"/>
    </row>
    <row r="374" spans="1:23" ht="23.1" customHeight="1" x14ac:dyDescent="0.45">
      <c r="A374" s="409"/>
      <c r="B374" s="408" t="s">
        <v>137</v>
      </c>
      <c r="C374" s="407" t="s">
        <v>119</v>
      </c>
      <c r="D374" s="407"/>
      <c r="E374" s="407"/>
      <c r="F374" s="405" t="s">
        <v>147</v>
      </c>
      <c r="G374" s="405"/>
      <c r="H374" s="405"/>
      <c r="I374" s="405"/>
      <c r="J374" s="406"/>
      <c r="K374" s="405" t="s">
        <v>148</v>
      </c>
      <c r="L374" s="405"/>
      <c r="M374" s="405"/>
      <c r="N374" s="405"/>
      <c r="O374" s="405"/>
      <c r="P374" s="406"/>
      <c r="Q374" s="405" t="s">
        <v>149</v>
      </c>
      <c r="R374" s="405"/>
      <c r="S374" s="405"/>
      <c r="T374" s="405"/>
      <c r="U374" s="405"/>
      <c r="V374" s="405"/>
      <c r="W374" s="404"/>
    </row>
    <row r="375" spans="1:23" ht="5.0999999999999996" customHeight="1" thickBot="1" x14ac:dyDescent="0.25">
      <c r="A375" s="403"/>
      <c r="B375" s="402"/>
      <c r="C375" s="402"/>
      <c r="D375" s="402"/>
      <c r="E375" s="402"/>
      <c r="F375" s="402"/>
      <c r="G375" s="402"/>
      <c r="H375" s="402"/>
      <c r="I375" s="402"/>
      <c r="J375" s="402"/>
      <c r="K375" s="402"/>
      <c r="L375" s="402"/>
      <c r="M375" s="402"/>
      <c r="N375" s="402"/>
      <c r="O375" s="402"/>
      <c r="P375" s="402"/>
      <c r="Q375" s="402"/>
      <c r="R375" s="402"/>
      <c r="S375" s="402"/>
      <c r="T375" s="402"/>
      <c r="U375" s="402"/>
      <c r="V375" s="402"/>
      <c r="W375" s="401"/>
    </row>
    <row r="376" spans="1:23" ht="20.100000000000001" customHeight="1" thickTop="1" thickBot="1" x14ac:dyDescent="0.25"/>
    <row r="377" spans="1:23" ht="24.95" customHeight="1" thickTop="1" x14ac:dyDescent="0.2">
      <c r="A377" s="455"/>
      <c r="B377" s="454" t="s">
        <v>116</v>
      </c>
      <c r="C377" s="454"/>
      <c r="D377" s="454"/>
      <c r="E377" s="454"/>
      <c r="F377" s="454"/>
      <c r="G377" s="453" t="s">
        <v>146</v>
      </c>
      <c r="H377" s="452"/>
      <c r="I377" s="452"/>
      <c r="J377" s="452"/>
      <c r="K377" s="452"/>
      <c r="L377" s="452"/>
      <c r="M377" s="452"/>
      <c r="N377" s="452"/>
      <c r="O377" s="452"/>
      <c r="P377" s="452"/>
      <c r="Q377" s="452"/>
      <c r="R377" s="452"/>
      <c r="S377" s="451"/>
      <c r="T377" s="451"/>
      <c r="U377" s="451"/>
      <c r="V377" s="451"/>
      <c r="W377" s="450"/>
    </row>
    <row r="378" spans="1:23" ht="24.95" customHeight="1" x14ac:dyDescent="0.2">
      <c r="A378" s="409"/>
      <c r="B378" s="449" t="s">
        <v>144</v>
      </c>
      <c r="C378" s="449"/>
      <c r="D378" s="449"/>
      <c r="E378" s="449"/>
      <c r="F378" s="449"/>
      <c r="G378" s="448" t="s">
        <v>145</v>
      </c>
      <c r="H378" s="448"/>
      <c r="I378" s="448"/>
      <c r="J378" s="448"/>
      <c r="K378" s="448"/>
      <c r="L378" s="448"/>
      <c r="M378" s="448"/>
      <c r="N378" s="448"/>
      <c r="O378" s="448"/>
      <c r="P378" s="448"/>
      <c r="Q378" s="448"/>
      <c r="R378" s="447"/>
      <c r="S378" s="446" t="s">
        <v>143</v>
      </c>
      <c r="T378" s="445"/>
      <c r="U378" s="445"/>
      <c r="V378" s="444"/>
      <c r="W378" s="404"/>
    </row>
    <row r="379" spans="1:23" ht="5.0999999999999996" customHeight="1" x14ac:dyDescent="0.2">
      <c r="A379" s="409"/>
      <c r="B379" s="443"/>
      <c r="C379" s="443"/>
      <c r="D379" s="443"/>
      <c r="E379" s="443"/>
      <c r="F379" s="443"/>
      <c r="G379" s="412"/>
      <c r="H379" s="412"/>
      <c r="I379" s="412"/>
      <c r="J379" s="412"/>
      <c r="K379" s="412"/>
      <c r="L379" s="412"/>
      <c r="M379" s="412"/>
      <c r="N379" s="412"/>
      <c r="O379" s="412"/>
      <c r="P379" s="412"/>
      <c r="Q379" s="412"/>
      <c r="R379" s="412"/>
      <c r="S379" s="412"/>
      <c r="T379" s="412"/>
      <c r="U379" s="412"/>
      <c r="V379" s="412"/>
      <c r="W379" s="404"/>
    </row>
    <row r="380" spans="1:23" ht="24.95" customHeight="1" x14ac:dyDescent="0.2">
      <c r="A380" s="409"/>
      <c r="B380" s="441" t="s">
        <v>142</v>
      </c>
      <c r="C380" s="441"/>
      <c r="D380" s="442"/>
      <c r="E380" s="442"/>
      <c r="F380" s="442"/>
      <c r="G380" s="442"/>
      <c r="H380" s="442"/>
      <c r="I380" s="442"/>
      <c r="J380" s="442"/>
      <c r="K380" s="442"/>
      <c r="L380" s="412"/>
      <c r="M380" s="441" t="s">
        <v>141</v>
      </c>
      <c r="N380" s="441"/>
      <c r="O380" s="440"/>
      <c r="P380" s="439"/>
      <c r="Q380" s="439"/>
      <c r="R380" s="412"/>
      <c r="S380" s="438"/>
      <c r="T380" s="437"/>
      <c r="U380" s="437"/>
      <c r="V380" s="436"/>
      <c r="W380" s="404"/>
    </row>
    <row r="381" spans="1:23" ht="5.0999999999999996" customHeight="1" thickBot="1" x14ac:dyDescent="0.25">
      <c r="A381" s="409"/>
      <c r="B381" s="412"/>
      <c r="C381" s="412"/>
      <c r="D381" s="412"/>
      <c r="E381" s="412"/>
      <c r="F381" s="412"/>
      <c r="G381" s="412"/>
      <c r="H381" s="412"/>
      <c r="I381" s="412"/>
      <c r="J381" s="412"/>
      <c r="K381" s="412"/>
      <c r="L381" s="412"/>
      <c r="M381" s="412"/>
      <c r="N381" s="412"/>
      <c r="O381" s="412"/>
      <c r="P381" s="412"/>
      <c r="Q381" s="412"/>
      <c r="R381" s="412"/>
      <c r="S381" s="412"/>
      <c r="T381" s="412"/>
      <c r="U381" s="412"/>
      <c r="V381" s="412"/>
      <c r="W381" s="404"/>
    </row>
    <row r="382" spans="1:23" ht="24.95" customHeight="1" thickTop="1" x14ac:dyDescent="0.2">
      <c r="A382" s="409"/>
      <c r="B382" s="343" t="s">
        <v>110</v>
      </c>
      <c r="C382" s="342"/>
      <c r="D382" s="342"/>
      <c r="E382" s="342"/>
      <c r="F382" s="342"/>
      <c r="G382" s="342"/>
      <c r="H382" s="341"/>
      <c r="I382" s="343" t="s">
        <v>109</v>
      </c>
      <c r="J382" s="342"/>
      <c r="K382" s="342"/>
      <c r="L382" s="342"/>
      <c r="M382" s="341"/>
      <c r="N382" s="340"/>
      <c r="O382" s="339" t="s">
        <v>108</v>
      </c>
      <c r="P382" s="343" t="s">
        <v>107</v>
      </c>
      <c r="Q382" s="342"/>
      <c r="R382" s="342"/>
      <c r="S382" s="342"/>
      <c r="T382" s="341"/>
      <c r="U382" s="340"/>
      <c r="V382" s="339" t="s">
        <v>106</v>
      </c>
      <c r="W382" s="404"/>
    </row>
    <row r="383" spans="1:23" ht="50.1" customHeight="1" x14ac:dyDescent="0.2">
      <c r="A383" s="409"/>
      <c r="B383" s="435" t="s">
        <v>105</v>
      </c>
      <c r="C383" s="332" t="s">
        <v>104</v>
      </c>
      <c r="D383" s="332" t="s">
        <v>103</v>
      </c>
      <c r="E383" s="332" t="s">
        <v>102</v>
      </c>
      <c r="F383" s="331" t="s">
        <v>16</v>
      </c>
      <c r="G383" s="434" t="s">
        <v>140</v>
      </c>
      <c r="H383" s="329" t="s">
        <v>24</v>
      </c>
      <c r="I383" s="431" t="s">
        <v>130</v>
      </c>
      <c r="J383" s="430" t="s">
        <v>57</v>
      </c>
      <c r="K383" s="430" t="s">
        <v>129</v>
      </c>
      <c r="L383" s="430" t="s">
        <v>128</v>
      </c>
      <c r="M383" s="428" t="s">
        <v>127</v>
      </c>
      <c r="N383" s="310"/>
      <c r="O383" s="314"/>
      <c r="P383" s="431" t="s">
        <v>126</v>
      </c>
      <c r="Q383" s="430" t="s">
        <v>63</v>
      </c>
      <c r="R383" s="430" t="s">
        <v>125</v>
      </c>
      <c r="S383" s="429" t="s">
        <v>124</v>
      </c>
      <c r="T383" s="428" t="s">
        <v>123</v>
      </c>
      <c r="U383" s="310"/>
      <c r="V383" s="309"/>
      <c r="W383" s="404"/>
    </row>
    <row r="384" spans="1:23" ht="20.100000000000001" customHeight="1" x14ac:dyDescent="0.2">
      <c r="A384" s="409"/>
      <c r="B384" s="433">
        <v>50</v>
      </c>
      <c r="C384" s="317">
        <v>40</v>
      </c>
      <c r="D384" s="317">
        <v>30</v>
      </c>
      <c r="E384" s="317">
        <v>20</v>
      </c>
      <c r="F384" s="316">
        <v>20</v>
      </c>
      <c r="G384" s="432">
        <f>SUM(B384:F384)</f>
        <v>160</v>
      </c>
      <c r="H384" s="315">
        <v>20</v>
      </c>
      <c r="I384" s="431"/>
      <c r="J384" s="430"/>
      <c r="K384" s="430"/>
      <c r="L384" s="430"/>
      <c r="M384" s="428"/>
      <c r="N384" s="310"/>
      <c r="O384" s="314"/>
      <c r="P384" s="431"/>
      <c r="Q384" s="430"/>
      <c r="R384" s="430"/>
      <c r="S384" s="429"/>
      <c r="T384" s="428"/>
      <c r="U384" s="310"/>
      <c r="V384" s="309"/>
      <c r="W384" s="404"/>
    </row>
    <row r="385" spans="1:23" ht="20.100000000000001" customHeight="1" thickBot="1" x14ac:dyDescent="0.25">
      <c r="A385" s="409"/>
      <c r="B385" s="427">
        <f t="shared" ref="B385:H385" si="25">B384/2</f>
        <v>25</v>
      </c>
      <c r="C385" s="297">
        <f t="shared" si="25"/>
        <v>20</v>
      </c>
      <c r="D385" s="297">
        <f t="shared" si="25"/>
        <v>15</v>
      </c>
      <c r="E385" s="297">
        <f t="shared" si="25"/>
        <v>10</v>
      </c>
      <c r="F385" s="296">
        <f t="shared" si="25"/>
        <v>10</v>
      </c>
      <c r="G385" s="426">
        <f t="shared" si="25"/>
        <v>80</v>
      </c>
      <c r="H385" s="295">
        <f t="shared" si="25"/>
        <v>10</v>
      </c>
      <c r="I385" s="425"/>
      <c r="J385" s="424"/>
      <c r="K385" s="424"/>
      <c r="L385" s="424"/>
      <c r="M385" s="422"/>
      <c r="N385" s="290"/>
      <c r="O385" s="294"/>
      <c r="P385" s="425"/>
      <c r="Q385" s="424"/>
      <c r="R385" s="424"/>
      <c r="S385" s="423"/>
      <c r="T385" s="422"/>
      <c r="U385" s="290"/>
      <c r="V385" s="289"/>
      <c r="W385" s="404"/>
    </row>
    <row r="386" spans="1:23" ht="24.95" customHeight="1" thickTop="1" thickBot="1" x14ac:dyDescent="0.25">
      <c r="A386" s="409"/>
      <c r="B386" s="421"/>
      <c r="C386" s="420"/>
      <c r="D386" s="420"/>
      <c r="E386" s="420"/>
      <c r="F386" s="419"/>
      <c r="G386" s="418">
        <f>SUM(B386:F386)</f>
        <v>0</v>
      </c>
      <c r="H386" s="396"/>
      <c r="I386" s="417"/>
      <c r="J386" s="416"/>
      <c r="K386" s="416"/>
      <c r="L386" s="416"/>
      <c r="M386" s="415"/>
      <c r="N386" s="414">
        <f>COUNTIF(I386:M386,"اجتاز")</f>
        <v>0</v>
      </c>
      <c r="O386" s="413" t="str">
        <f>IF(N386&gt;=5,"جدير",IF(N386&gt;=5,"جدير","غيرجدير"))</f>
        <v>غيرجدير</v>
      </c>
      <c r="P386" s="417"/>
      <c r="Q386" s="416"/>
      <c r="R386" s="416"/>
      <c r="S386" s="416"/>
      <c r="T386" s="415"/>
      <c r="U386" s="414">
        <f>COUNTIF(P386:T386,"اجتاز")</f>
        <v>0</v>
      </c>
      <c r="V386" s="413" t="str">
        <f>IF(U386&gt;=5,"جدير",IF(U386&gt;=5,"جدير","غيرجدير"))</f>
        <v>غيرجدير</v>
      </c>
      <c r="W386" s="404"/>
    </row>
    <row r="387" spans="1:23" ht="5.0999999999999996" customHeight="1" thickTop="1" x14ac:dyDescent="0.2">
      <c r="A387" s="409"/>
      <c r="B387" s="412"/>
      <c r="C387" s="412"/>
      <c r="D387" s="412"/>
      <c r="E387" s="412"/>
      <c r="F387" s="412"/>
      <c r="G387" s="412"/>
      <c r="H387" s="412"/>
      <c r="I387" s="412"/>
      <c r="J387" s="412"/>
      <c r="K387" s="412"/>
      <c r="L387" s="412"/>
      <c r="M387" s="412"/>
      <c r="N387" s="412"/>
      <c r="O387" s="412"/>
      <c r="P387" s="412"/>
      <c r="Q387" s="412"/>
      <c r="R387" s="412"/>
      <c r="S387" s="412"/>
      <c r="T387" s="412"/>
      <c r="U387" s="412"/>
      <c r="V387" s="412"/>
      <c r="W387" s="404"/>
    </row>
    <row r="388" spans="1:23" ht="23.1" customHeight="1" x14ac:dyDescent="0.45">
      <c r="A388" s="409"/>
      <c r="B388" s="408" t="s">
        <v>90</v>
      </c>
      <c r="C388" s="407" t="s">
        <v>118</v>
      </c>
      <c r="D388" s="407"/>
      <c r="E388" s="407"/>
      <c r="F388" s="410" t="s">
        <v>139</v>
      </c>
      <c r="G388" s="410"/>
      <c r="H388" s="410"/>
      <c r="I388" s="410"/>
      <c r="J388" s="411"/>
      <c r="K388" s="410" t="s">
        <v>93</v>
      </c>
      <c r="L388" s="410"/>
      <c r="M388" s="410"/>
      <c r="N388" s="410"/>
      <c r="O388" s="410"/>
      <c r="P388" s="411"/>
      <c r="Q388" s="410" t="s">
        <v>138</v>
      </c>
      <c r="R388" s="410"/>
      <c r="S388" s="410"/>
      <c r="T388" s="410"/>
      <c r="U388" s="410"/>
      <c r="V388" s="410"/>
      <c r="W388" s="404"/>
    </row>
    <row r="389" spans="1:23" ht="23.1" customHeight="1" x14ac:dyDescent="0.45">
      <c r="A389" s="409"/>
      <c r="B389" s="408" t="s">
        <v>137</v>
      </c>
      <c r="C389" s="407" t="s">
        <v>119</v>
      </c>
      <c r="D389" s="407"/>
      <c r="E389" s="407"/>
      <c r="F389" s="405" t="s">
        <v>147</v>
      </c>
      <c r="G389" s="405"/>
      <c r="H389" s="405"/>
      <c r="I389" s="405"/>
      <c r="J389" s="406"/>
      <c r="K389" s="405" t="s">
        <v>148</v>
      </c>
      <c r="L389" s="405"/>
      <c r="M389" s="405"/>
      <c r="N389" s="405"/>
      <c r="O389" s="405"/>
      <c r="P389" s="406"/>
      <c r="Q389" s="405" t="s">
        <v>149</v>
      </c>
      <c r="R389" s="405"/>
      <c r="S389" s="405"/>
      <c r="T389" s="405"/>
      <c r="U389" s="405"/>
      <c r="V389" s="405"/>
      <c r="W389" s="404"/>
    </row>
    <row r="390" spans="1:23" ht="5.0999999999999996" customHeight="1" thickBot="1" x14ac:dyDescent="0.25">
      <c r="A390" s="403"/>
      <c r="B390" s="402"/>
      <c r="C390" s="402"/>
      <c r="D390" s="402"/>
      <c r="E390" s="402"/>
      <c r="F390" s="402"/>
      <c r="G390" s="402"/>
      <c r="H390" s="402"/>
      <c r="I390" s="402"/>
      <c r="J390" s="402"/>
      <c r="K390" s="402"/>
      <c r="L390" s="402"/>
      <c r="M390" s="402"/>
      <c r="N390" s="402"/>
      <c r="O390" s="402"/>
      <c r="P390" s="402"/>
      <c r="Q390" s="402"/>
      <c r="R390" s="402"/>
      <c r="S390" s="402"/>
      <c r="T390" s="402"/>
      <c r="U390" s="402"/>
      <c r="V390" s="402"/>
      <c r="W390" s="401"/>
    </row>
    <row r="391" spans="1:23" ht="5.0999999999999996" customHeight="1" thickTop="1" thickBot="1" x14ac:dyDescent="0.25"/>
    <row r="392" spans="1:23" ht="24.95" customHeight="1" thickTop="1" x14ac:dyDescent="0.2">
      <c r="A392" s="455"/>
      <c r="B392" s="454" t="s">
        <v>116</v>
      </c>
      <c r="C392" s="454"/>
      <c r="D392" s="454"/>
      <c r="E392" s="454"/>
      <c r="F392" s="454"/>
      <c r="G392" s="453" t="s">
        <v>146</v>
      </c>
      <c r="H392" s="452"/>
      <c r="I392" s="452"/>
      <c r="J392" s="452"/>
      <c r="K392" s="452"/>
      <c r="L392" s="452"/>
      <c r="M392" s="452"/>
      <c r="N392" s="452"/>
      <c r="O392" s="452"/>
      <c r="P392" s="452"/>
      <c r="Q392" s="452"/>
      <c r="R392" s="452"/>
      <c r="S392" s="451"/>
      <c r="T392" s="451"/>
      <c r="U392" s="451"/>
      <c r="V392" s="451"/>
      <c r="W392" s="450"/>
    </row>
    <row r="393" spans="1:23" ht="24.95" customHeight="1" x14ac:dyDescent="0.2">
      <c r="A393" s="409"/>
      <c r="B393" s="449" t="s">
        <v>144</v>
      </c>
      <c r="C393" s="449"/>
      <c r="D393" s="449"/>
      <c r="E393" s="449"/>
      <c r="F393" s="449"/>
      <c r="G393" s="448" t="s">
        <v>145</v>
      </c>
      <c r="H393" s="448"/>
      <c r="I393" s="448"/>
      <c r="J393" s="448"/>
      <c r="K393" s="448"/>
      <c r="L393" s="448"/>
      <c r="M393" s="448"/>
      <c r="N393" s="448"/>
      <c r="O393" s="448"/>
      <c r="P393" s="448"/>
      <c r="Q393" s="448"/>
      <c r="R393" s="447"/>
      <c r="S393" s="446" t="s">
        <v>143</v>
      </c>
      <c r="T393" s="445"/>
      <c r="U393" s="445"/>
      <c r="V393" s="444"/>
      <c r="W393" s="404"/>
    </row>
    <row r="394" spans="1:23" ht="5.0999999999999996" customHeight="1" x14ac:dyDescent="0.2">
      <c r="A394" s="409"/>
      <c r="B394" s="443"/>
      <c r="C394" s="443"/>
      <c r="D394" s="443"/>
      <c r="E394" s="443"/>
      <c r="F394" s="443"/>
      <c r="G394" s="412"/>
      <c r="H394" s="412"/>
      <c r="I394" s="412"/>
      <c r="J394" s="412"/>
      <c r="K394" s="412"/>
      <c r="L394" s="412"/>
      <c r="M394" s="412"/>
      <c r="N394" s="412"/>
      <c r="O394" s="412"/>
      <c r="P394" s="412"/>
      <c r="Q394" s="412"/>
      <c r="R394" s="412"/>
      <c r="S394" s="412"/>
      <c r="T394" s="412"/>
      <c r="U394" s="412"/>
      <c r="V394" s="412"/>
      <c r="W394" s="404"/>
    </row>
    <row r="395" spans="1:23" ht="24.95" customHeight="1" x14ac:dyDescent="0.2">
      <c r="A395" s="409"/>
      <c r="B395" s="441" t="s">
        <v>142</v>
      </c>
      <c r="C395" s="441"/>
      <c r="D395" s="442"/>
      <c r="E395" s="442"/>
      <c r="F395" s="442"/>
      <c r="G395" s="442"/>
      <c r="H395" s="442"/>
      <c r="I395" s="442"/>
      <c r="J395" s="442"/>
      <c r="K395" s="442"/>
      <c r="L395" s="412"/>
      <c r="M395" s="441" t="s">
        <v>141</v>
      </c>
      <c r="N395" s="441"/>
      <c r="O395" s="440"/>
      <c r="P395" s="439"/>
      <c r="Q395" s="439"/>
      <c r="R395" s="412"/>
      <c r="S395" s="438"/>
      <c r="T395" s="437"/>
      <c r="U395" s="437"/>
      <c r="V395" s="436"/>
      <c r="W395" s="404"/>
    </row>
    <row r="396" spans="1:23" ht="5.0999999999999996" customHeight="1" thickBot="1" x14ac:dyDescent="0.25">
      <c r="A396" s="409"/>
      <c r="B396" s="412"/>
      <c r="C396" s="412"/>
      <c r="D396" s="412"/>
      <c r="E396" s="412"/>
      <c r="F396" s="412"/>
      <c r="G396" s="412"/>
      <c r="H396" s="412"/>
      <c r="I396" s="412"/>
      <c r="J396" s="412"/>
      <c r="K396" s="412"/>
      <c r="L396" s="412"/>
      <c r="M396" s="412"/>
      <c r="N396" s="412"/>
      <c r="O396" s="412"/>
      <c r="P396" s="412"/>
      <c r="Q396" s="412"/>
      <c r="R396" s="412"/>
      <c r="S396" s="412"/>
      <c r="T396" s="412"/>
      <c r="U396" s="412"/>
      <c r="V396" s="412"/>
      <c r="W396" s="404"/>
    </row>
    <row r="397" spans="1:23" ht="24.95" customHeight="1" thickTop="1" x14ac:dyDescent="0.2">
      <c r="A397" s="409"/>
      <c r="B397" s="343" t="s">
        <v>110</v>
      </c>
      <c r="C397" s="342"/>
      <c r="D397" s="342"/>
      <c r="E397" s="342"/>
      <c r="F397" s="342"/>
      <c r="G397" s="342"/>
      <c r="H397" s="341"/>
      <c r="I397" s="343" t="s">
        <v>109</v>
      </c>
      <c r="J397" s="342"/>
      <c r="K397" s="342"/>
      <c r="L397" s="342"/>
      <c r="M397" s="341"/>
      <c r="N397" s="340"/>
      <c r="O397" s="339" t="s">
        <v>108</v>
      </c>
      <c r="P397" s="343" t="s">
        <v>107</v>
      </c>
      <c r="Q397" s="342"/>
      <c r="R397" s="342"/>
      <c r="S397" s="342"/>
      <c r="T397" s="341"/>
      <c r="U397" s="340"/>
      <c r="V397" s="339" t="s">
        <v>106</v>
      </c>
      <c r="W397" s="404"/>
    </row>
    <row r="398" spans="1:23" ht="50.1" customHeight="1" x14ac:dyDescent="0.2">
      <c r="A398" s="409"/>
      <c r="B398" s="435" t="s">
        <v>105</v>
      </c>
      <c r="C398" s="332" t="s">
        <v>104</v>
      </c>
      <c r="D398" s="332" t="s">
        <v>103</v>
      </c>
      <c r="E398" s="332" t="s">
        <v>102</v>
      </c>
      <c r="F398" s="331" t="s">
        <v>16</v>
      </c>
      <c r="G398" s="434" t="s">
        <v>140</v>
      </c>
      <c r="H398" s="329" t="s">
        <v>24</v>
      </c>
      <c r="I398" s="431" t="s">
        <v>130</v>
      </c>
      <c r="J398" s="430" t="s">
        <v>57</v>
      </c>
      <c r="K398" s="430" t="s">
        <v>129</v>
      </c>
      <c r="L398" s="430" t="s">
        <v>128</v>
      </c>
      <c r="M398" s="428" t="s">
        <v>127</v>
      </c>
      <c r="N398" s="310"/>
      <c r="O398" s="314"/>
      <c r="P398" s="431" t="s">
        <v>126</v>
      </c>
      <c r="Q398" s="430" t="s">
        <v>63</v>
      </c>
      <c r="R398" s="430" t="s">
        <v>125</v>
      </c>
      <c r="S398" s="429" t="s">
        <v>124</v>
      </c>
      <c r="T398" s="428" t="s">
        <v>123</v>
      </c>
      <c r="U398" s="310"/>
      <c r="V398" s="309"/>
      <c r="W398" s="404"/>
    </row>
    <row r="399" spans="1:23" ht="20.100000000000001" customHeight="1" x14ac:dyDescent="0.2">
      <c r="A399" s="409"/>
      <c r="B399" s="433">
        <v>50</v>
      </c>
      <c r="C399" s="317">
        <v>40</v>
      </c>
      <c r="D399" s="317">
        <v>30</v>
      </c>
      <c r="E399" s="317">
        <v>20</v>
      </c>
      <c r="F399" s="316">
        <v>20</v>
      </c>
      <c r="G399" s="432">
        <f>SUM(B399:F399)</f>
        <v>160</v>
      </c>
      <c r="H399" s="315">
        <v>20</v>
      </c>
      <c r="I399" s="431"/>
      <c r="J399" s="430"/>
      <c r="K399" s="430"/>
      <c r="L399" s="430"/>
      <c r="M399" s="428"/>
      <c r="N399" s="310"/>
      <c r="O399" s="314"/>
      <c r="P399" s="431"/>
      <c r="Q399" s="430"/>
      <c r="R399" s="430"/>
      <c r="S399" s="429"/>
      <c r="T399" s="428"/>
      <c r="U399" s="310"/>
      <c r="V399" s="309"/>
      <c r="W399" s="404"/>
    </row>
    <row r="400" spans="1:23" ht="20.100000000000001" customHeight="1" thickBot="1" x14ac:dyDescent="0.25">
      <c r="A400" s="409"/>
      <c r="B400" s="427">
        <f t="shared" ref="B400:H400" si="26">B399/2</f>
        <v>25</v>
      </c>
      <c r="C400" s="297">
        <f t="shared" si="26"/>
        <v>20</v>
      </c>
      <c r="D400" s="297">
        <f t="shared" si="26"/>
        <v>15</v>
      </c>
      <c r="E400" s="297">
        <f t="shared" si="26"/>
        <v>10</v>
      </c>
      <c r="F400" s="296">
        <f t="shared" si="26"/>
        <v>10</v>
      </c>
      <c r="G400" s="426">
        <f t="shared" si="26"/>
        <v>80</v>
      </c>
      <c r="H400" s="295">
        <f t="shared" si="26"/>
        <v>10</v>
      </c>
      <c r="I400" s="425"/>
      <c r="J400" s="424"/>
      <c r="K400" s="424"/>
      <c r="L400" s="424"/>
      <c r="M400" s="422"/>
      <c r="N400" s="290"/>
      <c r="O400" s="294"/>
      <c r="P400" s="425"/>
      <c r="Q400" s="424"/>
      <c r="R400" s="424"/>
      <c r="S400" s="423"/>
      <c r="T400" s="422"/>
      <c r="U400" s="290"/>
      <c r="V400" s="289"/>
      <c r="W400" s="404"/>
    </row>
    <row r="401" spans="1:23" ht="24.95" customHeight="1" thickTop="1" thickBot="1" x14ac:dyDescent="0.25">
      <c r="A401" s="409"/>
      <c r="B401" s="421"/>
      <c r="C401" s="420"/>
      <c r="D401" s="420"/>
      <c r="E401" s="420"/>
      <c r="F401" s="419"/>
      <c r="G401" s="418">
        <f>SUM(B401:F401)</f>
        <v>0</v>
      </c>
      <c r="H401" s="396"/>
      <c r="I401" s="417"/>
      <c r="J401" s="416"/>
      <c r="K401" s="416"/>
      <c r="L401" s="416"/>
      <c r="M401" s="415"/>
      <c r="N401" s="414">
        <f>COUNTIF(I401:M401,"اجتاز")</f>
        <v>0</v>
      </c>
      <c r="O401" s="413" t="str">
        <f>IF(N401&gt;=5,"جدير",IF(N401&gt;=5,"جدير","غيرجدير"))</f>
        <v>غيرجدير</v>
      </c>
      <c r="P401" s="417"/>
      <c r="Q401" s="416"/>
      <c r="R401" s="416"/>
      <c r="S401" s="416"/>
      <c r="T401" s="415"/>
      <c r="U401" s="414">
        <f>COUNTIF(P401:T401,"اجتاز")</f>
        <v>0</v>
      </c>
      <c r="V401" s="413" t="str">
        <f>IF(U401&gt;=5,"جدير",IF(U401&gt;=5,"جدير","غيرجدير"))</f>
        <v>غيرجدير</v>
      </c>
      <c r="W401" s="404"/>
    </row>
    <row r="402" spans="1:23" ht="5.0999999999999996" customHeight="1" thickTop="1" x14ac:dyDescent="0.2">
      <c r="A402" s="409"/>
      <c r="B402" s="412"/>
      <c r="C402" s="412"/>
      <c r="D402" s="412"/>
      <c r="E402" s="412"/>
      <c r="F402" s="412"/>
      <c r="G402" s="412"/>
      <c r="H402" s="412"/>
      <c r="I402" s="412"/>
      <c r="J402" s="412"/>
      <c r="K402" s="412"/>
      <c r="L402" s="412"/>
      <c r="M402" s="412"/>
      <c r="N402" s="412"/>
      <c r="O402" s="412"/>
      <c r="P402" s="412"/>
      <c r="Q402" s="412"/>
      <c r="R402" s="412"/>
      <c r="S402" s="412"/>
      <c r="T402" s="412"/>
      <c r="U402" s="412"/>
      <c r="V402" s="412"/>
      <c r="W402" s="404"/>
    </row>
    <row r="403" spans="1:23" ht="23.1" customHeight="1" x14ac:dyDescent="0.45">
      <c r="A403" s="409"/>
      <c r="B403" s="408" t="s">
        <v>90</v>
      </c>
      <c r="C403" s="407" t="s">
        <v>118</v>
      </c>
      <c r="D403" s="407"/>
      <c r="E403" s="407"/>
      <c r="F403" s="410" t="s">
        <v>139</v>
      </c>
      <c r="G403" s="410"/>
      <c r="H403" s="410"/>
      <c r="I403" s="410"/>
      <c r="J403" s="411"/>
      <c r="K403" s="410" t="s">
        <v>93</v>
      </c>
      <c r="L403" s="410"/>
      <c r="M403" s="410"/>
      <c r="N403" s="410"/>
      <c r="O403" s="410"/>
      <c r="P403" s="411"/>
      <c r="Q403" s="410" t="s">
        <v>138</v>
      </c>
      <c r="R403" s="410"/>
      <c r="S403" s="410"/>
      <c r="T403" s="410"/>
      <c r="U403" s="410"/>
      <c r="V403" s="410"/>
      <c r="W403" s="404"/>
    </row>
    <row r="404" spans="1:23" ht="23.1" customHeight="1" x14ac:dyDescent="0.45">
      <c r="A404" s="409"/>
      <c r="B404" s="408" t="s">
        <v>137</v>
      </c>
      <c r="C404" s="407" t="s">
        <v>119</v>
      </c>
      <c r="D404" s="407"/>
      <c r="E404" s="407"/>
      <c r="F404" s="405" t="s">
        <v>147</v>
      </c>
      <c r="G404" s="405"/>
      <c r="H404" s="405"/>
      <c r="I404" s="405"/>
      <c r="J404" s="406"/>
      <c r="K404" s="405" t="s">
        <v>148</v>
      </c>
      <c r="L404" s="405"/>
      <c r="M404" s="405"/>
      <c r="N404" s="405"/>
      <c r="O404" s="405"/>
      <c r="P404" s="406"/>
      <c r="Q404" s="405" t="s">
        <v>149</v>
      </c>
      <c r="R404" s="405"/>
      <c r="S404" s="405"/>
      <c r="T404" s="405"/>
      <c r="U404" s="405"/>
      <c r="V404" s="405"/>
      <c r="W404" s="404"/>
    </row>
    <row r="405" spans="1:23" ht="5.0999999999999996" customHeight="1" thickBot="1" x14ac:dyDescent="0.25">
      <c r="A405" s="403"/>
      <c r="B405" s="402"/>
      <c r="C405" s="402"/>
      <c r="D405" s="402"/>
      <c r="E405" s="402"/>
      <c r="F405" s="402"/>
      <c r="G405" s="402"/>
      <c r="H405" s="402"/>
      <c r="I405" s="402"/>
      <c r="J405" s="402"/>
      <c r="K405" s="402"/>
      <c r="L405" s="402"/>
      <c r="M405" s="402"/>
      <c r="N405" s="402"/>
      <c r="O405" s="402"/>
      <c r="P405" s="402"/>
      <c r="Q405" s="402"/>
      <c r="R405" s="402"/>
      <c r="S405" s="402"/>
      <c r="T405" s="402"/>
      <c r="U405" s="402"/>
      <c r="V405" s="402"/>
      <c r="W405" s="401"/>
    </row>
    <row r="406" spans="1:23" ht="20.100000000000001" customHeight="1" thickTop="1" thickBot="1" x14ac:dyDescent="0.25"/>
    <row r="407" spans="1:23" ht="24.95" customHeight="1" thickTop="1" x14ac:dyDescent="0.2">
      <c r="A407" s="455"/>
      <c r="B407" s="454" t="s">
        <v>116</v>
      </c>
      <c r="C407" s="454"/>
      <c r="D407" s="454"/>
      <c r="E407" s="454"/>
      <c r="F407" s="454"/>
      <c r="G407" s="453" t="s">
        <v>146</v>
      </c>
      <c r="H407" s="452"/>
      <c r="I407" s="452"/>
      <c r="J407" s="452"/>
      <c r="K407" s="452"/>
      <c r="L407" s="452"/>
      <c r="M407" s="452"/>
      <c r="N407" s="452"/>
      <c r="O407" s="452"/>
      <c r="P407" s="452"/>
      <c r="Q407" s="452"/>
      <c r="R407" s="452"/>
      <c r="S407" s="451"/>
      <c r="T407" s="451"/>
      <c r="U407" s="451"/>
      <c r="V407" s="451"/>
      <c r="W407" s="450"/>
    </row>
    <row r="408" spans="1:23" ht="24.95" customHeight="1" x14ac:dyDescent="0.2">
      <c r="A408" s="409"/>
      <c r="B408" s="449" t="s">
        <v>144</v>
      </c>
      <c r="C408" s="449"/>
      <c r="D408" s="449"/>
      <c r="E408" s="449"/>
      <c r="F408" s="449"/>
      <c r="G408" s="448" t="s">
        <v>145</v>
      </c>
      <c r="H408" s="448"/>
      <c r="I408" s="448"/>
      <c r="J408" s="448"/>
      <c r="K408" s="448"/>
      <c r="L408" s="448"/>
      <c r="M408" s="448"/>
      <c r="N408" s="448"/>
      <c r="O408" s="448"/>
      <c r="P408" s="448"/>
      <c r="Q408" s="448"/>
      <c r="R408" s="447"/>
      <c r="S408" s="446" t="s">
        <v>143</v>
      </c>
      <c r="T408" s="445"/>
      <c r="U408" s="445"/>
      <c r="V408" s="444"/>
      <c r="W408" s="404"/>
    </row>
    <row r="409" spans="1:23" ht="5.0999999999999996" customHeight="1" x14ac:dyDescent="0.2">
      <c r="A409" s="409"/>
      <c r="B409" s="443"/>
      <c r="C409" s="443"/>
      <c r="D409" s="443"/>
      <c r="E409" s="443"/>
      <c r="F409" s="443"/>
      <c r="G409" s="412"/>
      <c r="H409" s="412"/>
      <c r="I409" s="412"/>
      <c r="J409" s="412"/>
      <c r="K409" s="412"/>
      <c r="L409" s="412"/>
      <c r="M409" s="412"/>
      <c r="N409" s="412"/>
      <c r="O409" s="412"/>
      <c r="P409" s="412"/>
      <c r="Q409" s="412"/>
      <c r="R409" s="412"/>
      <c r="S409" s="412"/>
      <c r="T409" s="412"/>
      <c r="U409" s="412"/>
      <c r="V409" s="412"/>
      <c r="W409" s="404"/>
    </row>
    <row r="410" spans="1:23" ht="24.95" customHeight="1" x14ac:dyDescent="0.2">
      <c r="A410" s="409"/>
      <c r="B410" s="441" t="s">
        <v>142</v>
      </c>
      <c r="C410" s="441"/>
      <c r="D410" s="442"/>
      <c r="E410" s="442"/>
      <c r="F410" s="442"/>
      <c r="G410" s="442"/>
      <c r="H410" s="442"/>
      <c r="I410" s="442"/>
      <c r="J410" s="442"/>
      <c r="K410" s="442"/>
      <c r="L410" s="412"/>
      <c r="M410" s="441" t="s">
        <v>141</v>
      </c>
      <c r="N410" s="441"/>
      <c r="O410" s="440"/>
      <c r="P410" s="439"/>
      <c r="Q410" s="439"/>
      <c r="R410" s="412"/>
      <c r="S410" s="438"/>
      <c r="T410" s="437"/>
      <c r="U410" s="437"/>
      <c r="V410" s="436"/>
      <c r="W410" s="404"/>
    </row>
    <row r="411" spans="1:23" ht="5.0999999999999996" customHeight="1" thickBot="1" x14ac:dyDescent="0.25">
      <c r="A411" s="409"/>
      <c r="B411" s="412"/>
      <c r="C411" s="412"/>
      <c r="D411" s="412"/>
      <c r="E411" s="412"/>
      <c r="F411" s="412"/>
      <c r="G411" s="412"/>
      <c r="H411" s="412"/>
      <c r="I411" s="412"/>
      <c r="J411" s="412"/>
      <c r="K411" s="412"/>
      <c r="L411" s="412"/>
      <c r="M411" s="412"/>
      <c r="N411" s="412"/>
      <c r="O411" s="412"/>
      <c r="P411" s="412"/>
      <c r="Q411" s="412"/>
      <c r="R411" s="412"/>
      <c r="S411" s="412"/>
      <c r="T411" s="412"/>
      <c r="U411" s="412"/>
      <c r="V411" s="412"/>
      <c r="W411" s="404"/>
    </row>
    <row r="412" spans="1:23" ht="24.95" customHeight="1" thickTop="1" x14ac:dyDescent="0.2">
      <c r="A412" s="409"/>
      <c r="B412" s="343" t="s">
        <v>110</v>
      </c>
      <c r="C412" s="342"/>
      <c r="D412" s="342"/>
      <c r="E412" s="342"/>
      <c r="F412" s="342"/>
      <c r="G412" s="342"/>
      <c r="H412" s="341"/>
      <c r="I412" s="343" t="s">
        <v>109</v>
      </c>
      <c r="J412" s="342"/>
      <c r="K412" s="342"/>
      <c r="L412" s="342"/>
      <c r="M412" s="341"/>
      <c r="N412" s="340"/>
      <c r="O412" s="339" t="s">
        <v>108</v>
      </c>
      <c r="P412" s="343" t="s">
        <v>107</v>
      </c>
      <c r="Q412" s="342"/>
      <c r="R412" s="342"/>
      <c r="S412" s="342"/>
      <c r="T412" s="341"/>
      <c r="U412" s="340"/>
      <c r="V412" s="339" t="s">
        <v>106</v>
      </c>
      <c r="W412" s="404"/>
    </row>
    <row r="413" spans="1:23" ht="50.1" customHeight="1" x14ac:dyDescent="0.2">
      <c r="A413" s="409"/>
      <c r="B413" s="435" t="s">
        <v>105</v>
      </c>
      <c r="C413" s="332" t="s">
        <v>104</v>
      </c>
      <c r="D413" s="332" t="s">
        <v>103</v>
      </c>
      <c r="E413" s="332" t="s">
        <v>102</v>
      </c>
      <c r="F413" s="331" t="s">
        <v>16</v>
      </c>
      <c r="G413" s="434" t="s">
        <v>140</v>
      </c>
      <c r="H413" s="329" t="s">
        <v>24</v>
      </c>
      <c r="I413" s="431" t="s">
        <v>130</v>
      </c>
      <c r="J413" s="430" t="s">
        <v>57</v>
      </c>
      <c r="K413" s="430" t="s">
        <v>129</v>
      </c>
      <c r="L413" s="430" t="s">
        <v>128</v>
      </c>
      <c r="M413" s="428" t="s">
        <v>127</v>
      </c>
      <c r="N413" s="310"/>
      <c r="O413" s="314"/>
      <c r="P413" s="431" t="s">
        <v>126</v>
      </c>
      <c r="Q413" s="430" t="s">
        <v>63</v>
      </c>
      <c r="R413" s="430" t="s">
        <v>125</v>
      </c>
      <c r="S413" s="429" t="s">
        <v>124</v>
      </c>
      <c r="T413" s="428" t="s">
        <v>123</v>
      </c>
      <c r="U413" s="310"/>
      <c r="V413" s="309"/>
      <c r="W413" s="404"/>
    </row>
    <row r="414" spans="1:23" ht="20.100000000000001" customHeight="1" x14ac:dyDescent="0.2">
      <c r="A414" s="409"/>
      <c r="B414" s="433">
        <v>50</v>
      </c>
      <c r="C414" s="317">
        <v>40</v>
      </c>
      <c r="D414" s="317">
        <v>30</v>
      </c>
      <c r="E414" s="317">
        <v>20</v>
      </c>
      <c r="F414" s="316">
        <v>20</v>
      </c>
      <c r="G414" s="432">
        <f>SUM(B414:F414)</f>
        <v>160</v>
      </c>
      <c r="H414" s="315">
        <v>20</v>
      </c>
      <c r="I414" s="431"/>
      <c r="J414" s="430"/>
      <c r="K414" s="430"/>
      <c r="L414" s="430"/>
      <c r="M414" s="428"/>
      <c r="N414" s="310"/>
      <c r="O414" s="314"/>
      <c r="P414" s="431"/>
      <c r="Q414" s="430"/>
      <c r="R414" s="430"/>
      <c r="S414" s="429"/>
      <c r="T414" s="428"/>
      <c r="U414" s="310"/>
      <c r="V414" s="309"/>
      <c r="W414" s="404"/>
    </row>
    <row r="415" spans="1:23" ht="20.100000000000001" customHeight="1" thickBot="1" x14ac:dyDescent="0.25">
      <c r="A415" s="409"/>
      <c r="B415" s="427">
        <f t="shared" ref="B415:H415" si="27">B414/2</f>
        <v>25</v>
      </c>
      <c r="C415" s="297">
        <f t="shared" si="27"/>
        <v>20</v>
      </c>
      <c r="D415" s="297">
        <f t="shared" si="27"/>
        <v>15</v>
      </c>
      <c r="E415" s="297">
        <f t="shared" si="27"/>
        <v>10</v>
      </c>
      <c r="F415" s="296">
        <f t="shared" si="27"/>
        <v>10</v>
      </c>
      <c r="G415" s="426">
        <f t="shared" si="27"/>
        <v>80</v>
      </c>
      <c r="H415" s="295">
        <f t="shared" si="27"/>
        <v>10</v>
      </c>
      <c r="I415" s="425"/>
      <c r="J415" s="424"/>
      <c r="K415" s="424"/>
      <c r="L415" s="424"/>
      <c r="M415" s="422"/>
      <c r="N415" s="290"/>
      <c r="O415" s="294"/>
      <c r="P415" s="425"/>
      <c r="Q415" s="424"/>
      <c r="R415" s="424"/>
      <c r="S415" s="423"/>
      <c r="T415" s="422"/>
      <c r="U415" s="290"/>
      <c r="V415" s="289"/>
      <c r="W415" s="404"/>
    </row>
    <row r="416" spans="1:23" ht="24.95" customHeight="1" thickTop="1" thickBot="1" x14ac:dyDescent="0.25">
      <c r="A416" s="409"/>
      <c r="B416" s="421"/>
      <c r="C416" s="420"/>
      <c r="D416" s="420"/>
      <c r="E416" s="420"/>
      <c r="F416" s="419"/>
      <c r="G416" s="418">
        <f>SUM(B416:F416)</f>
        <v>0</v>
      </c>
      <c r="H416" s="396"/>
      <c r="I416" s="417"/>
      <c r="J416" s="416"/>
      <c r="K416" s="416"/>
      <c r="L416" s="416"/>
      <c r="M416" s="415"/>
      <c r="N416" s="414">
        <f>COUNTIF(I416:M416,"اجتاز")</f>
        <v>0</v>
      </c>
      <c r="O416" s="413" t="str">
        <f>IF(N416&gt;=5,"جدير",IF(N416&gt;=5,"جدير","غيرجدير"))</f>
        <v>غيرجدير</v>
      </c>
      <c r="P416" s="417"/>
      <c r="Q416" s="416"/>
      <c r="R416" s="416"/>
      <c r="S416" s="416"/>
      <c r="T416" s="415"/>
      <c r="U416" s="414">
        <f>COUNTIF(P416:T416,"اجتاز")</f>
        <v>0</v>
      </c>
      <c r="V416" s="413" t="str">
        <f>IF(U416&gt;=5,"جدير",IF(U416&gt;=5,"جدير","غيرجدير"))</f>
        <v>غيرجدير</v>
      </c>
      <c r="W416" s="404"/>
    </row>
    <row r="417" spans="1:23" ht="5.0999999999999996" customHeight="1" thickTop="1" x14ac:dyDescent="0.2">
      <c r="A417" s="409"/>
      <c r="B417" s="412"/>
      <c r="C417" s="412"/>
      <c r="D417" s="412"/>
      <c r="E417" s="412"/>
      <c r="F417" s="412"/>
      <c r="G417" s="412"/>
      <c r="H417" s="412"/>
      <c r="I417" s="412"/>
      <c r="J417" s="412"/>
      <c r="K417" s="412"/>
      <c r="L417" s="412"/>
      <c r="M417" s="412"/>
      <c r="N417" s="412"/>
      <c r="O417" s="412"/>
      <c r="P417" s="412"/>
      <c r="Q417" s="412"/>
      <c r="R417" s="412"/>
      <c r="S417" s="412"/>
      <c r="T417" s="412"/>
      <c r="U417" s="412"/>
      <c r="V417" s="412"/>
      <c r="W417" s="404"/>
    </row>
    <row r="418" spans="1:23" ht="23.1" customHeight="1" x14ac:dyDescent="0.45">
      <c r="A418" s="409"/>
      <c r="B418" s="408" t="s">
        <v>90</v>
      </c>
      <c r="C418" s="407" t="s">
        <v>118</v>
      </c>
      <c r="D418" s="407"/>
      <c r="E418" s="407"/>
      <c r="F418" s="410" t="s">
        <v>139</v>
      </c>
      <c r="G418" s="410"/>
      <c r="H418" s="410"/>
      <c r="I418" s="410"/>
      <c r="J418" s="411"/>
      <c r="K418" s="410" t="s">
        <v>93</v>
      </c>
      <c r="L418" s="410"/>
      <c r="M418" s="410"/>
      <c r="N418" s="410"/>
      <c r="O418" s="410"/>
      <c r="P418" s="411"/>
      <c r="Q418" s="410" t="s">
        <v>138</v>
      </c>
      <c r="R418" s="410"/>
      <c r="S418" s="410"/>
      <c r="T418" s="410"/>
      <c r="U418" s="410"/>
      <c r="V418" s="410"/>
      <c r="W418" s="404"/>
    </row>
    <row r="419" spans="1:23" ht="23.1" customHeight="1" x14ac:dyDescent="0.45">
      <c r="A419" s="409"/>
      <c r="B419" s="408" t="s">
        <v>137</v>
      </c>
      <c r="C419" s="407" t="s">
        <v>119</v>
      </c>
      <c r="D419" s="407"/>
      <c r="E419" s="407"/>
      <c r="F419" s="405" t="s">
        <v>147</v>
      </c>
      <c r="G419" s="405"/>
      <c r="H419" s="405"/>
      <c r="I419" s="405"/>
      <c r="J419" s="406"/>
      <c r="K419" s="405" t="s">
        <v>148</v>
      </c>
      <c r="L419" s="405"/>
      <c r="M419" s="405"/>
      <c r="N419" s="405"/>
      <c r="O419" s="405"/>
      <c r="P419" s="406"/>
      <c r="Q419" s="405" t="s">
        <v>149</v>
      </c>
      <c r="R419" s="405"/>
      <c r="S419" s="405"/>
      <c r="T419" s="405"/>
      <c r="U419" s="405"/>
      <c r="V419" s="405"/>
      <c r="W419" s="404"/>
    </row>
    <row r="420" spans="1:23" ht="5.0999999999999996" customHeight="1" thickBot="1" x14ac:dyDescent="0.25">
      <c r="A420" s="403"/>
      <c r="B420" s="402"/>
      <c r="C420" s="402"/>
      <c r="D420" s="402"/>
      <c r="E420" s="402"/>
      <c r="F420" s="402"/>
      <c r="G420" s="402"/>
      <c r="H420" s="402"/>
      <c r="I420" s="402"/>
      <c r="J420" s="402"/>
      <c r="K420" s="402"/>
      <c r="L420" s="402"/>
      <c r="M420" s="402"/>
      <c r="N420" s="402"/>
      <c r="O420" s="402"/>
      <c r="P420" s="402"/>
      <c r="Q420" s="402"/>
      <c r="R420" s="402"/>
      <c r="S420" s="402"/>
      <c r="T420" s="402"/>
      <c r="U420" s="402"/>
      <c r="V420" s="402"/>
      <c r="W420" s="401"/>
    </row>
    <row r="421" spans="1:23" ht="5.0999999999999996" customHeight="1" thickTop="1" thickBot="1" x14ac:dyDescent="0.25"/>
    <row r="422" spans="1:23" ht="24.95" customHeight="1" thickTop="1" x14ac:dyDescent="0.2">
      <c r="A422" s="455"/>
      <c r="B422" s="454" t="s">
        <v>116</v>
      </c>
      <c r="C422" s="454"/>
      <c r="D422" s="454"/>
      <c r="E422" s="454"/>
      <c r="F422" s="454"/>
      <c r="G422" s="453" t="s">
        <v>146</v>
      </c>
      <c r="H422" s="452"/>
      <c r="I422" s="452"/>
      <c r="J422" s="452"/>
      <c r="K422" s="452"/>
      <c r="L422" s="452"/>
      <c r="M422" s="452"/>
      <c r="N422" s="452"/>
      <c r="O422" s="452"/>
      <c r="P422" s="452"/>
      <c r="Q422" s="452"/>
      <c r="R422" s="452"/>
      <c r="S422" s="451"/>
      <c r="T422" s="451"/>
      <c r="U422" s="451"/>
      <c r="V422" s="451"/>
      <c r="W422" s="450"/>
    </row>
    <row r="423" spans="1:23" ht="24.95" customHeight="1" x14ac:dyDescent="0.2">
      <c r="A423" s="409"/>
      <c r="B423" s="449" t="s">
        <v>144</v>
      </c>
      <c r="C423" s="449"/>
      <c r="D423" s="449"/>
      <c r="E423" s="449"/>
      <c r="F423" s="449"/>
      <c r="G423" s="448" t="s">
        <v>145</v>
      </c>
      <c r="H423" s="448"/>
      <c r="I423" s="448"/>
      <c r="J423" s="448"/>
      <c r="K423" s="448"/>
      <c r="L423" s="448"/>
      <c r="M423" s="448"/>
      <c r="N423" s="448"/>
      <c r="O423" s="448"/>
      <c r="P423" s="448"/>
      <c r="Q423" s="448"/>
      <c r="R423" s="447"/>
      <c r="S423" s="446" t="s">
        <v>143</v>
      </c>
      <c r="T423" s="445"/>
      <c r="U423" s="445"/>
      <c r="V423" s="444"/>
      <c r="W423" s="404"/>
    </row>
    <row r="424" spans="1:23" ht="5.0999999999999996" customHeight="1" x14ac:dyDescent="0.2">
      <c r="A424" s="409"/>
      <c r="B424" s="443"/>
      <c r="C424" s="443"/>
      <c r="D424" s="443"/>
      <c r="E424" s="443"/>
      <c r="F424" s="443"/>
      <c r="G424" s="412"/>
      <c r="H424" s="412"/>
      <c r="I424" s="412"/>
      <c r="J424" s="412"/>
      <c r="K424" s="412"/>
      <c r="L424" s="412"/>
      <c r="M424" s="412"/>
      <c r="N424" s="412"/>
      <c r="O424" s="412"/>
      <c r="P424" s="412"/>
      <c r="Q424" s="412"/>
      <c r="R424" s="412"/>
      <c r="S424" s="412"/>
      <c r="T424" s="412"/>
      <c r="U424" s="412"/>
      <c r="V424" s="412"/>
      <c r="W424" s="404"/>
    </row>
    <row r="425" spans="1:23" ht="24.95" customHeight="1" x14ac:dyDescent="0.2">
      <c r="A425" s="409"/>
      <c r="B425" s="441" t="s">
        <v>142</v>
      </c>
      <c r="C425" s="441"/>
      <c r="D425" s="442"/>
      <c r="E425" s="442"/>
      <c r="F425" s="442"/>
      <c r="G425" s="442"/>
      <c r="H425" s="442"/>
      <c r="I425" s="442"/>
      <c r="J425" s="442"/>
      <c r="K425" s="442"/>
      <c r="L425" s="412"/>
      <c r="M425" s="441" t="s">
        <v>141</v>
      </c>
      <c r="N425" s="441"/>
      <c r="O425" s="440"/>
      <c r="P425" s="439"/>
      <c r="Q425" s="439"/>
      <c r="R425" s="412"/>
      <c r="S425" s="438"/>
      <c r="T425" s="437"/>
      <c r="U425" s="437"/>
      <c r="V425" s="436"/>
      <c r="W425" s="404"/>
    </row>
    <row r="426" spans="1:23" ht="5.0999999999999996" customHeight="1" thickBot="1" x14ac:dyDescent="0.25">
      <c r="A426" s="409"/>
      <c r="B426" s="412"/>
      <c r="C426" s="412"/>
      <c r="D426" s="412"/>
      <c r="E426" s="412"/>
      <c r="F426" s="412"/>
      <c r="G426" s="412"/>
      <c r="H426" s="412"/>
      <c r="I426" s="412"/>
      <c r="J426" s="412"/>
      <c r="K426" s="412"/>
      <c r="L426" s="412"/>
      <c r="M426" s="412"/>
      <c r="N426" s="412"/>
      <c r="O426" s="412"/>
      <c r="P426" s="412"/>
      <c r="Q426" s="412"/>
      <c r="R426" s="412"/>
      <c r="S426" s="412"/>
      <c r="T426" s="412"/>
      <c r="U426" s="412"/>
      <c r="V426" s="412"/>
      <c r="W426" s="404"/>
    </row>
    <row r="427" spans="1:23" ht="24.95" customHeight="1" thickTop="1" x14ac:dyDescent="0.2">
      <c r="A427" s="409"/>
      <c r="B427" s="343" t="s">
        <v>110</v>
      </c>
      <c r="C427" s="342"/>
      <c r="D427" s="342"/>
      <c r="E427" s="342"/>
      <c r="F427" s="342"/>
      <c r="G427" s="342"/>
      <c r="H427" s="341"/>
      <c r="I427" s="343" t="s">
        <v>109</v>
      </c>
      <c r="J427" s="342"/>
      <c r="K427" s="342"/>
      <c r="L427" s="342"/>
      <c r="M427" s="341"/>
      <c r="N427" s="340"/>
      <c r="O427" s="339" t="s">
        <v>108</v>
      </c>
      <c r="P427" s="343" t="s">
        <v>107</v>
      </c>
      <c r="Q427" s="342"/>
      <c r="R427" s="342"/>
      <c r="S427" s="342"/>
      <c r="T427" s="341"/>
      <c r="U427" s="340"/>
      <c r="V427" s="339" t="s">
        <v>106</v>
      </c>
      <c r="W427" s="404"/>
    </row>
    <row r="428" spans="1:23" ht="50.1" customHeight="1" x14ac:dyDescent="0.2">
      <c r="A428" s="409"/>
      <c r="B428" s="435" t="s">
        <v>105</v>
      </c>
      <c r="C428" s="332" t="s">
        <v>104</v>
      </c>
      <c r="D428" s="332" t="s">
        <v>103</v>
      </c>
      <c r="E428" s="332" t="s">
        <v>102</v>
      </c>
      <c r="F428" s="331" t="s">
        <v>16</v>
      </c>
      <c r="G428" s="434" t="s">
        <v>140</v>
      </c>
      <c r="H428" s="329" t="s">
        <v>24</v>
      </c>
      <c r="I428" s="431" t="s">
        <v>130</v>
      </c>
      <c r="J428" s="430" t="s">
        <v>57</v>
      </c>
      <c r="K428" s="430" t="s">
        <v>129</v>
      </c>
      <c r="L428" s="430" t="s">
        <v>128</v>
      </c>
      <c r="M428" s="428" t="s">
        <v>127</v>
      </c>
      <c r="N428" s="310"/>
      <c r="O428" s="314"/>
      <c r="P428" s="431" t="s">
        <v>126</v>
      </c>
      <c r="Q428" s="430" t="s">
        <v>63</v>
      </c>
      <c r="R428" s="430" t="s">
        <v>125</v>
      </c>
      <c r="S428" s="429" t="s">
        <v>124</v>
      </c>
      <c r="T428" s="428" t="s">
        <v>123</v>
      </c>
      <c r="U428" s="310"/>
      <c r="V428" s="309"/>
      <c r="W428" s="404"/>
    </row>
    <row r="429" spans="1:23" ht="20.100000000000001" customHeight="1" x14ac:dyDescent="0.2">
      <c r="A429" s="409"/>
      <c r="B429" s="433">
        <v>50</v>
      </c>
      <c r="C429" s="317">
        <v>40</v>
      </c>
      <c r="D429" s="317">
        <v>30</v>
      </c>
      <c r="E429" s="317">
        <v>20</v>
      </c>
      <c r="F429" s="316">
        <v>20</v>
      </c>
      <c r="G429" s="432">
        <f>SUM(B429:F429)</f>
        <v>160</v>
      </c>
      <c r="H429" s="315">
        <v>20</v>
      </c>
      <c r="I429" s="431"/>
      <c r="J429" s="430"/>
      <c r="K429" s="430"/>
      <c r="L429" s="430"/>
      <c r="M429" s="428"/>
      <c r="N429" s="310"/>
      <c r="O429" s="314"/>
      <c r="P429" s="431"/>
      <c r="Q429" s="430"/>
      <c r="R429" s="430"/>
      <c r="S429" s="429"/>
      <c r="T429" s="428"/>
      <c r="U429" s="310"/>
      <c r="V429" s="309"/>
      <c r="W429" s="404"/>
    </row>
    <row r="430" spans="1:23" ht="20.100000000000001" customHeight="1" thickBot="1" x14ac:dyDescent="0.25">
      <c r="A430" s="409"/>
      <c r="B430" s="427">
        <f t="shared" ref="B430:H430" si="28">B429/2</f>
        <v>25</v>
      </c>
      <c r="C430" s="297">
        <f t="shared" si="28"/>
        <v>20</v>
      </c>
      <c r="D430" s="297">
        <f t="shared" si="28"/>
        <v>15</v>
      </c>
      <c r="E430" s="297">
        <f t="shared" si="28"/>
        <v>10</v>
      </c>
      <c r="F430" s="296">
        <f t="shared" si="28"/>
        <v>10</v>
      </c>
      <c r="G430" s="426">
        <f t="shared" si="28"/>
        <v>80</v>
      </c>
      <c r="H430" s="295">
        <f t="shared" si="28"/>
        <v>10</v>
      </c>
      <c r="I430" s="425"/>
      <c r="J430" s="424"/>
      <c r="K430" s="424"/>
      <c r="L430" s="424"/>
      <c r="M430" s="422"/>
      <c r="N430" s="290"/>
      <c r="O430" s="294"/>
      <c r="P430" s="425"/>
      <c r="Q430" s="424"/>
      <c r="R430" s="424"/>
      <c r="S430" s="423"/>
      <c r="T430" s="422"/>
      <c r="U430" s="290"/>
      <c r="V430" s="289"/>
      <c r="W430" s="404"/>
    </row>
    <row r="431" spans="1:23" ht="24.95" customHeight="1" thickTop="1" thickBot="1" x14ac:dyDescent="0.25">
      <c r="A431" s="409"/>
      <c r="B431" s="421"/>
      <c r="C431" s="420"/>
      <c r="D431" s="420"/>
      <c r="E431" s="420"/>
      <c r="F431" s="419"/>
      <c r="G431" s="418">
        <f>SUM(B431:F431)</f>
        <v>0</v>
      </c>
      <c r="H431" s="396"/>
      <c r="I431" s="417"/>
      <c r="J431" s="416"/>
      <c r="K431" s="416"/>
      <c r="L431" s="416"/>
      <c r="M431" s="415"/>
      <c r="N431" s="414">
        <f>COUNTIF(I431:M431,"اجتاز")</f>
        <v>0</v>
      </c>
      <c r="O431" s="413" t="str">
        <f>IF(N431&gt;=5,"جدير",IF(N431&gt;=5,"جدير","غيرجدير"))</f>
        <v>غيرجدير</v>
      </c>
      <c r="P431" s="417"/>
      <c r="Q431" s="416"/>
      <c r="R431" s="416"/>
      <c r="S431" s="416"/>
      <c r="T431" s="415"/>
      <c r="U431" s="414">
        <f>COUNTIF(P431:T431,"اجتاز")</f>
        <v>0</v>
      </c>
      <c r="V431" s="413" t="str">
        <f>IF(U431&gt;=5,"جدير",IF(U431&gt;=5,"جدير","غيرجدير"))</f>
        <v>غيرجدير</v>
      </c>
      <c r="W431" s="404"/>
    </row>
    <row r="432" spans="1:23" ht="5.0999999999999996" customHeight="1" thickTop="1" x14ac:dyDescent="0.2">
      <c r="A432" s="409"/>
      <c r="B432" s="412"/>
      <c r="C432" s="412"/>
      <c r="D432" s="412"/>
      <c r="E432" s="412"/>
      <c r="F432" s="412"/>
      <c r="G432" s="412"/>
      <c r="H432" s="412"/>
      <c r="I432" s="412"/>
      <c r="J432" s="412"/>
      <c r="K432" s="412"/>
      <c r="L432" s="412"/>
      <c r="M432" s="412"/>
      <c r="N432" s="412"/>
      <c r="O432" s="412"/>
      <c r="P432" s="412"/>
      <c r="Q432" s="412"/>
      <c r="R432" s="412"/>
      <c r="S432" s="412"/>
      <c r="T432" s="412"/>
      <c r="U432" s="412"/>
      <c r="V432" s="412"/>
      <c r="W432" s="404"/>
    </row>
    <row r="433" spans="1:23" ht="23.1" customHeight="1" x14ac:dyDescent="0.45">
      <c r="A433" s="409"/>
      <c r="B433" s="408" t="s">
        <v>90</v>
      </c>
      <c r="C433" s="407" t="s">
        <v>118</v>
      </c>
      <c r="D433" s="407"/>
      <c r="E433" s="407"/>
      <c r="F433" s="410" t="s">
        <v>139</v>
      </c>
      <c r="G433" s="410"/>
      <c r="H433" s="410"/>
      <c r="I433" s="410"/>
      <c r="J433" s="411"/>
      <c r="K433" s="410" t="s">
        <v>93</v>
      </c>
      <c r="L433" s="410"/>
      <c r="M433" s="410"/>
      <c r="N433" s="410"/>
      <c r="O433" s="410"/>
      <c r="P433" s="411"/>
      <c r="Q433" s="410" t="s">
        <v>138</v>
      </c>
      <c r="R433" s="410"/>
      <c r="S433" s="410"/>
      <c r="T433" s="410"/>
      <c r="U433" s="410"/>
      <c r="V433" s="410"/>
      <c r="W433" s="404"/>
    </row>
    <row r="434" spans="1:23" ht="23.1" customHeight="1" x14ac:dyDescent="0.45">
      <c r="A434" s="409"/>
      <c r="B434" s="408" t="s">
        <v>137</v>
      </c>
      <c r="C434" s="407" t="s">
        <v>119</v>
      </c>
      <c r="D434" s="407"/>
      <c r="E434" s="407"/>
      <c r="F434" s="405" t="s">
        <v>147</v>
      </c>
      <c r="G434" s="405"/>
      <c r="H434" s="405"/>
      <c r="I434" s="405"/>
      <c r="J434" s="406"/>
      <c r="K434" s="405" t="s">
        <v>148</v>
      </c>
      <c r="L434" s="405"/>
      <c r="M434" s="405"/>
      <c r="N434" s="405"/>
      <c r="O434" s="405"/>
      <c r="P434" s="406"/>
      <c r="Q434" s="405" t="s">
        <v>149</v>
      </c>
      <c r="R434" s="405"/>
      <c r="S434" s="405"/>
      <c r="T434" s="405"/>
      <c r="U434" s="405"/>
      <c r="V434" s="405"/>
      <c r="W434" s="404"/>
    </row>
    <row r="435" spans="1:23" ht="5.0999999999999996" customHeight="1" thickBot="1" x14ac:dyDescent="0.25">
      <c r="A435" s="403"/>
      <c r="B435" s="402"/>
      <c r="C435" s="402"/>
      <c r="D435" s="402"/>
      <c r="E435" s="402"/>
      <c r="F435" s="402"/>
      <c r="G435" s="402"/>
      <c r="H435" s="402"/>
      <c r="I435" s="402"/>
      <c r="J435" s="402"/>
      <c r="K435" s="402"/>
      <c r="L435" s="402"/>
      <c r="M435" s="402"/>
      <c r="N435" s="402"/>
      <c r="O435" s="402"/>
      <c r="P435" s="402"/>
      <c r="Q435" s="402"/>
      <c r="R435" s="402"/>
      <c r="S435" s="402"/>
      <c r="T435" s="402"/>
      <c r="U435" s="402"/>
      <c r="V435" s="402"/>
      <c r="W435" s="401"/>
    </row>
    <row r="436" spans="1:23" ht="20.100000000000001" customHeight="1" thickTop="1" thickBot="1" x14ac:dyDescent="0.25"/>
    <row r="437" spans="1:23" ht="24.95" customHeight="1" thickTop="1" x14ac:dyDescent="0.2">
      <c r="A437" s="455"/>
      <c r="B437" s="454" t="s">
        <v>116</v>
      </c>
      <c r="C437" s="454"/>
      <c r="D437" s="454"/>
      <c r="E437" s="454"/>
      <c r="F437" s="454"/>
      <c r="G437" s="453" t="s">
        <v>146</v>
      </c>
      <c r="H437" s="452"/>
      <c r="I437" s="452"/>
      <c r="J437" s="452"/>
      <c r="K437" s="452"/>
      <c r="L437" s="452"/>
      <c r="M437" s="452"/>
      <c r="N437" s="452"/>
      <c r="O437" s="452"/>
      <c r="P437" s="452"/>
      <c r="Q437" s="452"/>
      <c r="R437" s="452"/>
      <c r="S437" s="451"/>
      <c r="T437" s="451"/>
      <c r="U437" s="451"/>
      <c r="V437" s="451"/>
      <c r="W437" s="450"/>
    </row>
    <row r="438" spans="1:23" ht="24.95" customHeight="1" x14ac:dyDescent="0.2">
      <c r="A438" s="409"/>
      <c r="B438" s="449" t="s">
        <v>144</v>
      </c>
      <c r="C438" s="449"/>
      <c r="D438" s="449"/>
      <c r="E438" s="449"/>
      <c r="F438" s="449"/>
      <c r="G438" s="448" t="s">
        <v>145</v>
      </c>
      <c r="H438" s="448"/>
      <c r="I438" s="448"/>
      <c r="J438" s="448"/>
      <c r="K438" s="448"/>
      <c r="L438" s="448"/>
      <c r="M438" s="448"/>
      <c r="N438" s="448"/>
      <c r="O438" s="448"/>
      <c r="P438" s="448"/>
      <c r="Q438" s="448"/>
      <c r="R438" s="447"/>
      <c r="S438" s="446" t="s">
        <v>143</v>
      </c>
      <c r="T438" s="445"/>
      <c r="U438" s="445"/>
      <c r="V438" s="444"/>
      <c r="W438" s="404"/>
    </row>
    <row r="439" spans="1:23" ht="5.0999999999999996" customHeight="1" x14ac:dyDescent="0.2">
      <c r="A439" s="409"/>
      <c r="B439" s="443"/>
      <c r="C439" s="443"/>
      <c r="D439" s="443"/>
      <c r="E439" s="443"/>
      <c r="F439" s="443"/>
      <c r="G439" s="412"/>
      <c r="H439" s="412"/>
      <c r="I439" s="412"/>
      <c r="J439" s="412"/>
      <c r="K439" s="412"/>
      <c r="L439" s="412"/>
      <c r="M439" s="412"/>
      <c r="N439" s="412"/>
      <c r="O439" s="412"/>
      <c r="P439" s="412"/>
      <c r="Q439" s="412"/>
      <c r="R439" s="412"/>
      <c r="S439" s="412"/>
      <c r="T439" s="412"/>
      <c r="U439" s="412"/>
      <c r="V439" s="412"/>
      <c r="W439" s="404"/>
    </row>
    <row r="440" spans="1:23" ht="24.95" customHeight="1" x14ac:dyDescent="0.2">
      <c r="A440" s="409"/>
      <c r="B440" s="441" t="s">
        <v>142</v>
      </c>
      <c r="C440" s="441"/>
      <c r="D440" s="442"/>
      <c r="E440" s="442"/>
      <c r="F440" s="442"/>
      <c r="G440" s="442"/>
      <c r="H440" s="442"/>
      <c r="I440" s="442"/>
      <c r="J440" s="442"/>
      <c r="K440" s="442"/>
      <c r="L440" s="412"/>
      <c r="M440" s="441" t="s">
        <v>141</v>
      </c>
      <c r="N440" s="441"/>
      <c r="O440" s="440"/>
      <c r="P440" s="439"/>
      <c r="Q440" s="439"/>
      <c r="R440" s="412"/>
      <c r="S440" s="438"/>
      <c r="T440" s="437"/>
      <c r="U440" s="437"/>
      <c r="V440" s="436"/>
      <c r="W440" s="404"/>
    </row>
    <row r="441" spans="1:23" ht="5.0999999999999996" customHeight="1" thickBot="1" x14ac:dyDescent="0.25">
      <c r="A441" s="409"/>
      <c r="B441" s="412"/>
      <c r="C441" s="412"/>
      <c r="D441" s="412"/>
      <c r="E441" s="412"/>
      <c r="F441" s="412"/>
      <c r="G441" s="412"/>
      <c r="H441" s="412"/>
      <c r="I441" s="412"/>
      <c r="J441" s="412"/>
      <c r="K441" s="412"/>
      <c r="L441" s="412"/>
      <c r="M441" s="412"/>
      <c r="N441" s="412"/>
      <c r="O441" s="412"/>
      <c r="P441" s="412"/>
      <c r="Q441" s="412"/>
      <c r="R441" s="412"/>
      <c r="S441" s="412"/>
      <c r="T441" s="412"/>
      <c r="U441" s="412"/>
      <c r="V441" s="412"/>
      <c r="W441" s="404"/>
    </row>
    <row r="442" spans="1:23" ht="24.95" customHeight="1" thickTop="1" x14ac:dyDescent="0.2">
      <c r="A442" s="409"/>
      <c r="B442" s="343" t="s">
        <v>110</v>
      </c>
      <c r="C442" s="342"/>
      <c r="D442" s="342"/>
      <c r="E442" s="342"/>
      <c r="F442" s="342"/>
      <c r="G442" s="342"/>
      <c r="H442" s="341"/>
      <c r="I442" s="343" t="s">
        <v>109</v>
      </c>
      <c r="J442" s="342"/>
      <c r="K442" s="342"/>
      <c r="L442" s="342"/>
      <c r="M442" s="341"/>
      <c r="N442" s="340"/>
      <c r="O442" s="339" t="s">
        <v>108</v>
      </c>
      <c r="P442" s="343" t="s">
        <v>107</v>
      </c>
      <c r="Q442" s="342"/>
      <c r="R442" s="342"/>
      <c r="S442" s="342"/>
      <c r="T442" s="341"/>
      <c r="U442" s="340"/>
      <c r="V442" s="339" t="s">
        <v>106</v>
      </c>
      <c r="W442" s="404"/>
    </row>
    <row r="443" spans="1:23" ht="50.1" customHeight="1" x14ac:dyDescent="0.2">
      <c r="A443" s="409"/>
      <c r="B443" s="435" t="s">
        <v>105</v>
      </c>
      <c r="C443" s="332" t="s">
        <v>104</v>
      </c>
      <c r="D443" s="332" t="s">
        <v>103</v>
      </c>
      <c r="E443" s="332" t="s">
        <v>102</v>
      </c>
      <c r="F443" s="331" t="s">
        <v>16</v>
      </c>
      <c r="G443" s="434" t="s">
        <v>140</v>
      </c>
      <c r="H443" s="329" t="s">
        <v>24</v>
      </c>
      <c r="I443" s="431" t="s">
        <v>130</v>
      </c>
      <c r="J443" s="430" t="s">
        <v>57</v>
      </c>
      <c r="K443" s="430" t="s">
        <v>129</v>
      </c>
      <c r="L443" s="430" t="s">
        <v>128</v>
      </c>
      <c r="M443" s="428" t="s">
        <v>127</v>
      </c>
      <c r="N443" s="310"/>
      <c r="O443" s="314"/>
      <c r="P443" s="431" t="s">
        <v>126</v>
      </c>
      <c r="Q443" s="430" t="s">
        <v>63</v>
      </c>
      <c r="R443" s="430" t="s">
        <v>125</v>
      </c>
      <c r="S443" s="429" t="s">
        <v>124</v>
      </c>
      <c r="T443" s="428" t="s">
        <v>123</v>
      </c>
      <c r="U443" s="310"/>
      <c r="V443" s="309"/>
      <c r="W443" s="404"/>
    </row>
    <row r="444" spans="1:23" ht="20.100000000000001" customHeight="1" x14ac:dyDescent="0.2">
      <c r="A444" s="409"/>
      <c r="B444" s="433">
        <v>50</v>
      </c>
      <c r="C444" s="317">
        <v>40</v>
      </c>
      <c r="D444" s="317">
        <v>30</v>
      </c>
      <c r="E444" s="317">
        <v>20</v>
      </c>
      <c r="F444" s="316">
        <v>20</v>
      </c>
      <c r="G444" s="432">
        <f>SUM(B444:F444)</f>
        <v>160</v>
      </c>
      <c r="H444" s="315">
        <v>20</v>
      </c>
      <c r="I444" s="431"/>
      <c r="J444" s="430"/>
      <c r="K444" s="430"/>
      <c r="L444" s="430"/>
      <c r="M444" s="428"/>
      <c r="N444" s="310"/>
      <c r="O444" s="314"/>
      <c r="P444" s="431"/>
      <c r="Q444" s="430"/>
      <c r="R444" s="430"/>
      <c r="S444" s="429"/>
      <c r="T444" s="428"/>
      <c r="U444" s="310"/>
      <c r="V444" s="309"/>
      <c r="W444" s="404"/>
    </row>
    <row r="445" spans="1:23" ht="20.100000000000001" customHeight="1" thickBot="1" x14ac:dyDescent="0.25">
      <c r="A445" s="409"/>
      <c r="B445" s="427">
        <f t="shared" ref="B445:H445" si="29">B444/2</f>
        <v>25</v>
      </c>
      <c r="C445" s="297">
        <f t="shared" si="29"/>
        <v>20</v>
      </c>
      <c r="D445" s="297">
        <f t="shared" si="29"/>
        <v>15</v>
      </c>
      <c r="E445" s="297">
        <f t="shared" si="29"/>
        <v>10</v>
      </c>
      <c r="F445" s="296">
        <f t="shared" si="29"/>
        <v>10</v>
      </c>
      <c r="G445" s="426">
        <f t="shared" si="29"/>
        <v>80</v>
      </c>
      <c r="H445" s="295">
        <f t="shared" si="29"/>
        <v>10</v>
      </c>
      <c r="I445" s="425"/>
      <c r="J445" s="424"/>
      <c r="K445" s="424"/>
      <c r="L445" s="424"/>
      <c r="M445" s="422"/>
      <c r="N445" s="290"/>
      <c r="O445" s="294"/>
      <c r="P445" s="425"/>
      <c r="Q445" s="424"/>
      <c r="R445" s="424"/>
      <c r="S445" s="423"/>
      <c r="T445" s="422"/>
      <c r="U445" s="290"/>
      <c r="V445" s="289"/>
      <c r="W445" s="404"/>
    </row>
    <row r="446" spans="1:23" ht="24.95" customHeight="1" thickTop="1" thickBot="1" x14ac:dyDescent="0.25">
      <c r="A446" s="409"/>
      <c r="B446" s="421"/>
      <c r="C446" s="420"/>
      <c r="D446" s="420"/>
      <c r="E446" s="420"/>
      <c r="F446" s="419"/>
      <c r="G446" s="418">
        <f>SUM(B446:F446)</f>
        <v>0</v>
      </c>
      <c r="H446" s="396"/>
      <c r="I446" s="417"/>
      <c r="J446" s="416"/>
      <c r="K446" s="416"/>
      <c r="L446" s="416"/>
      <c r="M446" s="415"/>
      <c r="N446" s="414">
        <f>COUNTIF(I446:M446,"اجتاز")</f>
        <v>0</v>
      </c>
      <c r="O446" s="413" t="str">
        <f>IF(N446&gt;=5,"جدير",IF(N446&gt;=5,"جدير","غيرجدير"))</f>
        <v>غيرجدير</v>
      </c>
      <c r="P446" s="417"/>
      <c r="Q446" s="416"/>
      <c r="R446" s="416"/>
      <c r="S446" s="416"/>
      <c r="T446" s="415"/>
      <c r="U446" s="414">
        <f>COUNTIF(P446:T446,"اجتاز")</f>
        <v>0</v>
      </c>
      <c r="V446" s="413" t="str">
        <f>IF(U446&gt;=5,"جدير",IF(U446&gt;=5,"جدير","غيرجدير"))</f>
        <v>غيرجدير</v>
      </c>
      <c r="W446" s="404"/>
    </row>
    <row r="447" spans="1:23" ht="5.0999999999999996" customHeight="1" thickTop="1" x14ac:dyDescent="0.2">
      <c r="A447" s="409"/>
      <c r="B447" s="412"/>
      <c r="C447" s="412"/>
      <c r="D447" s="412"/>
      <c r="E447" s="412"/>
      <c r="F447" s="412"/>
      <c r="G447" s="412"/>
      <c r="H447" s="412"/>
      <c r="I447" s="412"/>
      <c r="J447" s="412"/>
      <c r="K447" s="412"/>
      <c r="L447" s="412"/>
      <c r="M447" s="412"/>
      <c r="N447" s="412"/>
      <c r="O447" s="412"/>
      <c r="P447" s="412"/>
      <c r="Q447" s="412"/>
      <c r="R447" s="412"/>
      <c r="S447" s="412"/>
      <c r="T447" s="412"/>
      <c r="U447" s="412"/>
      <c r="V447" s="412"/>
      <c r="W447" s="404"/>
    </row>
    <row r="448" spans="1:23" ht="23.1" customHeight="1" x14ac:dyDescent="0.45">
      <c r="A448" s="409"/>
      <c r="B448" s="408" t="s">
        <v>90</v>
      </c>
      <c r="C448" s="407" t="s">
        <v>118</v>
      </c>
      <c r="D448" s="407"/>
      <c r="E448" s="407"/>
      <c r="F448" s="410" t="s">
        <v>139</v>
      </c>
      <c r="G448" s="410"/>
      <c r="H448" s="410"/>
      <c r="I448" s="410"/>
      <c r="J448" s="411"/>
      <c r="K448" s="410" t="s">
        <v>93</v>
      </c>
      <c r="L448" s="410"/>
      <c r="M448" s="410"/>
      <c r="N448" s="410"/>
      <c r="O448" s="410"/>
      <c r="P448" s="411"/>
      <c r="Q448" s="410" t="s">
        <v>138</v>
      </c>
      <c r="R448" s="410"/>
      <c r="S448" s="410"/>
      <c r="T448" s="410"/>
      <c r="U448" s="410"/>
      <c r="V448" s="410"/>
      <c r="W448" s="404"/>
    </row>
    <row r="449" spans="1:23" ht="23.1" customHeight="1" x14ac:dyDescent="0.45">
      <c r="A449" s="409"/>
      <c r="B449" s="408" t="s">
        <v>137</v>
      </c>
      <c r="C449" s="407" t="s">
        <v>119</v>
      </c>
      <c r="D449" s="407"/>
      <c r="E449" s="407"/>
      <c r="F449" s="405" t="s">
        <v>147</v>
      </c>
      <c r="G449" s="405"/>
      <c r="H449" s="405"/>
      <c r="I449" s="405"/>
      <c r="J449" s="406"/>
      <c r="K449" s="405" t="s">
        <v>148</v>
      </c>
      <c r="L449" s="405"/>
      <c r="M449" s="405"/>
      <c r="N449" s="405"/>
      <c r="O449" s="405"/>
      <c r="P449" s="406"/>
      <c r="Q449" s="405" t="s">
        <v>149</v>
      </c>
      <c r="R449" s="405"/>
      <c r="S449" s="405"/>
      <c r="T449" s="405"/>
      <c r="U449" s="405"/>
      <c r="V449" s="405"/>
      <c r="W449" s="404"/>
    </row>
    <row r="450" spans="1:23" ht="5.0999999999999996" customHeight="1" thickBot="1" x14ac:dyDescent="0.25">
      <c r="A450" s="403"/>
      <c r="B450" s="402"/>
      <c r="C450" s="402"/>
      <c r="D450" s="402"/>
      <c r="E450" s="402"/>
      <c r="F450" s="402"/>
      <c r="G450" s="402"/>
      <c r="H450" s="402"/>
      <c r="I450" s="402"/>
      <c r="J450" s="402"/>
      <c r="K450" s="402"/>
      <c r="L450" s="402"/>
      <c r="M450" s="402"/>
      <c r="N450" s="402"/>
      <c r="O450" s="402"/>
      <c r="P450" s="402"/>
      <c r="Q450" s="402"/>
      <c r="R450" s="402"/>
      <c r="S450" s="402"/>
      <c r="T450" s="402"/>
      <c r="U450" s="402"/>
      <c r="V450" s="402"/>
      <c r="W450" s="401"/>
    </row>
    <row r="451" spans="1:23" ht="5.0999999999999996" customHeight="1" thickTop="1" thickBot="1" x14ac:dyDescent="0.25"/>
    <row r="452" spans="1:23" ht="24.95" customHeight="1" thickTop="1" x14ac:dyDescent="0.2">
      <c r="A452" s="455"/>
      <c r="B452" s="454" t="s">
        <v>116</v>
      </c>
      <c r="C452" s="454"/>
      <c r="D452" s="454"/>
      <c r="E452" s="454"/>
      <c r="F452" s="454"/>
      <c r="G452" s="453" t="s">
        <v>146</v>
      </c>
      <c r="H452" s="452"/>
      <c r="I452" s="452"/>
      <c r="J452" s="452"/>
      <c r="K452" s="452"/>
      <c r="L452" s="452"/>
      <c r="M452" s="452"/>
      <c r="N452" s="452"/>
      <c r="O452" s="452"/>
      <c r="P452" s="452"/>
      <c r="Q452" s="452"/>
      <c r="R452" s="452"/>
      <c r="S452" s="451"/>
      <c r="T452" s="451"/>
      <c r="U452" s="451"/>
      <c r="V452" s="451"/>
      <c r="W452" s="450"/>
    </row>
    <row r="453" spans="1:23" ht="24.95" customHeight="1" x14ac:dyDescent="0.2">
      <c r="A453" s="409"/>
      <c r="B453" s="449" t="s">
        <v>144</v>
      </c>
      <c r="C453" s="449"/>
      <c r="D453" s="449"/>
      <c r="E453" s="449"/>
      <c r="F453" s="449"/>
      <c r="G453" s="448" t="s">
        <v>145</v>
      </c>
      <c r="H453" s="448"/>
      <c r="I453" s="448"/>
      <c r="J453" s="448"/>
      <c r="K453" s="448"/>
      <c r="L453" s="448"/>
      <c r="M453" s="448"/>
      <c r="N453" s="448"/>
      <c r="O453" s="448"/>
      <c r="P453" s="448"/>
      <c r="Q453" s="448"/>
      <c r="R453" s="447"/>
      <c r="S453" s="446" t="s">
        <v>143</v>
      </c>
      <c r="T453" s="445"/>
      <c r="U453" s="445"/>
      <c r="V453" s="444"/>
      <c r="W453" s="404"/>
    </row>
    <row r="454" spans="1:23" ht="5.0999999999999996" customHeight="1" x14ac:dyDescent="0.2">
      <c r="A454" s="409"/>
      <c r="B454" s="443"/>
      <c r="C454" s="443"/>
      <c r="D454" s="443"/>
      <c r="E454" s="443"/>
      <c r="F454" s="443"/>
      <c r="G454" s="412"/>
      <c r="H454" s="412"/>
      <c r="I454" s="412"/>
      <c r="J454" s="412"/>
      <c r="K454" s="412"/>
      <c r="L454" s="412"/>
      <c r="M454" s="412"/>
      <c r="N454" s="412"/>
      <c r="O454" s="412"/>
      <c r="P454" s="412"/>
      <c r="Q454" s="412"/>
      <c r="R454" s="412"/>
      <c r="S454" s="412"/>
      <c r="T454" s="412"/>
      <c r="U454" s="412"/>
      <c r="V454" s="412"/>
      <c r="W454" s="404"/>
    </row>
    <row r="455" spans="1:23" ht="24.95" customHeight="1" x14ac:dyDescent="0.2">
      <c r="A455" s="409"/>
      <c r="B455" s="441" t="s">
        <v>142</v>
      </c>
      <c r="C455" s="441"/>
      <c r="D455" s="442"/>
      <c r="E455" s="442"/>
      <c r="F455" s="442"/>
      <c r="G455" s="442"/>
      <c r="H455" s="442"/>
      <c r="I455" s="442"/>
      <c r="J455" s="442"/>
      <c r="K455" s="442"/>
      <c r="L455" s="412"/>
      <c r="M455" s="441" t="s">
        <v>141</v>
      </c>
      <c r="N455" s="441"/>
      <c r="O455" s="440"/>
      <c r="P455" s="439"/>
      <c r="Q455" s="439"/>
      <c r="R455" s="412"/>
      <c r="S455" s="438"/>
      <c r="T455" s="437"/>
      <c r="U455" s="437"/>
      <c r="V455" s="436"/>
      <c r="W455" s="404"/>
    </row>
    <row r="456" spans="1:23" ht="5.0999999999999996" customHeight="1" thickBot="1" x14ac:dyDescent="0.25">
      <c r="A456" s="409"/>
      <c r="B456" s="412"/>
      <c r="C456" s="412"/>
      <c r="D456" s="412"/>
      <c r="E456" s="412"/>
      <c r="F456" s="412"/>
      <c r="G456" s="412"/>
      <c r="H456" s="412"/>
      <c r="I456" s="412"/>
      <c r="J456" s="412"/>
      <c r="K456" s="412"/>
      <c r="L456" s="412"/>
      <c r="M456" s="412"/>
      <c r="N456" s="412"/>
      <c r="O456" s="412"/>
      <c r="P456" s="412"/>
      <c r="Q456" s="412"/>
      <c r="R456" s="412"/>
      <c r="S456" s="412"/>
      <c r="T456" s="412"/>
      <c r="U456" s="412"/>
      <c r="V456" s="412"/>
      <c r="W456" s="404"/>
    </row>
    <row r="457" spans="1:23" ht="24.95" customHeight="1" thickTop="1" x14ac:dyDescent="0.2">
      <c r="A457" s="409"/>
      <c r="B457" s="343" t="s">
        <v>110</v>
      </c>
      <c r="C457" s="342"/>
      <c r="D457" s="342"/>
      <c r="E457" s="342"/>
      <c r="F457" s="342"/>
      <c r="G457" s="342"/>
      <c r="H457" s="341"/>
      <c r="I457" s="343" t="s">
        <v>109</v>
      </c>
      <c r="J457" s="342"/>
      <c r="K457" s="342"/>
      <c r="L457" s="342"/>
      <c r="M457" s="341"/>
      <c r="N457" s="340"/>
      <c r="O457" s="339" t="s">
        <v>108</v>
      </c>
      <c r="P457" s="343" t="s">
        <v>107</v>
      </c>
      <c r="Q457" s="342"/>
      <c r="R457" s="342"/>
      <c r="S457" s="342"/>
      <c r="T457" s="341"/>
      <c r="U457" s="340"/>
      <c r="V457" s="339" t="s">
        <v>106</v>
      </c>
      <c r="W457" s="404"/>
    </row>
    <row r="458" spans="1:23" ht="50.1" customHeight="1" x14ac:dyDescent="0.2">
      <c r="A458" s="409"/>
      <c r="B458" s="435" t="s">
        <v>105</v>
      </c>
      <c r="C458" s="332" t="s">
        <v>104</v>
      </c>
      <c r="D458" s="332" t="s">
        <v>103</v>
      </c>
      <c r="E458" s="332" t="s">
        <v>102</v>
      </c>
      <c r="F458" s="331" t="s">
        <v>16</v>
      </c>
      <c r="G458" s="434" t="s">
        <v>140</v>
      </c>
      <c r="H458" s="329" t="s">
        <v>24</v>
      </c>
      <c r="I458" s="431" t="s">
        <v>130</v>
      </c>
      <c r="J458" s="430" t="s">
        <v>57</v>
      </c>
      <c r="K458" s="430" t="s">
        <v>129</v>
      </c>
      <c r="L458" s="430" t="s">
        <v>128</v>
      </c>
      <c r="M458" s="428" t="s">
        <v>127</v>
      </c>
      <c r="N458" s="310"/>
      <c r="O458" s="314"/>
      <c r="P458" s="431" t="s">
        <v>126</v>
      </c>
      <c r="Q458" s="430" t="s">
        <v>63</v>
      </c>
      <c r="R458" s="430" t="s">
        <v>125</v>
      </c>
      <c r="S458" s="429" t="s">
        <v>124</v>
      </c>
      <c r="T458" s="428" t="s">
        <v>123</v>
      </c>
      <c r="U458" s="310"/>
      <c r="V458" s="309"/>
      <c r="W458" s="404"/>
    </row>
    <row r="459" spans="1:23" ht="20.100000000000001" customHeight="1" x14ac:dyDescent="0.2">
      <c r="A459" s="409"/>
      <c r="B459" s="433">
        <v>50</v>
      </c>
      <c r="C459" s="317">
        <v>40</v>
      </c>
      <c r="D459" s="317">
        <v>30</v>
      </c>
      <c r="E459" s="317">
        <v>20</v>
      </c>
      <c r="F459" s="316">
        <v>20</v>
      </c>
      <c r="G459" s="432">
        <f>SUM(B459:F459)</f>
        <v>160</v>
      </c>
      <c r="H459" s="315">
        <v>20</v>
      </c>
      <c r="I459" s="431"/>
      <c r="J459" s="430"/>
      <c r="K459" s="430"/>
      <c r="L459" s="430"/>
      <c r="M459" s="428"/>
      <c r="N459" s="310"/>
      <c r="O459" s="314"/>
      <c r="P459" s="431"/>
      <c r="Q459" s="430"/>
      <c r="R459" s="430"/>
      <c r="S459" s="429"/>
      <c r="T459" s="428"/>
      <c r="U459" s="310"/>
      <c r="V459" s="309"/>
      <c r="W459" s="404"/>
    </row>
    <row r="460" spans="1:23" ht="20.100000000000001" customHeight="1" thickBot="1" x14ac:dyDescent="0.25">
      <c r="A460" s="409"/>
      <c r="B460" s="427">
        <f t="shared" ref="B460:H460" si="30">B459/2</f>
        <v>25</v>
      </c>
      <c r="C460" s="297">
        <f t="shared" si="30"/>
        <v>20</v>
      </c>
      <c r="D460" s="297">
        <f t="shared" si="30"/>
        <v>15</v>
      </c>
      <c r="E460" s="297">
        <f t="shared" si="30"/>
        <v>10</v>
      </c>
      <c r="F460" s="296">
        <f t="shared" si="30"/>
        <v>10</v>
      </c>
      <c r="G460" s="426">
        <f t="shared" si="30"/>
        <v>80</v>
      </c>
      <c r="H460" s="295">
        <f t="shared" si="30"/>
        <v>10</v>
      </c>
      <c r="I460" s="425"/>
      <c r="J460" s="424"/>
      <c r="K460" s="424"/>
      <c r="L460" s="424"/>
      <c r="M460" s="422"/>
      <c r="N460" s="290"/>
      <c r="O460" s="294"/>
      <c r="P460" s="425"/>
      <c r="Q460" s="424"/>
      <c r="R460" s="424"/>
      <c r="S460" s="423"/>
      <c r="T460" s="422"/>
      <c r="U460" s="290"/>
      <c r="V460" s="289"/>
      <c r="W460" s="404"/>
    </row>
    <row r="461" spans="1:23" ht="24.95" customHeight="1" thickTop="1" thickBot="1" x14ac:dyDescent="0.25">
      <c r="A461" s="409"/>
      <c r="B461" s="421"/>
      <c r="C461" s="420"/>
      <c r="D461" s="420"/>
      <c r="E461" s="420"/>
      <c r="F461" s="419"/>
      <c r="G461" s="418">
        <f>SUM(B461:F461)</f>
        <v>0</v>
      </c>
      <c r="H461" s="396"/>
      <c r="I461" s="417"/>
      <c r="J461" s="416"/>
      <c r="K461" s="416"/>
      <c r="L461" s="416"/>
      <c r="M461" s="415"/>
      <c r="N461" s="414">
        <f>COUNTIF(I461:M461,"اجتاز")</f>
        <v>0</v>
      </c>
      <c r="O461" s="413" t="str">
        <f>IF(N461&gt;=5,"جدير",IF(N461&gt;=5,"جدير","غيرجدير"))</f>
        <v>غيرجدير</v>
      </c>
      <c r="P461" s="417"/>
      <c r="Q461" s="416"/>
      <c r="R461" s="416"/>
      <c r="S461" s="416"/>
      <c r="T461" s="415"/>
      <c r="U461" s="414">
        <f>COUNTIF(P461:T461,"اجتاز")</f>
        <v>0</v>
      </c>
      <c r="V461" s="413" t="str">
        <f>IF(U461&gt;=5,"جدير",IF(U461&gt;=5,"جدير","غيرجدير"))</f>
        <v>غيرجدير</v>
      </c>
      <c r="W461" s="404"/>
    </row>
    <row r="462" spans="1:23" ht="5.0999999999999996" customHeight="1" thickTop="1" x14ac:dyDescent="0.2">
      <c r="A462" s="409"/>
      <c r="B462" s="412"/>
      <c r="C462" s="412"/>
      <c r="D462" s="412"/>
      <c r="E462" s="412"/>
      <c r="F462" s="412"/>
      <c r="G462" s="412"/>
      <c r="H462" s="412"/>
      <c r="I462" s="412"/>
      <c r="J462" s="412"/>
      <c r="K462" s="412"/>
      <c r="L462" s="412"/>
      <c r="M462" s="412"/>
      <c r="N462" s="412"/>
      <c r="O462" s="412"/>
      <c r="P462" s="412"/>
      <c r="Q462" s="412"/>
      <c r="R462" s="412"/>
      <c r="S462" s="412"/>
      <c r="T462" s="412"/>
      <c r="U462" s="412"/>
      <c r="V462" s="412"/>
      <c r="W462" s="404"/>
    </row>
    <row r="463" spans="1:23" ht="23.1" customHeight="1" x14ac:dyDescent="0.45">
      <c r="A463" s="409"/>
      <c r="B463" s="408" t="s">
        <v>90</v>
      </c>
      <c r="C463" s="407" t="s">
        <v>118</v>
      </c>
      <c r="D463" s="407"/>
      <c r="E463" s="407"/>
      <c r="F463" s="410" t="s">
        <v>139</v>
      </c>
      <c r="G463" s="410"/>
      <c r="H463" s="410"/>
      <c r="I463" s="410"/>
      <c r="J463" s="411"/>
      <c r="K463" s="410" t="s">
        <v>93</v>
      </c>
      <c r="L463" s="410"/>
      <c r="M463" s="410"/>
      <c r="N463" s="410"/>
      <c r="O463" s="410"/>
      <c r="P463" s="411"/>
      <c r="Q463" s="410" t="s">
        <v>138</v>
      </c>
      <c r="R463" s="410"/>
      <c r="S463" s="410"/>
      <c r="T463" s="410"/>
      <c r="U463" s="410"/>
      <c r="V463" s="410"/>
      <c r="W463" s="404"/>
    </row>
    <row r="464" spans="1:23" ht="23.1" customHeight="1" x14ac:dyDescent="0.45">
      <c r="A464" s="409"/>
      <c r="B464" s="408" t="s">
        <v>137</v>
      </c>
      <c r="C464" s="407" t="s">
        <v>119</v>
      </c>
      <c r="D464" s="407"/>
      <c r="E464" s="407"/>
      <c r="F464" s="405" t="s">
        <v>147</v>
      </c>
      <c r="G464" s="405"/>
      <c r="H464" s="405"/>
      <c r="I464" s="405"/>
      <c r="J464" s="406"/>
      <c r="K464" s="405" t="s">
        <v>148</v>
      </c>
      <c r="L464" s="405"/>
      <c r="M464" s="405"/>
      <c r="N464" s="405"/>
      <c r="O464" s="405"/>
      <c r="P464" s="406"/>
      <c r="Q464" s="405" t="s">
        <v>149</v>
      </c>
      <c r="R464" s="405"/>
      <c r="S464" s="405"/>
      <c r="T464" s="405"/>
      <c r="U464" s="405"/>
      <c r="V464" s="405"/>
      <c r="W464" s="404"/>
    </row>
    <row r="465" spans="1:23" ht="5.0999999999999996" customHeight="1" thickBot="1" x14ac:dyDescent="0.25">
      <c r="A465" s="403"/>
      <c r="B465" s="402"/>
      <c r="C465" s="402"/>
      <c r="D465" s="402"/>
      <c r="E465" s="402"/>
      <c r="F465" s="402"/>
      <c r="G465" s="402"/>
      <c r="H465" s="402"/>
      <c r="I465" s="402"/>
      <c r="J465" s="402"/>
      <c r="K465" s="402"/>
      <c r="L465" s="402"/>
      <c r="M465" s="402"/>
      <c r="N465" s="402"/>
      <c r="O465" s="402"/>
      <c r="P465" s="402"/>
      <c r="Q465" s="402"/>
      <c r="R465" s="402"/>
      <c r="S465" s="402"/>
      <c r="T465" s="402"/>
      <c r="U465" s="402"/>
      <c r="V465" s="402"/>
      <c r="W465" s="401"/>
    </row>
    <row r="466" spans="1:23" ht="20.100000000000001" customHeight="1" thickTop="1" thickBot="1" x14ac:dyDescent="0.25"/>
    <row r="467" spans="1:23" ht="24.95" customHeight="1" thickTop="1" x14ac:dyDescent="0.2">
      <c r="A467" s="455"/>
      <c r="B467" s="454" t="s">
        <v>116</v>
      </c>
      <c r="C467" s="454"/>
      <c r="D467" s="454"/>
      <c r="E467" s="454"/>
      <c r="F467" s="454"/>
      <c r="G467" s="453" t="s">
        <v>146</v>
      </c>
      <c r="H467" s="452"/>
      <c r="I467" s="452"/>
      <c r="J467" s="452"/>
      <c r="K467" s="452"/>
      <c r="L467" s="452"/>
      <c r="M467" s="452"/>
      <c r="N467" s="452"/>
      <c r="O467" s="452"/>
      <c r="P467" s="452"/>
      <c r="Q467" s="452"/>
      <c r="R467" s="452"/>
      <c r="S467" s="451"/>
      <c r="T467" s="451"/>
      <c r="U467" s="451"/>
      <c r="V467" s="451"/>
      <c r="W467" s="450"/>
    </row>
    <row r="468" spans="1:23" ht="24.95" customHeight="1" x14ac:dyDescent="0.2">
      <c r="A468" s="409"/>
      <c r="B468" s="449" t="s">
        <v>144</v>
      </c>
      <c r="C468" s="449"/>
      <c r="D468" s="449"/>
      <c r="E468" s="449"/>
      <c r="F468" s="449"/>
      <c r="G468" s="448" t="s">
        <v>145</v>
      </c>
      <c r="H468" s="448"/>
      <c r="I468" s="448"/>
      <c r="J468" s="448"/>
      <c r="K468" s="448"/>
      <c r="L468" s="448"/>
      <c r="M468" s="448"/>
      <c r="N468" s="448"/>
      <c r="O468" s="448"/>
      <c r="P468" s="448"/>
      <c r="Q468" s="448"/>
      <c r="R468" s="447"/>
      <c r="S468" s="446" t="s">
        <v>143</v>
      </c>
      <c r="T468" s="445"/>
      <c r="U468" s="445"/>
      <c r="V468" s="444"/>
      <c r="W468" s="404"/>
    </row>
    <row r="469" spans="1:23" ht="5.0999999999999996" customHeight="1" x14ac:dyDescent="0.2">
      <c r="A469" s="409"/>
      <c r="B469" s="443"/>
      <c r="C469" s="443"/>
      <c r="D469" s="443"/>
      <c r="E469" s="443"/>
      <c r="F469" s="443"/>
      <c r="G469" s="412"/>
      <c r="H469" s="412"/>
      <c r="I469" s="412"/>
      <c r="J469" s="412"/>
      <c r="K469" s="412"/>
      <c r="L469" s="412"/>
      <c r="M469" s="412"/>
      <c r="N469" s="412"/>
      <c r="O469" s="412"/>
      <c r="P469" s="412"/>
      <c r="Q469" s="412"/>
      <c r="R469" s="412"/>
      <c r="S469" s="412"/>
      <c r="T469" s="412"/>
      <c r="U469" s="412"/>
      <c r="V469" s="412"/>
      <c r="W469" s="404"/>
    </row>
    <row r="470" spans="1:23" ht="24.95" customHeight="1" x14ac:dyDescent="0.2">
      <c r="A470" s="409"/>
      <c r="B470" s="441" t="s">
        <v>142</v>
      </c>
      <c r="C470" s="441"/>
      <c r="D470" s="442"/>
      <c r="E470" s="442"/>
      <c r="F470" s="442"/>
      <c r="G470" s="442"/>
      <c r="H470" s="442"/>
      <c r="I470" s="442"/>
      <c r="J470" s="442"/>
      <c r="K470" s="442"/>
      <c r="L470" s="412"/>
      <c r="M470" s="441" t="s">
        <v>141</v>
      </c>
      <c r="N470" s="441"/>
      <c r="O470" s="440"/>
      <c r="P470" s="439"/>
      <c r="Q470" s="439"/>
      <c r="R470" s="412"/>
      <c r="S470" s="438"/>
      <c r="T470" s="437"/>
      <c r="U470" s="437"/>
      <c r="V470" s="436"/>
      <c r="W470" s="404"/>
    </row>
    <row r="471" spans="1:23" ht="5.0999999999999996" customHeight="1" thickBot="1" x14ac:dyDescent="0.25">
      <c r="A471" s="409"/>
      <c r="B471" s="412"/>
      <c r="C471" s="412"/>
      <c r="D471" s="412"/>
      <c r="E471" s="412"/>
      <c r="F471" s="412"/>
      <c r="G471" s="412"/>
      <c r="H471" s="412"/>
      <c r="I471" s="412"/>
      <c r="J471" s="412"/>
      <c r="K471" s="412"/>
      <c r="L471" s="412"/>
      <c r="M471" s="412"/>
      <c r="N471" s="412"/>
      <c r="O471" s="412"/>
      <c r="P471" s="412"/>
      <c r="Q471" s="412"/>
      <c r="R471" s="412"/>
      <c r="S471" s="412"/>
      <c r="T471" s="412"/>
      <c r="U471" s="412"/>
      <c r="V471" s="412"/>
      <c r="W471" s="404"/>
    </row>
    <row r="472" spans="1:23" ht="24.95" customHeight="1" thickTop="1" x14ac:dyDescent="0.2">
      <c r="A472" s="409"/>
      <c r="B472" s="343" t="s">
        <v>110</v>
      </c>
      <c r="C472" s="342"/>
      <c r="D472" s="342"/>
      <c r="E472" s="342"/>
      <c r="F472" s="342"/>
      <c r="G472" s="342"/>
      <c r="H472" s="341"/>
      <c r="I472" s="343" t="s">
        <v>109</v>
      </c>
      <c r="J472" s="342"/>
      <c r="K472" s="342"/>
      <c r="L472" s="342"/>
      <c r="M472" s="341"/>
      <c r="N472" s="340"/>
      <c r="O472" s="339" t="s">
        <v>108</v>
      </c>
      <c r="P472" s="343" t="s">
        <v>107</v>
      </c>
      <c r="Q472" s="342"/>
      <c r="R472" s="342"/>
      <c r="S472" s="342"/>
      <c r="T472" s="341"/>
      <c r="U472" s="340"/>
      <c r="V472" s="339" t="s">
        <v>106</v>
      </c>
      <c r="W472" s="404"/>
    </row>
    <row r="473" spans="1:23" ht="50.1" customHeight="1" x14ac:dyDescent="0.2">
      <c r="A473" s="409"/>
      <c r="B473" s="435" t="s">
        <v>105</v>
      </c>
      <c r="C473" s="332" t="s">
        <v>104</v>
      </c>
      <c r="D473" s="332" t="s">
        <v>103</v>
      </c>
      <c r="E473" s="332" t="s">
        <v>102</v>
      </c>
      <c r="F473" s="331" t="s">
        <v>16</v>
      </c>
      <c r="G473" s="434" t="s">
        <v>140</v>
      </c>
      <c r="H473" s="329" t="s">
        <v>24</v>
      </c>
      <c r="I473" s="431" t="s">
        <v>130</v>
      </c>
      <c r="J473" s="430" t="s">
        <v>57</v>
      </c>
      <c r="K473" s="430" t="s">
        <v>129</v>
      </c>
      <c r="L473" s="430" t="s">
        <v>128</v>
      </c>
      <c r="M473" s="428" t="s">
        <v>127</v>
      </c>
      <c r="N473" s="310"/>
      <c r="O473" s="314"/>
      <c r="P473" s="431" t="s">
        <v>126</v>
      </c>
      <c r="Q473" s="430" t="s">
        <v>63</v>
      </c>
      <c r="R473" s="430" t="s">
        <v>125</v>
      </c>
      <c r="S473" s="429" t="s">
        <v>124</v>
      </c>
      <c r="T473" s="428" t="s">
        <v>123</v>
      </c>
      <c r="U473" s="310"/>
      <c r="V473" s="309"/>
      <c r="W473" s="404"/>
    </row>
    <row r="474" spans="1:23" ht="20.100000000000001" customHeight="1" x14ac:dyDescent="0.2">
      <c r="A474" s="409"/>
      <c r="B474" s="433">
        <v>50</v>
      </c>
      <c r="C474" s="317">
        <v>40</v>
      </c>
      <c r="D474" s="317">
        <v>30</v>
      </c>
      <c r="E474" s="317">
        <v>20</v>
      </c>
      <c r="F474" s="316">
        <v>20</v>
      </c>
      <c r="G474" s="432">
        <f>SUM(B474:F474)</f>
        <v>160</v>
      </c>
      <c r="H474" s="315">
        <v>20</v>
      </c>
      <c r="I474" s="431"/>
      <c r="J474" s="430"/>
      <c r="K474" s="430"/>
      <c r="L474" s="430"/>
      <c r="M474" s="428"/>
      <c r="N474" s="310"/>
      <c r="O474" s="314"/>
      <c r="P474" s="431"/>
      <c r="Q474" s="430"/>
      <c r="R474" s="430"/>
      <c r="S474" s="429"/>
      <c r="T474" s="428"/>
      <c r="U474" s="310"/>
      <c r="V474" s="309"/>
      <c r="W474" s="404"/>
    </row>
    <row r="475" spans="1:23" ht="20.100000000000001" customHeight="1" thickBot="1" x14ac:dyDescent="0.25">
      <c r="A475" s="409"/>
      <c r="B475" s="427">
        <f t="shared" ref="B475:H475" si="31">B474/2</f>
        <v>25</v>
      </c>
      <c r="C475" s="297">
        <f t="shared" si="31"/>
        <v>20</v>
      </c>
      <c r="D475" s="297">
        <f t="shared" si="31"/>
        <v>15</v>
      </c>
      <c r="E475" s="297">
        <f t="shared" si="31"/>
        <v>10</v>
      </c>
      <c r="F475" s="296">
        <f t="shared" si="31"/>
        <v>10</v>
      </c>
      <c r="G475" s="426">
        <f t="shared" si="31"/>
        <v>80</v>
      </c>
      <c r="H475" s="295">
        <f t="shared" si="31"/>
        <v>10</v>
      </c>
      <c r="I475" s="425"/>
      <c r="J475" s="424"/>
      <c r="K475" s="424"/>
      <c r="L475" s="424"/>
      <c r="M475" s="422"/>
      <c r="N475" s="290"/>
      <c r="O475" s="294"/>
      <c r="P475" s="425"/>
      <c r="Q475" s="424"/>
      <c r="R475" s="424"/>
      <c r="S475" s="423"/>
      <c r="T475" s="422"/>
      <c r="U475" s="290"/>
      <c r="V475" s="289"/>
      <c r="W475" s="404"/>
    </row>
    <row r="476" spans="1:23" ht="24.95" customHeight="1" thickTop="1" thickBot="1" x14ac:dyDescent="0.25">
      <c r="A476" s="409"/>
      <c r="B476" s="421"/>
      <c r="C476" s="420"/>
      <c r="D476" s="420"/>
      <c r="E476" s="420"/>
      <c r="F476" s="419"/>
      <c r="G476" s="418">
        <f>SUM(B476:F476)</f>
        <v>0</v>
      </c>
      <c r="H476" s="396"/>
      <c r="I476" s="417"/>
      <c r="J476" s="416"/>
      <c r="K476" s="416"/>
      <c r="L476" s="416"/>
      <c r="M476" s="415"/>
      <c r="N476" s="414">
        <f>COUNTIF(I476:M476,"اجتاز")</f>
        <v>0</v>
      </c>
      <c r="O476" s="413" t="str">
        <f>IF(N476&gt;=5,"جدير",IF(N476&gt;=5,"جدير","غيرجدير"))</f>
        <v>غيرجدير</v>
      </c>
      <c r="P476" s="417"/>
      <c r="Q476" s="416"/>
      <c r="R476" s="416"/>
      <c r="S476" s="416"/>
      <c r="T476" s="415"/>
      <c r="U476" s="414">
        <f>COUNTIF(P476:T476,"اجتاز")</f>
        <v>0</v>
      </c>
      <c r="V476" s="413" t="str">
        <f>IF(U476&gt;=5,"جدير",IF(U476&gt;=5,"جدير","غيرجدير"))</f>
        <v>غيرجدير</v>
      </c>
      <c r="W476" s="404"/>
    </row>
    <row r="477" spans="1:23" ht="5.0999999999999996" customHeight="1" thickTop="1" x14ac:dyDescent="0.2">
      <c r="A477" s="409"/>
      <c r="B477" s="412"/>
      <c r="C477" s="412"/>
      <c r="D477" s="412"/>
      <c r="E477" s="412"/>
      <c r="F477" s="412"/>
      <c r="G477" s="412"/>
      <c r="H477" s="412"/>
      <c r="I477" s="412"/>
      <c r="J477" s="412"/>
      <c r="K477" s="412"/>
      <c r="L477" s="412"/>
      <c r="M477" s="412"/>
      <c r="N477" s="412"/>
      <c r="O477" s="412"/>
      <c r="P477" s="412"/>
      <c r="Q477" s="412"/>
      <c r="R477" s="412"/>
      <c r="S477" s="412"/>
      <c r="T477" s="412"/>
      <c r="U477" s="412"/>
      <c r="V477" s="412"/>
      <c r="W477" s="404"/>
    </row>
    <row r="478" spans="1:23" ht="23.1" customHeight="1" x14ac:dyDescent="0.45">
      <c r="A478" s="409"/>
      <c r="B478" s="408" t="s">
        <v>90</v>
      </c>
      <c r="C478" s="407" t="s">
        <v>118</v>
      </c>
      <c r="D478" s="407"/>
      <c r="E478" s="407"/>
      <c r="F478" s="410" t="s">
        <v>139</v>
      </c>
      <c r="G478" s="410"/>
      <c r="H478" s="410"/>
      <c r="I478" s="410"/>
      <c r="J478" s="411"/>
      <c r="K478" s="410" t="s">
        <v>93</v>
      </c>
      <c r="L478" s="410"/>
      <c r="M478" s="410"/>
      <c r="N478" s="410"/>
      <c r="O478" s="410"/>
      <c r="P478" s="411"/>
      <c r="Q478" s="410" t="s">
        <v>138</v>
      </c>
      <c r="R478" s="410"/>
      <c r="S478" s="410"/>
      <c r="T478" s="410"/>
      <c r="U478" s="410"/>
      <c r="V478" s="410"/>
      <c r="W478" s="404"/>
    </row>
    <row r="479" spans="1:23" ht="23.1" customHeight="1" x14ac:dyDescent="0.45">
      <c r="A479" s="409"/>
      <c r="B479" s="408" t="s">
        <v>137</v>
      </c>
      <c r="C479" s="407" t="s">
        <v>119</v>
      </c>
      <c r="D479" s="407"/>
      <c r="E479" s="407"/>
      <c r="F479" s="405" t="s">
        <v>147</v>
      </c>
      <c r="G479" s="405"/>
      <c r="H479" s="405"/>
      <c r="I479" s="405"/>
      <c r="J479" s="406"/>
      <c r="K479" s="405" t="s">
        <v>148</v>
      </c>
      <c r="L479" s="405"/>
      <c r="M479" s="405"/>
      <c r="N479" s="405"/>
      <c r="O479" s="405"/>
      <c r="P479" s="406"/>
      <c r="Q479" s="405" t="s">
        <v>149</v>
      </c>
      <c r="R479" s="405"/>
      <c r="S479" s="405"/>
      <c r="T479" s="405"/>
      <c r="U479" s="405"/>
      <c r="V479" s="405"/>
      <c r="W479" s="404"/>
    </row>
    <row r="480" spans="1:23" ht="5.0999999999999996" customHeight="1" thickBot="1" x14ac:dyDescent="0.25">
      <c r="A480" s="403"/>
      <c r="B480" s="402"/>
      <c r="C480" s="402"/>
      <c r="D480" s="402"/>
      <c r="E480" s="402"/>
      <c r="F480" s="402"/>
      <c r="G480" s="402"/>
      <c r="H480" s="402"/>
      <c r="I480" s="402"/>
      <c r="J480" s="402"/>
      <c r="K480" s="402"/>
      <c r="L480" s="402"/>
      <c r="M480" s="402"/>
      <c r="N480" s="402"/>
      <c r="O480" s="402"/>
      <c r="P480" s="402"/>
      <c r="Q480" s="402"/>
      <c r="R480" s="402"/>
      <c r="S480" s="402"/>
      <c r="T480" s="402"/>
      <c r="U480" s="402"/>
      <c r="V480" s="402"/>
      <c r="W480" s="401"/>
    </row>
    <row r="481" spans="1:23" ht="5.0999999999999996" customHeight="1" thickTop="1" thickBot="1" x14ac:dyDescent="0.25"/>
    <row r="482" spans="1:23" ht="24.95" customHeight="1" thickTop="1" x14ac:dyDescent="0.2">
      <c r="A482" s="455"/>
      <c r="B482" s="454" t="s">
        <v>116</v>
      </c>
      <c r="C482" s="454"/>
      <c r="D482" s="454"/>
      <c r="E482" s="454"/>
      <c r="F482" s="454"/>
      <c r="G482" s="453" t="s">
        <v>146</v>
      </c>
      <c r="H482" s="452"/>
      <c r="I482" s="452"/>
      <c r="J482" s="452"/>
      <c r="K482" s="452"/>
      <c r="L482" s="452"/>
      <c r="M482" s="452"/>
      <c r="N482" s="452"/>
      <c r="O482" s="452"/>
      <c r="P482" s="452"/>
      <c r="Q482" s="452"/>
      <c r="R482" s="452"/>
      <c r="S482" s="451"/>
      <c r="T482" s="451"/>
      <c r="U482" s="451"/>
      <c r="V482" s="451"/>
      <c r="W482" s="450"/>
    </row>
    <row r="483" spans="1:23" ht="24.95" customHeight="1" x14ac:dyDescent="0.2">
      <c r="A483" s="409"/>
      <c r="B483" s="449" t="s">
        <v>144</v>
      </c>
      <c r="C483" s="449"/>
      <c r="D483" s="449"/>
      <c r="E483" s="449"/>
      <c r="F483" s="449"/>
      <c r="G483" s="448" t="s">
        <v>145</v>
      </c>
      <c r="H483" s="448"/>
      <c r="I483" s="448"/>
      <c r="J483" s="448"/>
      <c r="K483" s="448"/>
      <c r="L483" s="448"/>
      <c r="M483" s="448"/>
      <c r="N483" s="448"/>
      <c r="O483" s="448"/>
      <c r="P483" s="448"/>
      <c r="Q483" s="448"/>
      <c r="R483" s="447"/>
      <c r="S483" s="446" t="s">
        <v>143</v>
      </c>
      <c r="T483" s="445"/>
      <c r="U483" s="445"/>
      <c r="V483" s="444"/>
      <c r="W483" s="404"/>
    </row>
    <row r="484" spans="1:23" ht="5.0999999999999996" customHeight="1" x14ac:dyDescent="0.2">
      <c r="A484" s="409"/>
      <c r="B484" s="443"/>
      <c r="C484" s="443"/>
      <c r="D484" s="443"/>
      <c r="E484" s="443"/>
      <c r="F484" s="443"/>
      <c r="G484" s="412"/>
      <c r="H484" s="412"/>
      <c r="I484" s="412"/>
      <c r="J484" s="412"/>
      <c r="K484" s="412"/>
      <c r="L484" s="412"/>
      <c r="M484" s="412"/>
      <c r="N484" s="412"/>
      <c r="O484" s="412"/>
      <c r="P484" s="412"/>
      <c r="Q484" s="412"/>
      <c r="R484" s="412"/>
      <c r="S484" s="412"/>
      <c r="T484" s="412"/>
      <c r="U484" s="412"/>
      <c r="V484" s="412"/>
      <c r="W484" s="404"/>
    </row>
    <row r="485" spans="1:23" ht="24.95" customHeight="1" x14ac:dyDescent="0.2">
      <c r="A485" s="409"/>
      <c r="B485" s="441" t="s">
        <v>142</v>
      </c>
      <c r="C485" s="441"/>
      <c r="D485" s="442"/>
      <c r="E485" s="442"/>
      <c r="F485" s="442"/>
      <c r="G485" s="442"/>
      <c r="H485" s="442"/>
      <c r="I485" s="442"/>
      <c r="J485" s="442"/>
      <c r="K485" s="442"/>
      <c r="L485" s="412"/>
      <c r="M485" s="441" t="s">
        <v>141</v>
      </c>
      <c r="N485" s="441"/>
      <c r="O485" s="440"/>
      <c r="P485" s="439"/>
      <c r="Q485" s="439"/>
      <c r="R485" s="412"/>
      <c r="S485" s="438"/>
      <c r="T485" s="437"/>
      <c r="U485" s="437"/>
      <c r="V485" s="436"/>
      <c r="W485" s="404"/>
    </row>
    <row r="486" spans="1:23" ht="5.0999999999999996" customHeight="1" thickBot="1" x14ac:dyDescent="0.25">
      <c r="A486" s="409"/>
      <c r="B486" s="412"/>
      <c r="C486" s="412"/>
      <c r="D486" s="412"/>
      <c r="E486" s="412"/>
      <c r="F486" s="412"/>
      <c r="G486" s="412"/>
      <c r="H486" s="412"/>
      <c r="I486" s="412"/>
      <c r="J486" s="412"/>
      <c r="K486" s="412"/>
      <c r="L486" s="412"/>
      <c r="M486" s="412"/>
      <c r="N486" s="412"/>
      <c r="O486" s="412"/>
      <c r="P486" s="412"/>
      <c r="Q486" s="412"/>
      <c r="R486" s="412"/>
      <c r="S486" s="412"/>
      <c r="T486" s="412"/>
      <c r="U486" s="412"/>
      <c r="V486" s="412"/>
      <c r="W486" s="404"/>
    </row>
    <row r="487" spans="1:23" ht="24.95" customHeight="1" thickTop="1" x14ac:dyDescent="0.2">
      <c r="A487" s="409"/>
      <c r="B487" s="343" t="s">
        <v>110</v>
      </c>
      <c r="C487" s="342"/>
      <c r="D487" s="342"/>
      <c r="E487" s="342"/>
      <c r="F487" s="342"/>
      <c r="G487" s="342"/>
      <c r="H487" s="341"/>
      <c r="I487" s="343" t="s">
        <v>109</v>
      </c>
      <c r="J487" s="342"/>
      <c r="K487" s="342"/>
      <c r="L487" s="342"/>
      <c r="M487" s="341"/>
      <c r="N487" s="340"/>
      <c r="O487" s="339" t="s">
        <v>108</v>
      </c>
      <c r="P487" s="343" t="s">
        <v>107</v>
      </c>
      <c r="Q487" s="342"/>
      <c r="R487" s="342"/>
      <c r="S487" s="342"/>
      <c r="T487" s="341"/>
      <c r="U487" s="340"/>
      <c r="V487" s="339" t="s">
        <v>106</v>
      </c>
      <c r="W487" s="404"/>
    </row>
    <row r="488" spans="1:23" ht="50.1" customHeight="1" x14ac:dyDescent="0.2">
      <c r="A488" s="409"/>
      <c r="B488" s="435" t="s">
        <v>105</v>
      </c>
      <c r="C488" s="332" t="s">
        <v>104</v>
      </c>
      <c r="D488" s="332" t="s">
        <v>103</v>
      </c>
      <c r="E488" s="332" t="s">
        <v>102</v>
      </c>
      <c r="F488" s="331" t="s">
        <v>16</v>
      </c>
      <c r="G488" s="434" t="s">
        <v>140</v>
      </c>
      <c r="H488" s="329" t="s">
        <v>24</v>
      </c>
      <c r="I488" s="431" t="s">
        <v>130</v>
      </c>
      <c r="J488" s="430" t="s">
        <v>57</v>
      </c>
      <c r="K488" s="430" t="s">
        <v>129</v>
      </c>
      <c r="L488" s="430" t="s">
        <v>128</v>
      </c>
      <c r="M488" s="428" t="s">
        <v>127</v>
      </c>
      <c r="N488" s="310"/>
      <c r="O488" s="314"/>
      <c r="P488" s="431" t="s">
        <v>126</v>
      </c>
      <c r="Q488" s="430" t="s">
        <v>63</v>
      </c>
      <c r="R488" s="430" t="s">
        <v>125</v>
      </c>
      <c r="S488" s="429" t="s">
        <v>124</v>
      </c>
      <c r="T488" s="428" t="s">
        <v>123</v>
      </c>
      <c r="U488" s="310"/>
      <c r="V488" s="309"/>
      <c r="W488" s="404"/>
    </row>
    <row r="489" spans="1:23" ht="20.100000000000001" customHeight="1" x14ac:dyDescent="0.2">
      <c r="A489" s="409"/>
      <c r="B489" s="433">
        <v>50</v>
      </c>
      <c r="C489" s="317">
        <v>40</v>
      </c>
      <c r="D489" s="317">
        <v>30</v>
      </c>
      <c r="E489" s="317">
        <v>20</v>
      </c>
      <c r="F489" s="316">
        <v>20</v>
      </c>
      <c r="G489" s="432">
        <f>SUM(B489:F489)</f>
        <v>160</v>
      </c>
      <c r="H489" s="315">
        <v>20</v>
      </c>
      <c r="I489" s="431"/>
      <c r="J489" s="430"/>
      <c r="K489" s="430"/>
      <c r="L489" s="430"/>
      <c r="M489" s="428"/>
      <c r="N489" s="310"/>
      <c r="O489" s="314"/>
      <c r="P489" s="431"/>
      <c r="Q489" s="430"/>
      <c r="R489" s="430"/>
      <c r="S489" s="429"/>
      <c r="T489" s="428"/>
      <c r="U489" s="310"/>
      <c r="V489" s="309"/>
      <c r="W489" s="404"/>
    </row>
    <row r="490" spans="1:23" ht="20.100000000000001" customHeight="1" thickBot="1" x14ac:dyDescent="0.25">
      <c r="A490" s="409"/>
      <c r="B490" s="427">
        <f t="shared" ref="B490:H490" si="32">B489/2</f>
        <v>25</v>
      </c>
      <c r="C490" s="297">
        <f t="shared" si="32"/>
        <v>20</v>
      </c>
      <c r="D490" s="297">
        <f t="shared" si="32"/>
        <v>15</v>
      </c>
      <c r="E490" s="297">
        <f t="shared" si="32"/>
        <v>10</v>
      </c>
      <c r="F490" s="296">
        <f t="shared" si="32"/>
        <v>10</v>
      </c>
      <c r="G490" s="426">
        <f t="shared" si="32"/>
        <v>80</v>
      </c>
      <c r="H490" s="295">
        <f t="shared" si="32"/>
        <v>10</v>
      </c>
      <c r="I490" s="425"/>
      <c r="J490" s="424"/>
      <c r="K490" s="424"/>
      <c r="L490" s="424"/>
      <c r="M490" s="422"/>
      <c r="N490" s="290"/>
      <c r="O490" s="294"/>
      <c r="P490" s="425"/>
      <c r="Q490" s="424"/>
      <c r="R490" s="424"/>
      <c r="S490" s="423"/>
      <c r="T490" s="422"/>
      <c r="U490" s="290"/>
      <c r="V490" s="289"/>
      <c r="W490" s="404"/>
    </row>
    <row r="491" spans="1:23" ht="24.95" customHeight="1" thickTop="1" thickBot="1" x14ac:dyDescent="0.25">
      <c r="A491" s="409"/>
      <c r="B491" s="421"/>
      <c r="C491" s="420"/>
      <c r="D491" s="420"/>
      <c r="E491" s="420"/>
      <c r="F491" s="419"/>
      <c r="G491" s="418">
        <f>SUM(B491:F491)</f>
        <v>0</v>
      </c>
      <c r="H491" s="396"/>
      <c r="I491" s="417"/>
      <c r="J491" s="416"/>
      <c r="K491" s="416"/>
      <c r="L491" s="416"/>
      <c r="M491" s="415"/>
      <c r="N491" s="414">
        <f>COUNTIF(I491:M491,"اجتاز")</f>
        <v>0</v>
      </c>
      <c r="O491" s="413" t="str">
        <f>IF(N491&gt;=5,"جدير",IF(N491&gt;=5,"جدير","غيرجدير"))</f>
        <v>غيرجدير</v>
      </c>
      <c r="P491" s="417"/>
      <c r="Q491" s="416"/>
      <c r="R491" s="416"/>
      <c r="S491" s="416"/>
      <c r="T491" s="415"/>
      <c r="U491" s="414">
        <f>COUNTIF(P491:T491,"اجتاز")</f>
        <v>0</v>
      </c>
      <c r="V491" s="413" t="str">
        <f>IF(U491&gt;=5,"جدير",IF(U491&gt;=5,"جدير","غيرجدير"))</f>
        <v>غيرجدير</v>
      </c>
      <c r="W491" s="404"/>
    </row>
    <row r="492" spans="1:23" ht="5.0999999999999996" customHeight="1" thickTop="1" x14ac:dyDescent="0.2">
      <c r="A492" s="409"/>
      <c r="B492" s="412"/>
      <c r="C492" s="412"/>
      <c r="D492" s="412"/>
      <c r="E492" s="412"/>
      <c r="F492" s="412"/>
      <c r="G492" s="412"/>
      <c r="H492" s="412"/>
      <c r="I492" s="412"/>
      <c r="J492" s="412"/>
      <c r="K492" s="412"/>
      <c r="L492" s="412"/>
      <c r="M492" s="412"/>
      <c r="N492" s="412"/>
      <c r="O492" s="412"/>
      <c r="P492" s="412"/>
      <c r="Q492" s="412"/>
      <c r="R492" s="412"/>
      <c r="S492" s="412"/>
      <c r="T492" s="412"/>
      <c r="U492" s="412"/>
      <c r="V492" s="412"/>
      <c r="W492" s="404"/>
    </row>
    <row r="493" spans="1:23" ht="23.1" customHeight="1" x14ac:dyDescent="0.45">
      <c r="A493" s="409"/>
      <c r="B493" s="408" t="s">
        <v>90</v>
      </c>
      <c r="C493" s="407" t="s">
        <v>118</v>
      </c>
      <c r="D493" s="407"/>
      <c r="E493" s="407"/>
      <c r="F493" s="410" t="s">
        <v>139</v>
      </c>
      <c r="G493" s="410"/>
      <c r="H493" s="410"/>
      <c r="I493" s="410"/>
      <c r="J493" s="411"/>
      <c r="K493" s="410" t="s">
        <v>93</v>
      </c>
      <c r="L493" s="410"/>
      <c r="M493" s="410"/>
      <c r="N493" s="410"/>
      <c r="O493" s="410"/>
      <c r="P493" s="411"/>
      <c r="Q493" s="410" t="s">
        <v>138</v>
      </c>
      <c r="R493" s="410"/>
      <c r="S493" s="410"/>
      <c r="T493" s="410"/>
      <c r="U493" s="410"/>
      <c r="V493" s="410"/>
      <c r="W493" s="404"/>
    </row>
    <row r="494" spans="1:23" ht="23.1" customHeight="1" x14ac:dyDescent="0.45">
      <c r="A494" s="409"/>
      <c r="B494" s="408" t="s">
        <v>137</v>
      </c>
      <c r="C494" s="407" t="s">
        <v>119</v>
      </c>
      <c r="D494" s="407"/>
      <c r="E494" s="407"/>
      <c r="F494" s="405" t="s">
        <v>147</v>
      </c>
      <c r="G494" s="405"/>
      <c r="H494" s="405"/>
      <c r="I494" s="405"/>
      <c r="J494" s="406"/>
      <c r="K494" s="405" t="s">
        <v>148</v>
      </c>
      <c r="L494" s="405"/>
      <c r="M494" s="405"/>
      <c r="N494" s="405"/>
      <c r="O494" s="405"/>
      <c r="P494" s="406"/>
      <c r="Q494" s="405" t="s">
        <v>149</v>
      </c>
      <c r="R494" s="405"/>
      <c r="S494" s="405"/>
      <c r="T494" s="405"/>
      <c r="U494" s="405"/>
      <c r="V494" s="405"/>
      <c r="W494" s="404"/>
    </row>
    <row r="495" spans="1:23" ht="5.0999999999999996" customHeight="1" thickBot="1" x14ac:dyDescent="0.25">
      <c r="A495" s="403"/>
      <c r="B495" s="402"/>
      <c r="C495" s="402"/>
      <c r="D495" s="402"/>
      <c r="E495" s="402"/>
      <c r="F495" s="402"/>
      <c r="G495" s="402"/>
      <c r="H495" s="402"/>
      <c r="I495" s="402"/>
      <c r="J495" s="402"/>
      <c r="K495" s="402"/>
      <c r="L495" s="402"/>
      <c r="M495" s="402"/>
      <c r="N495" s="402"/>
      <c r="O495" s="402"/>
      <c r="P495" s="402"/>
      <c r="Q495" s="402"/>
      <c r="R495" s="402"/>
      <c r="S495" s="402"/>
      <c r="T495" s="402"/>
      <c r="U495" s="402"/>
      <c r="V495" s="402"/>
      <c r="W495" s="401"/>
    </row>
    <row r="496" spans="1:23" ht="20.100000000000001" customHeight="1" thickTop="1" thickBot="1" x14ac:dyDescent="0.25"/>
    <row r="497" spans="1:23" ht="24.95" customHeight="1" thickTop="1" x14ac:dyDescent="0.2">
      <c r="A497" s="455"/>
      <c r="B497" s="454" t="s">
        <v>116</v>
      </c>
      <c r="C497" s="454"/>
      <c r="D497" s="454"/>
      <c r="E497" s="454"/>
      <c r="F497" s="454"/>
      <c r="G497" s="453" t="s">
        <v>146</v>
      </c>
      <c r="H497" s="452"/>
      <c r="I497" s="452"/>
      <c r="J497" s="452"/>
      <c r="K497" s="452"/>
      <c r="L497" s="452"/>
      <c r="M497" s="452"/>
      <c r="N497" s="452"/>
      <c r="O497" s="452"/>
      <c r="P497" s="452"/>
      <c r="Q497" s="452"/>
      <c r="R497" s="452"/>
      <c r="S497" s="451"/>
      <c r="T497" s="451"/>
      <c r="U497" s="451"/>
      <c r="V497" s="451"/>
      <c r="W497" s="450"/>
    </row>
    <row r="498" spans="1:23" ht="24.95" customHeight="1" x14ac:dyDescent="0.2">
      <c r="A498" s="409"/>
      <c r="B498" s="449" t="s">
        <v>144</v>
      </c>
      <c r="C498" s="449"/>
      <c r="D498" s="449"/>
      <c r="E498" s="449"/>
      <c r="F498" s="449"/>
      <c r="G498" s="448" t="s">
        <v>145</v>
      </c>
      <c r="H498" s="448"/>
      <c r="I498" s="448"/>
      <c r="J498" s="448"/>
      <c r="K498" s="448"/>
      <c r="L498" s="448"/>
      <c r="M498" s="448"/>
      <c r="N498" s="448"/>
      <c r="O498" s="448"/>
      <c r="P498" s="448"/>
      <c r="Q498" s="448"/>
      <c r="R498" s="447"/>
      <c r="S498" s="446" t="s">
        <v>143</v>
      </c>
      <c r="T498" s="445"/>
      <c r="U498" s="445"/>
      <c r="V498" s="444"/>
      <c r="W498" s="404"/>
    </row>
    <row r="499" spans="1:23" ht="5.0999999999999996" customHeight="1" x14ac:dyDescent="0.2">
      <c r="A499" s="409"/>
      <c r="B499" s="443"/>
      <c r="C499" s="443"/>
      <c r="D499" s="443"/>
      <c r="E499" s="443"/>
      <c r="F499" s="443"/>
      <c r="G499" s="412"/>
      <c r="H499" s="412"/>
      <c r="I499" s="412"/>
      <c r="J499" s="412"/>
      <c r="K499" s="412"/>
      <c r="L499" s="412"/>
      <c r="M499" s="412"/>
      <c r="N499" s="412"/>
      <c r="O499" s="412"/>
      <c r="P499" s="412"/>
      <c r="Q499" s="412"/>
      <c r="R499" s="412"/>
      <c r="S499" s="412"/>
      <c r="T499" s="412"/>
      <c r="U499" s="412"/>
      <c r="V499" s="412"/>
      <c r="W499" s="404"/>
    </row>
    <row r="500" spans="1:23" ht="24.95" customHeight="1" x14ac:dyDescent="0.2">
      <c r="A500" s="409"/>
      <c r="B500" s="441" t="s">
        <v>142</v>
      </c>
      <c r="C500" s="441"/>
      <c r="D500" s="442"/>
      <c r="E500" s="442"/>
      <c r="F500" s="442"/>
      <c r="G500" s="442"/>
      <c r="H500" s="442"/>
      <c r="I500" s="442"/>
      <c r="J500" s="442"/>
      <c r="K500" s="442"/>
      <c r="L500" s="412"/>
      <c r="M500" s="441" t="s">
        <v>141</v>
      </c>
      <c r="N500" s="441"/>
      <c r="O500" s="440"/>
      <c r="P500" s="439"/>
      <c r="Q500" s="439"/>
      <c r="R500" s="412"/>
      <c r="S500" s="438"/>
      <c r="T500" s="437"/>
      <c r="U500" s="437"/>
      <c r="V500" s="436"/>
      <c r="W500" s="404"/>
    </row>
    <row r="501" spans="1:23" ht="5.0999999999999996" customHeight="1" thickBot="1" x14ac:dyDescent="0.25">
      <c r="A501" s="409"/>
      <c r="B501" s="412"/>
      <c r="C501" s="412"/>
      <c r="D501" s="412"/>
      <c r="E501" s="412"/>
      <c r="F501" s="412"/>
      <c r="G501" s="412"/>
      <c r="H501" s="412"/>
      <c r="I501" s="412"/>
      <c r="J501" s="412"/>
      <c r="K501" s="412"/>
      <c r="L501" s="412"/>
      <c r="M501" s="412"/>
      <c r="N501" s="412"/>
      <c r="O501" s="412"/>
      <c r="P501" s="412"/>
      <c r="Q501" s="412"/>
      <c r="R501" s="412"/>
      <c r="S501" s="412"/>
      <c r="T501" s="412"/>
      <c r="U501" s="412"/>
      <c r="V501" s="412"/>
      <c r="W501" s="404"/>
    </row>
    <row r="502" spans="1:23" ht="24.95" customHeight="1" thickTop="1" x14ac:dyDescent="0.2">
      <c r="A502" s="409"/>
      <c r="B502" s="343" t="s">
        <v>110</v>
      </c>
      <c r="C502" s="342"/>
      <c r="D502" s="342"/>
      <c r="E502" s="342"/>
      <c r="F502" s="342"/>
      <c r="G502" s="342"/>
      <c r="H502" s="341"/>
      <c r="I502" s="343" t="s">
        <v>109</v>
      </c>
      <c r="J502" s="342"/>
      <c r="K502" s="342"/>
      <c r="L502" s="342"/>
      <c r="M502" s="341"/>
      <c r="N502" s="340"/>
      <c r="O502" s="339" t="s">
        <v>108</v>
      </c>
      <c r="P502" s="343" t="s">
        <v>107</v>
      </c>
      <c r="Q502" s="342"/>
      <c r="R502" s="342"/>
      <c r="S502" s="342"/>
      <c r="T502" s="341"/>
      <c r="U502" s="340"/>
      <c r="V502" s="339" t="s">
        <v>106</v>
      </c>
      <c r="W502" s="404"/>
    </row>
    <row r="503" spans="1:23" ht="50.1" customHeight="1" x14ac:dyDescent="0.2">
      <c r="A503" s="409"/>
      <c r="B503" s="435" t="s">
        <v>105</v>
      </c>
      <c r="C503" s="332" t="s">
        <v>104</v>
      </c>
      <c r="D503" s="332" t="s">
        <v>103</v>
      </c>
      <c r="E503" s="332" t="s">
        <v>102</v>
      </c>
      <c r="F503" s="331" t="s">
        <v>16</v>
      </c>
      <c r="G503" s="434" t="s">
        <v>140</v>
      </c>
      <c r="H503" s="329" t="s">
        <v>24</v>
      </c>
      <c r="I503" s="431" t="s">
        <v>130</v>
      </c>
      <c r="J503" s="430" t="s">
        <v>57</v>
      </c>
      <c r="K503" s="430" t="s">
        <v>129</v>
      </c>
      <c r="L503" s="430" t="s">
        <v>128</v>
      </c>
      <c r="M503" s="428" t="s">
        <v>127</v>
      </c>
      <c r="N503" s="310"/>
      <c r="O503" s="314"/>
      <c r="P503" s="431" t="s">
        <v>126</v>
      </c>
      <c r="Q503" s="430" t="s">
        <v>63</v>
      </c>
      <c r="R503" s="430" t="s">
        <v>125</v>
      </c>
      <c r="S503" s="429" t="s">
        <v>124</v>
      </c>
      <c r="T503" s="428" t="s">
        <v>123</v>
      </c>
      <c r="U503" s="310"/>
      <c r="V503" s="309"/>
      <c r="W503" s="404"/>
    </row>
    <row r="504" spans="1:23" ht="20.100000000000001" customHeight="1" x14ac:dyDescent="0.2">
      <c r="A504" s="409"/>
      <c r="B504" s="433">
        <v>50</v>
      </c>
      <c r="C504" s="317">
        <v>40</v>
      </c>
      <c r="D504" s="317">
        <v>30</v>
      </c>
      <c r="E504" s="317">
        <v>20</v>
      </c>
      <c r="F504" s="316">
        <v>20</v>
      </c>
      <c r="G504" s="432">
        <f>SUM(B504:F504)</f>
        <v>160</v>
      </c>
      <c r="H504" s="315">
        <v>20</v>
      </c>
      <c r="I504" s="431"/>
      <c r="J504" s="430"/>
      <c r="K504" s="430"/>
      <c r="L504" s="430"/>
      <c r="M504" s="428"/>
      <c r="N504" s="310"/>
      <c r="O504" s="314"/>
      <c r="P504" s="431"/>
      <c r="Q504" s="430"/>
      <c r="R504" s="430"/>
      <c r="S504" s="429"/>
      <c r="T504" s="428"/>
      <c r="U504" s="310"/>
      <c r="V504" s="309"/>
      <c r="W504" s="404"/>
    </row>
    <row r="505" spans="1:23" ht="20.100000000000001" customHeight="1" thickBot="1" x14ac:dyDescent="0.25">
      <c r="A505" s="409"/>
      <c r="B505" s="427">
        <f t="shared" ref="B505:H505" si="33">B504/2</f>
        <v>25</v>
      </c>
      <c r="C505" s="297">
        <f t="shared" si="33"/>
        <v>20</v>
      </c>
      <c r="D505" s="297">
        <f t="shared" si="33"/>
        <v>15</v>
      </c>
      <c r="E505" s="297">
        <f t="shared" si="33"/>
        <v>10</v>
      </c>
      <c r="F505" s="296">
        <f t="shared" si="33"/>
        <v>10</v>
      </c>
      <c r="G505" s="426">
        <f t="shared" si="33"/>
        <v>80</v>
      </c>
      <c r="H505" s="295">
        <f t="shared" si="33"/>
        <v>10</v>
      </c>
      <c r="I505" s="425"/>
      <c r="J505" s="424"/>
      <c r="K505" s="424"/>
      <c r="L505" s="424"/>
      <c r="M505" s="422"/>
      <c r="N505" s="290"/>
      <c r="O505" s="294"/>
      <c r="P505" s="425"/>
      <c r="Q505" s="424"/>
      <c r="R505" s="424"/>
      <c r="S505" s="423"/>
      <c r="T505" s="422"/>
      <c r="U505" s="290"/>
      <c r="V505" s="289"/>
      <c r="W505" s="404"/>
    </row>
    <row r="506" spans="1:23" ht="24.95" customHeight="1" thickTop="1" thickBot="1" x14ac:dyDescent="0.25">
      <c r="A506" s="409"/>
      <c r="B506" s="421"/>
      <c r="C506" s="420"/>
      <c r="D506" s="420"/>
      <c r="E506" s="420"/>
      <c r="F506" s="419"/>
      <c r="G506" s="418">
        <f>SUM(B506:F506)</f>
        <v>0</v>
      </c>
      <c r="H506" s="396"/>
      <c r="I506" s="417"/>
      <c r="J506" s="416"/>
      <c r="K506" s="416"/>
      <c r="L506" s="416"/>
      <c r="M506" s="415"/>
      <c r="N506" s="414">
        <f>COUNTIF(I506:M506,"اجتاز")</f>
        <v>0</v>
      </c>
      <c r="O506" s="413" t="str">
        <f>IF(N506&gt;=5,"جدير",IF(N506&gt;=5,"جدير","غيرجدير"))</f>
        <v>غيرجدير</v>
      </c>
      <c r="P506" s="417"/>
      <c r="Q506" s="416"/>
      <c r="R506" s="416"/>
      <c r="S506" s="416"/>
      <c r="T506" s="415"/>
      <c r="U506" s="414">
        <f>COUNTIF(P506:T506,"اجتاز")</f>
        <v>0</v>
      </c>
      <c r="V506" s="413" t="str">
        <f>IF(U506&gt;=5,"جدير",IF(U506&gt;=5,"جدير","غيرجدير"))</f>
        <v>غيرجدير</v>
      </c>
      <c r="W506" s="404"/>
    </row>
    <row r="507" spans="1:23" ht="5.0999999999999996" customHeight="1" thickTop="1" x14ac:dyDescent="0.2">
      <c r="A507" s="409"/>
      <c r="B507" s="412"/>
      <c r="C507" s="412"/>
      <c r="D507" s="412"/>
      <c r="E507" s="412"/>
      <c r="F507" s="412"/>
      <c r="G507" s="412"/>
      <c r="H507" s="412"/>
      <c r="I507" s="412"/>
      <c r="J507" s="412"/>
      <c r="K507" s="412"/>
      <c r="L507" s="412"/>
      <c r="M507" s="412"/>
      <c r="N507" s="412"/>
      <c r="O507" s="412"/>
      <c r="P507" s="412"/>
      <c r="Q507" s="412"/>
      <c r="R507" s="412"/>
      <c r="S507" s="412"/>
      <c r="T507" s="412"/>
      <c r="U507" s="412"/>
      <c r="V507" s="412"/>
      <c r="W507" s="404"/>
    </row>
    <row r="508" spans="1:23" ht="23.1" customHeight="1" x14ac:dyDescent="0.45">
      <c r="A508" s="409"/>
      <c r="B508" s="408" t="s">
        <v>90</v>
      </c>
      <c r="C508" s="407" t="s">
        <v>118</v>
      </c>
      <c r="D508" s="407"/>
      <c r="E508" s="407"/>
      <c r="F508" s="410" t="s">
        <v>139</v>
      </c>
      <c r="G508" s="410"/>
      <c r="H508" s="410"/>
      <c r="I508" s="410"/>
      <c r="J508" s="411"/>
      <c r="K508" s="410" t="s">
        <v>93</v>
      </c>
      <c r="L508" s="410"/>
      <c r="M508" s="410"/>
      <c r="N508" s="410"/>
      <c r="O508" s="410"/>
      <c r="P508" s="411"/>
      <c r="Q508" s="410" t="s">
        <v>138</v>
      </c>
      <c r="R508" s="410"/>
      <c r="S508" s="410"/>
      <c r="T508" s="410"/>
      <c r="U508" s="410"/>
      <c r="V508" s="410"/>
      <c r="W508" s="404"/>
    </row>
    <row r="509" spans="1:23" ht="23.1" customHeight="1" x14ac:dyDescent="0.45">
      <c r="A509" s="409"/>
      <c r="B509" s="408" t="s">
        <v>137</v>
      </c>
      <c r="C509" s="407" t="s">
        <v>119</v>
      </c>
      <c r="D509" s="407"/>
      <c r="E509" s="407"/>
      <c r="F509" s="405" t="s">
        <v>147</v>
      </c>
      <c r="G509" s="405"/>
      <c r="H509" s="405"/>
      <c r="I509" s="405"/>
      <c r="J509" s="406"/>
      <c r="K509" s="405" t="s">
        <v>148</v>
      </c>
      <c r="L509" s="405"/>
      <c r="M509" s="405"/>
      <c r="N509" s="405"/>
      <c r="O509" s="405"/>
      <c r="P509" s="406"/>
      <c r="Q509" s="405" t="s">
        <v>149</v>
      </c>
      <c r="R509" s="405"/>
      <c r="S509" s="405"/>
      <c r="T509" s="405"/>
      <c r="U509" s="405"/>
      <c r="V509" s="405"/>
      <c r="W509" s="404"/>
    </row>
    <row r="510" spans="1:23" ht="5.0999999999999996" customHeight="1" thickBot="1" x14ac:dyDescent="0.25">
      <c r="A510" s="403"/>
      <c r="B510" s="402"/>
      <c r="C510" s="402"/>
      <c r="D510" s="402"/>
      <c r="E510" s="402"/>
      <c r="F510" s="402"/>
      <c r="G510" s="402"/>
      <c r="H510" s="402"/>
      <c r="I510" s="402"/>
      <c r="J510" s="402"/>
      <c r="K510" s="402"/>
      <c r="L510" s="402"/>
      <c r="M510" s="402"/>
      <c r="N510" s="402"/>
      <c r="O510" s="402"/>
      <c r="P510" s="402"/>
      <c r="Q510" s="402"/>
      <c r="R510" s="402"/>
      <c r="S510" s="402"/>
      <c r="T510" s="402"/>
      <c r="U510" s="402"/>
      <c r="V510" s="402"/>
      <c r="W510" s="401"/>
    </row>
    <row r="511" spans="1:23" ht="5.0999999999999996" customHeight="1" thickTop="1" thickBot="1" x14ac:dyDescent="0.25"/>
    <row r="512" spans="1:23" ht="24.95" customHeight="1" thickTop="1" x14ac:dyDescent="0.2">
      <c r="A512" s="455"/>
      <c r="B512" s="454" t="s">
        <v>116</v>
      </c>
      <c r="C512" s="454"/>
      <c r="D512" s="454"/>
      <c r="E512" s="454"/>
      <c r="F512" s="454"/>
      <c r="G512" s="453" t="s">
        <v>146</v>
      </c>
      <c r="H512" s="452"/>
      <c r="I512" s="452"/>
      <c r="J512" s="452"/>
      <c r="K512" s="452"/>
      <c r="L512" s="452"/>
      <c r="M512" s="452"/>
      <c r="N512" s="452"/>
      <c r="O512" s="452"/>
      <c r="P512" s="452"/>
      <c r="Q512" s="452"/>
      <c r="R512" s="452"/>
      <c r="S512" s="451"/>
      <c r="T512" s="451"/>
      <c r="U512" s="451"/>
      <c r="V512" s="451"/>
      <c r="W512" s="450"/>
    </row>
    <row r="513" spans="1:23" ht="24.95" customHeight="1" x14ac:dyDescent="0.2">
      <c r="A513" s="409"/>
      <c r="B513" s="449" t="s">
        <v>144</v>
      </c>
      <c r="C513" s="449"/>
      <c r="D513" s="449"/>
      <c r="E513" s="449"/>
      <c r="F513" s="449"/>
      <c r="G513" s="448" t="s">
        <v>145</v>
      </c>
      <c r="H513" s="448"/>
      <c r="I513" s="448"/>
      <c r="J513" s="448"/>
      <c r="K513" s="448"/>
      <c r="L513" s="448"/>
      <c r="M513" s="448"/>
      <c r="N513" s="448"/>
      <c r="O513" s="448"/>
      <c r="P513" s="448"/>
      <c r="Q513" s="448"/>
      <c r="R513" s="447"/>
      <c r="S513" s="446" t="s">
        <v>143</v>
      </c>
      <c r="T513" s="445"/>
      <c r="U513" s="445"/>
      <c r="V513" s="444"/>
      <c r="W513" s="404"/>
    </row>
    <row r="514" spans="1:23" ht="5.0999999999999996" customHeight="1" x14ac:dyDescent="0.2">
      <c r="A514" s="409"/>
      <c r="B514" s="443"/>
      <c r="C514" s="443"/>
      <c r="D514" s="443"/>
      <c r="E514" s="443"/>
      <c r="F514" s="443"/>
      <c r="G514" s="412"/>
      <c r="H514" s="412"/>
      <c r="I514" s="412"/>
      <c r="J514" s="412"/>
      <c r="K514" s="412"/>
      <c r="L514" s="412"/>
      <c r="M514" s="412"/>
      <c r="N514" s="412"/>
      <c r="O514" s="412"/>
      <c r="P514" s="412"/>
      <c r="Q514" s="412"/>
      <c r="R514" s="412"/>
      <c r="S514" s="412"/>
      <c r="T514" s="412"/>
      <c r="U514" s="412"/>
      <c r="V514" s="412"/>
      <c r="W514" s="404"/>
    </row>
    <row r="515" spans="1:23" ht="24.95" customHeight="1" x14ac:dyDescent="0.2">
      <c r="A515" s="409"/>
      <c r="B515" s="441" t="s">
        <v>142</v>
      </c>
      <c r="C515" s="441"/>
      <c r="D515" s="442"/>
      <c r="E515" s="442"/>
      <c r="F515" s="442"/>
      <c r="G515" s="442"/>
      <c r="H515" s="442"/>
      <c r="I515" s="442"/>
      <c r="J515" s="442"/>
      <c r="K515" s="442"/>
      <c r="L515" s="412"/>
      <c r="M515" s="441" t="s">
        <v>141</v>
      </c>
      <c r="N515" s="441"/>
      <c r="O515" s="440"/>
      <c r="P515" s="439"/>
      <c r="Q515" s="439"/>
      <c r="R515" s="412"/>
      <c r="S515" s="438"/>
      <c r="T515" s="437"/>
      <c r="U515" s="437"/>
      <c r="V515" s="436"/>
      <c r="W515" s="404"/>
    </row>
    <row r="516" spans="1:23" ht="5.0999999999999996" customHeight="1" thickBot="1" x14ac:dyDescent="0.25">
      <c r="A516" s="409"/>
      <c r="B516" s="412"/>
      <c r="C516" s="412"/>
      <c r="D516" s="412"/>
      <c r="E516" s="412"/>
      <c r="F516" s="412"/>
      <c r="G516" s="412"/>
      <c r="H516" s="412"/>
      <c r="I516" s="412"/>
      <c r="J516" s="412"/>
      <c r="K516" s="412"/>
      <c r="L516" s="412"/>
      <c r="M516" s="412"/>
      <c r="N516" s="412"/>
      <c r="O516" s="412"/>
      <c r="P516" s="412"/>
      <c r="Q516" s="412"/>
      <c r="R516" s="412"/>
      <c r="S516" s="412"/>
      <c r="T516" s="412"/>
      <c r="U516" s="412"/>
      <c r="V516" s="412"/>
      <c r="W516" s="404"/>
    </row>
    <row r="517" spans="1:23" ht="24.95" customHeight="1" thickTop="1" x14ac:dyDescent="0.2">
      <c r="A517" s="409"/>
      <c r="B517" s="343" t="s">
        <v>110</v>
      </c>
      <c r="C517" s="342"/>
      <c r="D517" s="342"/>
      <c r="E517" s="342"/>
      <c r="F517" s="342"/>
      <c r="G517" s="342"/>
      <c r="H517" s="341"/>
      <c r="I517" s="343" t="s">
        <v>109</v>
      </c>
      <c r="J517" s="342"/>
      <c r="K517" s="342"/>
      <c r="L517" s="342"/>
      <c r="M517" s="341"/>
      <c r="N517" s="340"/>
      <c r="O517" s="339" t="s">
        <v>108</v>
      </c>
      <c r="P517" s="343" t="s">
        <v>107</v>
      </c>
      <c r="Q517" s="342"/>
      <c r="R517" s="342"/>
      <c r="S517" s="342"/>
      <c r="T517" s="341"/>
      <c r="U517" s="340"/>
      <c r="V517" s="339" t="s">
        <v>106</v>
      </c>
      <c r="W517" s="404"/>
    </row>
    <row r="518" spans="1:23" ht="50.1" customHeight="1" x14ac:dyDescent="0.2">
      <c r="A518" s="409"/>
      <c r="B518" s="435" t="s">
        <v>105</v>
      </c>
      <c r="C518" s="332" t="s">
        <v>104</v>
      </c>
      <c r="D518" s="332" t="s">
        <v>103</v>
      </c>
      <c r="E518" s="332" t="s">
        <v>102</v>
      </c>
      <c r="F518" s="331" t="s">
        <v>16</v>
      </c>
      <c r="G518" s="434" t="s">
        <v>140</v>
      </c>
      <c r="H518" s="329" t="s">
        <v>24</v>
      </c>
      <c r="I518" s="431" t="s">
        <v>130</v>
      </c>
      <c r="J518" s="430" t="s">
        <v>57</v>
      </c>
      <c r="K518" s="430" t="s">
        <v>129</v>
      </c>
      <c r="L518" s="430" t="s">
        <v>128</v>
      </c>
      <c r="M518" s="428" t="s">
        <v>127</v>
      </c>
      <c r="N518" s="310"/>
      <c r="O518" s="314"/>
      <c r="P518" s="431" t="s">
        <v>126</v>
      </c>
      <c r="Q518" s="430" t="s">
        <v>63</v>
      </c>
      <c r="R518" s="430" t="s">
        <v>125</v>
      </c>
      <c r="S518" s="429" t="s">
        <v>124</v>
      </c>
      <c r="T518" s="428" t="s">
        <v>123</v>
      </c>
      <c r="U518" s="310"/>
      <c r="V518" s="309"/>
      <c r="W518" s="404"/>
    </row>
    <row r="519" spans="1:23" ht="20.100000000000001" customHeight="1" x14ac:dyDescent="0.2">
      <c r="A519" s="409"/>
      <c r="B519" s="433">
        <v>50</v>
      </c>
      <c r="C519" s="317">
        <v>40</v>
      </c>
      <c r="D519" s="317">
        <v>30</v>
      </c>
      <c r="E519" s="317">
        <v>20</v>
      </c>
      <c r="F519" s="316">
        <v>20</v>
      </c>
      <c r="G519" s="432">
        <f>SUM(B519:F519)</f>
        <v>160</v>
      </c>
      <c r="H519" s="315">
        <v>20</v>
      </c>
      <c r="I519" s="431"/>
      <c r="J519" s="430"/>
      <c r="K519" s="430"/>
      <c r="L519" s="430"/>
      <c r="M519" s="428"/>
      <c r="N519" s="310"/>
      <c r="O519" s="314"/>
      <c r="P519" s="431"/>
      <c r="Q519" s="430"/>
      <c r="R519" s="430"/>
      <c r="S519" s="429"/>
      <c r="T519" s="428"/>
      <c r="U519" s="310"/>
      <c r="V519" s="309"/>
      <c r="W519" s="404"/>
    </row>
    <row r="520" spans="1:23" ht="20.100000000000001" customHeight="1" thickBot="1" x14ac:dyDescent="0.25">
      <c r="A520" s="409"/>
      <c r="B520" s="427">
        <f t="shared" ref="B520:H520" si="34">B519/2</f>
        <v>25</v>
      </c>
      <c r="C520" s="297">
        <f t="shared" si="34"/>
        <v>20</v>
      </c>
      <c r="D520" s="297">
        <f t="shared" si="34"/>
        <v>15</v>
      </c>
      <c r="E520" s="297">
        <f t="shared" si="34"/>
        <v>10</v>
      </c>
      <c r="F520" s="296">
        <f t="shared" si="34"/>
        <v>10</v>
      </c>
      <c r="G520" s="426">
        <f t="shared" si="34"/>
        <v>80</v>
      </c>
      <c r="H520" s="295">
        <f t="shared" si="34"/>
        <v>10</v>
      </c>
      <c r="I520" s="425"/>
      <c r="J520" s="424"/>
      <c r="K520" s="424"/>
      <c r="L520" s="424"/>
      <c r="M520" s="422"/>
      <c r="N520" s="290"/>
      <c r="O520" s="294"/>
      <c r="P520" s="425"/>
      <c r="Q520" s="424"/>
      <c r="R520" s="424"/>
      <c r="S520" s="423"/>
      <c r="T520" s="422"/>
      <c r="U520" s="290"/>
      <c r="V520" s="289"/>
      <c r="W520" s="404"/>
    </row>
    <row r="521" spans="1:23" ht="24.95" customHeight="1" thickTop="1" thickBot="1" x14ac:dyDescent="0.25">
      <c r="A521" s="409"/>
      <c r="B521" s="421"/>
      <c r="C521" s="420"/>
      <c r="D521" s="420"/>
      <c r="E521" s="420"/>
      <c r="F521" s="419"/>
      <c r="G521" s="418">
        <f>SUM(B521:F521)</f>
        <v>0</v>
      </c>
      <c r="H521" s="396"/>
      <c r="I521" s="417"/>
      <c r="J521" s="416"/>
      <c r="K521" s="416"/>
      <c r="L521" s="416"/>
      <c r="M521" s="415"/>
      <c r="N521" s="414">
        <f>COUNTIF(I521:M521,"اجتاز")</f>
        <v>0</v>
      </c>
      <c r="O521" s="413" t="str">
        <f>IF(N521&gt;=5,"جدير",IF(N521&gt;=5,"جدير","غيرجدير"))</f>
        <v>غيرجدير</v>
      </c>
      <c r="P521" s="417"/>
      <c r="Q521" s="416"/>
      <c r="R521" s="416"/>
      <c r="S521" s="416"/>
      <c r="T521" s="415"/>
      <c r="U521" s="414">
        <f>COUNTIF(P521:T521,"اجتاز")</f>
        <v>0</v>
      </c>
      <c r="V521" s="413" t="str">
        <f>IF(U521&gt;=5,"جدير",IF(U521&gt;=5,"جدير","غيرجدير"))</f>
        <v>غيرجدير</v>
      </c>
      <c r="W521" s="404"/>
    </row>
    <row r="522" spans="1:23" ht="5.0999999999999996" customHeight="1" thickTop="1" x14ac:dyDescent="0.2">
      <c r="A522" s="409"/>
      <c r="B522" s="412"/>
      <c r="C522" s="412"/>
      <c r="D522" s="412"/>
      <c r="E522" s="412"/>
      <c r="F522" s="412"/>
      <c r="G522" s="412"/>
      <c r="H522" s="412"/>
      <c r="I522" s="412"/>
      <c r="J522" s="412"/>
      <c r="K522" s="412"/>
      <c r="L522" s="412"/>
      <c r="M522" s="412"/>
      <c r="N522" s="412"/>
      <c r="O522" s="412"/>
      <c r="P522" s="412"/>
      <c r="Q522" s="412"/>
      <c r="R522" s="412"/>
      <c r="S522" s="412"/>
      <c r="T522" s="412"/>
      <c r="U522" s="412"/>
      <c r="V522" s="412"/>
      <c r="W522" s="404"/>
    </row>
    <row r="523" spans="1:23" ht="23.1" customHeight="1" x14ac:dyDescent="0.45">
      <c r="A523" s="409"/>
      <c r="B523" s="408" t="s">
        <v>90</v>
      </c>
      <c r="C523" s="407" t="s">
        <v>118</v>
      </c>
      <c r="D523" s="407"/>
      <c r="E523" s="407"/>
      <c r="F523" s="410" t="s">
        <v>139</v>
      </c>
      <c r="G523" s="410"/>
      <c r="H523" s="410"/>
      <c r="I523" s="410"/>
      <c r="J523" s="411"/>
      <c r="K523" s="410" t="s">
        <v>93</v>
      </c>
      <c r="L523" s="410"/>
      <c r="M523" s="410"/>
      <c r="N523" s="410"/>
      <c r="O523" s="410"/>
      <c r="P523" s="411"/>
      <c r="Q523" s="410" t="s">
        <v>138</v>
      </c>
      <c r="R523" s="410"/>
      <c r="S523" s="410"/>
      <c r="T523" s="410"/>
      <c r="U523" s="410"/>
      <c r="V523" s="410"/>
      <c r="W523" s="404"/>
    </row>
    <row r="524" spans="1:23" ht="23.1" customHeight="1" x14ac:dyDescent="0.45">
      <c r="A524" s="409"/>
      <c r="B524" s="408" t="s">
        <v>137</v>
      </c>
      <c r="C524" s="407" t="s">
        <v>119</v>
      </c>
      <c r="D524" s="407"/>
      <c r="E524" s="407"/>
      <c r="F524" s="405" t="s">
        <v>147</v>
      </c>
      <c r="G524" s="405"/>
      <c r="H524" s="405"/>
      <c r="I524" s="405"/>
      <c r="J524" s="406"/>
      <c r="K524" s="405" t="s">
        <v>148</v>
      </c>
      <c r="L524" s="405"/>
      <c r="M524" s="405"/>
      <c r="N524" s="405"/>
      <c r="O524" s="405"/>
      <c r="P524" s="406"/>
      <c r="Q524" s="405" t="s">
        <v>149</v>
      </c>
      <c r="R524" s="405"/>
      <c r="S524" s="405"/>
      <c r="T524" s="405"/>
      <c r="U524" s="405"/>
      <c r="V524" s="405"/>
      <c r="W524" s="404"/>
    </row>
    <row r="525" spans="1:23" ht="5.0999999999999996" customHeight="1" thickBot="1" x14ac:dyDescent="0.25">
      <c r="A525" s="403"/>
      <c r="B525" s="402"/>
      <c r="C525" s="402"/>
      <c r="D525" s="402"/>
      <c r="E525" s="402"/>
      <c r="F525" s="402"/>
      <c r="G525" s="402"/>
      <c r="H525" s="402"/>
      <c r="I525" s="402"/>
      <c r="J525" s="402"/>
      <c r="K525" s="402"/>
      <c r="L525" s="402"/>
      <c r="M525" s="402"/>
      <c r="N525" s="402"/>
      <c r="O525" s="402"/>
      <c r="P525" s="402"/>
      <c r="Q525" s="402"/>
      <c r="R525" s="402"/>
      <c r="S525" s="402"/>
      <c r="T525" s="402"/>
      <c r="U525" s="402"/>
      <c r="V525" s="402"/>
      <c r="W525" s="401"/>
    </row>
    <row r="526" spans="1:23" ht="20.100000000000001" customHeight="1" thickTop="1" thickBot="1" x14ac:dyDescent="0.25"/>
    <row r="527" spans="1:23" ht="24.95" customHeight="1" thickTop="1" x14ac:dyDescent="0.2">
      <c r="A527" s="455"/>
      <c r="B527" s="454" t="s">
        <v>116</v>
      </c>
      <c r="C527" s="454"/>
      <c r="D527" s="454"/>
      <c r="E527" s="454"/>
      <c r="F527" s="454"/>
      <c r="G527" s="453" t="s">
        <v>146</v>
      </c>
      <c r="H527" s="452"/>
      <c r="I527" s="452"/>
      <c r="J527" s="452"/>
      <c r="K527" s="452"/>
      <c r="L527" s="452"/>
      <c r="M527" s="452"/>
      <c r="N527" s="452"/>
      <c r="O527" s="452"/>
      <c r="P527" s="452"/>
      <c r="Q527" s="452"/>
      <c r="R527" s="452"/>
      <c r="S527" s="451"/>
      <c r="T527" s="451"/>
      <c r="U527" s="451"/>
      <c r="V527" s="451"/>
      <c r="W527" s="450"/>
    </row>
    <row r="528" spans="1:23" ht="24.95" customHeight="1" x14ac:dyDescent="0.2">
      <c r="A528" s="409"/>
      <c r="B528" s="449" t="s">
        <v>144</v>
      </c>
      <c r="C528" s="449"/>
      <c r="D528" s="449"/>
      <c r="E528" s="449"/>
      <c r="F528" s="449"/>
      <c r="G528" s="448" t="s">
        <v>145</v>
      </c>
      <c r="H528" s="448"/>
      <c r="I528" s="448"/>
      <c r="J528" s="448"/>
      <c r="K528" s="448"/>
      <c r="L528" s="448"/>
      <c r="M528" s="448"/>
      <c r="N528" s="448"/>
      <c r="O528" s="448"/>
      <c r="P528" s="448"/>
      <c r="Q528" s="448"/>
      <c r="R528" s="447"/>
      <c r="S528" s="446" t="s">
        <v>143</v>
      </c>
      <c r="T528" s="445"/>
      <c r="U528" s="445"/>
      <c r="V528" s="444"/>
      <c r="W528" s="404"/>
    </row>
    <row r="529" spans="1:23" ht="5.0999999999999996" customHeight="1" x14ac:dyDescent="0.2">
      <c r="A529" s="409"/>
      <c r="B529" s="443"/>
      <c r="C529" s="443"/>
      <c r="D529" s="443"/>
      <c r="E529" s="443"/>
      <c r="F529" s="443"/>
      <c r="G529" s="412"/>
      <c r="H529" s="412"/>
      <c r="I529" s="412"/>
      <c r="J529" s="412"/>
      <c r="K529" s="412"/>
      <c r="L529" s="412"/>
      <c r="M529" s="412"/>
      <c r="N529" s="412"/>
      <c r="O529" s="412"/>
      <c r="P529" s="412"/>
      <c r="Q529" s="412"/>
      <c r="R529" s="412"/>
      <c r="S529" s="412"/>
      <c r="T529" s="412"/>
      <c r="U529" s="412"/>
      <c r="V529" s="412"/>
      <c r="W529" s="404"/>
    </row>
    <row r="530" spans="1:23" ht="24.95" customHeight="1" x14ac:dyDescent="0.2">
      <c r="A530" s="409"/>
      <c r="B530" s="441" t="s">
        <v>142</v>
      </c>
      <c r="C530" s="441"/>
      <c r="D530" s="442"/>
      <c r="E530" s="442"/>
      <c r="F530" s="442"/>
      <c r="G530" s="442"/>
      <c r="H530" s="442"/>
      <c r="I530" s="442"/>
      <c r="J530" s="442"/>
      <c r="K530" s="442"/>
      <c r="L530" s="412"/>
      <c r="M530" s="441" t="s">
        <v>141</v>
      </c>
      <c r="N530" s="441"/>
      <c r="O530" s="440"/>
      <c r="P530" s="439"/>
      <c r="Q530" s="439"/>
      <c r="R530" s="412"/>
      <c r="S530" s="438"/>
      <c r="T530" s="437"/>
      <c r="U530" s="437"/>
      <c r="V530" s="436"/>
      <c r="W530" s="404"/>
    </row>
    <row r="531" spans="1:23" ht="5.0999999999999996" customHeight="1" thickBot="1" x14ac:dyDescent="0.25">
      <c r="A531" s="409"/>
      <c r="B531" s="412"/>
      <c r="C531" s="412"/>
      <c r="D531" s="412"/>
      <c r="E531" s="412"/>
      <c r="F531" s="412"/>
      <c r="G531" s="412"/>
      <c r="H531" s="412"/>
      <c r="I531" s="412"/>
      <c r="J531" s="412"/>
      <c r="K531" s="412"/>
      <c r="L531" s="412"/>
      <c r="M531" s="412"/>
      <c r="N531" s="412"/>
      <c r="O531" s="412"/>
      <c r="P531" s="412"/>
      <c r="Q531" s="412"/>
      <c r="R531" s="412"/>
      <c r="S531" s="412"/>
      <c r="T531" s="412"/>
      <c r="U531" s="412"/>
      <c r="V531" s="412"/>
      <c r="W531" s="404"/>
    </row>
    <row r="532" spans="1:23" ht="24.95" customHeight="1" thickTop="1" x14ac:dyDescent="0.2">
      <c r="A532" s="409"/>
      <c r="B532" s="343" t="s">
        <v>110</v>
      </c>
      <c r="C532" s="342"/>
      <c r="D532" s="342"/>
      <c r="E532" s="342"/>
      <c r="F532" s="342"/>
      <c r="G532" s="342"/>
      <c r="H532" s="341"/>
      <c r="I532" s="343" t="s">
        <v>109</v>
      </c>
      <c r="J532" s="342"/>
      <c r="K532" s="342"/>
      <c r="L532" s="342"/>
      <c r="M532" s="341"/>
      <c r="N532" s="340"/>
      <c r="O532" s="339" t="s">
        <v>108</v>
      </c>
      <c r="P532" s="343" t="s">
        <v>107</v>
      </c>
      <c r="Q532" s="342"/>
      <c r="R532" s="342"/>
      <c r="S532" s="342"/>
      <c r="T532" s="341"/>
      <c r="U532" s="340"/>
      <c r="V532" s="339" t="s">
        <v>106</v>
      </c>
      <c r="W532" s="404"/>
    </row>
    <row r="533" spans="1:23" ht="50.1" customHeight="1" x14ac:dyDescent="0.2">
      <c r="A533" s="409"/>
      <c r="B533" s="435" t="s">
        <v>105</v>
      </c>
      <c r="C533" s="332" t="s">
        <v>104</v>
      </c>
      <c r="D533" s="332" t="s">
        <v>103</v>
      </c>
      <c r="E533" s="332" t="s">
        <v>102</v>
      </c>
      <c r="F533" s="331" t="s">
        <v>16</v>
      </c>
      <c r="G533" s="434" t="s">
        <v>140</v>
      </c>
      <c r="H533" s="329" t="s">
        <v>24</v>
      </c>
      <c r="I533" s="431" t="s">
        <v>130</v>
      </c>
      <c r="J533" s="430" t="s">
        <v>57</v>
      </c>
      <c r="K533" s="430" t="s">
        <v>129</v>
      </c>
      <c r="L533" s="430" t="s">
        <v>128</v>
      </c>
      <c r="M533" s="428" t="s">
        <v>127</v>
      </c>
      <c r="N533" s="310"/>
      <c r="O533" s="314"/>
      <c r="P533" s="431" t="s">
        <v>126</v>
      </c>
      <c r="Q533" s="430" t="s">
        <v>63</v>
      </c>
      <c r="R533" s="430" t="s">
        <v>125</v>
      </c>
      <c r="S533" s="429" t="s">
        <v>124</v>
      </c>
      <c r="T533" s="428" t="s">
        <v>123</v>
      </c>
      <c r="U533" s="310"/>
      <c r="V533" s="309"/>
      <c r="W533" s="404"/>
    </row>
    <row r="534" spans="1:23" ht="20.100000000000001" customHeight="1" x14ac:dyDescent="0.2">
      <c r="A534" s="409"/>
      <c r="B534" s="433">
        <v>50</v>
      </c>
      <c r="C534" s="317">
        <v>40</v>
      </c>
      <c r="D534" s="317">
        <v>30</v>
      </c>
      <c r="E534" s="317">
        <v>20</v>
      </c>
      <c r="F534" s="316">
        <v>20</v>
      </c>
      <c r="G534" s="432">
        <f>SUM(B534:F534)</f>
        <v>160</v>
      </c>
      <c r="H534" s="315">
        <v>20</v>
      </c>
      <c r="I534" s="431"/>
      <c r="J534" s="430"/>
      <c r="K534" s="430"/>
      <c r="L534" s="430"/>
      <c r="M534" s="428"/>
      <c r="N534" s="310"/>
      <c r="O534" s="314"/>
      <c r="P534" s="431"/>
      <c r="Q534" s="430"/>
      <c r="R534" s="430"/>
      <c r="S534" s="429"/>
      <c r="T534" s="428"/>
      <c r="U534" s="310"/>
      <c r="V534" s="309"/>
      <c r="W534" s="404"/>
    </row>
    <row r="535" spans="1:23" ht="20.100000000000001" customHeight="1" thickBot="1" x14ac:dyDescent="0.25">
      <c r="A535" s="409"/>
      <c r="B535" s="427">
        <f t="shared" ref="B535:H535" si="35">B534/2</f>
        <v>25</v>
      </c>
      <c r="C535" s="297">
        <f t="shared" si="35"/>
        <v>20</v>
      </c>
      <c r="D535" s="297">
        <f t="shared" si="35"/>
        <v>15</v>
      </c>
      <c r="E535" s="297">
        <f t="shared" si="35"/>
        <v>10</v>
      </c>
      <c r="F535" s="296">
        <f t="shared" si="35"/>
        <v>10</v>
      </c>
      <c r="G535" s="426">
        <f t="shared" si="35"/>
        <v>80</v>
      </c>
      <c r="H535" s="295">
        <f t="shared" si="35"/>
        <v>10</v>
      </c>
      <c r="I535" s="425"/>
      <c r="J535" s="424"/>
      <c r="K535" s="424"/>
      <c r="L535" s="424"/>
      <c r="M535" s="422"/>
      <c r="N535" s="290"/>
      <c r="O535" s="294"/>
      <c r="P535" s="425"/>
      <c r="Q535" s="424"/>
      <c r="R535" s="424"/>
      <c r="S535" s="423"/>
      <c r="T535" s="422"/>
      <c r="U535" s="290"/>
      <c r="V535" s="289"/>
      <c r="W535" s="404"/>
    </row>
    <row r="536" spans="1:23" ht="24.95" customHeight="1" thickTop="1" thickBot="1" x14ac:dyDescent="0.25">
      <c r="A536" s="409"/>
      <c r="B536" s="421"/>
      <c r="C536" s="420"/>
      <c r="D536" s="420"/>
      <c r="E536" s="420"/>
      <c r="F536" s="419"/>
      <c r="G536" s="418">
        <f>SUM(B536:F536)</f>
        <v>0</v>
      </c>
      <c r="H536" s="396"/>
      <c r="I536" s="417"/>
      <c r="J536" s="416"/>
      <c r="K536" s="416"/>
      <c r="L536" s="416"/>
      <c r="M536" s="415"/>
      <c r="N536" s="414">
        <f>COUNTIF(I536:M536,"اجتاز")</f>
        <v>0</v>
      </c>
      <c r="O536" s="413" t="str">
        <f>IF(N536&gt;=5,"جدير",IF(N536&gt;=5,"جدير","غيرجدير"))</f>
        <v>غيرجدير</v>
      </c>
      <c r="P536" s="417"/>
      <c r="Q536" s="416"/>
      <c r="R536" s="416"/>
      <c r="S536" s="416"/>
      <c r="T536" s="415"/>
      <c r="U536" s="414">
        <f>COUNTIF(P536:T536,"اجتاز")</f>
        <v>0</v>
      </c>
      <c r="V536" s="413" t="str">
        <f>IF(U536&gt;=5,"جدير",IF(U536&gt;=5,"جدير","غيرجدير"))</f>
        <v>غيرجدير</v>
      </c>
      <c r="W536" s="404"/>
    </row>
    <row r="537" spans="1:23" ht="5.0999999999999996" customHeight="1" thickTop="1" x14ac:dyDescent="0.2">
      <c r="A537" s="409"/>
      <c r="B537" s="412"/>
      <c r="C537" s="412"/>
      <c r="D537" s="412"/>
      <c r="E537" s="412"/>
      <c r="F537" s="412"/>
      <c r="G537" s="412"/>
      <c r="H537" s="412"/>
      <c r="I537" s="412"/>
      <c r="J537" s="412"/>
      <c r="K537" s="412"/>
      <c r="L537" s="412"/>
      <c r="M537" s="412"/>
      <c r="N537" s="412"/>
      <c r="O537" s="412"/>
      <c r="P537" s="412"/>
      <c r="Q537" s="412"/>
      <c r="R537" s="412"/>
      <c r="S537" s="412"/>
      <c r="T537" s="412"/>
      <c r="U537" s="412"/>
      <c r="V537" s="412"/>
      <c r="W537" s="404"/>
    </row>
    <row r="538" spans="1:23" ht="23.1" customHeight="1" x14ac:dyDescent="0.45">
      <c r="A538" s="409"/>
      <c r="B538" s="408" t="s">
        <v>90</v>
      </c>
      <c r="C538" s="407" t="s">
        <v>118</v>
      </c>
      <c r="D538" s="407"/>
      <c r="E538" s="407"/>
      <c r="F538" s="410" t="s">
        <v>139</v>
      </c>
      <c r="G538" s="410"/>
      <c r="H538" s="410"/>
      <c r="I538" s="410"/>
      <c r="J538" s="411"/>
      <c r="K538" s="410" t="s">
        <v>93</v>
      </c>
      <c r="L538" s="410"/>
      <c r="M538" s="410"/>
      <c r="N538" s="410"/>
      <c r="O538" s="410"/>
      <c r="P538" s="411"/>
      <c r="Q538" s="410" t="s">
        <v>138</v>
      </c>
      <c r="R538" s="410"/>
      <c r="S538" s="410"/>
      <c r="T538" s="410"/>
      <c r="U538" s="410"/>
      <c r="V538" s="410"/>
      <c r="W538" s="404"/>
    </row>
    <row r="539" spans="1:23" ht="23.1" customHeight="1" x14ac:dyDescent="0.45">
      <c r="A539" s="409"/>
      <c r="B539" s="408" t="s">
        <v>137</v>
      </c>
      <c r="C539" s="407" t="s">
        <v>119</v>
      </c>
      <c r="D539" s="407"/>
      <c r="E539" s="407"/>
      <c r="F539" s="405" t="s">
        <v>147</v>
      </c>
      <c r="G539" s="405"/>
      <c r="H539" s="405"/>
      <c r="I539" s="405"/>
      <c r="J539" s="406"/>
      <c r="K539" s="405" t="s">
        <v>148</v>
      </c>
      <c r="L539" s="405"/>
      <c r="M539" s="405"/>
      <c r="N539" s="405"/>
      <c r="O539" s="405"/>
      <c r="P539" s="406"/>
      <c r="Q539" s="405" t="s">
        <v>149</v>
      </c>
      <c r="R539" s="405"/>
      <c r="S539" s="405"/>
      <c r="T539" s="405"/>
      <c r="U539" s="405"/>
      <c r="V539" s="405"/>
      <c r="W539" s="404"/>
    </row>
    <row r="540" spans="1:23" ht="5.0999999999999996" customHeight="1" thickBot="1" x14ac:dyDescent="0.25">
      <c r="A540" s="403"/>
      <c r="B540" s="402"/>
      <c r="C540" s="402"/>
      <c r="D540" s="402"/>
      <c r="E540" s="402"/>
      <c r="F540" s="402"/>
      <c r="G540" s="402"/>
      <c r="H540" s="402"/>
      <c r="I540" s="402"/>
      <c r="J540" s="402"/>
      <c r="K540" s="402"/>
      <c r="L540" s="402"/>
      <c r="M540" s="402"/>
      <c r="N540" s="402"/>
      <c r="O540" s="402"/>
      <c r="P540" s="402"/>
      <c r="Q540" s="402"/>
      <c r="R540" s="402"/>
      <c r="S540" s="402"/>
      <c r="T540" s="402"/>
      <c r="U540" s="402"/>
      <c r="V540" s="402"/>
      <c r="W540" s="401"/>
    </row>
    <row r="541" spans="1:23" ht="5.0999999999999996" customHeight="1" thickTop="1" thickBot="1" x14ac:dyDescent="0.25"/>
    <row r="542" spans="1:23" ht="24.95" customHeight="1" thickTop="1" x14ac:dyDescent="0.2">
      <c r="A542" s="455"/>
      <c r="B542" s="454" t="s">
        <v>116</v>
      </c>
      <c r="C542" s="454"/>
      <c r="D542" s="454"/>
      <c r="E542" s="454"/>
      <c r="F542" s="454"/>
      <c r="G542" s="453" t="s">
        <v>146</v>
      </c>
      <c r="H542" s="452"/>
      <c r="I542" s="452"/>
      <c r="J542" s="452"/>
      <c r="K542" s="452"/>
      <c r="L542" s="452"/>
      <c r="M542" s="452"/>
      <c r="N542" s="452"/>
      <c r="O542" s="452"/>
      <c r="P542" s="452"/>
      <c r="Q542" s="452"/>
      <c r="R542" s="452"/>
      <c r="S542" s="451"/>
      <c r="T542" s="451"/>
      <c r="U542" s="451"/>
      <c r="V542" s="451"/>
      <c r="W542" s="450"/>
    </row>
    <row r="543" spans="1:23" ht="24.95" customHeight="1" x14ac:dyDescent="0.2">
      <c r="A543" s="409"/>
      <c r="B543" s="449" t="s">
        <v>144</v>
      </c>
      <c r="C543" s="449"/>
      <c r="D543" s="449"/>
      <c r="E543" s="449"/>
      <c r="F543" s="449"/>
      <c r="G543" s="448" t="s">
        <v>145</v>
      </c>
      <c r="H543" s="448"/>
      <c r="I543" s="448"/>
      <c r="J543" s="448"/>
      <c r="K543" s="448"/>
      <c r="L543" s="448"/>
      <c r="M543" s="448"/>
      <c r="N543" s="448"/>
      <c r="O543" s="448"/>
      <c r="P543" s="448"/>
      <c r="Q543" s="448"/>
      <c r="R543" s="447"/>
      <c r="S543" s="446" t="s">
        <v>143</v>
      </c>
      <c r="T543" s="445"/>
      <c r="U543" s="445"/>
      <c r="V543" s="444"/>
      <c r="W543" s="404"/>
    </row>
    <row r="544" spans="1:23" ht="5.0999999999999996" customHeight="1" x14ac:dyDescent="0.2">
      <c r="A544" s="409"/>
      <c r="B544" s="443"/>
      <c r="C544" s="443"/>
      <c r="D544" s="443"/>
      <c r="E544" s="443"/>
      <c r="F544" s="443"/>
      <c r="G544" s="412"/>
      <c r="H544" s="412"/>
      <c r="I544" s="412"/>
      <c r="J544" s="412"/>
      <c r="K544" s="412"/>
      <c r="L544" s="412"/>
      <c r="M544" s="412"/>
      <c r="N544" s="412"/>
      <c r="O544" s="412"/>
      <c r="P544" s="412"/>
      <c r="Q544" s="412"/>
      <c r="R544" s="412"/>
      <c r="S544" s="412"/>
      <c r="T544" s="412"/>
      <c r="U544" s="412"/>
      <c r="V544" s="412"/>
      <c r="W544" s="404"/>
    </row>
    <row r="545" spans="1:23" ht="24.95" customHeight="1" x14ac:dyDescent="0.2">
      <c r="A545" s="409"/>
      <c r="B545" s="441" t="s">
        <v>142</v>
      </c>
      <c r="C545" s="441"/>
      <c r="D545" s="442"/>
      <c r="E545" s="442"/>
      <c r="F545" s="442"/>
      <c r="G545" s="442"/>
      <c r="H545" s="442"/>
      <c r="I545" s="442"/>
      <c r="J545" s="442"/>
      <c r="K545" s="442"/>
      <c r="L545" s="412"/>
      <c r="M545" s="441" t="s">
        <v>141</v>
      </c>
      <c r="N545" s="441"/>
      <c r="O545" s="440"/>
      <c r="P545" s="439"/>
      <c r="Q545" s="439"/>
      <c r="R545" s="412"/>
      <c r="S545" s="438"/>
      <c r="T545" s="437"/>
      <c r="U545" s="437"/>
      <c r="V545" s="436"/>
      <c r="W545" s="404"/>
    </row>
    <row r="546" spans="1:23" ht="5.0999999999999996" customHeight="1" thickBot="1" x14ac:dyDescent="0.25">
      <c r="A546" s="409"/>
      <c r="B546" s="412"/>
      <c r="C546" s="412"/>
      <c r="D546" s="412"/>
      <c r="E546" s="412"/>
      <c r="F546" s="412"/>
      <c r="G546" s="412"/>
      <c r="H546" s="412"/>
      <c r="I546" s="412"/>
      <c r="J546" s="412"/>
      <c r="K546" s="412"/>
      <c r="L546" s="412"/>
      <c r="M546" s="412"/>
      <c r="N546" s="412"/>
      <c r="O546" s="412"/>
      <c r="P546" s="412"/>
      <c r="Q546" s="412"/>
      <c r="R546" s="412"/>
      <c r="S546" s="412"/>
      <c r="T546" s="412"/>
      <c r="U546" s="412"/>
      <c r="V546" s="412"/>
      <c r="W546" s="404"/>
    </row>
    <row r="547" spans="1:23" ht="24.95" customHeight="1" thickTop="1" x14ac:dyDescent="0.2">
      <c r="A547" s="409"/>
      <c r="B547" s="343" t="s">
        <v>110</v>
      </c>
      <c r="C547" s="342"/>
      <c r="D547" s="342"/>
      <c r="E547" s="342"/>
      <c r="F547" s="342"/>
      <c r="G547" s="342"/>
      <c r="H547" s="341"/>
      <c r="I547" s="343" t="s">
        <v>109</v>
      </c>
      <c r="J547" s="342"/>
      <c r="K547" s="342"/>
      <c r="L547" s="342"/>
      <c r="M547" s="341"/>
      <c r="N547" s="340"/>
      <c r="O547" s="339" t="s">
        <v>108</v>
      </c>
      <c r="P547" s="343" t="s">
        <v>107</v>
      </c>
      <c r="Q547" s="342"/>
      <c r="R547" s="342"/>
      <c r="S547" s="342"/>
      <c r="T547" s="341"/>
      <c r="U547" s="340"/>
      <c r="V547" s="339" t="s">
        <v>106</v>
      </c>
      <c r="W547" s="404"/>
    </row>
    <row r="548" spans="1:23" ht="50.1" customHeight="1" x14ac:dyDescent="0.2">
      <c r="A548" s="409"/>
      <c r="B548" s="435" t="s">
        <v>105</v>
      </c>
      <c r="C548" s="332" t="s">
        <v>104</v>
      </c>
      <c r="D548" s="332" t="s">
        <v>103</v>
      </c>
      <c r="E548" s="332" t="s">
        <v>102</v>
      </c>
      <c r="F548" s="331" t="s">
        <v>16</v>
      </c>
      <c r="G548" s="434" t="s">
        <v>140</v>
      </c>
      <c r="H548" s="329" t="s">
        <v>24</v>
      </c>
      <c r="I548" s="431" t="s">
        <v>130</v>
      </c>
      <c r="J548" s="430" t="s">
        <v>57</v>
      </c>
      <c r="K548" s="430" t="s">
        <v>129</v>
      </c>
      <c r="L548" s="430" t="s">
        <v>128</v>
      </c>
      <c r="M548" s="428" t="s">
        <v>127</v>
      </c>
      <c r="N548" s="310"/>
      <c r="O548" s="314"/>
      <c r="P548" s="431" t="s">
        <v>126</v>
      </c>
      <c r="Q548" s="430" t="s">
        <v>63</v>
      </c>
      <c r="R548" s="430" t="s">
        <v>125</v>
      </c>
      <c r="S548" s="429" t="s">
        <v>124</v>
      </c>
      <c r="T548" s="428" t="s">
        <v>123</v>
      </c>
      <c r="U548" s="310"/>
      <c r="V548" s="309"/>
      <c r="W548" s="404"/>
    </row>
    <row r="549" spans="1:23" ht="20.100000000000001" customHeight="1" x14ac:dyDescent="0.2">
      <c r="A549" s="409"/>
      <c r="B549" s="433">
        <v>50</v>
      </c>
      <c r="C549" s="317">
        <v>40</v>
      </c>
      <c r="D549" s="317">
        <v>30</v>
      </c>
      <c r="E549" s="317">
        <v>20</v>
      </c>
      <c r="F549" s="316">
        <v>20</v>
      </c>
      <c r="G549" s="432">
        <f>SUM(B549:F549)</f>
        <v>160</v>
      </c>
      <c r="H549" s="315">
        <v>20</v>
      </c>
      <c r="I549" s="431"/>
      <c r="J549" s="430"/>
      <c r="K549" s="430"/>
      <c r="L549" s="430"/>
      <c r="M549" s="428"/>
      <c r="N549" s="310"/>
      <c r="O549" s="314"/>
      <c r="P549" s="431"/>
      <c r="Q549" s="430"/>
      <c r="R549" s="430"/>
      <c r="S549" s="429"/>
      <c r="T549" s="428"/>
      <c r="U549" s="310"/>
      <c r="V549" s="309"/>
      <c r="W549" s="404"/>
    </row>
    <row r="550" spans="1:23" ht="20.100000000000001" customHeight="1" thickBot="1" x14ac:dyDescent="0.25">
      <c r="A550" s="409"/>
      <c r="B550" s="427">
        <f t="shared" ref="B550:H550" si="36">B549/2</f>
        <v>25</v>
      </c>
      <c r="C550" s="297">
        <f t="shared" si="36"/>
        <v>20</v>
      </c>
      <c r="D550" s="297">
        <f t="shared" si="36"/>
        <v>15</v>
      </c>
      <c r="E550" s="297">
        <f t="shared" si="36"/>
        <v>10</v>
      </c>
      <c r="F550" s="296">
        <f t="shared" si="36"/>
        <v>10</v>
      </c>
      <c r="G550" s="426">
        <f t="shared" si="36"/>
        <v>80</v>
      </c>
      <c r="H550" s="295">
        <f t="shared" si="36"/>
        <v>10</v>
      </c>
      <c r="I550" s="425"/>
      <c r="J550" s="424"/>
      <c r="K550" s="424"/>
      <c r="L550" s="424"/>
      <c r="M550" s="422"/>
      <c r="N550" s="290"/>
      <c r="O550" s="294"/>
      <c r="P550" s="425"/>
      <c r="Q550" s="424"/>
      <c r="R550" s="424"/>
      <c r="S550" s="423"/>
      <c r="T550" s="422"/>
      <c r="U550" s="290"/>
      <c r="V550" s="289"/>
      <c r="W550" s="404"/>
    </row>
    <row r="551" spans="1:23" ht="24.95" customHeight="1" thickTop="1" thickBot="1" x14ac:dyDescent="0.25">
      <c r="A551" s="409"/>
      <c r="B551" s="421"/>
      <c r="C551" s="420"/>
      <c r="D551" s="420"/>
      <c r="E551" s="420"/>
      <c r="F551" s="419"/>
      <c r="G551" s="418">
        <f>SUM(B551:F551)</f>
        <v>0</v>
      </c>
      <c r="H551" s="396"/>
      <c r="I551" s="417"/>
      <c r="J551" s="416"/>
      <c r="K551" s="416"/>
      <c r="L551" s="416"/>
      <c r="M551" s="415"/>
      <c r="N551" s="414">
        <f>COUNTIF(I551:M551,"اجتاز")</f>
        <v>0</v>
      </c>
      <c r="O551" s="413" t="str">
        <f>IF(N551&gt;=5,"جدير",IF(N551&gt;=5,"جدير","غيرجدير"))</f>
        <v>غيرجدير</v>
      </c>
      <c r="P551" s="417"/>
      <c r="Q551" s="416"/>
      <c r="R551" s="416"/>
      <c r="S551" s="416"/>
      <c r="T551" s="415"/>
      <c r="U551" s="414">
        <f>COUNTIF(P551:T551,"اجتاز")</f>
        <v>0</v>
      </c>
      <c r="V551" s="413" t="str">
        <f>IF(U551&gt;=5,"جدير",IF(U551&gt;=5,"جدير","غيرجدير"))</f>
        <v>غيرجدير</v>
      </c>
      <c r="W551" s="404"/>
    </row>
    <row r="552" spans="1:23" ht="5.0999999999999996" customHeight="1" thickTop="1" x14ac:dyDescent="0.2">
      <c r="A552" s="409"/>
      <c r="B552" s="412"/>
      <c r="C552" s="412"/>
      <c r="D552" s="412"/>
      <c r="E552" s="412"/>
      <c r="F552" s="412"/>
      <c r="G552" s="412"/>
      <c r="H552" s="412"/>
      <c r="I552" s="412"/>
      <c r="J552" s="412"/>
      <c r="K552" s="412"/>
      <c r="L552" s="412"/>
      <c r="M552" s="412"/>
      <c r="N552" s="412"/>
      <c r="O552" s="412"/>
      <c r="P552" s="412"/>
      <c r="Q552" s="412"/>
      <c r="R552" s="412"/>
      <c r="S552" s="412"/>
      <c r="T552" s="412"/>
      <c r="U552" s="412"/>
      <c r="V552" s="412"/>
      <c r="W552" s="404"/>
    </row>
    <row r="553" spans="1:23" ht="23.1" customHeight="1" x14ac:dyDescent="0.45">
      <c r="A553" s="409"/>
      <c r="B553" s="408" t="s">
        <v>90</v>
      </c>
      <c r="C553" s="407" t="s">
        <v>118</v>
      </c>
      <c r="D553" s="407"/>
      <c r="E553" s="407"/>
      <c r="F553" s="410" t="s">
        <v>139</v>
      </c>
      <c r="G553" s="410"/>
      <c r="H553" s="410"/>
      <c r="I553" s="410"/>
      <c r="J553" s="411"/>
      <c r="K553" s="410" t="s">
        <v>93</v>
      </c>
      <c r="L553" s="410"/>
      <c r="M553" s="410"/>
      <c r="N553" s="410"/>
      <c r="O553" s="410"/>
      <c r="P553" s="411"/>
      <c r="Q553" s="410" t="s">
        <v>138</v>
      </c>
      <c r="R553" s="410"/>
      <c r="S553" s="410"/>
      <c r="T553" s="410"/>
      <c r="U553" s="410"/>
      <c r="V553" s="410"/>
      <c r="W553" s="404"/>
    </row>
    <row r="554" spans="1:23" ht="23.1" customHeight="1" x14ac:dyDescent="0.45">
      <c r="A554" s="409"/>
      <c r="B554" s="408" t="s">
        <v>137</v>
      </c>
      <c r="C554" s="407" t="s">
        <v>119</v>
      </c>
      <c r="D554" s="407"/>
      <c r="E554" s="407"/>
      <c r="F554" s="405" t="s">
        <v>147</v>
      </c>
      <c r="G554" s="405"/>
      <c r="H554" s="405"/>
      <c r="I554" s="405"/>
      <c r="J554" s="406"/>
      <c r="K554" s="405" t="s">
        <v>148</v>
      </c>
      <c r="L554" s="405"/>
      <c r="M554" s="405"/>
      <c r="N554" s="405"/>
      <c r="O554" s="405"/>
      <c r="P554" s="406"/>
      <c r="Q554" s="405" t="s">
        <v>149</v>
      </c>
      <c r="R554" s="405"/>
      <c r="S554" s="405"/>
      <c r="T554" s="405"/>
      <c r="U554" s="405"/>
      <c r="V554" s="405"/>
      <c r="W554" s="404"/>
    </row>
    <row r="555" spans="1:23" ht="5.0999999999999996" customHeight="1" thickBot="1" x14ac:dyDescent="0.25">
      <c r="A555" s="403"/>
      <c r="B555" s="402"/>
      <c r="C555" s="402"/>
      <c r="D555" s="402"/>
      <c r="E555" s="402"/>
      <c r="F555" s="402"/>
      <c r="G555" s="402"/>
      <c r="H555" s="402"/>
      <c r="I555" s="402"/>
      <c r="J555" s="402"/>
      <c r="K555" s="402"/>
      <c r="L555" s="402"/>
      <c r="M555" s="402"/>
      <c r="N555" s="402"/>
      <c r="O555" s="402"/>
      <c r="P555" s="402"/>
      <c r="Q555" s="402"/>
      <c r="R555" s="402"/>
      <c r="S555" s="402"/>
      <c r="T555" s="402"/>
      <c r="U555" s="402"/>
      <c r="V555" s="402"/>
      <c r="W555" s="401"/>
    </row>
    <row r="556" spans="1:23" ht="20.100000000000001" customHeight="1" thickTop="1" thickBot="1" x14ac:dyDescent="0.25"/>
    <row r="557" spans="1:23" ht="24.95" customHeight="1" thickTop="1" x14ac:dyDescent="0.2">
      <c r="A557" s="455"/>
      <c r="B557" s="454" t="s">
        <v>116</v>
      </c>
      <c r="C557" s="454"/>
      <c r="D557" s="454"/>
      <c r="E557" s="454"/>
      <c r="F557" s="454"/>
      <c r="G557" s="453" t="s">
        <v>146</v>
      </c>
      <c r="H557" s="452"/>
      <c r="I557" s="452"/>
      <c r="J557" s="452"/>
      <c r="K557" s="452"/>
      <c r="L557" s="452"/>
      <c r="M557" s="452"/>
      <c r="N557" s="452"/>
      <c r="O557" s="452"/>
      <c r="P557" s="452"/>
      <c r="Q557" s="452"/>
      <c r="R557" s="452"/>
      <c r="S557" s="451"/>
      <c r="T557" s="451"/>
      <c r="U557" s="451"/>
      <c r="V557" s="451"/>
      <c r="W557" s="450"/>
    </row>
    <row r="558" spans="1:23" ht="24.95" customHeight="1" x14ac:dyDescent="0.2">
      <c r="A558" s="409"/>
      <c r="B558" s="449" t="s">
        <v>144</v>
      </c>
      <c r="C558" s="449"/>
      <c r="D558" s="449"/>
      <c r="E558" s="449"/>
      <c r="F558" s="449"/>
      <c r="G558" s="448" t="s">
        <v>145</v>
      </c>
      <c r="H558" s="448"/>
      <c r="I558" s="448"/>
      <c r="J558" s="448"/>
      <c r="K558" s="448"/>
      <c r="L558" s="448"/>
      <c r="M558" s="448"/>
      <c r="N558" s="448"/>
      <c r="O558" s="448"/>
      <c r="P558" s="448"/>
      <c r="Q558" s="448"/>
      <c r="R558" s="447"/>
      <c r="S558" s="446" t="s">
        <v>143</v>
      </c>
      <c r="T558" s="445"/>
      <c r="U558" s="445"/>
      <c r="V558" s="444"/>
      <c r="W558" s="404"/>
    </row>
    <row r="559" spans="1:23" ht="5.0999999999999996" customHeight="1" x14ac:dyDescent="0.2">
      <c r="A559" s="409"/>
      <c r="B559" s="443"/>
      <c r="C559" s="443"/>
      <c r="D559" s="443"/>
      <c r="E559" s="443"/>
      <c r="F559" s="443"/>
      <c r="G559" s="412"/>
      <c r="H559" s="412"/>
      <c r="I559" s="412"/>
      <c r="J559" s="412"/>
      <c r="K559" s="412"/>
      <c r="L559" s="412"/>
      <c r="M559" s="412"/>
      <c r="N559" s="412"/>
      <c r="O559" s="412"/>
      <c r="P559" s="412"/>
      <c r="Q559" s="412"/>
      <c r="R559" s="412"/>
      <c r="S559" s="412"/>
      <c r="T559" s="412"/>
      <c r="U559" s="412"/>
      <c r="V559" s="412"/>
      <c r="W559" s="404"/>
    </row>
    <row r="560" spans="1:23" ht="24.95" customHeight="1" x14ac:dyDescent="0.2">
      <c r="A560" s="409"/>
      <c r="B560" s="441" t="s">
        <v>142</v>
      </c>
      <c r="C560" s="441"/>
      <c r="D560" s="442"/>
      <c r="E560" s="442"/>
      <c r="F560" s="442"/>
      <c r="G560" s="442"/>
      <c r="H560" s="442"/>
      <c r="I560" s="442"/>
      <c r="J560" s="442"/>
      <c r="K560" s="442"/>
      <c r="L560" s="412"/>
      <c r="M560" s="441" t="s">
        <v>141</v>
      </c>
      <c r="N560" s="441"/>
      <c r="O560" s="440"/>
      <c r="P560" s="439"/>
      <c r="Q560" s="439"/>
      <c r="R560" s="412"/>
      <c r="S560" s="438"/>
      <c r="T560" s="437"/>
      <c r="U560" s="437"/>
      <c r="V560" s="436"/>
      <c r="W560" s="404"/>
    </row>
    <row r="561" spans="1:23" ht="5.0999999999999996" customHeight="1" thickBot="1" x14ac:dyDescent="0.25">
      <c r="A561" s="409"/>
      <c r="B561" s="412"/>
      <c r="C561" s="412"/>
      <c r="D561" s="412"/>
      <c r="E561" s="412"/>
      <c r="F561" s="412"/>
      <c r="G561" s="412"/>
      <c r="H561" s="412"/>
      <c r="I561" s="412"/>
      <c r="J561" s="412"/>
      <c r="K561" s="412"/>
      <c r="L561" s="412"/>
      <c r="M561" s="412"/>
      <c r="N561" s="412"/>
      <c r="O561" s="412"/>
      <c r="P561" s="412"/>
      <c r="Q561" s="412"/>
      <c r="R561" s="412"/>
      <c r="S561" s="412"/>
      <c r="T561" s="412"/>
      <c r="U561" s="412"/>
      <c r="V561" s="412"/>
      <c r="W561" s="404"/>
    </row>
    <row r="562" spans="1:23" ht="24.95" customHeight="1" thickTop="1" x14ac:dyDescent="0.2">
      <c r="A562" s="409"/>
      <c r="B562" s="343" t="s">
        <v>110</v>
      </c>
      <c r="C562" s="342"/>
      <c r="D562" s="342"/>
      <c r="E562" s="342"/>
      <c r="F562" s="342"/>
      <c r="G562" s="342"/>
      <c r="H562" s="341"/>
      <c r="I562" s="343" t="s">
        <v>109</v>
      </c>
      <c r="J562" s="342"/>
      <c r="K562" s="342"/>
      <c r="L562" s="342"/>
      <c r="M562" s="341"/>
      <c r="N562" s="340"/>
      <c r="O562" s="339" t="s">
        <v>108</v>
      </c>
      <c r="P562" s="343" t="s">
        <v>107</v>
      </c>
      <c r="Q562" s="342"/>
      <c r="R562" s="342"/>
      <c r="S562" s="342"/>
      <c r="T562" s="341"/>
      <c r="U562" s="340"/>
      <c r="V562" s="339" t="s">
        <v>106</v>
      </c>
      <c r="W562" s="404"/>
    </row>
    <row r="563" spans="1:23" ht="50.1" customHeight="1" x14ac:dyDescent="0.2">
      <c r="A563" s="409"/>
      <c r="B563" s="435" t="s">
        <v>105</v>
      </c>
      <c r="C563" s="332" t="s">
        <v>104</v>
      </c>
      <c r="D563" s="332" t="s">
        <v>103</v>
      </c>
      <c r="E563" s="332" t="s">
        <v>102</v>
      </c>
      <c r="F563" s="331" t="s">
        <v>16</v>
      </c>
      <c r="G563" s="434" t="s">
        <v>140</v>
      </c>
      <c r="H563" s="329" t="s">
        <v>24</v>
      </c>
      <c r="I563" s="431" t="s">
        <v>130</v>
      </c>
      <c r="J563" s="430" t="s">
        <v>57</v>
      </c>
      <c r="K563" s="430" t="s">
        <v>129</v>
      </c>
      <c r="L563" s="430" t="s">
        <v>128</v>
      </c>
      <c r="M563" s="428" t="s">
        <v>127</v>
      </c>
      <c r="N563" s="310"/>
      <c r="O563" s="314"/>
      <c r="P563" s="431" t="s">
        <v>126</v>
      </c>
      <c r="Q563" s="430" t="s">
        <v>63</v>
      </c>
      <c r="R563" s="430" t="s">
        <v>125</v>
      </c>
      <c r="S563" s="429" t="s">
        <v>124</v>
      </c>
      <c r="T563" s="428" t="s">
        <v>123</v>
      </c>
      <c r="U563" s="310"/>
      <c r="V563" s="309"/>
      <c r="W563" s="404"/>
    </row>
    <row r="564" spans="1:23" ht="20.100000000000001" customHeight="1" x14ac:dyDescent="0.2">
      <c r="A564" s="409"/>
      <c r="B564" s="433">
        <v>50</v>
      </c>
      <c r="C564" s="317">
        <v>40</v>
      </c>
      <c r="D564" s="317">
        <v>30</v>
      </c>
      <c r="E564" s="317">
        <v>20</v>
      </c>
      <c r="F564" s="316">
        <v>20</v>
      </c>
      <c r="G564" s="432">
        <f>SUM(B564:F564)</f>
        <v>160</v>
      </c>
      <c r="H564" s="315">
        <v>20</v>
      </c>
      <c r="I564" s="431"/>
      <c r="J564" s="430"/>
      <c r="K564" s="430"/>
      <c r="L564" s="430"/>
      <c r="M564" s="428"/>
      <c r="N564" s="310"/>
      <c r="O564" s="314"/>
      <c r="P564" s="431"/>
      <c r="Q564" s="430"/>
      <c r="R564" s="430"/>
      <c r="S564" s="429"/>
      <c r="T564" s="428"/>
      <c r="U564" s="310"/>
      <c r="V564" s="309"/>
      <c r="W564" s="404"/>
    </row>
    <row r="565" spans="1:23" ht="20.100000000000001" customHeight="1" thickBot="1" x14ac:dyDescent="0.25">
      <c r="A565" s="409"/>
      <c r="B565" s="427">
        <f t="shared" ref="B565:H565" si="37">B564/2</f>
        <v>25</v>
      </c>
      <c r="C565" s="297">
        <f t="shared" si="37"/>
        <v>20</v>
      </c>
      <c r="D565" s="297">
        <f t="shared" si="37"/>
        <v>15</v>
      </c>
      <c r="E565" s="297">
        <f t="shared" si="37"/>
        <v>10</v>
      </c>
      <c r="F565" s="296">
        <f t="shared" si="37"/>
        <v>10</v>
      </c>
      <c r="G565" s="426">
        <f t="shared" si="37"/>
        <v>80</v>
      </c>
      <c r="H565" s="295">
        <f t="shared" si="37"/>
        <v>10</v>
      </c>
      <c r="I565" s="425"/>
      <c r="J565" s="424"/>
      <c r="K565" s="424"/>
      <c r="L565" s="424"/>
      <c r="M565" s="422"/>
      <c r="N565" s="290"/>
      <c r="O565" s="294"/>
      <c r="P565" s="425"/>
      <c r="Q565" s="424"/>
      <c r="R565" s="424"/>
      <c r="S565" s="423"/>
      <c r="T565" s="422"/>
      <c r="U565" s="290"/>
      <c r="V565" s="289"/>
      <c r="W565" s="404"/>
    </row>
    <row r="566" spans="1:23" ht="24.95" customHeight="1" thickTop="1" thickBot="1" x14ac:dyDescent="0.25">
      <c r="A566" s="409"/>
      <c r="B566" s="421"/>
      <c r="C566" s="420"/>
      <c r="D566" s="420"/>
      <c r="E566" s="420"/>
      <c r="F566" s="419"/>
      <c r="G566" s="418">
        <f>SUM(B566:F566)</f>
        <v>0</v>
      </c>
      <c r="H566" s="396"/>
      <c r="I566" s="417"/>
      <c r="J566" s="416"/>
      <c r="K566" s="416"/>
      <c r="L566" s="416"/>
      <c r="M566" s="415"/>
      <c r="N566" s="414">
        <f>COUNTIF(I566:M566,"اجتاز")</f>
        <v>0</v>
      </c>
      <c r="O566" s="413" t="str">
        <f>IF(N566&gt;=5,"جدير",IF(N566&gt;=5,"جدير","غيرجدير"))</f>
        <v>غيرجدير</v>
      </c>
      <c r="P566" s="417"/>
      <c r="Q566" s="416"/>
      <c r="R566" s="416"/>
      <c r="S566" s="416"/>
      <c r="T566" s="415"/>
      <c r="U566" s="414">
        <f>COUNTIF(P566:T566,"اجتاز")</f>
        <v>0</v>
      </c>
      <c r="V566" s="413" t="str">
        <f>IF(U566&gt;=5,"جدير",IF(U566&gt;=5,"جدير","غيرجدير"))</f>
        <v>غيرجدير</v>
      </c>
      <c r="W566" s="404"/>
    </row>
    <row r="567" spans="1:23" ht="5.0999999999999996" customHeight="1" thickTop="1" x14ac:dyDescent="0.2">
      <c r="A567" s="409"/>
      <c r="B567" s="412"/>
      <c r="C567" s="412"/>
      <c r="D567" s="412"/>
      <c r="E567" s="412"/>
      <c r="F567" s="412"/>
      <c r="G567" s="412"/>
      <c r="H567" s="412"/>
      <c r="I567" s="412"/>
      <c r="J567" s="412"/>
      <c r="K567" s="412"/>
      <c r="L567" s="412"/>
      <c r="M567" s="412"/>
      <c r="N567" s="412"/>
      <c r="O567" s="412"/>
      <c r="P567" s="412"/>
      <c r="Q567" s="412"/>
      <c r="R567" s="412"/>
      <c r="S567" s="412"/>
      <c r="T567" s="412"/>
      <c r="U567" s="412"/>
      <c r="V567" s="412"/>
      <c r="W567" s="404"/>
    </row>
    <row r="568" spans="1:23" ht="23.1" customHeight="1" x14ac:dyDescent="0.45">
      <c r="A568" s="409"/>
      <c r="B568" s="408" t="s">
        <v>90</v>
      </c>
      <c r="C568" s="407" t="s">
        <v>118</v>
      </c>
      <c r="D568" s="407"/>
      <c r="E568" s="407"/>
      <c r="F568" s="410" t="s">
        <v>139</v>
      </c>
      <c r="G568" s="410"/>
      <c r="H568" s="410"/>
      <c r="I568" s="410"/>
      <c r="J568" s="411"/>
      <c r="K568" s="410" t="s">
        <v>93</v>
      </c>
      <c r="L568" s="410"/>
      <c r="M568" s="410"/>
      <c r="N568" s="410"/>
      <c r="O568" s="410"/>
      <c r="P568" s="411"/>
      <c r="Q568" s="410" t="s">
        <v>138</v>
      </c>
      <c r="R568" s="410"/>
      <c r="S568" s="410"/>
      <c r="T568" s="410"/>
      <c r="U568" s="410"/>
      <c r="V568" s="410"/>
      <c r="W568" s="404"/>
    </row>
    <row r="569" spans="1:23" ht="23.1" customHeight="1" x14ac:dyDescent="0.45">
      <c r="A569" s="409"/>
      <c r="B569" s="408" t="s">
        <v>137</v>
      </c>
      <c r="C569" s="407" t="s">
        <v>119</v>
      </c>
      <c r="D569" s="407"/>
      <c r="E569" s="407"/>
      <c r="F569" s="405" t="s">
        <v>147</v>
      </c>
      <c r="G569" s="405"/>
      <c r="H569" s="405"/>
      <c r="I569" s="405"/>
      <c r="J569" s="406"/>
      <c r="K569" s="405" t="s">
        <v>148</v>
      </c>
      <c r="L569" s="405"/>
      <c r="M569" s="405"/>
      <c r="N569" s="405"/>
      <c r="O569" s="405"/>
      <c r="P569" s="406"/>
      <c r="Q569" s="405" t="s">
        <v>149</v>
      </c>
      <c r="R569" s="405"/>
      <c r="S569" s="405"/>
      <c r="T569" s="405"/>
      <c r="U569" s="405"/>
      <c r="V569" s="405"/>
      <c r="W569" s="404"/>
    </row>
    <row r="570" spans="1:23" ht="5.0999999999999996" customHeight="1" thickBot="1" x14ac:dyDescent="0.25">
      <c r="A570" s="403"/>
      <c r="B570" s="402"/>
      <c r="C570" s="402"/>
      <c r="D570" s="402"/>
      <c r="E570" s="402"/>
      <c r="F570" s="402"/>
      <c r="G570" s="402"/>
      <c r="H570" s="402"/>
      <c r="I570" s="402"/>
      <c r="J570" s="402"/>
      <c r="K570" s="402"/>
      <c r="L570" s="402"/>
      <c r="M570" s="402"/>
      <c r="N570" s="402"/>
      <c r="O570" s="402"/>
      <c r="P570" s="402"/>
      <c r="Q570" s="402"/>
      <c r="R570" s="402"/>
      <c r="S570" s="402"/>
      <c r="T570" s="402"/>
      <c r="U570" s="402"/>
      <c r="V570" s="402"/>
      <c r="W570" s="401"/>
    </row>
    <row r="571" spans="1:23" ht="5.0999999999999996" customHeight="1" thickTop="1" thickBot="1" x14ac:dyDescent="0.25"/>
    <row r="572" spans="1:23" ht="24.95" customHeight="1" thickTop="1" x14ac:dyDescent="0.2">
      <c r="A572" s="455"/>
      <c r="B572" s="454" t="s">
        <v>116</v>
      </c>
      <c r="C572" s="454"/>
      <c r="D572" s="454"/>
      <c r="E572" s="454"/>
      <c r="F572" s="454"/>
      <c r="G572" s="453" t="s">
        <v>146</v>
      </c>
      <c r="H572" s="452"/>
      <c r="I572" s="452"/>
      <c r="J572" s="452"/>
      <c r="K572" s="452"/>
      <c r="L572" s="452"/>
      <c r="M572" s="452"/>
      <c r="N572" s="452"/>
      <c r="O572" s="452"/>
      <c r="P572" s="452"/>
      <c r="Q572" s="452"/>
      <c r="R572" s="452"/>
      <c r="S572" s="451"/>
      <c r="T572" s="451"/>
      <c r="U572" s="451"/>
      <c r="V572" s="451"/>
      <c r="W572" s="450"/>
    </row>
    <row r="573" spans="1:23" ht="24.95" customHeight="1" x14ac:dyDescent="0.2">
      <c r="A573" s="409"/>
      <c r="B573" s="449" t="s">
        <v>144</v>
      </c>
      <c r="C573" s="449"/>
      <c r="D573" s="449"/>
      <c r="E573" s="449"/>
      <c r="F573" s="449"/>
      <c r="G573" s="448" t="s">
        <v>145</v>
      </c>
      <c r="H573" s="448"/>
      <c r="I573" s="448"/>
      <c r="J573" s="448"/>
      <c r="K573" s="448"/>
      <c r="L573" s="448"/>
      <c r="M573" s="448"/>
      <c r="N573" s="448"/>
      <c r="O573" s="448"/>
      <c r="P573" s="448"/>
      <c r="Q573" s="448"/>
      <c r="R573" s="447"/>
      <c r="S573" s="446" t="s">
        <v>143</v>
      </c>
      <c r="T573" s="445"/>
      <c r="U573" s="445"/>
      <c r="V573" s="444"/>
      <c r="W573" s="404"/>
    </row>
    <row r="574" spans="1:23" ht="5.0999999999999996" customHeight="1" x14ac:dyDescent="0.2">
      <c r="A574" s="409"/>
      <c r="B574" s="443"/>
      <c r="C574" s="443"/>
      <c r="D574" s="443"/>
      <c r="E574" s="443"/>
      <c r="F574" s="443"/>
      <c r="G574" s="412"/>
      <c r="H574" s="412"/>
      <c r="I574" s="412"/>
      <c r="J574" s="412"/>
      <c r="K574" s="412"/>
      <c r="L574" s="412"/>
      <c r="M574" s="412"/>
      <c r="N574" s="412"/>
      <c r="O574" s="412"/>
      <c r="P574" s="412"/>
      <c r="Q574" s="412"/>
      <c r="R574" s="412"/>
      <c r="S574" s="412"/>
      <c r="T574" s="412"/>
      <c r="U574" s="412"/>
      <c r="V574" s="412"/>
      <c r="W574" s="404"/>
    </row>
    <row r="575" spans="1:23" ht="24.95" customHeight="1" x14ac:dyDescent="0.2">
      <c r="A575" s="409"/>
      <c r="B575" s="441" t="s">
        <v>142</v>
      </c>
      <c r="C575" s="441"/>
      <c r="D575" s="442"/>
      <c r="E575" s="442"/>
      <c r="F575" s="442"/>
      <c r="G575" s="442"/>
      <c r="H575" s="442"/>
      <c r="I575" s="442"/>
      <c r="J575" s="442"/>
      <c r="K575" s="442"/>
      <c r="L575" s="412"/>
      <c r="M575" s="441" t="s">
        <v>141</v>
      </c>
      <c r="N575" s="441"/>
      <c r="O575" s="440"/>
      <c r="P575" s="439"/>
      <c r="Q575" s="439"/>
      <c r="R575" s="412"/>
      <c r="S575" s="438"/>
      <c r="T575" s="437"/>
      <c r="U575" s="437"/>
      <c r="V575" s="436"/>
      <c r="W575" s="404"/>
    </row>
    <row r="576" spans="1:23" ht="5.0999999999999996" customHeight="1" thickBot="1" x14ac:dyDescent="0.25">
      <c r="A576" s="409"/>
      <c r="B576" s="412"/>
      <c r="C576" s="412"/>
      <c r="D576" s="412"/>
      <c r="E576" s="412"/>
      <c r="F576" s="412"/>
      <c r="G576" s="412"/>
      <c r="H576" s="412"/>
      <c r="I576" s="412"/>
      <c r="J576" s="412"/>
      <c r="K576" s="412"/>
      <c r="L576" s="412"/>
      <c r="M576" s="412"/>
      <c r="N576" s="412"/>
      <c r="O576" s="412"/>
      <c r="P576" s="412"/>
      <c r="Q576" s="412"/>
      <c r="R576" s="412"/>
      <c r="S576" s="412"/>
      <c r="T576" s="412"/>
      <c r="U576" s="412"/>
      <c r="V576" s="412"/>
      <c r="W576" s="404"/>
    </row>
    <row r="577" spans="1:23" ht="24.95" customHeight="1" thickTop="1" x14ac:dyDescent="0.2">
      <c r="A577" s="409"/>
      <c r="B577" s="343" t="s">
        <v>110</v>
      </c>
      <c r="C577" s="342"/>
      <c r="D577" s="342"/>
      <c r="E577" s="342"/>
      <c r="F577" s="342"/>
      <c r="G577" s="342"/>
      <c r="H577" s="341"/>
      <c r="I577" s="343" t="s">
        <v>109</v>
      </c>
      <c r="J577" s="342"/>
      <c r="K577" s="342"/>
      <c r="L577" s="342"/>
      <c r="M577" s="341"/>
      <c r="N577" s="340"/>
      <c r="O577" s="339" t="s">
        <v>108</v>
      </c>
      <c r="P577" s="343" t="s">
        <v>107</v>
      </c>
      <c r="Q577" s="342"/>
      <c r="R577" s="342"/>
      <c r="S577" s="342"/>
      <c r="T577" s="341"/>
      <c r="U577" s="340"/>
      <c r="V577" s="339" t="s">
        <v>106</v>
      </c>
      <c r="W577" s="404"/>
    </row>
    <row r="578" spans="1:23" ht="50.1" customHeight="1" x14ac:dyDescent="0.2">
      <c r="A578" s="409"/>
      <c r="B578" s="435" t="s">
        <v>105</v>
      </c>
      <c r="C578" s="332" t="s">
        <v>104</v>
      </c>
      <c r="D578" s="332" t="s">
        <v>103</v>
      </c>
      <c r="E578" s="332" t="s">
        <v>102</v>
      </c>
      <c r="F578" s="331" t="s">
        <v>16</v>
      </c>
      <c r="G578" s="434" t="s">
        <v>140</v>
      </c>
      <c r="H578" s="329" t="s">
        <v>24</v>
      </c>
      <c r="I578" s="431" t="s">
        <v>130</v>
      </c>
      <c r="J578" s="430" t="s">
        <v>57</v>
      </c>
      <c r="K578" s="430" t="s">
        <v>129</v>
      </c>
      <c r="L578" s="430" t="s">
        <v>128</v>
      </c>
      <c r="M578" s="428" t="s">
        <v>127</v>
      </c>
      <c r="N578" s="310"/>
      <c r="O578" s="314"/>
      <c r="P578" s="431" t="s">
        <v>126</v>
      </c>
      <c r="Q578" s="430" t="s">
        <v>63</v>
      </c>
      <c r="R578" s="430" t="s">
        <v>125</v>
      </c>
      <c r="S578" s="429" t="s">
        <v>124</v>
      </c>
      <c r="T578" s="428" t="s">
        <v>123</v>
      </c>
      <c r="U578" s="310"/>
      <c r="V578" s="309"/>
      <c r="W578" s="404"/>
    </row>
    <row r="579" spans="1:23" ht="20.100000000000001" customHeight="1" x14ac:dyDescent="0.2">
      <c r="A579" s="409"/>
      <c r="B579" s="433">
        <v>50</v>
      </c>
      <c r="C579" s="317">
        <v>40</v>
      </c>
      <c r="D579" s="317">
        <v>30</v>
      </c>
      <c r="E579" s="317">
        <v>20</v>
      </c>
      <c r="F579" s="316">
        <v>20</v>
      </c>
      <c r="G579" s="432">
        <f>SUM(B579:F579)</f>
        <v>160</v>
      </c>
      <c r="H579" s="315">
        <v>20</v>
      </c>
      <c r="I579" s="431"/>
      <c r="J579" s="430"/>
      <c r="K579" s="430"/>
      <c r="L579" s="430"/>
      <c r="M579" s="428"/>
      <c r="N579" s="310"/>
      <c r="O579" s="314"/>
      <c r="P579" s="431"/>
      <c r="Q579" s="430"/>
      <c r="R579" s="430"/>
      <c r="S579" s="429"/>
      <c r="T579" s="428"/>
      <c r="U579" s="310"/>
      <c r="V579" s="309"/>
      <c r="W579" s="404"/>
    </row>
    <row r="580" spans="1:23" ht="20.100000000000001" customHeight="1" thickBot="1" x14ac:dyDescent="0.25">
      <c r="A580" s="409"/>
      <c r="B580" s="427">
        <f t="shared" ref="B580:H580" si="38">B579/2</f>
        <v>25</v>
      </c>
      <c r="C580" s="297">
        <f t="shared" si="38"/>
        <v>20</v>
      </c>
      <c r="D580" s="297">
        <f t="shared" si="38"/>
        <v>15</v>
      </c>
      <c r="E580" s="297">
        <f t="shared" si="38"/>
        <v>10</v>
      </c>
      <c r="F580" s="296">
        <f t="shared" si="38"/>
        <v>10</v>
      </c>
      <c r="G580" s="426">
        <f t="shared" si="38"/>
        <v>80</v>
      </c>
      <c r="H580" s="295">
        <f t="shared" si="38"/>
        <v>10</v>
      </c>
      <c r="I580" s="425"/>
      <c r="J580" s="424"/>
      <c r="K580" s="424"/>
      <c r="L580" s="424"/>
      <c r="M580" s="422"/>
      <c r="N580" s="290"/>
      <c r="O580" s="294"/>
      <c r="P580" s="425"/>
      <c r="Q580" s="424"/>
      <c r="R580" s="424"/>
      <c r="S580" s="423"/>
      <c r="T580" s="422"/>
      <c r="U580" s="290"/>
      <c r="V580" s="289"/>
      <c r="W580" s="404"/>
    </row>
    <row r="581" spans="1:23" ht="24.95" customHeight="1" thickTop="1" thickBot="1" x14ac:dyDescent="0.25">
      <c r="A581" s="409"/>
      <c r="B581" s="421"/>
      <c r="C581" s="420"/>
      <c r="D581" s="420"/>
      <c r="E581" s="420"/>
      <c r="F581" s="419"/>
      <c r="G581" s="418">
        <f>SUM(B581:F581)</f>
        <v>0</v>
      </c>
      <c r="H581" s="396"/>
      <c r="I581" s="417"/>
      <c r="J581" s="416"/>
      <c r="K581" s="416"/>
      <c r="L581" s="416"/>
      <c r="M581" s="415"/>
      <c r="N581" s="414">
        <f>COUNTIF(I581:M581,"اجتاز")</f>
        <v>0</v>
      </c>
      <c r="O581" s="413" t="str">
        <f>IF(N581&gt;=5,"جدير",IF(N581&gt;=5,"جدير","غيرجدير"))</f>
        <v>غيرجدير</v>
      </c>
      <c r="P581" s="417"/>
      <c r="Q581" s="416"/>
      <c r="R581" s="416"/>
      <c r="S581" s="416"/>
      <c r="T581" s="415"/>
      <c r="U581" s="414">
        <f>COUNTIF(P581:T581,"اجتاز")</f>
        <v>0</v>
      </c>
      <c r="V581" s="413" t="str">
        <f>IF(U581&gt;=5,"جدير",IF(U581&gt;=5,"جدير","غيرجدير"))</f>
        <v>غيرجدير</v>
      </c>
      <c r="W581" s="404"/>
    </row>
    <row r="582" spans="1:23" ht="5.0999999999999996" customHeight="1" thickTop="1" x14ac:dyDescent="0.2">
      <c r="A582" s="409"/>
      <c r="B582" s="412"/>
      <c r="C582" s="412"/>
      <c r="D582" s="412"/>
      <c r="E582" s="412"/>
      <c r="F582" s="412"/>
      <c r="G582" s="412"/>
      <c r="H582" s="412"/>
      <c r="I582" s="412"/>
      <c r="J582" s="412"/>
      <c r="K582" s="412"/>
      <c r="L582" s="412"/>
      <c r="M582" s="412"/>
      <c r="N582" s="412"/>
      <c r="O582" s="412"/>
      <c r="P582" s="412"/>
      <c r="Q582" s="412"/>
      <c r="R582" s="412"/>
      <c r="S582" s="412"/>
      <c r="T582" s="412"/>
      <c r="U582" s="412"/>
      <c r="V582" s="412"/>
      <c r="W582" s="404"/>
    </row>
    <row r="583" spans="1:23" ht="23.1" customHeight="1" x14ac:dyDescent="0.45">
      <c r="A583" s="409"/>
      <c r="B583" s="408" t="s">
        <v>90</v>
      </c>
      <c r="C583" s="407" t="s">
        <v>118</v>
      </c>
      <c r="D583" s="407"/>
      <c r="E583" s="407"/>
      <c r="F583" s="410" t="s">
        <v>139</v>
      </c>
      <c r="G583" s="410"/>
      <c r="H583" s="410"/>
      <c r="I583" s="410"/>
      <c r="J583" s="411"/>
      <c r="K583" s="410" t="s">
        <v>93</v>
      </c>
      <c r="L583" s="410"/>
      <c r="M583" s="410"/>
      <c r="N583" s="410"/>
      <c r="O583" s="410"/>
      <c r="P583" s="411"/>
      <c r="Q583" s="410" t="s">
        <v>138</v>
      </c>
      <c r="R583" s="410"/>
      <c r="S583" s="410"/>
      <c r="T583" s="410"/>
      <c r="U583" s="410"/>
      <c r="V583" s="410"/>
      <c r="W583" s="404"/>
    </row>
    <row r="584" spans="1:23" ht="23.1" customHeight="1" x14ac:dyDescent="0.45">
      <c r="A584" s="409"/>
      <c r="B584" s="408" t="s">
        <v>137</v>
      </c>
      <c r="C584" s="407" t="s">
        <v>119</v>
      </c>
      <c r="D584" s="407"/>
      <c r="E584" s="407"/>
      <c r="F584" s="405" t="s">
        <v>147</v>
      </c>
      <c r="G584" s="405"/>
      <c r="H584" s="405"/>
      <c r="I584" s="405"/>
      <c r="J584" s="406"/>
      <c r="K584" s="405" t="s">
        <v>148</v>
      </c>
      <c r="L584" s="405"/>
      <c r="M584" s="405"/>
      <c r="N584" s="405"/>
      <c r="O584" s="405"/>
      <c r="P584" s="406"/>
      <c r="Q584" s="405" t="s">
        <v>149</v>
      </c>
      <c r="R584" s="405"/>
      <c r="S584" s="405"/>
      <c r="T584" s="405"/>
      <c r="U584" s="405"/>
      <c r="V584" s="405"/>
      <c r="W584" s="404"/>
    </row>
    <row r="585" spans="1:23" ht="5.0999999999999996" customHeight="1" thickBot="1" x14ac:dyDescent="0.25">
      <c r="A585" s="403"/>
      <c r="B585" s="402"/>
      <c r="C585" s="402"/>
      <c r="D585" s="402"/>
      <c r="E585" s="402"/>
      <c r="F585" s="402"/>
      <c r="G585" s="402"/>
      <c r="H585" s="402"/>
      <c r="I585" s="402"/>
      <c r="J585" s="402"/>
      <c r="K585" s="402"/>
      <c r="L585" s="402"/>
      <c r="M585" s="402"/>
      <c r="N585" s="402"/>
      <c r="O585" s="402"/>
      <c r="P585" s="402"/>
      <c r="Q585" s="402"/>
      <c r="R585" s="402"/>
      <c r="S585" s="402"/>
      <c r="T585" s="402"/>
      <c r="U585" s="402"/>
      <c r="V585" s="402"/>
      <c r="W585" s="401"/>
    </row>
    <row r="586" spans="1:23" ht="20.100000000000001" customHeight="1" thickTop="1" thickBot="1" x14ac:dyDescent="0.25"/>
    <row r="587" spans="1:23" ht="24.95" customHeight="1" thickTop="1" x14ac:dyDescent="0.2">
      <c r="A587" s="455"/>
      <c r="B587" s="454" t="s">
        <v>116</v>
      </c>
      <c r="C587" s="454"/>
      <c r="D587" s="454"/>
      <c r="E587" s="454"/>
      <c r="F587" s="454"/>
      <c r="G587" s="453" t="s">
        <v>146</v>
      </c>
      <c r="H587" s="452"/>
      <c r="I587" s="452"/>
      <c r="J587" s="452"/>
      <c r="K587" s="452"/>
      <c r="L587" s="452"/>
      <c r="M587" s="452"/>
      <c r="N587" s="452"/>
      <c r="O587" s="452"/>
      <c r="P587" s="452"/>
      <c r="Q587" s="452"/>
      <c r="R587" s="452"/>
      <c r="S587" s="451"/>
      <c r="T587" s="451"/>
      <c r="U587" s="451"/>
      <c r="V587" s="451"/>
      <c r="W587" s="450"/>
    </row>
    <row r="588" spans="1:23" ht="24.95" customHeight="1" x14ac:dyDescent="0.2">
      <c r="A588" s="409"/>
      <c r="B588" s="449" t="s">
        <v>144</v>
      </c>
      <c r="C588" s="449"/>
      <c r="D588" s="449"/>
      <c r="E588" s="449"/>
      <c r="F588" s="449"/>
      <c r="G588" s="448" t="s">
        <v>145</v>
      </c>
      <c r="H588" s="448"/>
      <c r="I588" s="448"/>
      <c r="J588" s="448"/>
      <c r="K588" s="448"/>
      <c r="L588" s="448"/>
      <c r="M588" s="448"/>
      <c r="N588" s="448"/>
      <c r="O588" s="448"/>
      <c r="P588" s="448"/>
      <c r="Q588" s="448"/>
      <c r="R588" s="447"/>
      <c r="S588" s="446" t="s">
        <v>143</v>
      </c>
      <c r="T588" s="445"/>
      <c r="U588" s="445"/>
      <c r="V588" s="444"/>
      <c r="W588" s="404"/>
    </row>
    <row r="589" spans="1:23" ht="5.0999999999999996" customHeight="1" x14ac:dyDescent="0.2">
      <c r="A589" s="409"/>
      <c r="B589" s="443"/>
      <c r="C589" s="443"/>
      <c r="D589" s="443"/>
      <c r="E589" s="443"/>
      <c r="F589" s="443"/>
      <c r="G589" s="412"/>
      <c r="H589" s="412"/>
      <c r="I589" s="412"/>
      <c r="J589" s="412"/>
      <c r="K589" s="412"/>
      <c r="L589" s="412"/>
      <c r="M589" s="412"/>
      <c r="N589" s="412"/>
      <c r="O589" s="412"/>
      <c r="P589" s="412"/>
      <c r="Q589" s="412"/>
      <c r="R589" s="412"/>
      <c r="S589" s="412"/>
      <c r="T589" s="412"/>
      <c r="U589" s="412"/>
      <c r="V589" s="412"/>
      <c r="W589" s="404"/>
    </row>
    <row r="590" spans="1:23" ht="24.95" customHeight="1" x14ac:dyDescent="0.2">
      <c r="A590" s="409"/>
      <c r="B590" s="441" t="s">
        <v>142</v>
      </c>
      <c r="C590" s="441"/>
      <c r="D590" s="442"/>
      <c r="E590" s="442"/>
      <c r="F590" s="442"/>
      <c r="G590" s="442"/>
      <c r="H590" s="442"/>
      <c r="I590" s="442"/>
      <c r="J590" s="442"/>
      <c r="K590" s="442"/>
      <c r="L590" s="412"/>
      <c r="M590" s="441" t="s">
        <v>141</v>
      </c>
      <c r="N590" s="441"/>
      <c r="O590" s="440"/>
      <c r="P590" s="439"/>
      <c r="Q590" s="439"/>
      <c r="R590" s="412"/>
      <c r="S590" s="438"/>
      <c r="T590" s="437"/>
      <c r="U590" s="437"/>
      <c r="V590" s="436"/>
      <c r="W590" s="404"/>
    </row>
    <row r="591" spans="1:23" ht="5.0999999999999996" customHeight="1" thickBot="1" x14ac:dyDescent="0.25">
      <c r="A591" s="409"/>
      <c r="B591" s="412"/>
      <c r="C591" s="412"/>
      <c r="D591" s="412"/>
      <c r="E591" s="412"/>
      <c r="F591" s="412"/>
      <c r="G591" s="412"/>
      <c r="H591" s="412"/>
      <c r="I591" s="412"/>
      <c r="J591" s="412"/>
      <c r="K591" s="412"/>
      <c r="L591" s="412"/>
      <c r="M591" s="412"/>
      <c r="N591" s="412"/>
      <c r="O591" s="412"/>
      <c r="P591" s="412"/>
      <c r="Q591" s="412"/>
      <c r="R591" s="412"/>
      <c r="S591" s="412"/>
      <c r="T591" s="412"/>
      <c r="U591" s="412"/>
      <c r="V591" s="412"/>
      <c r="W591" s="404"/>
    </row>
    <row r="592" spans="1:23" ht="24.95" customHeight="1" thickTop="1" x14ac:dyDescent="0.2">
      <c r="A592" s="409"/>
      <c r="B592" s="343" t="s">
        <v>110</v>
      </c>
      <c r="C592" s="342"/>
      <c r="D592" s="342"/>
      <c r="E592" s="342"/>
      <c r="F592" s="342"/>
      <c r="G592" s="342"/>
      <c r="H592" s="341"/>
      <c r="I592" s="343" t="s">
        <v>109</v>
      </c>
      <c r="J592" s="342"/>
      <c r="K592" s="342"/>
      <c r="L592" s="342"/>
      <c r="M592" s="341"/>
      <c r="N592" s="340"/>
      <c r="O592" s="339" t="s">
        <v>108</v>
      </c>
      <c r="P592" s="343" t="s">
        <v>107</v>
      </c>
      <c r="Q592" s="342"/>
      <c r="R592" s="342"/>
      <c r="S592" s="342"/>
      <c r="T592" s="341"/>
      <c r="U592" s="340"/>
      <c r="V592" s="339" t="s">
        <v>106</v>
      </c>
      <c r="W592" s="404"/>
    </row>
    <row r="593" spans="1:23" ht="50.1" customHeight="1" x14ac:dyDescent="0.2">
      <c r="A593" s="409"/>
      <c r="B593" s="435" t="s">
        <v>105</v>
      </c>
      <c r="C593" s="332" t="s">
        <v>104</v>
      </c>
      <c r="D593" s="332" t="s">
        <v>103</v>
      </c>
      <c r="E593" s="332" t="s">
        <v>102</v>
      </c>
      <c r="F593" s="331" t="s">
        <v>16</v>
      </c>
      <c r="G593" s="434" t="s">
        <v>140</v>
      </c>
      <c r="H593" s="329" t="s">
        <v>24</v>
      </c>
      <c r="I593" s="431" t="s">
        <v>130</v>
      </c>
      <c r="J593" s="430" t="s">
        <v>57</v>
      </c>
      <c r="K593" s="430" t="s">
        <v>129</v>
      </c>
      <c r="L593" s="430" t="s">
        <v>128</v>
      </c>
      <c r="M593" s="428" t="s">
        <v>127</v>
      </c>
      <c r="N593" s="310"/>
      <c r="O593" s="314"/>
      <c r="P593" s="431" t="s">
        <v>126</v>
      </c>
      <c r="Q593" s="430" t="s">
        <v>63</v>
      </c>
      <c r="R593" s="430" t="s">
        <v>125</v>
      </c>
      <c r="S593" s="429" t="s">
        <v>124</v>
      </c>
      <c r="T593" s="428" t="s">
        <v>123</v>
      </c>
      <c r="U593" s="310"/>
      <c r="V593" s="309"/>
      <c r="W593" s="404"/>
    </row>
    <row r="594" spans="1:23" ht="20.100000000000001" customHeight="1" x14ac:dyDescent="0.2">
      <c r="A594" s="409"/>
      <c r="B594" s="433">
        <v>50</v>
      </c>
      <c r="C594" s="317">
        <v>40</v>
      </c>
      <c r="D594" s="317">
        <v>30</v>
      </c>
      <c r="E594" s="317">
        <v>20</v>
      </c>
      <c r="F594" s="316">
        <v>20</v>
      </c>
      <c r="G594" s="432">
        <f>SUM(B594:F594)</f>
        <v>160</v>
      </c>
      <c r="H594" s="315">
        <v>20</v>
      </c>
      <c r="I594" s="431"/>
      <c r="J594" s="430"/>
      <c r="K594" s="430"/>
      <c r="L594" s="430"/>
      <c r="M594" s="428"/>
      <c r="N594" s="310"/>
      <c r="O594" s="314"/>
      <c r="P594" s="431"/>
      <c r="Q594" s="430"/>
      <c r="R594" s="430"/>
      <c r="S594" s="429"/>
      <c r="T594" s="428"/>
      <c r="U594" s="310"/>
      <c r="V594" s="309"/>
      <c r="W594" s="404"/>
    </row>
    <row r="595" spans="1:23" ht="20.100000000000001" customHeight="1" thickBot="1" x14ac:dyDescent="0.25">
      <c r="A595" s="409"/>
      <c r="B595" s="427">
        <f t="shared" ref="B595:H595" si="39">B594/2</f>
        <v>25</v>
      </c>
      <c r="C595" s="297">
        <f t="shared" si="39"/>
        <v>20</v>
      </c>
      <c r="D595" s="297">
        <f t="shared" si="39"/>
        <v>15</v>
      </c>
      <c r="E595" s="297">
        <f t="shared" si="39"/>
        <v>10</v>
      </c>
      <c r="F595" s="296">
        <f t="shared" si="39"/>
        <v>10</v>
      </c>
      <c r="G595" s="426">
        <f t="shared" si="39"/>
        <v>80</v>
      </c>
      <c r="H595" s="295">
        <f t="shared" si="39"/>
        <v>10</v>
      </c>
      <c r="I595" s="425"/>
      <c r="J595" s="424"/>
      <c r="K595" s="424"/>
      <c r="L595" s="424"/>
      <c r="M595" s="422"/>
      <c r="N595" s="290"/>
      <c r="O595" s="294"/>
      <c r="P595" s="425"/>
      <c r="Q595" s="424"/>
      <c r="R595" s="424"/>
      <c r="S595" s="423"/>
      <c r="T595" s="422"/>
      <c r="U595" s="290"/>
      <c r="V595" s="289"/>
      <c r="W595" s="404"/>
    </row>
    <row r="596" spans="1:23" ht="24.95" customHeight="1" thickTop="1" thickBot="1" x14ac:dyDescent="0.25">
      <c r="A596" s="409"/>
      <c r="B596" s="421"/>
      <c r="C596" s="420"/>
      <c r="D596" s="420"/>
      <c r="E596" s="420"/>
      <c r="F596" s="419"/>
      <c r="G596" s="418">
        <f>SUM(B596:F596)</f>
        <v>0</v>
      </c>
      <c r="H596" s="396"/>
      <c r="I596" s="417"/>
      <c r="J596" s="416"/>
      <c r="K596" s="416"/>
      <c r="L596" s="416"/>
      <c r="M596" s="415"/>
      <c r="N596" s="414">
        <f>COUNTIF(I596:M596,"اجتاز")</f>
        <v>0</v>
      </c>
      <c r="O596" s="413" t="str">
        <f>IF(N596&gt;=5,"جدير",IF(N596&gt;=5,"جدير","غيرجدير"))</f>
        <v>غيرجدير</v>
      </c>
      <c r="P596" s="417"/>
      <c r="Q596" s="416"/>
      <c r="R596" s="416"/>
      <c r="S596" s="416"/>
      <c r="T596" s="415"/>
      <c r="U596" s="414">
        <f>COUNTIF(P596:T596,"اجتاز")</f>
        <v>0</v>
      </c>
      <c r="V596" s="413" t="str">
        <f>IF(U596&gt;=5,"جدير",IF(U596&gt;=5,"جدير","غيرجدير"))</f>
        <v>غيرجدير</v>
      </c>
      <c r="W596" s="404"/>
    </row>
    <row r="597" spans="1:23" ht="5.0999999999999996" customHeight="1" thickTop="1" x14ac:dyDescent="0.2">
      <c r="A597" s="409"/>
      <c r="B597" s="412"/>
      <c r="C597" s="412"/>
      <c r="D597" s="412"/>
      <c r="E597" s="412"/>
      <c r="F597" s="412"/>
      <c r="G597" s="412"/>
      <c r="H597" s="412"/>
      <c r="I597" s="412"/>
      <c r="J597" s="412"/>
      <c r="K597" s="412"/>
      <c r="L597" s="412"/>
      <c r="M597" s="412"/>
      <c r="N597" s="412"/>
      <c r="O597" s="412"/>
      <c r="P597" s="412"/>
      <c r="Q597" s="412"/>
      <c r="R597" s="412"/>
      <c r="S597" s="412"/>
      <c r="T597" s="412"/>
      <c r="U597" s="412"/>
      <c r="V597" s="412"/>
      <c r="W597" s="404"/>
    </row>
    <row r="598" spans="1:23" ht="23.1" customHeight="1" x14ac:dyDescent="0.45">
      <c r="A598" s="409"/>
      <c r="B598" s="408" t="s">
        <v>90</v>
      </c>
      <c r="C598" s="407" t="s">
        <v>118</v>
      </c>
      <c r="D598" s="407"/>
      <c r="E598" s="407"/>
      <c r="F598" s="410" t="s">
        <v>139</v>
      </c>
      <c r="G598" s="410"/>
      <c r="H598" s="410"/>
      <c r="I598" s="410"/>
      <c r="J598" s="411"/>
      <c r="K598" s="410" t="s">
        <v>93</v>
      </c>
      <c r="L598" s="410"/>
      <c r="M598" s="410"/>
      <c r="N598" s="410"/>
      <c r="O598" s="410"/>
      <c r="P598" s="411"/>
      <c r="Q598" s="410" t="s">
        <v>138</v>
      </c>
      <c r="R598" s="410"/>
      <c r="S598" s="410"/>
      <c r="T598" s="410"/>
      <c r="U598" s="410"/>
      <c r="V598" s="410"/>
      <c r="W598" s="404"/>
    </row>
    <row r="599" spans="1:23" ht="23.1" customHeight="1" x14ac:dyDescent="0.45">
      <c r="A599" s="409"/>
      <c r="B599" s="408" t="s">
        <v>137</v>
      </c>
      <c r="C599" s="407" t="s">
        <v>119</v>
      </c>
      <c r="D599" s="407"/>
      <c r="E599" s="407"/>
      <c r="F599" s="405" t="s">
        <v>147</v>
      </c>
      <c r="G599" s="405"/>
      <c r="H599" s="405"/>
      <c r="I599" s="405"/>
      <c r="J599" s="406"/>
      <c r="K599" s="405" t="s">
        <v>148</v>
      </c>
      <c r="L599" s="405"/>
      <c r="M599" s="405"/>
      <c r="N599" s="405"/>
      <c r="O599" s="405"/>
      <c r="P599" s="406"/>
      <c r="Q599" s="405" t="s">
        <v>149</v>
      </c>
      <c r="R599" s="405"/>
      <c r="S599" s="405"/>
      <c r="T599" s="405"/>
      <c r="U599" s="405"/>
      <c r="V599" s="405"/>
      <c r="W599" s="404"/>
    </row>
    <row r="600" spans="1:23" ht="5.0999999999999996" customHeight="1" thickBot="1" x14ac:dyDescent="0.25">
      <c r="A600" s="403"/>
      <c r="B600" s="402"/>
      <c r="C600" s="402"/>
      <c r="D600" s="402"/>
      <c r="E600" s="402"/>
      <c r="F600" s="402"/>
      <c r="G600" s="402"/>
      <c r="H600" s="402"/>
      <c r="I600" s="402"/>
      <c r="J600" s="402"/>
      <c r="K600" s="402"/>
      <c r="L600" s="402"/>
      <c r="M600" s="402"/>
      <c r="N600" s="402"/>
      <c r="O600" s="402"/>
      <c r="P600" s="402"/>
      <c r="Q600" s="402"/>
      <c r="R600" s="402"/>
      <c r="S600" s="402"/>
      <c r="T600" s="402"/>
      <c r="U600" s="402"/>
      <c r="V600" s="402"/>
      <c r="W600" s="401"/>
    </row>
    <row r="601" spans="1:23" ht="5.0999999999999996" customHeight="1" thickTop="1" thickBot="1" x14ac:dyDescent="0.25"/>
    <row r="602" spans="1:23" ht="24.95" customHeight="1" thickTop="1" x14ac:dyDescent="0.2">
      <c r="A602" s="455"/>
      <c r="B602" s="454" t="s">
        <v>116</v>
      </c>
      <c r="C602" s="454"/>
      <c r="D602" s="454"/>
      <c r="E602" s="454"/>
      <c r="F602" s="454"/>
      <c r="G602" s="453" t="s">
        <v>146</v>
      </c>
      <c r="H602" s="452"/>
      <c r="I602" s="452"/>
      <c r="J602" s="452"/>
      <c r="K602" s="452"/>
      <c r="L602" s="452"/>
      <c r="M602" s="452"/>
      <c r="N602" s="452"/>
      <c r="O602" s="452"/>
      <c r="P602" s="452"/>
      <c r="Q602" s="452"/>
      <c r="R602" s="452"/>
      <c r="S602" s="451"/>
      <c r="T602" s="451"/>
      <c r="U602" s="451"/>
      <c r="V602" s="451"/>
      <c r="W602" s="450"/>
    </row>
    <row r="603" spans="1:23" ht="24.95" customHeight="1" x14ac:dyDescent="0.2">
      <c r="A603" s="409"/>
      <c r="B603" s="449" t="s">
        <v>144</v>
      </c>
      <c r="C603" s="449"/>
      <c r="D603" s="449"/>
      <c r="E603" s="449"/>
      <c r="F603" s="449"/>
      <c r="G603" s="448" t="s">
        <v>145</v>
      </c>
      <c r="H603" s="448"/>
      <c r="I603" s="448"/>
      <c r="J603" s="448"/>
      <c r="K603" s="448"/>
      <c r="L603" s="448"/>
      <c r="M603" s="448"/>
      <c r="N603" s="448"/>
      <c r="O603" s="448"/>
      <c r="P603" s="448"/>
      <c r="Q603" s="448"/>
      <c r="R603" s="447"/>
      <c r="S603" s="446" t="s">
        <v>143</v>
      </c>
      <c r="T603" s="445"/>
      <c r="U603" s="445"/>
      <c r="V603" s="444"/>
      <c r="W603" s="404"/>
    </row>
    <row r="604" spans="1:23" ht="5.0999999999999996" customHeight="1" x14ac:dyDescent="0.2">
      <c r="A604" s="409"/>
      <c r="B604" s="443"/>
      <c r="C604" s="443"/>
      <c r="D604" s="443"/>
      <c r="E604" s="443"/>
      <c r="F604" s="443"/>
      <c r="G604" s="412"/>
      <c r="H604" s="412"/>
      <c r="I604" s="412"/>
      <c r="J604" s="412"/>
      <c r="K604" s="412"/>
      <c r="L604" s="412"/>
      <c r="M604" s="412"/>
      <c r="N604" s="412"/>
      <c r="O604" s="412"/>
      <c r="P604" s="412"/>
      <c r="Q604" s="412"/>
      <c r="R604" s="412"/>
      <c r="S604" s="412"/>
      <c r="T604" s="412"/>
      <c r="U604" s="412"/>
      <c r="V604" s="412"/>
      <c r="W604" s="404"/>
    </row>
    <row r="605" spans="1:23" ht="24.95" customHeight="1" x14ac:dyDescent="0.2">
      <c r="A605" s="409"/>
      <c r="B605" s="441" t="s">
        <v>142</v>
      </c>
      <c r="C605" s="441"/>
      <c r="D605" s="442"/>
      <c r="E605" s="442"/>
      <c r="F605" s="442"/>
      <c r="G605" s="442"/>
      <c r="H605" s="442"/>
      <c r="I605" s="442"/>
      <c r="J605" s="442"/>
      <c r="K605" s="442"/>
      <c r="L605" s="412"/>
      <c r="M605" s="441" t="s">
        <v>141</v>
      </c>
      <c r="N605" s="441"/>
      <c r="O605" s="440"/>
      <c r="P605" s="439"/>
      <c r="Q605" s="439"/>
      <c r="R605" s="412"/>
      <c r="S605" s="438"/>
      <c r="T605" s="437"/>
      <c r="U605" s="437"/>
      <c r="V605" s="436"/>
      <c r="W605" s="404"/>
    </row>
    <row r="606" spans="1:23" ht="5.0999999999999996" customHeight="1" thickBot="1" x14ac:dyDescent="0.25">
      <c r="A606" s="409"/>
      <c r="B606" s="412"/>
      <c r="C606" s="412"/>
      <c r="D606" s="412"/>
      <c r="E606" s="412"/>
      <c r="F606" s="412"/>
      <c r="G606" s="412"/>
      <c r="H606" s="412"/>
      <c r="I606" s="412"/>
      <c r="J606" s="412"/>
      <c r="K606" s="412"/>
      <c r="L606" s="412"/>
      <c r="M606" s="412"/>
      <c r="N606" s="412"/>
      <c r="O606" s="412"/>
      <c r="P606" s="412"/>
      <c r="Q606" s="412"/>
      <c r="R606" s="412"/>
      <c r="S606" s="412"/>
      <c r="T606" s="412"/>
      <c r="U606" s="412"/>
      <c r="V606" s="412"/>
      <c r="W606" s="404"/>
    </row>
    <row r="607" spans="1:23" ht="24.95" customHeight="1" thickTop="1" x14ac:dyDescent="0.2">
      <c r="A607" s="409"/>
      <c r="B607" s="343" t="s">
        <v>110</v>
      </c>
      <c r="C607" s="342"/>
      <c r="D607" s="342"/>
      <c r="E607" s="342"/>
      <c r="F607" s="342"/>
      <c r="G607" s="342"/>
      <c r="H607" s="341"/>
      <c r="I607" s="343" t="s">
        <v>109</v>
      </c>
      <c r="J607" s="342"/>
      <c r="K607" s="342"/>
      <c r="L607" s="342"/>
      <c r="M607" s="341"/>
      <c r="N607" s="340"/>
      <c r="O607" s="339" t="s">
        <v>108</v>
      </c>
      <c r="P607" s="343" t="s">
        <v>107</v>
      </c>
      <c r="Q607" s="342"/>
      <c r="R607" s="342"/>
      <c r="S607" s="342"/>
      <c r="T607" s="341"/>
      <c r="U607" s="340"/>
      <c r="V607" s="339" t="s">
        <v>106</v>
      </c>
      <c r="W607" s="404"/>
    </row>
    <row r="608" spans="1:23" ht="50.1" customHeight="1" x14ac:dyDescent="0.2">
      <c r="A608" s="409"/>
      <c r="B608" s="435" t="s">
        <v>105</v>
      </c>
      <c r="C608" s="332" t="s">
        <v>104</v>
      </c>
      <c r="D608" s="332" t="s">
        <v>103</v>
      </c>
      <c r="E608" s="332" t="s">
        <v>102</v>
      </c>
      <c r="F608" s="331" t="s">
        <v>16</v>
      </c>
      <c r="G608" s="434" t="s">
        <v>140</v>
      </c>
      <c r="H608" s="329" t="s">
        <v>24</v>
      </c>
      <c r="I608" s="431" t="s">
        <v>130</v>
      </c>
      <c r="J608" s="430" t="s">
        <v>57</v>
      </c>
      <c r="K608" s="430" t="s">
        <v>129</v>
      </c>
      <c r="L608" s="430" t="s">
        <v>128</v>
      </c>
      <c r="M608" s="428" t="s">
        <v>127</v>
      </c>
      <c r="N608" s="310"/>
      <c r="O608" s="314"/>
      <c r="P608" s="431" t="s">
        <v>126</v>
      </c>
      <c r="Q608" s="430" t="s">
        <v>63</v>
      </c>
      <c r="R608" s="430" t="s">
        <v>125</v>
      </c>
      <c r="S608" s="429" t="s">
        <v>124</v>
      </c>
      <c r="T608" s="428" t="s">
        <v>123</v>
      </c>
      <c r="U608" s="310"/>
      <c r="V608" s="309"/>
      <c r="W608" s="404"/>
    </row>
    <row r="609" spans="1:23" ht="20.100000000000001" customHeight="1" x14ac:dyDescent="0.2">
      <c r="A609" s="409"/>
      <c r="B609" s="433">
        <v>50</v>
      </c>
      <c r="C609" s="317">
        <v>40</v>
      </c>
      <c r="D609" s="317">
        <v>30</v>
      </c>
      <c r="E609" s="317">
        <v>20</v>
      </c>
      <c r="F609" s="316">
        <v>20</v>
      </c>
      <c r="G609" s="432">
        <f>SUM(B609:F609)</f>
        <v>160</v>
      </c>
      <c r="H609" s="315">
        <v>20</v>
      </c>
      <c r="I609" s="431"/>
      <c r="J609" s="430"/>
      <c r="K609" s="430"/>
      <c r="L609" s="430"/>
      <c r="M609" s="428"/>
      <c r="N609" s="310"/>
      <c r="O609" s="314"/>
      <c r="P609" s="431"/>
      <c r="Q609" s="430"/>
      <c r="R609" s="430"/>
      <c r="S609" s="429"/>
      <c r="T609" s="428"/>
      <c r="U609" s="310"/>
      <c r="V609" s="309"/>
      <c r="W609" s="404"/>
    </row>
    <row r="610" spans="1:23" ht="20.100000000000001" customHeight="1" thickBot="1" x14ac:dyDescent="0.25">
      <c r="A610" s="409"/>
      <c r="B610" s="427">
        <f t="shared" ref="B610:H610" si="40">B609/2</f>
        <v>25</v>
      </c>
      <c r="C610" s="297">
        <f t="shared" si="40"/>
        <v>20</v>
      </c>
      <c r="D610" s="297">
        <f t="shared" si="40"/>
        <v>15</v>
      </c>
      <c r="E610" s="297">
        <f t="shared" si="40"/>
        <v>10</v>
      </c>
      <c r="F610" s="296">
        <f t="shared" si="40"/>
        <v>10</v>
      </c>
      <c r="G610" s="426">
        <f t="shared" si="40"/>
        <v>80</v>
      </c>
      <c r="H610" s="295">
        <f t="shared" si="40"/>
        <v>10</v>
      </c>
      <c r="I610" s="425"/>
      <c r="J610" s="424"/>
      <c r="K610" s="424"/>
      <c r="L610" s="424"/>
      <c r="M610" s="422"/>
      <c r="N610" s="290"/>
      <c r="O610" s="294"/>
      <c r="P610" s="425"/>
      <c r="Q610" s="424"/>
      <c r="R610" s="424"/>
      <c r="S610" s="423"/>
      <c r="T610" s="422"/>
      <c r="U610" s="290"/>
      <c r="V610" s="289"/>
      <c r="W610" s="404"/>
    </row>
    <row r="611" spans="1:23" ht="24.95" customHeight="1" thickTop="1" thickBot="1" x14ac:dyDescent="0.25">
      <c r="A611" s="409"/>
      <c r="B611" s="421"/>
      <c r="C611" s="420"/>
      <c r="D611" s="420"/>
      <c r="E611" s="420"/>
      <c r="F611" s="419"/>
      <c r="G611" s="418">
        <f>SUM(B611:F611)</f>
        <v>0</v>
      </c>
      <c r="H611" s="396"/>
      <c r="I611" s="417"/>
      <c r="J611" s="416"/>
      <c r="K611" s="416"/>
      <c r="L611" s="416"/>
      <c r="M611" s="415"/>
      <c r="N611" s="414">
        <f>COUNTIF(I611:M611,"اجتاز")</f>
        <v>0</v>
      </c>
      <c r="O611" s="413" t="str">
        <f>IF(N611&gt;=5,"جدير",IF(N611&gt;=5,"جدير","غيرجدير"))</f>
        <v>غيرجدير</v>
      </c>
      <c r="P611" s="417"/>
      <c r="Q611" s="416"/>
      <c r="R611" s="416"/>
      <c r="S611" s="416"/>
      <c r="T611" s="415"/>
      <c r="U611" s="414">
        <f>COUNTIF(P611:T611,"اجتاز")</f>
        <v>0</v>
      </c>
      <c r="V611" s="413" t="str">
        <f>IF(U611&gt;=5,"جدير",IF(U611&gt;=5,"جدير","غيرجدير"))</f>
        <v>غيرجدير</v>
      </c>
      <c r="W611" s="404"/>
    </row>
    <row r="612" spans="1:23" ht="5.0999999999999996" customHeight="1" thickTop="1" x14ac:dyDescent="0.2">
      <c r="A612" s="409"/>
      <c r="B612" s="412"/>
      <c r="C612" s="412"/>
      <c r="D612" s="412"/>
      <c r="E612" s="412"/>
      <c r="F612" s="412"/>
      <c r="G612" s="412"/>
      <c r="H612" s="412"/>
      <c r="I612" s="412"/>
      <c r="J612" s="412"/>
      <c r="K612" s="412"/>
      <c r="L612" s="412"/>
      <c r="M612" s="412"/>
      <c r="N612" s="412"/>
      <c r="O612" s="412"/>
      <c r="P612" s="412"/>
      <c r="Q612" s="412"/>
      <c r="R612" s="412"/>
      <c r="S612" s="412"/>
      <c r="T612" s="412"/>
      <c r="U612" s="412"/>
      <c r="V612" s="412"/>
      <c r="W612" s="404"/>
    </row>
    <row r="613" spans="1:23" ht="23.1" customHeight="1" x14ac:dyDescent="0.45">
      <c r="A613" s="409"/>
      <c r="B613" s="408" t="s">
        <v>90</v>
      </c>
      <c r="C613" s="407" t="s">
        <v>118</v>
      </c>
      <c r="D613" s="407"/>
      <c r="E613" s="407"/>
      <c r="F613" s="410" t="s">
        <v>139</v>
      </c>
      <c r="G613" s="410"/>
      <c r="H613" s="410"/>
      <c r="I613" s="410"/>
      <c r="J613" s="411"/>
      <c r="K613" s="410" t="s">
        <v>93</v>
      </c>
      <c r="L613" s="410"/>
      <c r="M613" s="410"/>
      <c r="N613" s="410"/>
      <c r="O613" s="410"/>
      <c r="P613" s="411"/>
      <c r="Q613" s="410" t="s">
        <v>138</v>
      </c>
      <c r="R613" s="410"/>
      <c r="S613" s="410"/>
      <c r="T613" s="410"/>
      <c r="U613" s="410"/>
      <c r="V613" s="410"/>
      <c r="W613" s="404"/>
    </row>
    <row r="614" spans="1:23" ht="23.1" customHeight="1" x14ac:dyDescent="0.45">
      <c r="A614" s="409"/>
      <c r="B614" s="408" t="s">
        <v>137</v>
      </c>
      <c r="C614" s="407" t="s">
        <v>119</v>
      </c>
      <c r="D614" s="407"/>
      <c r="E614" s="407"/>
      <c r="F614" s="405" t="s">
        <v>147</v>
      </c>
      <c r="G614" s="405"/>
      <c r="H614" s="405"/>
      <c r="I614" s="405"/>
      <c r="J614" s="406"/>
      <c r="K614" s="405" t="s">
        <v>148</v>
      </c>
      <c r="L614" s="405"/>
      <c r="M614" s="405"/>
      <c r="N614" s="405"/>
      <c r="O614" s="405"/>
      <c r="P614" s="406"/>
      <c r="Q614" s="405" t="s">
        <v>149</v>
      </c>
      <c r="R614" s="405"/>
      <c r="S614" s="405"/>
      <c r="T614" s="405"/>
      <c r="U614" s="405"/>
      <c r="V614" s="405"/>
      <c r="W614" s="404"/>
    </row>
    <row r="615" spans="1:23" ht="5.0999999999999996" customHeight="1" thickBot="1" x14ac:dyDescent="0.25">
      <c r="A615" s="403"/>
      <c r="B615" s="402"/>
      <c r="C615" s="402"/>
      <c r="D615" s="402"/>
      <c r="E615" s="402"/>
      <c r="F615" s="402"/>
      <c r="G615" s="402"/>
      <c r="H615" s="402"/>
      <c r="I615" s="402"/>
      <c r="J615" s="402"/>
      <c r="K615" s="402"/>
      <c r="L615" s="402"/>
      <c r="M615" s="402"/>
      <c r="N615" s="402"/>
      <c r="O615" s="402"/>
      <c r="P615" s="402"/>
      <c r="Q615" s="402"/>
      <c r="R615" s="402"/>
      <c r="S615" s="402"/>
      <c r="T615" s="402"/>
      <c r="U615" s="402"/>
      <c r="V615" s="402"/>
      <c r="W615" s="401"/>
    </row>
    <row r="616" spans="1:23" ht="20.100000000000001" customHeight="1" thickTop="1" thickBot="1" x14ac:dyDescent="0.25"/>
    <row r="617" spans="1:23" ht="24.95" customHeight="1" thickTop="1" x14ac:dyDescent="0.2">
      <c r="A617" s="455"/>
      <c r="B617" s="454" t="s">
        <v>116</v>
      </c>
      <c r="C617" s="454"/>
      <c r="D617" s="454"/>
      <c r="E617" s="454"/>
      <c r="F617" s="454"/>
      <c r="G617" s="453" t="s">
        <v>146</v>
      </c>
      <c r="H617" s="452"/>
      <c r="I617" s="452"/>
      <c r="J617" s="452"/>
      <c r="K617" s="452"/>
      <c r="L617" s="452"/>
      <c r="M617" s="452"/>
      <c r="N617" s="452"/>
      <c r="O617" s="452"/>
      <c r="P617" s="452"/>
      <c r="Q617" s="452"/>
      <c r="R617" s="452"/>
      <c r="S617" s="451"/>
      <c r="T617" s="451"/>
      <c r="U617" s="451"/>
      <c r="V617" s="451"/>
      <c r="W617" s="450"/>
    </row>
    <row r="618" spans="1:23" ht="24.95" customHeight="1" x14ac:dyDescent="0.2">
      <c r="A618" s="409"/>
      <c r="B618" s="449" t="s">
        <v>144</v>
      </c>
      <c r="C618" s="449"/>
      <c r="D618" s="449"/>
      <c r="E618" s="449"/>
      <c r="F618" s="449"/>
      <c r="G618" s="448" t="s">
        <v>145</v>
      </c>
      <c r="H618" s="448"/>
      <c r="I618" s="448"/>
      <c r="J618" s="448"/>
      <c r="K618" s="448"/>
      <c r="L618" s="448"/>
      <c r="M618" s="448"/>
      <c r="N618" s="448"/>
      <c r="O618" s="448"/>
      <c r="P618" s="448"/>
      <c r="Q618" s="448"/>
      <c r="R618" s="447"/>
      <c r="S618" s="446" t="s">
        <v>143</v>
      </c>
      <c r="T618" s="445"/>
      <c r="U618" s="445"/>
      <c r="V618" s="444"/>
      <c r="W618" s="404"/>
    </row>
    <row r="619" spans="1:23" ht="5.0999999999999996" customHeight="1" x14ac:dyDescent="0.2">
      <c r="A619" s="409"/>
      <c r="B619" s="443"/>
      <c r="C619" s="443"/>
      <c r="D619" s="443"/>
      <c r="E619" s="443"/>
      <c r="F619" s="443"/>
      <c r="G619" s="412"/>
      <c r="H619" s="412"/>
      <c r="I619" s="412"/>
      <c r="J619" s="412"/>
      <c r="K619" s="412"/>
      <c r="L619" s="412"/>
      <c r="M619" s="412"/>
      <c r="N619" s="412"/>
      <c r="O619" s="412"/>
      <c r="P619" s="412"/>
      <c r="Q619" s="412"/>
      <c r="R619" s="412"/>
      <c r="S619" s="412"/>
      <c r="T619" s="412"/>
      <c r="U619" s="412"/>
      <c r="V619" s="412"/>
      <c r="W619" s="404"/>
    </row>
    <row r="620" spans="1:23" ht="24.95" customHeight="1" x14ac:dyDescent="0.2">
      <c r="A620" s="409"/>
      <c r="B620" s="441" t="s">
        <v>142</v>
      </c>
      <c r="C620" s="441"/>
      <c r="D620" s="442"/>
      <c r="E620" s="442"/>
      <c r="F620" s="442"/>
      <c r="G620" s="442"/>
      <c r="H620" s="442"/>
      <c r="I620" s="442"/>
      <c r="J620" s="442"/>
      <c r="K620" s="442"/>
      <c r="L620" s="412"/>
      <c r="M620" s="441" t="s">
        <v>141</v>
      </c>
      <c r="N620" s="441"/>
      <c r="O620" s="440"/>
      <c r="P620" s="439"/>
      <c r="Q620" s="439"/>
      <c r="R620" s="412"/>
      <c r="S620" s="438"/>
      <c r="T620" s="437"/>
      <c r="U620" s="437"/>
      <c r="V620" s="436"/>
      <c r="W620" s="404"/>
    </row>
    <row r="621" spans="1:23" ht="5.0999999999999996" customHeight="1" thickBot="1" x14ac:dyDescent="0.25">
      <c r="A621" s="409"/>
      <c r="B621" s="412"/>
      <c r="C621" s="412"/>
      <c r="D621" s="412"/>
      <c r="E621" s="412"/>
      <c r="F621" s="412"/>
      <c r="G621" s="412"/>
      <c r="H621" s="412"/>
      <c r="I621" s="412"/>
      <c r="J621" s="412"/>
      <c r="K621" s="412"/>
      <c r="L621" s="412"/>
      <c r="M621" s="412"/>
      <c r="N621" s="412"/>
      <c r="O621" s="412"/>
      <c r="P621" s="412"/>
      <c r="Q621" s="412"/>
      <c r="R621" s="412"/>
      <c r="S621" s="412"/>
      <c r="T621" s="412"/>
      <c r="U621" s="412"/>
      <c r="V621" s="412"/>
      <c r="W621" s="404"/>
    </row>
    <row r="622" spans="1:23" ht="24.95" customHeight="1" thickTop="1" x14ac:dyDescent="0.2">
      <c r="A622" s="409"/>
      <c r="B622" s="343" t="s">
        <v>110</v>
      </c>
      <c r="C622" s="342"/>
      <c r="D622" s="342"/>
      <c r="E622" s="342"/>
      <c r="F622" s="342"/>
      <c r="G622" s="342"/>
      <c r="H622" s="341"/>
      <c r="I622" s="343" t="s">
        <v>109</v>
      </c>
      <c r="J622" s="342"/>
      <c r="K622" s="342"/>
      <c r="L622" s="342"/>
      <c r="M622" s="341"/>
      <c r="N622" s="340"/>
      <c r="O622" s="339" t="s">
        <v>108</v>
      </c>
      <c r="P622" s="343" t="s">
        <v>107</v>
      </c>
      <c r="Q622" s="342"/>
      <c r="R622" s="342"/>
      <c r="S622" s="342"/>
      <c r="T622" s="341"/>
      <c r="U622" s="340"/>
      <c r="V622" s="339" t="s">
        <v>106</v>
      </c>
      <c r="W622" s="404"/>
    </row>
    <row r="623" spans="1:23" ht="50.1" customHeight="1" x14ac:dyDescent="0.2">
      <c r="A623" s="409"/>
      <c r="B623" s="435" t="s">
        <v>105</v>
      </c>
      <c r="C623" s="332" t="s">
        <v>104</v>
      </c>
      <c r="D623" s="332" t="s">
        <v>103</v>
      </c>
      <c r="E623" s="332" t="s">
        <v>102</v>
      </c>
      <c r="F623" s="331" t="s">
        <v>16</v>
      </c>
      <c r="G623" s="434" t="s">
        <v>140</v>
      </c>
      <c r="H623" s="329" t="s">
        <v>24</v>
      </c>
      <c r="I623" s="431" t="s">
        <v>130</v>
      </c>
      <c r="J623" s="430" t="s">
        <v>57</v>
      </c>
      <c r="K623" s="430" t="s">
        <v>129</v>
      </c>
      <c r="L623" s="430" t="s">
        <v>128</v>
      </c>
      <c r="M623" s="428" t="s">
        <v>127</v>
      </c>
      <c r="N623" s="310"/>
      <c r="O623" s="314"/>
      <c r="P623" s="431" t="s">
        <v>126</v>
      </c>
      <c r="Q623" s="430" t="s">
        <v>63</v>
      </c>
      <c r="R623" s="430" t="s">
        <v>125</v>
      </c>
      <c r="S623" s="429" t="s">
        <v>124</v>
      </c>
      <c r="T623" s="428" t="s">
        <v>123</v>
      </c>
      <c r="U623" s="310"/>
      <c r="V623" s="309"/>
      <c r="W623" s="404"/>
    </row>
    <row r="624" spans="1:23" ht="20.100000000000001" customHeight="1" x14ac:dyDescent="0.2">
      <c r="A624" s="409"/>
      <c r="B624" s="433">
        <v>50</v>
      </c>
      <c r="C624" s="317">
        <v>40</v>
      </c>
      <c r="D624" s="317">
        <v>30</v>
      </c>
      <c r="E624" s="317">
        <v>20</v>
      </c>
      <c r="F624" s="316">
        <v>20</v>
      </c>
      <c r="G624" s="432">
        <f>SUM(B624:F624)</f>
        <v>160</v>
      </c>
      <c r="H624" s="315">
        <v>20</v>
      </c>
      <c r="I624" s="431"/>
      <c r="J624" s="430"/>
      <c r="K624" s="430"/>
      <c r="L624" s="430"/>
      <c r="M624" s="428"/>
      <c r="N624" s="310"/>
      <c r="O624" s="314"/>
      <c r="P624" s="431"/>
      <c r="Q624" s="430"/>
      <c r="R624" s="430"/>
      <c r="S624" s="429"/>
      <c r="T624" s="428"/>
      <c r="U624" s="310"/>
      <c r="V624" s="309"/>
      <c r="W624" s="404"/>
    </row>
    <row r="625" spans="1:23" ht="20.100000000000001" customHeight="1" thickBot="1" x14ac:dyDescent="0.25">
      <c r="A625" s="409"/>
      <c r="B625" s="427">
        <f t="shared" ref="B625:H625" si="41">B624/2</f>
        <v>25</v>
      </c>
      <c r="C625" s="297">
        <f t="shared" si="41"/>
        <v>20</v>
      </c>
      <c r="D625" s="297">
        <f t="shared" si="41"/>
        <v>15</v>
      </c>
      <c r="E625" s="297">
        <f t="shared" si="41"/>
        <v>10</v>
      </c>
      <c r="F625" s="296">
        <f t="shared" si="41"/>
        <v>10</v>
      </c>
      <c r="G625" s="426">
        <f t="shared" si="41"/>
        <v>80</v>
      </c>
      <c r="H625" s="295">
        <f t="shared" si="41"/>
        <v>10</v>
      </c>
      <c r="I625" s="425"/>
      <c r="J625" s="424"/>
      <c r="K625" s="424"/>
      <c r="L625" s="424"/>
      <c r="M625" s="422"/>
      <c r="N625" s="290"/>
      <c r="O625" s="294"/>
      <c r="P625" s="425"/>
      <c r="Q625" s="424"/>
      <c r="R625" s="424"/>
      <c r="S625" s="423"/>
      <c r="T625" s="422"/>
      <c r="U625" s="290"/>
      <c r="V625" s="289"/>
      <c r="W625" s="404"/>
    </row>
    <row r="626" spans="1:23" ht="24.95" customHeight="1" thickTop="1" thickBot="1" x14ac:dyDescent="0.25">
      <c r="A626" s="409"/>
      <c r="B626" s="421"/>
      <c r="C626" s="420"/>
      <c r="D626" s="420"/>
      <c r="E626" s="420"/>
      <c r="F626" s="419"/>
      <c r="G626" s="418">
        <f>SUM(B626:F626)</f>
        <v>0</v>
      </c>
      <c r="H626" s="396"/>
      <c r="I626" s="417"/>
      <c r="J626" s="416"/>
      <c r="K626" s="416"/>
      <c r="L626" s="416"/>
      <c r="M626" s="415"/>
      <c r="N626" s="414">
        <f>COUNTIF(I626:M626,"اجتاز")</f>
        <v>0</v>
      </c>
      <c r="O626" s="413" t="str">
        <f>IF(N626&gt;=5,"جدير",IF(N626&gt;=5,"جدير","غيرجدير"))</f>
        <v>غيرجدير</v>
      </c>
      <c r="P626" s="417"/>
      <c r="Q626" s="416"/>
      <c r="R626" s="416"/>
      <c r="S626" s="416"/>
      <c r="T626" s="415"/>
      <c r="U626" s="414">
        <f>COUNTIF(P626:T626,"اجتاز")</f>
        <v>0</v>
      </c>
      <c r="V626" s="413" t="str">
        <f>IF(U626&gt;=5,"جدير",IF(U626&gt;=5,"جدير","غيرجدير"))</f>
        <v>غيرجدير</v>
      </c>
      <c r="W626" s="404"/>
    </row>
    <row r="627" spans="1:23" ht="5.0999999999999996" customHeight="1" thickTop="1" x14ac:dyDescent="0.2">
      <c r="A627" s="409"/>
      <c r="B627" s="412"/>
      <c r="C627" s="412"/>
      <c r="D627" s="412"/>
      <c r="E627" s="412"/>
      <c r="F627" s="412"/>
      <c r="G627" s="412"/>
      <c r="H627" s="412"/>
      <c r="I627" s="412"/>
      <c r="J627" s="412"/>
      <c r="K627" s="412"/>
      <c r="L627" s="412"/>
      <c r="M627" s="412"/>
      <c r="N627" s="412"/>
      <c r="O627" s="412"/>
      <c r="P627" s="412"/>
      <c r="Q627" s="412"/>
      <c r="R627" s="412"/>
      <c r="S627" s="412"/>
      <c r="T627" s="412"/>
      <c r="U627" s="412"/>
      <c r="V627" s="412"/>
      <c r="W627" s="404"/>
    </row>
    <row r="628" spans="1:23" ht="23.1" customHeight="1" x14ac:dyDescent="0.45">
      <c r="A628" s="409"/>
      <c r="B628" s="408" t="s">
        <v>90</v>
      </c>
      <c r="C628" s="407" t="s">
        <v>118</v>
      </c>
      <c r="D628" s="407"/>
      <c r="E628" s="407"/>
      <c r="F628" s="410" t="s">
        <v>139</v>
      </c>
      <c r="G628" s="410"/>
      <c r="H628" s="410"/>
      <c r="I628" s="410"/>
      <c r="J628" s="411"/>
      <c r="K628" s="410" t="s">
        <v>93</v>
      </c>
      <c r="L628" s="410"/>
      <c r="M628" s="410"/>
      <c r="N628" s="410"/>
      <c r="O628" s="410"/>
      <c r="P628" s="411"/>
      <c r="Q628" s="410" t="s">
        <v>138</v>
      </c>
      <c r="R628" s="410"/>
      <c r="S628" s="410"/>
      <c r="T628" s="410"/>
      <c r="U628" s="410"/>
      <c r="V628" s="410"/>
      <c r="W628" s="404"/>
    </row>
    <row r="629" spans="1:23" ht="23.1" customHeight="1" x14ac:dyDescent="0.45">
      <c r="A629" s="409"/>
      <c r="B629" s="408" t="s">
        <v>137</v>
      </c>
      <c r="C629" s="407" t="s">
        <v>119</v>
      </c>
      <c r="D629" s="407"/>
      <c r="E629" s="407"/>
      <c r="F629" s="405" t="s">
        <v>147</v>
      </c>
      <c r="G629" s="405"/>
      <c r="H629" s="405"/>
      <c r="I629" s="405"/>
      <c r="J629" s="406"/>
      <c r="K629" s="405" t="s">
        <v>148</v>
      </c>
      <c r="L629" s="405"/>
      <c r="M629" s="405"/>
      <c r="N629" s="405"/>
      <c r="O629" s="405"/>
      <c r="P629" s="406"/>
      <c r="Q629" s="405" t="s">
        <v>149</v>
      </c>
      <c r="R629" s="405"/>
      <c r="S629" s="405"/>
      <c r="T629" s="405"/>
      <c r="U629" s="405"/>
      <c r="V629" s="405"/>
      <c r="W629" s="404"/>
    </row>
    <row r="630" spans="1:23" ht="5.0999999999999996" customHeight="1" thickBot="1" x14ac:dyDescent="0.25">
      <c r="A630" s="403"/>
      <c r="B630" s="402"/>
      <c r="C630" s="402"/>
      <c r="D630" s="402"/>
      <c r="E630" s="402"/>
      <c r="F630" s="402"/>
      <c r="G630" s="402"/>
      <c r="H630" s="402"/>
      <c r="I630" s="402"/>
      <c r="J630" s="402"/>
      <c r="K630" s="402"/>
      <c r="L630" s="402"/>
      <c r="M630" s="402"/>
      <c r="N630" s="402"/>
      <c r="O630" s="402"/>
      <c r="P630" s="402"/>
      <c r="Q630" s="402"/>
      <c r="R630" s="402"/>
      <c r="S630" s="402"/>
      <c r="T630" s="402"/>
      <c r="U630" s="402"/>
      <c r="V630" s="402"/>
      <c r="W630" s="401"/>
    </row>
    <row r="631" spans="1:23" ht="5.0999999999999996" customHeight="1" thickTop="1" thickBot="1" x14ac:dyDescent="0.25"/>
    <row r="632" spans="1:23" ht="24.95" customHeight="1" thickTop="1" x14ac:dyDescent="0.2">
      <c r="A632" s="455"/>
      <c r="B632" s="454" t="s">
        <v>116</v>
      </c>
      <c r="C632" s="454"/>
      <c r="D632" s="454"/>
      <c r="E632" s="454"/>
      <c r="F632" s="454"/>
      <c r="G632" s="453" t="s">
        <v>146</v>
      </c>
      <c r="H632" s="452"/>
      <c r="I632" s="452"/>
      <c r="J632" s="452"/>
      <c r="K632" s="452"/>
      <c r="L632" s="452"/>
      <c r="M632" s="452"/>
      <c r="N632" s="452"/>
      <c r="O632" s="452"/>
      <c r="P632" s="452"/>
      <c r="Q632" s="452"/>
      <c r="R632" s="452"/>
      <c r="S632" s="451"/>
      <c r="T632" s="451"/>
      <c r="U632" s="451"/>
      <c r="V632" s="451"/>
      <c r="W632" s="450"/>
    </row>
    <row r="633" spans="1:23" ht="24.95" customHeight="1" x14ac:dyDescent="0.2">
      <c r="A633" s="409"/>
      <c r="B633" s="449" t="s">
        <v>144</v>
      </c>
      <c r="C633" s="449"/>
      <c r="D633" s="449"/>
      <c r="E633" s="449"/>
      <c r="F633" s="449"/>
      <c r="G633" s="448" t="s">
        <v>145</v>
      </c>
      <c r="H633" s="448"/>
      <c r="I633" s="448"/>
      <c r="J633" s="448"/>
      <c r="K633" s="448"/>
      <c r="L633" s="448"/>
      <c r="M633" s="448"/>
      <c r="N633" s="448"/>
      <c r="O633" s="448"/>
      <c r="P633" s="448"/>
      <c r="Q633" s="448"/>
      <c r="R633" s="447"/>
      <c r="S633" s="446" t="s">
        <v>143</v>
      </c>
      <c r="T633" s="445"/>
      <c r="U633" s="445"/>
      <c r="V633" s="444"/>
      <c r="W633" s="404"/>
    </row>
    <row r="634" spans="1:23" ht="5.0999999999999996" customHeight="1" x14ac:dyDescent="0.2">
      <c r="A634" s="409"/>
      <c r="B634" s="443"/>
      <c r="C634" s="443"/>
      <c r="D634" s="443"/>
      <c r="E634" s="443"/>
      <c r="F634" s="443"/>
      <c r="G634" s="412"/>
      <c r="H634" s="412"/>
      <c r="I634" s="412"/>
      <c r="J634" s="412"/>
      <c r="K634" s="412"/>
      <c r="L634" s="412"/>
      <c r="M634" s="412"/>
      <c r="N634" s="412"/>
      <c r="O634" s="412"/>
      <c r="P634" s="412"/>
      <c r="Q634" s="412"/>
      <c r="R634" s="412"/>
      <c r="S634" s="412"/>
      <c r="T634" s="412"/>
      <c r="U634" s="412"/>
      <c r="V634" s="412"/>
      <c r="W634" s="404"/>
    </row>
    <row r="635" spans="1:23" ht="24.95" customHeight="1" x14ac:dyDescent="0.2">
      <c r="A635" s="409"/>
      <c r="B635" s="441" t="s">
        <v>142</v>
      </c>
      <c r="C635" s="441"/>
      <c r="D635" s="442"/>
      <c r="E635" s="442"/>
      <c r="F635" s="442"/>
      <c r="G635" s="442"/>
      <c r="H635" s="442"/>
      <c r="I635" s="442"/>
      <c r="J635" s="442"/>
      <c r="K635" s="442"/>
      <c r="L635" s="412"/>
      <c r="M635" s="441" t="s">
        <v>141</v>
      </c>
      <c r="N635" s="441"/>
      <c r="O635" s="440"/>
      <c r="P635" s="439"/>
      <c r="Q635" s="439"/>
      <c r="R635" s="412"/>
      <c r="S635" s="438"/>
      <c r="T635" s="437"/>
      <c r="U635" s="437"/>
      <c r="V635" s="436"/>
      <c r="W635" s="404"/>
    </row>
    <row r="636" spans="1:23" ht="5.0999999999999996" customHeight="1" thickBot="1" x14ac:dyDescent="0.25">
      <c r="A636" s="409"/>
      <c r="B636" s="412"/>
      <c r="C636" s="412"/>
      <c r="D636" s="412"/>
      <c r="E636" s="412"/>
      <c r="F636" s="412"/>
      <c r="G636" s="412"/>
      <c r="H636" s="412"/>
      <c r="I636" s="412"/>
      <c r="J636" s="412"/>
      <c r="K636" s="412"/>
      <c r="L636" s="412"/>
      <c r="M636" s="412"/>
      <c r="N636" s="412"/>
      <c r="O636" s="412"/>
      <c r="P636" s="412"/>
      <c r="Q636" s="412"/>
      <c r="R636" s="412"/>
      <c r="S636" s="412"/>
      <c r="T636" s="412"/>
      <c r="U636" s="412"/>
      <c r="V636" s="412"/>
      <c r="W636" s="404"/>
    </row>
    <row r="637" spans="1:23" ht="24.95" customHeight="1" thickTop="1" x14ac:dyDescent="0.2">
      <c r="A637" s="409"/>
      <c r="B637" s="343" t="s">
        <v>110</v>
      </c>
      <c r="C637" s="342"/>
      <c r="D637" s="342"/>
      <c r="E637" s="342"/>
      <c r="F637" s="342"/>
      <c r="G637" s="342"/>
      <c r="H637" s="341"/>
      <c r="I637" s="343" t="s">
        <v>109</v>
      </c>
      <c r="J637" s="342"/>
      <c r="K637" s="342"/>
      <c r="L637" s="342"/>
      <c r="M637" s="341"/>
      <c r="N637" s="340"/>
      <c r="O637" s="339" t="s">
        <v>108</v>
      </c>
      <c r="P637" s="343" t="s">
        <v>107</v>
      </c>
      <c r="Q637" s="342"/>
      <c r="R637" s="342"/>
      <c r="S637" s="342"/>
      <c r="T637" s="341"/>
      <c r="U637" s="340"/>
      <c r="V637" s="339" t="s">
        <v>106</v>
      </c>
      <c r="W637" s="404"/>
    </row>
    <row r="638" spans="1:23" ht="50.1" customHeight="1" x14ac:dyDescent="0.2">
      <c r="A638" s="409"/>
      <c r="B638" s="435" t="s">
        <v>105</v>
      </c>
      <c r="C638" s="332" t="s">
        <v>104</v>
      </c>
      <c r="D638" s="332" t="s">
        <v>103</v>
      </c>
      <c r="E638" s="332" t="s">
        <v>102</v>
      </c>
      <c r="F638" s="331" t="s">
        <v>16</v>
      </c>
      <c r="G638" s="434" t="s">
        <v>140</v>
      </c>
      <c r="H638" s="329" t="s">
        <v>24</v>
      </c>
      <c r="I638" s="431" t="s">
        <v>130</v>
      </c>
      <c r="J638" s="430" t="s">
        <v>57</v>
      </c>
      <c r="K638" s="430" t="s">
        <v>129</v>
      </c>
      <c r="L638" s="430" t="s">
        <v>128</v>
      </c>
      <c r="M638" s="428" t="s">
        <v>127</v>
      </c>
      <c r="N638" s="310"/>
      <c r="O638" s="314"/>
      <c r="P638" s="431" t="s">
        <v>126</v>
      </c>
      <c r="Q638" s="430" t="s">
        <v>63</v>
      </c>
      <c r="R638" s="430" t="s">
        <v>125</v>
      </c>
      <c r="S638" s="429" t="s">
        <v>124</v>
      </c>
      <c r="T638" s="428" t="s">
        <v>123</v>
      </c>
      <c r="U638" s="310"/>
      <c r="V638" s="309"/>
      <c r="W638" s="404"/>
    </row>
    <row r="639" spans="1:23" ht="20.100000000000001" customHeight="1" x14ac:dyDescent="0.2">
      <c r="A639" s="409"/>
      <c r="B639" s="433">
        <v>50</v>
      </c>
      <c r="C639" s="317">
        <v>40</v>
      </c>
      <c r="D639" s="317">
        <v>30</v>
      </c>
      <c r="E639" s="317">
        <v>20</v>
      </c>
      <c r="F639" s="316">
        <v>20</v>
      </c>
      <c r="G639" s="432">
        <f>SUM(B639:F639)</f>
        <v>160</v>
      </c>
      <c r="H639" s="315">
        <v>20</v>
      </c>
      <c r="I639" s="431"/>
      <c r="J639" s="430"/>
      <c r="K639" s="430"/>
      <c r="L639" s="430"/>
      <c r="M639" s="428"/>
      <c r="N639" s="310"/>
      <c r="O639" s="314"/>
      <c r="P639" s="431"/>
      <c r="Q639" s="430"/>
      <c r="R639" s="430"/>
      <c r="S639" s="429"/>
      <c r="T639" s="428"/>
      <c r="U639" s="310"/>
      <c r="V639" s="309"/>
      <c r="W639" s="404"/>
    </row>
    <row r="640" spans="1:23" ht="20.100000000000001" customHeight="1" thickBot="1" x14ac:dyDescent="0.25">
      <c r="A640" s="409"/>
      <c r="B640" s="427">
        <f t="shared" ref="B640:H640" si="42">B639/2</f>
        <v>25</v>
      </c>
      <c r="C640" s="297">
        <f t="shared" si="42"/>
        <v>20</v>
      </c>
      <c r="D640" s="297">
        <f t="shared" si="42"/>
        <v>15</v>
      </c>
      <c r="E640" s="297">
        <f t="shared" si="42"/>
        <v>10</v>
      </c>
      <c r="F640" s="296">
        <f t="shared" si="42"/>
        <v>10</v>
      </c>
      <c r="G640" s="426">
        <f t="shared" si="42"/>
        <v>80</v>
      </c>
      <c r="H640" s="295">
        <f t="shared" si="42"/>
        <v>10</v>
      </c>
      <c r="I640" s="425"/>
      <c r="J640" s="424"/>
      <c r="K640" s="424"/>
      <c r="L640" s="424"/>
      <c r="M640" s="422"/>
      <c r="N640" s="290"/>
      <c r="O640" s="294"/>
      <c r="P640" s="425"/>
      <c r="Q640" s="424"/>
      <c r="R640" s="424"/>
      <c r="S640" s="423"/>
      <c r="T640" s="422"/>
      <c r="U640" s="290"/>
      <c r="V640" s="289"/>
      <c r="W640" s="404"/>
    </row>
    <row r="641" spans="1:23" ht="24.95" customHeight="1" thickTop="1" thickBot="1" x14ac:dyDescent="0.25">
      <c r="A641" s="409"/>
      <c r="B641" s="421"/>
      <c r="C641" s="420"/>
      <c r="D641" s="420"/>
      <c r="E641" s="420"/>
      <c r="F641" s="419"/>
      <c r="G641" s="418">
        <f>SUM(B641:F641)</f>
        <v>0</v>
      </c>
      <c r="H641" s="396"/>
      <c r="I641" s="417"/>
      <c r="J641" s="416"/>
      <c r="K641" s="416"/>
      <c r="L641" s="416"/>
      <c r="M641" s="415"/>
      <c r="N641" s="414">
        <f>COUNTIF(I641:M641,"اجتاز")</f>
        <v>0</v>
      </c>
      <c r="O641" s="413" t="str">
        <f>IF(N641&gt;=5,"جدير",IF(N641&gt;=5,"جدير","غيرجدير"))</f>
        <v>غيرجدير</v>
      </c>
      <c r="P641" s="417"/>
      <c r="Q641" s="416"/>
      <c r="R641" s="416"/>
      <c r="S641" s="416"/>
      <c r="T641" s="415"/>
      <c r="U641" s="414">
        <f>COUNTIF(P641:T641,"اجتاز")</f>
        <v>0</v>
      </c>
      <c r="V641" s="413" t="str">
        <f>IF(U641&gt;=5,"جدير",IF(U641&gt;=5,"جدير","غيرجدير"))</f>
        <v>غيرجدير</v>
      </c>
      <c r="W641" s="404"/>
    </row>
    <row r="642" spans="1:23" ht="5.0999999999999996" customHeight="1" thickTop="1" x14ac:dyDescent="0.2">
      <c r="A642" s="409"/>
      <c r="B642" s="412"/>
      <c r="C642" s="412"/>
      <c r="D642" s="412"/>
      <c r="E642" s="412"/>
      <c r="F642" s="412"/>
      <c r="G642" s="412"/>
      <c r="H642" s="412"/>
      <c r="I642" s="412"/>
      <c r="J642" s="412"/>
      <c r="K642" s="412"/>
      <c r="L642" s="412"/>
      <c r="M642" s="412"/>
      <c r="N642" s="412"/>
      <c r="O642" s="412"/>
      <c r="P642" s="412"/>
      <c r="Q642" s="412"/>
      <c r="R642" s="412"/>
      <c r="S642" s="412"/>
      <c r="T642" s="412"/>
      <c r="U642" s="412"/>
      <c r="V642" s="412"/>
      <c r="W642" s="404"/>
    </row>
    <row r="643" spans="1:23" ht="23.1" customHeight="1" x14ac:dyDescent="0.45">
      <c r="A643" s="409"/>
      <c r="B643" s="408" t="s">
        <v>90</v>
      </c>
      <c r="C643" s="407" t="s">
        <v>118</v>
      </c>
      <c r="D643" s="407"/>
      <c r="E643" s="407"/>
      <c r="F643" s="410" t="s">
        <v>139</v>
      </c>
      <c r="G643" s="410"/>
      <c r="H643" s="410"/>
      <c r="I643" s="410"/>
      <c r="J643" s="411"/>
      <c r="K643" s="410" t="s">
        <v>93</v>
      </c>
      <c r="L643" s="410"/>
      <c r="M643" s="410"/>
      <c r="N643" s="410"/>
      <c r="O643" s="410"/>
      <c r="P643" s="411"/>
      <c r="Q643" s="410" t="s">
        <v>138</v>
      </c>
      <c r="R643" s="410"/>
      <c r="S643" s="410"/>
      <c r="T643" s="410"/>
      <c r="U643" s="410"/>
      <c r="V643" s="410"/>
      <c r="W643" s="404"/>
    </row>
    <row r="644" spans="1:23" ht="23.1" customHeight="1" x14ac:dyDescent="0.45">
      <c r="A644" s="409"/>
      <c r="B644" s="408" t="s">
        <v>137</v>
      </c>
      <c r="C644" s="407" t="s">
        <v>119</v>
      </c>
      <c r="D644" s="407"/>
      <c r="E644" s="407"/>
      <c r="F644" s="405" t="s">
        <v>147</v>
      </c>
      <c r="G644" s="405"/>
      <c r="H644" s="405"/>
      <c r="I644" s="405"/>
      <c r="J644" s="406"/>
      <c r="K644" s="405" t="s">
        <v>148</v>
      </c>
      <c r="L644" s="405"/>
      <c r="M644" s="405"/>
      <c r="N644" s="405"/>
      <c r="O644" s="405"/>
      <c r="P644" s="406"/>
      <c r="Q644" s="405" t="s">
        <v>149</v>
      </c>
      <c r="R644" s="405"/>
      <c r="S644" s="405"/>
      <c r="T644" s="405"/>
      <c r="U644" s="405"/>
      <c r="V644" s="405"/>
      <c r="W644" s="404"/>
    </row>
    <row r="645" spans="1:23" ht="5.0999999999999996" customHeight="1" thickBot="1" x14ac:dyDescent="0.25">
      <c r="A645" s="403"/>
      <c r="B645" s="402"/>
      <c r="C645" s="402"/>
      <c r="D645" s="402"/>
      <c r="E645" s="402"/>
      <c r="F645" s="402"/>
      <c r="G645" s="402"/>
      <c r="H645" s="402"/>
      <c r="I645" s="402"/>
      <c r="J645" s="402"/>
      <c r="K645" s="402"/>
      <c r="L645" s="402"/>
      <c r="M645" s="402"/>
      <c r="N645" s="402"/>
      <c r="O645" s="402"/>
      <c r="P645" s="402"/>
      <c r="Q645" s="402"/>
      <c r="R645" s="402"/>
      <c r="S645" s="402"/>
      <c r="T645" s="402"/>
      <c r="U645" s="402"/>
      <c r="V645" s="402"/>
      <c r="W645" s="401"/>
    </row>
    <row r="646" spans="1:23" ht="20.100000000000001" customHeight="1" thickTop="1" thickBot="1" x14ac:dyDescent="0.25"/>
    <row r="647" spans="1:23" ht="24.95" customHeight="1" thickTop="1" x14ac:dyDescent="0.2">
      <c r="A647" s="455"/>
      <c r="B647" s="454" t="s">
        <v>116</v>
      </c>
      <c r="C647" s="454"/>
      <c r="D647" s="454"/>
      <c r="E647" s="454"/>
      <c r="F647" s="454"/>
      <c r="G647" s="453" t="s">
        <v>146</v>
      </c>
      <c r="H647" s="452"/>
      <c r="I647" s="452"/>
      <c r="J647" s="452"/>
      <c r="K647" s="452"/>
      <c r="L647" s="452"/>
      <c r="M647" s="452"/>
      <c r="N647" s="452"/>
      <c r="O647" s="452"/>
      <c r="P647" s="452"/>
      <c r="Q647" s="452"/>
      <c r="R647" s="452"/>
      <c r="S647" s="451"/>
      <c r="T647" s="451"/>
      <c r="U647" s="451"/>
      <c r="V647" s="451"/>
      <c r="W647" s="450"/>
    </row>
    <row r="648" spans="1:23" ht="24.95" customHeight="1" x14ac:dyDescent="0.2">
      <c r="A648" s="409"/>
      <c r="B648" s="449" t="s">
        <v>144</v>
      </c>
      <c r="C648" s="449"/>
      <c r="D648" s="449"/>
      <c r="E648" s="449"/>
      <c r="F648" s="449"/>
      <c r="G648" s="448" t="s">
        <v>145</v>
      </c>
      <c r="H648" s="448"/>
      <c r="I648" s="448"/>
      <c r="J648" s="448"/>
      <c r="K648" s="448"/>
      <c r="L648" s="448"/>
      <c r="M648" s="448"/>
      <c r="N648" s="448"/>
      <c r="O648" s="448"/>
      <c r="P648" s="448"/>
      <c r="Q648" s="448"/>
      <c r="R648" s="447"/>
      <c r="S648" s="446" t="s">
        <v>143</v>
      </c>
      <c r="T648" s="445"/>
      <c r="U648" s="445"/>
      <c r="V648" s="444"/>
      <c r="W648" s="404"/>
    </row>
    <row r="649" spans="1:23" ht="5.0999999999999996" customHeight="1" x14ac:dyDescent="0.2">
      <c r="A649" s="409"/>
      <c r="B649" s="443"/>
      <c r="C649" s="443"/>
      <c r="D649" s="443"/>
      <c r="E649" s="443"/>
      <c r="F649" s="443"/>
      <c r="G649" s="412"/>
      <c r="H649" s="412"/>
      <c r="I649" s="412"/>
      <c r="J649" s="412"/>
      <c r="K649" s="412"/>
      <c r="L649" s="412"/>
      <c r="M649" s="412"/>
      <c r="N649" s="412"/>
      <c r="O649" s="412"/>
      <c r="P649" s="412"/>
      <c r="Q649" s="412"/>
      <c r="R649" s="412"/>
      <c r="S649" s="412"/>
      <c r="T649" s="412"/>
      <c r="U649" s="412"/>
      <c r="V649" s="412"/>
      <c r="W649" s="404"/>
    </row>
    <row r="650" spans="1:23" ht="24.95" customHeight="1" x14ac:dyDescent="0.2">
      <c r="A650" s="409"/>
      <c r="B650" s="441" t="s">
        <v>142</v>
      </c>
      <c r="C650" s="441"/>
      <c r="D650" s="442"/>
      <c r="E650" s="442"/>
      <c r="F650" s="442"/>
      <c r="G650" s="442"/>
      <c r="H650" s="442"/>
      <c r="I650" s="442"/>
      <c r="J650" s="442"/>
      <c r="K650" s="442"/>
      <c r="L650" s="412"/>
      <c r="M650" s="441" t="s">
        <v>141</v>
      </c>
      <c r="N650" s="441"/>
      <c r="O650" s="440"/>
      <c r="P650" s="439"/>
      <c r="Q650" s="439"/>
      <c r="R650" s="412"/>
      <c r="S650" s="438"/>
      <c r="T650" s="437"/>
      <c r="U650" s="437"/>
      <c r="V650" s="436"/>
      <c r="W650" s="404"/>
    </row>
    <row r="651" spans="1:23" ht="5.0999999999999996" customHeight="1" thickBot="1" x14ac:dyDescent="0.25">
      <c r="A651" s="409"/>
      <c r="B651" s="412"/>
      <c r="C651" s="412"/>
      <c r="D651" s="412"/>
      <c r="E651" s="412"/>
      <c r="F651" s="412"/>
      <c r="G651" s="412"/>
      <c r="H651" s="412"/>
      <c r="I651" s="412"/>
      <c r="J651" s="412"/>
      <c r="K651" s="412"/>
      <c r="L651" s="412"/>
      <c r="M651" s="412"/>
      <c r="N651" s="412"/>
      <c r="O651" s="412"/>
      <c r="P651" s="412"/>
      <c r="Q651" s="412"/>
      <c r="R651" s="412"/>
      <c r="S651" s="412"/>
      <c r="T651" s="412"/>
      <c r="U651" s="412"/>
      <c r="V651" s="412"/>
      <c r="W651" s="404"/>
    </row>
    <row r="652" spans="1:23" ht="24.95" customHeight="1" thickTop="1" x14ac:dyDescent="0.2">
      <c r="A652" s="409"/>
      <c r="B652" s="343" t="s">
        <v>110</v>
      </c>
      <c r="C652" s="342"/>
      <c r="D652" s="342"/>
      <c r="E652" s="342"/>
      <c r="F652" s="342"/>
      <c r="G652" s="342"/>
      <c r="H652" s="341"/>
      <c r="I652" s="343" t="s">
        <v>109</v>
      </c>
      <c r="J652" s="342"/>
      <c r="K652" s="342"/>
      <c r="L652" s="342"/>
      <c r="M652" s="341"/>
      <c r="N652" s="340"/>
      <c r="O652" s="339" t="s">
        <v>108</v>
      </c>
      <c r="P652" s="343" t="s">
        <v>107</v>
      </c>
      <c r="Q652" s="342"/>
      <c r="R652" s="342"/>
      <c r="S652" s="342"/>
      <c r="T652" s="341"/>
      <c r="U652" s="340"/>
      <c r="V652" s="339" t="s">
        <v>106</v>
      </c>
      <c r="W652" s="404"/>
    </row>
    <row r="653" spans="1:23" ht="50.1" customHeight="1" x14ac:dyDescent="0.2">
      <c r="A653" s="409"/>
      <c r="B653" s="435" t="s">
        <v>105</v>
      </c>
      <c r="C653" s="332" t="s">
        <v>104</v>
      </c>
      <c r="D653" s="332" t="s">
        <v>103</v>
      </c>
      <c r="E653" s="332" t="s">
        <v>102</v>
      </c>
      <c r="F653" s="331" t="s">
        <v>16</v>
      </c>
      <c r="G653" s="434" t="s">
        <v>140</v>
      </c>
      <c r="H653" s="329" t="s">
        <v>24</v>
      </c>
      <c r="I653" s="431" t="s">
        <v>130</v>
      </c>
      <c r="J653" s="430" t="s">
        <v>57</v>
      </c>
      <c r="K653" s="430" t="s">
        <v>129</v>
      </c>
      <c r="L653" s="430" t="s">
        <v>128</v>
      </c>
      <c r="M653" s="428" t="s">
        <v>127</v>
      </c>
      <c r="N653" s="310"/>
      <c r="O653" s="314"/>
      <c r="P653" s="431" t="s">
        <v>126</v>
      </c>
      <c r="Q653" s="430" t="s">
        <v>63</v>
      </c>
      <c r="R653" s="430" t="s">
        <v>125</v>
      </c>
      <c r="S653" s="429" t="s">
        <v>124</v>
      </c>
      <c r="T653" s="428" t="s">
        <v>123</v>
      </c>
      <c r="U653" s="310"/>
      <c r="V653" s="309"/>
      <c r="W653" s="404"/>
    </row>
    <row r="654" spans="1:23" ht="20.100000000000001" customHeight="1" x14ac:dyDescent="0.2">
      <c r="A654" s="409"/>
      <c r="B654" s="433">
        <v>50</v>
      </c>
      <c r="C654" s="317">
        <v>40</v>
      </c>
      <c r="D654" s="317">
        <v>30</v>
      </c>
      <c r="E654" s="317">
        <v>20</v>
      </c>
      <c r="F654" s="316">
        <v>20</v>
      </c>
      <c r="G654" s="432">
        <f>SUM(B654:F654)</f>
        <v>160</v>
      </c>
      <c r="H654" s="315">
        <v>20</v>
      </c>
      <c r="I654" s="431"/>
      <c r="J654" s="430"/>
      <c r="K654" s="430"/>
      <c r="L654" s="430"/>
      <c r="M654" s="428"/>
      <c r="N654" s="310"/>
      <c r="O654" s="314"/>
      <c r="P654" s="431"/>
      <c r="Q654" s="430"/>
      <c r="R654" s="430"/>
      <c r="S654" s="429"/>
      <c r="T654" s="428"/>
      <c r="U654" s="310"/>
      <c r="V654" s="309"/>
      <c r="W654" s="404"/>
    </row>
    <row r="655" spans="1:23" ht="20.100000000000001" customHeight="1" thickBot="1" x14ac:dyDescent="0.25">
      <c r="A655" s="409"/>
      <c r="B655" s="427">
        <f t="shared" ref="B655:H655" si="43">B654/2</f>
        <v>25</v>
      </c>
      <c r="C655" s="297">
        <f t="shared" si="43"/>
        <v>20</v>
      </c>
      <c r="D655" s="297">
        <f t="shared" si="43"/>
        <v>15</v>
      </c>
      <c r="E655" s="297">
        <f t="shared" si="43"/>
        <v>10</v>
      </c>
      <c r="F655" s="296">
        <f t="shared" si="43"/>
        <v>10</v>
      </c>
      <c r="G655" s="426">
        <f t="shared" si="43"/>
        <v>80</v>
      </c>
      <c r="H655" s="295">
        <f t="shared" si="43"/>
        <v>10</v>
      </c>
      <c r="I655" s="425"/>
      <c r="J655" s="424"/>
      <c r="K655" s="424"/>
      <c r="L655" s="424"/>
      <c r="M655" s="422"/>
      <c r="N655" s="290"/>
      <c r="O655" s="294"/>
      <c r="P655" s="425"/>
      <c r="Q655" s="424"/>
      <c r="R655" s="424"/>
      <c r="S655" s="423"/>
      <c r="T655" s="422"/>
      <c r="U655" s="290"/>
      <c r="V655" s="289"/>
      <c r="W655" s="404"/>
    </row>
    <row r="656" spans="1:23" ht="24.95" customHeight="1" thickTop="1" thickBot="1" x14ac:dyDescent="0.25">
      <c r="A656" s="409"/>
      <c r="B656" s="421"/>
      <c r="C656" s="420"/>
      <c r="D656" s="420"/>
      <c r="E656" s="420"/>
      <c r="F656" s="419"/>
      <c r="G656" s="418">
        <f>SUM(B656:F656)</f>
        <v>0</v>
      </c>
      <c r="H656" s="396"/>
      <c r="I656" s="417"/>
      <c r="J656" s="416"/>
      <c r="K656" s="416"/>
      <c r="L656" s="416"/>
      <c r="M656" s="415"/>
      <c r="N656" s="414">
        <f>COUNTIF(I656:M656,"اجتاز")</f>
        <v>0</v>
      </c>
      <c r="O656" s="413" t="str">
        <f>IF(N656&gt;=5,"جدير",IF(N656&gt;=5,"جدير","غيرجدير"))</f>
        <v>غيرجدير</v>
      </c>
      <c r="P656" s="417"/>
      <c r="Q656" s="416"/>
      <c r="R656" s="416"/>
      <c r="S656" s="416"/>
      <c r="T656" s="415"/>
      <c r="U656" s="414">
        <f>COUNTIF(P656:T656,"اجتاز")</f>
        <v>0</v>
      </c>
      <c r="V656" s="413" t="str">
        <f>IF(U656&gt;=5,"جدير",IF(U656&gt;=5,"جدير","غيرجدير"))</f>
        <v>غيرجدير</v>
      </c>
      <c r="W656" s="404"/>
    </row>
    <row r="657" spans="1:23" ht="5.0999999999999996" customHeight="1" thickTop="1" x14ac:dyDescent="0.2">
      <c r="A657" s="409"/>
      <c r="B657" s="412"/>
      <c r="C657" s="412"/>
      <c r="D657" s="412"/>
      <c r="E657" s="412"/>
      <c r="F657" s="412"/>
      <c r="G657" s="412"/>
      <c r="H657" s="412"/>
      <c r="I657" s="412"/>
      <c r="J657" s="412"/>
      <c r="K657" s="412"/>
      <c r="L657" s="412"/>
      <c r="M657" s="412"/>
      <c r="N657" s="412"/>
      <c r="O657" s="412"/>
      <c r="P657" s="412"/>
      <c r="Q657" s="412"/>
      <c r="R657" s="412"/>
      <c r="S657" s="412"/>
      <c r="T657" s="412"/>
      <c r="U657" s="412"/>
      <c r="V657" s="412"/>
      <c r="W657" s="404"/>
    </row>
    <row r="658" spans="1:23" ht="23.1" customHeight="1" x14ac:dyDescent="0.45">
      <c r="A658" s="409"/>
      <c r="B658" s="408" t="s">
        <v>90</v>
      </c>
      <c r="C658" s="407" t="s">
        <v>118</v>
      </c>
      <c r="D658" s="407"/>
      <c r="E658" s="407"/>
      <c r="F658" s="410" t="s">
        <v>139</v>
      </c>
      <c r="G658" s="410"/>
      <c r="H658" s="410"/>
      <c r="I658" s="410"/>
      <c r="J658" s="411"/>
      <c r="K658" s="410" t="s">
        <v>93</v>
      </c>
      <c r="L658" s="410"/>
      <c r="M658" s="410"/>
      <c r="N658" s="410"/>
      <c r="O658" s="410"/>
      <c r="P658" s="411"/>
      <c r="Q658" s="410" t="s">
        <v>138</v>
      </c>
      <c r="R658" s="410"/>
      <c r="S658" s="410"/>
      <c r="T658" s="410"/>
      <c r="U658" s="410"/>
      <c r="V658" s="410"/>
      <c r="W658" s="404"/>
    </row>
    <row r="659" spans="1:23" ht="23.1" customHeight="1" x14ac:dyDescent="0.45">
      <c r="A659" s="409"/>
      <c r="B659" s="408" t="s">
        <v>137</v>
      </c>
      <c r="C659" s="407" t="s">
        <v>119</v>
      </c>
      <c r="D659" s="407"/>
      <c r="E659" s="407"/>
      <c r="F659" s="405" t="s">
        <v>147</v>
      </c>
      <c r="G659" s="405"/>
      <c r="H659" s="405"/>
      <c r="I659" s="405"/>
      <c r="J659" s="406"/>
      <c r="K659" s="405" t="s">
        <v>148</v>
      </c>
      <c r="L659" s="405"/>
      <c r="M659" s="405"/>
      <c r="N659" s="405"/>
      <c r="O659" s="405"/>
      <c r="P659" s="406"/>
      <c r="Q659" s="405" t="s">
        <v>149</v>
      </c>
      <c r="R659" s="405"/>
      <c r="S659" s="405"/>
      <c r="T659" s="405"/>
      <c r="U659" s="405"/>
      <c r="V659" s="405"/>
      <c r="W659" s="404"/>
    </row>
    <row r="660" spans="1:23" ht="5.0999999999999996" customHeight="1" thickBot="1" x14ac:dyDescent="0.25">
      <c r="A660" s="403"/>
      <c r="B660" s="402"/>
      <c r="C660" s="402"/>
      <c r="D660" s="402"/>
      <c r="E660" s="402"/>
      <c r="F660" s="402"/>
      <c r="G660" s="402"/>
      <c r="H660" s="402"/>
      <c r="I660" s="402"/>
      <c r="J660" s="402"/>
      <c r="K660" s="402"/>
      <c r="L660" s="402"/>
      <c r="M660" s="402"/>
      <c r="N660" s="402"/>
      <c r="O660" s="402"/>
      <c r="P660" s="402"/>
      <c r="Q660" s="402"/>
      <c r="R660" s="402"/>
      <c r="S660" s="402"/>
      <c r="T660" s="402"/>
      <c r="U660" s="402"/>
      <c r="V660" s="402"/>
      <c r="W660" s="401"/>
    </row>
    <row r="661" spans="1:23" ht="5.0999999999999996" customHeight="1" thickTop="1" thickBot="1" x14ac:dyDescent="0.25"/>
    <row r="662" spans="1:23" ht="24.95" customHeight="1" thickTop="1" x14ac:dyDescent="0.2">
      <c r="A662" s="455"/>
      <c r="B662" s="454" t="s">
        <v>116</v>
      </c>
      <c r="C662" s="454"/>
      <c r="D662" s="454"/>
      <c r="E662" s="454"/>
      <c r="F662" s="454"/>
      <c r="G662" s="453" t="s">
        <v>146</v>
      </c>
      <c r="H662" s="452"/>
      <c r="I662" s="452"/>
      <c r="J662" s="452"/>
      <c r="K662" s="452"/>
      <c r="L662" s="452"/>
      <c r="M662" s="452"/>
      <c r="N662" s="452"/>
      <c r="O662" s="452"/>
      <c r="P662" s="452"/>
      <c r="Q662" s="452"/>
      <c r="R662" s="452"/>
      <c r="S662" s="451"/>
      <c r="T662" s="451"/>
      <c r="U662" s="451"/>
      <c r="V662" s="451"/>
      <c r="W662" s="450"/>
    </row>
    <row r="663" spans="1:23" ht="24.95" customHeight="1" x14ac:dyDescent="0.2">
      <c r="A663" s="409"/>
      <c r="B663" s="449" t="s">
        <v>144</v>
      </c>
      <c r="C663" s="449"/>
      <c r="D663" s="449"/>
      <c r="E663" s="449"/>
      <c r="F663" s="449"/>
      <c r="G663" s="448" t="s">
        <v>145</v>
      </c>
      <c r="H663" s="448"/>
      <c r="I663" s="448"/>
      <c r="J663" s="448"/>
      <c r="K663" s="448"/>
      <c r="L663" s="448"/>
      <c r="M663" s="448"/>
      <c r="N663" s="448"/>
      <c r="O663" s="448"/>
      <c r="P663" s="448"/>
      <c r="Q663" s="448"/>
      <c r="R663" s="447"/>
      <c r="S663" s="446" t="s">
        <v>143</v>
      </c>
      <c r="T663" s="445"/>
      <c r="U663" s="445"/>
      <c r="V663" s="444"/>
      <c r="W663" s="404"/>
    </row>
    <row r="664" spans="1:23" ht="5.0999999999999996" customHeight="1" x14ac:dyDescent="0.2">
      <c r="A664" s="409"/>
      <c r="B664" s="443"/>
      <c r="C664" s="443"/>
      <c r="D664" s="443"/>
      <c r="E664" s="443"/>
      <c r="F664" s="443"/>
      <c r="G664" s="412"/>
      <c r="H664" s="412"/>
      <c r="I664" s="412"/>
      <c r="J664" s="412"/>
      <c r="K664" s="412"/>
      <c r="L664" s="412"/>
      <c r="M664" s="412"/>
      <c r="N664" s="412"/>
      <c r="O664" s="412"/>
      <c r="P664" s="412"/>
      <c r="Q664" s="412"/>
      <c r="R664" s="412"/>
      <c r="S664" s="412"/>
      <c r="T664" s="412"/>
      <c r="U664" s="412"/>
      <c r="V664" s="412"/>
      <c r="W664" s="404"/>
    </row>
    <row r="665" spans="1:23" ht="24.95" customHeight="1" x14ac:dyDescent="0.2">
      <c r="A665" s="409"/>
      <c r="B665" s="441" t="s">
        <v>142</v>
      </c>
      <c r="C665" s="441"/>
      <c r="D665" s="442"/>
      <c r="E665" s="442"/>
      <c r="F665" s="442"/>
      <c r="G665" s="442"/>
      <c r="H665" s="442"/>
      <c r="I665" s="442"/>
      <c r="J665" s="442"/>
      <c r="K665" s="442"/>
      <c r="L665" s="412"/>
      <c r="M665" s="441" t="s">
        <v>141</v>
      </c>
      <c r="N665" s="441"/>
      <c r="O665" s="440"/>
      <c r="P665" s="439"/>
      <c r="Q665" s="439"/>
      <c r="R665" s="412"/>
      <c r="S665" s="438"/>
      <c r="T665" s="437"/>
      <c r="U665" s="437"/>
      <c r="V665" s="436"/>
      <c r="W665" s="404"/>
    </row>
    <row r="666" spans="1:23" ht="5.0999999999999996" customHeight="1" thickBot="1" x14ac:dyDescent="0.25">
      <c r="A666" s="409"/>
      <c r="B666" s="412"/>
      <c r="C666" s="412"/>
      <c r="D666" s="412"/>
      <c r="E666" s="412"/>
      <c r="F666" s="412"/>
      <c r="G666" s="412"/>
      <c r="H666" s="412"/>
      <c r="I666" s="412"/>
      <c r="J666" s="412"/>
      <c r="K666" s="412"/>
      <c r="L666" s="412"/>
      <c r="M666" s="412"/>
      <c r="N666" s="412"/>
      <c r="O666" s="412"/>
      <c r="P666" s="412"/>
      <c r="Q666" s="412"/>
      <c r="R666" s="412"/>
      <c r="S666" s="412"/>
      <c r="T666" s="412"/>
      <c r="U666" s="412"/>
      <c r="V666" s="412"/>
      <c r="W666" s="404"/>
    </row>
    <row r="667" spans="1:23" ht="24.95" customHeight="1" thickTop="1" x14ac:dyDescent="0.2">
      <c r="A667" s="409"/>
      <c r="B667" s="343" t="s">
        <v>110</v>
      </c>
      <c r="C667" s="342"/>
      <c r="D667" s="342"/>
      <c r="E667" s="342"/>
      <c r="F667" s="342"/>
      <c r="G667" s="342"/>
      <c r="H667" s="341"/>
      <c r="I667" s="343" t="s">
        <v>109</v>
      </c>
      <c r="J667" s="342"/>
      <c r="K667" s="342"/>
      <c r="L667" s="342"/>
      <c r="M667" s="341"/>
      <c r="N667" s="340"/>
      <c r="O667" s="339" t="s">
        <v>108</v>
      </c>
      <c r="P667" s="343" t="s">
        <v>107</v>
      </c>
      <c r="Q667" s="342"/>
      <c r="R667" s="342"/>
      <c r="S667" s="342"/>
      <c r="T667" s="341"/>
      <c r="U667" s="340"/>
      <c r="V667" s="339" t="s">
        <v>106</v>
      </c>
      <c r="W667" s="404"/>
    </row>
    <row r="668" spans="1:23" ht="50.1" customHeight="1" x14ac:dyDescent="0.2">
      <c r="A668" s="409"/>
      <c r="B668" s="435" t="s">
        <v>105</v>
      </c>
      <c r="C668" s="332" t="s">
        <v>104</v>
      </c>
      <c r="D668" s="332" t="s">
        <v>103</v>
      </c>
      <c r="E668" s="332" t="s">
        <v>102</v>
      </c>
      <c r="F668" s="331" t="s">
        <v>16</v>
      </c>
      <c r="G668" s="434" t="s">
        <v>140</v>
      </c>
      <c r="H668" s="329" t="s">
        <v>24</v>
      </c>
      <c r="I668" s="431" t="s">
        <v>130</v>
      </c>
      <c r="J668" s="430" t="s">
        <v>57</v>
      </c>
      <c r="K668" s="430" t="s">
        <v>129</v>
      </c>
      <c r="L668" s="430" t="s">
        <v>128</v>
      </c>
      <c r="M668" s="428" t="s">
        <v>127</v>
      </c>
      <c r="N668" s="310"/>
      <c r="O668" s="314"/>
      <c r="P668" s="431" t="s">
        <v>126</v>
      </c>
      <c r="Q668" s="430" t="s">
        <v>63</v>
      </c>
      <c r="R668" s="430" t="s">
        <v>125</v>
      </c>
      <c r="S668" s="429" t="s">
        <v>124</v>
      </c>
      <c r="T668" s="428" t="s">
        <v>123</v>
      </c>
      <c r="U668" s="310"/>
      <c r="V668" s="309"/>
      <c r="W668" s="404"/>
    </row>
    <row r="669" spans="1:23" ht="20.100000000000001" customHeight="1" x14ac:dyDescent="0.2">
      <c r="A669" s="409"/>
      <c r="B669" s="433">
        <v>50</v>
      </c>
      <c r="C669" s="317">
        <v>40</v>
      </c>
      <c r="D669" s="317">
        <v>30</v>
      </c>
      <c r="E669" s="317">
        <v>20</v>
      </c>
      <c r="F669" s="316">
        <v>20</v>
      </c>
      <c r="G669" s="432">
        <f>SUM(B669:F669)</f>
        <v>160</v>
      </c>
      <c r="H669" s="315">
        <v>20</v>
      </c>
      <c r="I669" s="431"/>
      <c r="J669" s="430"/>
      <c r="K669" s="430"/>
      <c r="L669" s="430"/>
      <c r="M669" s="428"/>
      <c r="N669" s="310"/>
      <c r="O669" s="314"/>
      <c r="P669" s="431"/>
      <c r="Q669" s="430"/>
      <c r="R669" s="430"/>
      <c r="S669" s="429"/>
      <c r="T669" s="428"/>
      <c r="U669" s="310"/>
      <c r="V669" s="309"/>
      <c r="W669" s="404"/>
    </row>
    <row r="670" spans="1:23" ht="20.100000000000001" customHeight="1" thickBot="1" x14ac:dyDescent="0.25">
      <c r="A670" s="409"/>
      <c r="B670" s="427">
        <f t="shared" ref="B670:H670" si="44">B669/2</f>
        <v>25</v>
      </c>
      <c r="C670" s="297">
        <f t="shared" si="44"/>
        <v>20</v>
      </c>
      <c r="D670" s="297">
        <f t="shared" si="44"/>
        <v>15</v>
      </c>
      <c r="E670" s="297">
        <f t="shared" si="44"/>
        <v>10</v>
      </c>
      <c r="F670" s="296">
        <f t="shared" si="44"/>
        <v>10</v>
      </c>
      <c r="G670" s="426">
        <f t="shared" si="44"/>
        <v>80</v>
      </c>
      <c r="H670" s="295">
        <f t="shared" si="44"/>
        <v>10</v>
      </c>
      <c r="I670" s="425"/>
      <c r="J670" s="424"/>
      <c r="K670" s="424"/>
      <c r="L670" s="424"/>
      <c r="M670" s="422"/>
      <c r="N670" s="290"/>
      <c r="O670" s="294"/>
      <c r="P670" s="425"/>
      <c r="Q670" s="424"/>
      <c r="R670" s="424"/>
      <c r="S670" s="423"/>
      <c r="T670" s="422"/>
      <c r="U670" s="290"/>
      <c r="V670" s="289"/>
      <c r="W670" s="404"/>
    </row>
    <row r="671" spans="1:23" ht="24.95" customHeight="1" thickTop="1" thickBot="1" x14ac:dyDescent="0.25">
      <c r="A671" s="409"/>
      <c r="B671" s="421"/>
      <c r="C671" s="420"/>
      <c r="D671" s="420"/>
      <c r="E671" s="420"/>
      <c r="F671" s="419"/>
      <c r="G671" s="418">
        <f>SUM(B671:F671)</f>
        <v>0</v>
      </c>
      <c r="H671" s="396"/>
      <c r="I671" s="417"/>
      <c r="J671" s="416"/>
      <c r="K671" s="416"/>
      <c r="L671" s="416"/>
      <c r="M671" s="415"/>
      <c r="N671" s="414">
        <f>COUNTIF(I671:M671,"اجتاز")</f>
        <v>0</v>
      </c>
      <c r="O671" s="413" t="str">
        <f>IF(N671&gt;=5,"جدير",IF(N671&gt;=5,"جدير","غيرجدير"))</f>
        <v>غيرجدير</v>
      </c>
      <c r="P671" s="417"/>
      <c r="Q671" s="416"/>
      <c r="R671" s="416"/>
      <c r="S671" s="416"/>
      <c r="T671" s="415"/>
      <c r="U671" s="414">
        <f>COUNTIF(P671:T671,"اجتاز")</f>
        <v>0</v>
      </c>
      <c r="V671" s="413" t="str">
        <f>IF(U671&gt;=5,"جدير",IF(U671&gt;=5,"جدير","غيرجدير"))</f>
        <v>غيرجدير</v>
      </c>
      <c r="W671" s="404"/>
    </row>
    <row r="672" spans="1:23" ht="5.0999999999999996" customHeight="1" thickTop="1" x14ac:dyDescent="0.2">
      <c r="A672" s="409"/>
      <c r="B672" s="412"/>
      <c r="C672" s="412"/>
      <c r="D672" s="412"/>
      <c r="E672" s="412"/>
      <c r="F672" s="412"/>
      <c r="G672" s="412"/>
      <c r="H672" s="412"/>
      <c r="I672" s="412"/>
      <c r="J672" s="412"/>
      <c r="K672" s="412"/>
      <c r="L672" s="412"/>
      <c r="M672" s="412"/>
      <c r="N672" s="412"/>
      <c r="O672" s="412"/>
      <c r="P672" s="412"/>
      <c r="Q672" s="412"/>
      <c r="R672" s="412"/>
      <c r="S672" s="412"/>
      <c r="T672" s="412"/>
      <c r="U672" s="412"/>
      <c r="V672" s="412"/>
      <c r="W672" s="404"/>
    </row>
    <row r="673" spans="1:23" ht="23.1" customHeight="1" x14ac:dyDescent="0.45">
      <c r="A673" s="409"/>
      <c r="B673" s="408" t="s">
        <v>90</v>
      </c>
      <c r="C673" s="407" t="s">
        <v>118</v>
      </c>
      <c r="D673" s="407"/>
      <c r="E673" s="407"/>
      <c r="F673" s="410" t="s">
        <v>139</v>
      </c>
      <c r="G673" s="410"/>
      <c r="H673" s="410"/>
      <c r="I673" s="410"/>
      <c r="J673" s="411"/>
      <c r="K673" s="410" t="s">
        <v>93</v>
      </c>
      <c r="L673" s="410"/>
      <c r="M673" s="410"/>
      <c r="N673" s="410"/>
      <c r="O673" s="410"/>
      <c r="P673" s="411"/>
      <c r="Q673" s="410" t="s">
        <v>138</v>
      </c>
      <c r="R673" s="410"/>
      <c r="S673" s="410"/>
      <c r="T673" s="410"/>
      <c r="U673" s="410"/>
      <c r="V673" s="410"/>
      <c r="W673" s="404"/>
    </row>
    <row r="674" spans="1:23" ht="23.1" customHeight="1" x14ac:dyDescent="0.45">
      <c r="A674" s="409"/>
      <c r="B674" s="408" t="s">
        <v>137</v>
      </c>
      <c r="C674" s="407" t="s">
        <v>119</v>
      </c>
      <c r="D674" s="407"/>
      <c r="E674" s="407"/>
      <c r="F674" s="405" t="s">
        <v>147</v>
      </c>
      <c r="G674" s="405"/>
      <c r="H674" s="405"/>
      <c r="I674" s="405"/>
      <c r="J674" s="406"/>
      <c r="K674" s="405" t="s">
        <v>148</v>
      </c>
      <c r="L674" s="405"/>
      <c r="M674" s="405"/>
      <c r="N674" s="405"/>
      <c r="O674" s="405"/>
      <c r="P674" s="406"/>
      <c r="Q674" s="405" t="s">
        <v>149</v>
      </c>
      <c r="R674" s="405"/>
      <c r="S674" s="405"/>
      <c r="T674" s="405"/>
      <c r="U674" s="405"/>
      <c r="V674" s="405"/>
      <c r="W674" s="404"/>
    </row>
    <row r="675" spans="1:23" ht="5.0999999999999996" customHeight="1" thickBot="1" x14ac:dyDescent="0.25">
      <c r="A675" s="403"/>
      <c r="B675" s="402"/>
      <c r="C675" s="402"/>
      <c r="D675" s="402"/>
      <c r="E675" s="402"/>
      <c r="F675" s="402"/>
      <c r="G675" s="402"/>
      <c r="H675" s="402"/>
      <c r="I675" s="402"/>
      <c r="J675" s="402"/>
      <c r="K675" s="402"/>
      <c r="L675" s="402"/>
      <c r="M675" s="402"/>
      <c r="N675" s="402"/>
      <c r="O675" s="402"/>
      <c r="P675" s="402"/>
      <c r="Q675" s="402"/>
      <c r="R675" s="402"/>
      <c r="S675" s="402"/>
      <c r="T675" s="402"/>
      <c r="U675" s="402"/>
      <c r="V675" s="402"/>
      <c r="W675" s="401"/>
    </row>
    <row r="676" spans="1:23" ht="20.100000000000001" customHeight="1" thickTop="1" thickBot="1" x14ac:dyDescent="0.25"/>
    <row r="677" spans="1:23" ht="24.95" customHeight="1" thickTop="1" x14ac:dyDescent="0.2">
      <c r="A677" s="455"/>
      <c r="B677" s="454" t="s">
        <v>116</v>
      </c>
      <c r="C677" s="454"/>
      <c r="D677" s="454"/>
      <c r="E677" s="454"/>
      <c r="F677" s="454"/>
      <c r="G677" s="453" t="s">
        <v>146</v>
      </c>
      <c r="H677" s="452"/>
      <c r="I677" s="452"/>
      <c r="J677" s="452"/>
      <c r="K677" s="452"/>
      <c r="L677" s="452"/>
      <c r="M677" s="452"/>
      <c r="N677" s="452"/>
      <c r="O677" s="452"/>
      <c r="P677" s="452"/>
      <c r="Q677" s="452"/>
      <c r="R677" s="452"/>
      <c r="S677" s="451"/>
      <c r="T677" s="451"/>
      <c r="U677" s="451"/>
      <c r="V677" s="451"/>
      <c r="W677" s="450"/>
    </row>
    <row r="678" spans="1:23" ht="24.95" customHeight="1" x14ac:dyDescent="0.2">
      <c r="A678" s="409"/>
      <c r="B678" s="449" t="s">
        <v>144</v>
      </c>
      <c r="C678" s="449"/>
      <c r="D678" s="449"/>
      <c r="E678" s="449"/>
      <c r="F678" s="449"/>
      <c r="G678" s="448" t="s">
        <v>145</v>
      </c>
      <c r="H678" s="448"/>
      <c r="I678" s="448"/>
      <c r="J678" s="448"/>
      <c r="K678" s="448"/>
      <c r="L678" s="448"/>
      <c r="M678" s="448"/>
      <c r="N678" s="448"/>
      <c r="O678" s="448"/>
      <c r="P678" s="448"/>
      <c r="Q678" s="448"/>
      <c r="R678" s="447"/>
      <c r="S678" s="446" t="s">
        <v>143</v>
      </c>
      <c r="T678" s="445"/>
      <c r="U678" s="445"/>
      <c r="V678" s="444"/>
      <c r="W678" s="404"/>
    </row>
    <row r="679" spans="1:23" ht="5.0999999999999996" customHeight="1" x14ac:dyDescent="0.2">
      <c r="A679" s="409"/>
      <c r="B679" s="443"/>
      <c r="C679" s="443"/>
      <c r="D679" s="443"/>
      <c r="E679" s="443"/>
      <c r="F679" s="443"/>
      <c r="G679" s="412"/>
      <c r="H679" s="412"/>
      <c r="I679" s="412"/>
      <c r="J679" s="412"/>
      <c r="K679" s="412"/>
      <c r="L679" s="412"/>
      <c r="M679" s="412"/>
      <c r="N679" s="412"/>
      <c r="O679" s="412"/>
      <c r="P679" s="412"/>
      <c r="Q679" s="412"/>
      <c r="R679" s="412"/>
      <c r="S679" s="412"/>
      <c r="T679" s="412"/>
      <c r="U679" s="412"/>
      <c r="V679" s="412"/>
      <c r="W679" s="404"/>
    </row>
    <row r="680" spans="1:23" ht="24.95" customHeight="1" x14ac:dyDescent="0.2">
      <c r="A680" s="409"/>
      <c r="B680" s="441" t="s">
        <v>142</v>
      </c>
      <c r="C680" s="441"/>
      <c r="D680" s="442"/>
      <c r="E680" s="442"/>
      <c r="F680" s="442"/>
      <c r="G680" s="442"/>
      <c r="H680" s="442"/>
      <c r="I680" s="442"/>
      <c r="J680" s="442"/>
      <c r="K680" s="442"/>
      <c r="L680" s="412"/>
      <c r="M680" s="441" t="s">
        <v>141</v>
      </c>
      <c r="N680" s="441"/>
      <c r="O680" s="440"/>
      <c r="P680" s="439"/>
      <c r="Q680" s="439"/>
      <c r="R680" s="412"/>
      <c r="S680" s="438"/>
      <c r="T680" s="437"/>
      <c r="U680" s="437"/>
      <c r="V680" s="436"/>
      <c r="W680" s="404"/>
    </row>
    <row r="681" spans="1:23" ht="5.0999999999999996" customHeight="1" thickBot="1" x14ac:dyDescent="0.25">
      <c r="A681" s="409"/>
      <c r="B681" s="412"/>
      <c r="C681" s="412"/>
      <c r="D681" s="412"/>
      <c r="E681" s="412"/>
      <c r="F681" s="412"/>
      <c r="G681" s="412"/>
      <c r="H681" s="412"/>
      <c r="I681" s="412"/>
      <c r="J681" s="412"/>
      <c r="K681" s="412"/>
      <c r="L681" s="412"/>
      <c r="M681" s="412"/>
      <c r="N681" s="412"/>
      <c r="O681" s="412"/>
      <c r="P681" s="412"/>
      <c r="Q681" s="412"/>
      <c r="R681" s="412"/>
      <c r="S681" s="412"/>
      <c r="T681" s="412"/>
      <c r="U681" s="412"/>
      <c r="V681" s="412"/>
      <c r="W681" s="404"/>
    </row>
    <row r="682" spans="1:23" ht="24.95" customHeight="1" thickTop="1" x14ac:dyDescent="0.2">
      <c r="A682" s="409"/>
      <c r="B682" s="343" t="s">
        <v>110</v>
      </c>
      <c r="C682" s="342"/>
      <c r="D682" s="342"/>
      <c r="E682" s="342"/>
      <c r="F682" s="342"/>
      <c r="G682" s="342"/>
      <c r="H682" s="341"/>
      <c r="I682" s="343" t="s">
        <v>109</v>
      </c>
      <c r="J682" s="342"/>
      <c r="K682" s="342"/>
      <c r="L682" s="342"/>
      <c r="M682" s="341"/>
      <c r="N682" s="340"/>
      <c r="O682" s="339" t="s">
        <v>108</v>
      </c>
      <c r="P682" s="343" t="s">
        <v>107</v>
      </c>
      <c r="Q682" s="342"/>
      <c r="R682" s="342"/>
      <c r="S682" s="342"/>
      <c r="T682" s="341"/>
      <c r="U682" s="340"/>
      <c r="V682" s="339" t="s">
        <v>106</v>
      </c>
      <c r="W682" s="404"/>
    </row>
    <row r="683" spans="1:23" ht="50.1" customHeight="1" x14ac:dyDescent="0.2">
      <c r="A683" s="409"/>
      <c r="B683" s="435" t="s">
        <v>105</v>
      </c>
      <c r="C683" s="332" t="s">
        <v>104</v>
      </c>
      <c r="D683" s="332" t="s">
        <v>103</v>
      </c>
      <c r="E683" s="332" t="s">
        <v>102</v>
      </c>
      <c r="F683" s="331" t="s">
        <v>16</v>
      </c>
      <c r="G683" s="434" t="s">
        <v>140</v>
      </c>
      <c r="H683" s="329" t="s">
        <v>24</v>
      </c>
      <c r="I683" s="431" t="s">
        <v>130</v>
      </c>
      <c r="J683" s="430" t="s">
        <v>57</v>
      </c>
      <c r="K683" s="430" t="s">
        <v>129</v>
      </c>
      <c r="L683" s="430" t="s">
        <v>128</v>
      </c>
      <c r="M683" s="428" t="s">
        <v>127</v>
      </c>
      <c r="N683" s="310"/>
      <c r="O683" s="314"/>
      <c r="P683" s="431" t="s">
        <v>126</v>
      </c>
      <c r="Q683" s="430" t="s">
        <v>63</v>
      </c>
      <c r="R683" s="430" t="s">
        <v>125</v>
      </c>
      <c r="S683" s="429" t="s">
        <v>124</v>
      </c>
      <c r="T683" s="428" t="s">
        <v>123</v>
      </c>
      <c r="U683" s="310"/>
      <c r="V683" s="309"/>
      <c r="W683" s="404"/>
    </row>
    <row r="684" spans="1:23" ht="20.100000000000001" customHeight="1" x14ac:dyDescent="0.2">
      <c r="A684" s="409"/>
      <c r="B684" s="433">
        <v>50</v>
      </c>
      <c r="C684" s="317">
        <v>40</v>
      </c>
      <c r="D684" s="317">
        <v>30</v>
      </c>
      <c r="E684" s="317">
        <v>20</v>
      </c>
      <c r="F684" s="316">
        <v>20</v>
      </c>
      <c r="G684" s="432">
        <f>SUM(B684:F684)</f>
        <v>160</v>
      </c>
      <c r="H684" s="315">
        <v>20</v>
      </c>
      <c r="I684" s="431"/>
      <c r="J684" s="430"/>
      <c r="K684" s="430"/>
      <c r="L684" s="430"/>
      <c r="M684" s="428"/>
      <c r="N684" s="310"/>
      <c r="O684" s="314"/>
      <c r="P684" s="431"/>
      <c r="Q684" s="430"/>
      <c r="R684" s="430"/>
      <c r="S684" s="429"/>
      <c r="T684" s="428"/>
      <c r="U684" s="310"/>
      <c r="V684" s="309"/>
      <c r="W684" s="404"/>
    </row>
    <row r="685" spans="1:23" ht="20.100000000000001" customHeight="1" thickBot="1" x14ac:dyDescent="0.25">
      <c r="A685" s="409"/>
      <c r="B685" s="427">
        <f t="shared" ref="B685:H685" si="45">B684/2</f>
        <v>25</v>
      </c>
      <c r="C685" s="297">
        <f t="shared" si="45"/>
        <v>20</v>
      </c>
      <c r="D685" s="297">
        <f t="shared" si="45"/>
        <v>15</v>
      </c>
      <c r="E685" s="297">
        <f t="shared" si="45"/>
        <v>10</v>
      </c>
      <c r="F685" s="296">
        <f t="shared" si="45"/>
        <v>10</v>
      </c>
      <c r="G685" s="426">
        <f t="shared" si="45"/>
        <v>80</v>
      </c>
      <c r="H685" s="295">
        <f t="shared" si="45"/>
        <v>10</v>
      </c>
      <c r="I685" s="425"/>
      <c r="J685" s="424"/>
      <c r="K685" s="424"/>
      <c r="L685" s="424"/>
      <c r="M685" s="422"/>
      <c r="N685" s="290"/>
      <c r="O685" s="294"/>
      <c r="P685" s="425"/>
      <c r="Q685" s="424"/>
      <c r="R685" s="424"/>
      <c r="S685" s="423"/>
      <c r="T685" s="422"/>
      <c r="U685" s="290"/>
      <c r="V685" s="289"/>
      <c r="W685" s="404"/>
    </row>
    <row r="686" spans="1:23" ht="24.95" customHeight="1" thickTop="1" thickBot="1" x14ac:dyDescent="0.25">
      <c r="A686" s="409"/>
      <c r="B686" s="421"/>
      <c r="C686" s="420"/>
      <c r="D686" s="420"/>
      <c r="E686" s="420"/>
      <c r="F686" s="419"/>
      <c r="G686" s="418">
        <f>SUM(B686:F686)</f>
        <v>0</v>
      </c>
      <c r="H686" s="396"/>
      <c r="I686" s="417"/>
      <c r="J686" s="416"/>
      <c r="K686" s="416"/>
      <c r="L686" s="416"/>
      <c r="M686" s="415"/>
      <c r="N686" s="414">
        <f>COUNTIF(I686:M686,"اجتاز")</f>
        <v>0</v>
      </c>
      <c r="O686" s="413" t="str">
        <f>IF(N686&gt;=5,"جدير",IF(N686&gt;=5,"جدير","غيرجدير"))</f>
        <v>غيرجدير</v>
      </c>
      <c r="P686" s="417"/>
      <c r="Q686" s="416"/>
      <c r="R686" s="416"/>
      <c r="S686" s="416"/>
      <c r="T686" s="415"/>
      <c r="U686" s="414">
        <f>COUNTIF(P686:T686,"اجتاز")</f>
        <v>0</v>
      </c>
      <c r="V686" s="413" t="str">
        <f>IF(U686&gt;=5,"جدير",IF(U686&gt;=5,"جدير","غيرجدير"))</f>
        <v>غيرجدير</v>
      </c>
      <c r="W686" s="404"/>
    </row>
    <row r="687" spans="1:23" ht="5.0999999999999996" customHeight="1" thickTop="1" x14ac:dyDescent="0.2">
      <c r="A687" s="409"/>
      <c r="B687" s="412"/>
      <c r="C687" s="412"/>
      <c r="D687" s="412"/>
      <c r="E687" s="412"/>
      <c r="F687" s="412"/>
      <c r="G687" s="412"/>
      <c r="H687" s="412"/>
      <c r="I687" s="412"/>
      <c r="J687" s="412"/>
      <c r="K687" s="412"/>
      <c r="L687" s="412"/>
      <c r="M687" s="412"/>
      <c r="N687" s="412"/>
      <c r="O687" s="412"/>
      <c r="P687" s="412"/>
      <c r="Q687" s="412"/>
      <c r="R687" s="412"/>
      <c r="S687" s="412"/>
      <c r="T687" s="412"/>
      <c r="U687" s="412"/>
      <c r="V687" s="412"/>
      <c r="W687" s="404"/>
    </row>
    <row r="688" spans="1:23" ht="23.1" customHeight="1" x14ac:dyDescent="0.45">
      <c r="A688" s="409"/>
      <c r="B688" s="408" t="s">
        <v>90</v>
      </c>
      <c r="C688" s="407" t="s">
        <v>118</v>
      </c>
      <c r="D688" s="407"/>
      <c r="E688" s="407"/>
      <c r="F688" s="410" t="s">
        <v>139</v>
      </c>
      <c r="G688" s="410"/>
      <c r="H688" s="410"/>
      <c r="I688" s="410"/>
      <c r="J688" s="411"/>
      <c r="K688" s="410" t="s">
        <v>93</v>
      </c>
      <c r="L688" s="410"/>
      <c r="M688" s="410"/>
      <c r="N688" s="410"/>
      <c r="O688" s="410"/>
      <c r="P688" s="411"/>
      <c r="Q688" s="410" t="s">
        <v>138</v>
      </c>
      <c r="R688" s="410"/>
      <c r="S688" s="410"/>
      <c r="T688" s="410"/>
      <c r="U688" s="410"/>
      <c r="V688" s="410"/>
      <c r="W688" s="404"/>
    </row>
    <row r="689" spans="1:23" ht="23.1" customHeight="1" x14ac:dyDescent="0.45">
      <c r="A689" s="409"/>
      <c r="B689" s="408" t="s">
        <v>137</v>
      </c>
      <c r="C689" s="407" t="s">
        <v>119</v>
      </c>
      <c r="D689" s="407"/>
      <c r="E689" s="407"/>
      <c r="F689" s="405" t="s">
        <v>147</v>
      </c>
      <c r="G689" s="405"/>
      <c r="H689" s="405"/>
      <c r="I689" s="405"/>
      <c r="J689" s="406"/>
      <c r="K689" s="405" t="s">
        <v>148</v>
      </c>
      <c r="L689" s="405"/>
      <c r="M689" s="405"/>
      <c r="N689" s="405"/>
      <c r="O689" s="405"/>
      <c r="P689" s="406"/>
      <c r="Q689" s="405" t="s">
        <v>149</v>
      </c>
      <c r="R689" s="405"/>
      <c r="S689" s="405"/>
      <c r="T689" s="405"/>
      <c r="U689" s="405"/>
      <c r="V689" s="405"/>
      <c r="W689" s="404"/>
    </row>
    <row r="690" spans="1:23" ht="5.0999999999999996" customHeight="1" thickBot="1" x14ac:dyDescent="0.25">
      <c r="A690" s="403"/>
      <c r="B690" s="402"/>
      <c r="C690" s="402"/>
      <c r="D690" s="402"/>
      <c r="E690" s="402"/>
      <c r="F690" s="402"/>
      <c r="G690" s="402"/>
      <c r="H690" s="402"/>
      <c r="I690" s="402"/>
      <c r="J690" s="402"/>
      <c r="K690" s="402"/>
      <c r="L690" s="402"/>
      <c r="M690" s="402"/>
      <c r="N690" s="402"/>
      <c r="O690" s="402"/>
      <c r="P690" s="402"/>
      <c r="Q690" s="402"/>
      <c r="R690" s="402"/>
      <c r="S690" s="402"/>
      <c r="T690" s="402"/>
      <c r="U690" s="402"/>
      <c r="V690" s="402"/>
      <c r="W690" s="401"/>
    </row>
    <row r="691" spans="1:23" ht="5.0999999999999996" customHeight="1" thickTop="1" thickBot="1" x14ac:dyDescent="0.25"/>
    <row r="692" spans="1:23" ht="24.95" customHeight="1" thickTop="1" x14ac:dyDescent="0.2">
      <c r="A692" s="455"/>
      <c r="B692" s="454" t="s">
        <v>116</v>
      </c>
      <c r="C692" s="454"/>
      <c r="D692" s="454"/>
      <c r="E692" s="454"/>
      <c r="F692" s="454"/>
      <c r="G692" s="453" t="s">
        <v>146</v>
      </c>
      <c r="H692" s="452"/>
      <c r="I692" s="452"/>
      <c r="J692" s="452"/>
      <c r="K692" s="452"/>
      <c r="L692" s="452"/>
      <c r="M692" s="452"/>
      <c r="N692" s="452"/>
      <c r="O692" s="452"/>
      <c r="P692" s="452"/>
      <c r="Q692" s="452"/>
      <c r="R692" s="452"/>
      <c r="S692" s="451"/>
      <c r="T692" s="451"/>
      <c r="U692" s="451"/>
      <c r="V692" s="451"/>
      <c r="W692" s="450"/>
    </row>
    <row r="693" spans="1:23" ht="24.95" customHeight="1" x14ac:dyDescent="0.2">
      <c r="A693" s="409"/>
      <c r="B693" s="449" t="s">
        <v>144</v>
      </c>
      <c r="C693" s="449"/>
      <c r="D693" s="449"/>
      <c r="E693" s="449"/>
      <c r="F693" s="449"/>
      <c r="G693" s="448" t="s">
        <v>145</v>
      </c>
      <c r="H693" s="448"/>
      <c r="I693" s="448"/>
      <c r="J693" s="448"/>
      <c r="K693" s="448"/>
      <c r="L693" s="448"/>
      <c r="M693" s="448"/>
      <c r="N693" s="448"/>
      <c r="O693" s="448"/>
      <c r="P693" s="448"/>
      <c r="Q693" s="448"/>
      <c r="R693" s="447"/>
      <c r="S693" s="446" t="s">
        <v>143</v>
      </c>
      <c r="T693" s="445"/>
      <c r="U693" s="445"/>
      <c r="V693" s="444"/>
      <c r="W693" s="404"/>
    </row>
    <row r="694" spans="1:23" ht="5.0999999999999996" customHeight="1" x14ac:dyDescent="0.2">
      <c r="A694" s="409"/>
      <c r="B694" s="443"/>
      <c r="C694" s="443"/>
      <c r="D694" s="443"/>
      <c r="E694" s="443"/>
      <c r="F694" s="443"/>
      <c r="G694" s="412"/>
      <c r="H694" s="412"/>
      <c r="I694" s="412"/>
      <c r="J694" s="412"/>
      <c r="K694" s="412"/>
      <c r="L694" s="412"/>
      <c r="M694" s="412"/>
      <c r="N694" s="412"/>
      <c r="O694" s="412"/>
      <c r="P694" s="412"/>
      <c r="Q694" s="412"/>
      <c r="R694" s="412"/>
      <c r="S694" s="412"/>
      <c r="T694" s="412"/>
      <c r="U694" s="412"/>
      <c r="V694" s="412"/>
      <c r="W694" s="404"/>
    </row>
    <row r="695" spans="1:23" ht="24.95" customHeight="1" x14ac:dyDescent="0.2">
      <c r="A695" s="409"/>
      <c r="B695" s="441" t="s">
        <v>142</v>
      </c>
      <c r="C695" s="441"/>
      <c r="D695" s="442"/>
      <c r="E695" s="442"/>
      <c r="F695" s="442"/>
      <c r="G695" s="442"/>
      <c r="H695" s="442"/>
      <c r="I695" s="442"/>
      <c r="J695" s="442"/>
      <c r="K695" s="442"/>
      <c r="L695" s="412"/>
      <c r="M695" s="441" t="s">
        <v>141</v>
      </c>
      <c r="N695" s="441"/>
      <c r="O695" s="440"/>
      <c r="P695" s="439"/>
      <c r="Q695" s="439"/>
      <c r="R695" s="412"/>
      <c r="S695" s="438"/>
      <c r="T695" s="437"/>
      <c r="U695" s="437"/>
      <c r="V695" s="436"/>
      <c r="W695" s="404"/>
    </row>
    <row r="696" spans="1:23" ht="5.0999999999999996" customHeight="1" thickBot="1" x14ac:dyDescent="0.25">
      <c r="A696" s="409"/>
      <c r="B696" s="412"/>
      <c r="C696" s="412"/>
      <c r="D696" s="412"/>
      <c r="E696" s="412"/>
      <c r="F696" s="412"/>
      <c r="G696" s="412"/>
      <c r="H696" s="412"/>
      <c r="I696" s="412"/>
      <c r="J696" s="412"/>
      <c r="K696" s="412"/>
      <c r="L696" s="412"/>
      <c r="M696" s="412"/>
      <c r="N696" s="412"/>
      <c r="O696" s="412"/>
      <c r="P696" s="412"/>
      <c r="Q696" s="412"/>
      <c r="R696" s="412"/>
      <c r="S696" s="412"/>
      <c r="T696" s="412"/>
      <c r="U696" s="412"/>
      <c r="V696" s="412"/>
      <c r="W696" s="404"/>
    </row>
    <row r="697" spans="1:23" ht="24.95" customHeight="1" thickTop="1" x14ac:dyDescent="0.2">
      <c r="A697" s="409"/>
      <c r="B697" s="343" t="s">
        <v>110</v>
      </c>
      <c r="C697" s="342"/>
      <c r="D697" s="342"/>
      <c r="E697" s="342"/>
      <c r="F697" s="342"/>
      <c r="G697" s="342"/>
      <c r="H697" s="341"/>
      <c r="I697" s="343" t="s">
        <v>109</v>
      </c>
      <c r="J697" s="342"/>
      <c r="K697" s="342"/>
      <c r="L697" s="342"/>
      <c r="M697" s="341"/>
      <c r="N697" s="340"/>
      <c r="O697" s="339" t="s">
        <v>108</v>
      </c>
      <c r="P697" s="343" t="s">
        <v>107</v>
      </c>
      <c r="Q697" s="342"/>
      <c r="R697" s="342"/>
      <c r="S697" s="342"/>
      <c r="T697" s="341"/>
      <c r="U697" s="340"/>
      <c r="V697" s="339" t="s">
        <v>106</v>
      </c>
      <c r="W697" s="404"/>
    </row>
    <row r="698" spans="1:23" ht="50.1" customHeight="1" x14ac:dyDescent="0.2">
      <c r="A698" s="409"/>
      <c r="B698" s="435" t="s">
        <v>105</v>
      </c>
      <c r="C698" s="332" t="s">
        <v>104</v>
      </c>
      <c r="D698" s="332" t="s">
        <v>103</v>
      </c>
      <c r="E698" s="332" t="s">
        <v>102</v>
      </c>
      <c r="F698" s="331" t="s">
        <v>16</v>
      </c>
      <c r="G698" s="434" t="s">
        <v>140</v>
      </c>
      <c r="H698" s="329" t="s">
        <v>24</v>
      </c>
      <c r="I698" s="431" t="s">
        <v>130</v>
      </c>
      <c r="J698" s="430" t="s">
        <v>57</v>
      </c>
      <c r="K698" s="430" t="s">
        <v>129</v>
      </c>
      <c r="L698" s="430" t="s">
        <v>128</v>
      </c>
      <c r="M698" s="428" t="s">
        <v>127</v>
      </c>
      <c r="N698" s="310"/>
      <c r="O698" s="314"/>
      <c r="P698" s="431" t="s">
        <v>126</v>
      </c>
      <c r="Q698" s="430" t="s">
        <v>63</v>
      </c>
      <c r="R698" s="430" t="s">
        <v>125</v>
      </c>
      <c r="S698" s="429" t="s">
        <v>124</v>
      </c>
      <c r="T698" s="428" t="s">
        <v>123</v>
      </c>
      <c r="U698" s="310"/>
      <c r="V698" s="309"/>
      <c r="W698" s="404"/>
    </row>
    <row r="699" spans="1:23" ht="20.100000000000001" customHeight="1" x14ac:dyDescent="0.2">
      <c r="A699" s="409"/>
      <c r="B699" s="433">
        <v>50</v>
      </c>
      <c r="C699" s="317">
        <v>40</v>
      </c>
      <c r="D699" s="317">
        <v>30</v>
      </c>
      <c r="E699" s="317">
        <v>20</v>
      </c>
      <c r="F699" s="316">
        <v>20</v>
      </c>
      <c r="G699" s="432">
        <f>SUM(B699:F699)</f>
        <v>160</v>
      </c>
      <c r="H699" s="315">
        <v>20</v>
      </c>
      <c r="I699" s="431"/>
      <c r="J699" s="430"/>
      <c r="K699" s="430"/>
      <c r="L699" s="430"/>
      <c r="M699" s="428"/>
      <c r="N699" s="310"/>
      <c r="O699" s="314"/>
      <c r="P699" s="431"/>
      <c r="Q699" s="430"/>
      <c r="R699" s="430"/>
      <c r="S699" s="429"/>
      <c r="T699" s="428"/>
      <c r="U699" s="310"/>
      <c r="V699" s="309"/>
      <c r="W699" s="404"/>
    </row>
    <row r="700" spans="1:23" ht="20.100000000000001" customHeight="1" thickBot="1" x14ac:dyDescent="0.25">
      <c r="A700" s="409"/>
      <c r="B700" s="427">
        <f t="shared" ref="B700:H700" si="46">B699/2</f>
        <v>25</v>
      </c>
      <c r="C700" s="297">
        <f t="shared" si="46"/>
        <v>20</v>
      </c>
      <c r="D700" s="297">
        <f t="shared" si="46"/>
        <v>15</v>
      </c>
      <c r="E700" s="297">
        <f t="shared" si="46"/>
        <v>10</v>
      </c>
      <c r="F700" s="296">
        <f t="shared" si="46"/>
        <v>10</v>
      </c>
      <c r="G700" s="426">
        <f t="shared" si="46"/>
        <v>80</v>
      </c>
      <c r="H700" s="295">
        <f t="shared" si="46"/>
        <v>10</v>
      </c>
      <c r="I700" s="425"/>
      <c r="J700" s="424"/>
      <c r="K700" s="424"/>
      <c r="L700" s="424"/>
      <c r="M700" s="422"/>
      <c r="N700" s="290"/>
      <c r="O700" s="294"/>
      <c r="P700" s="425"/>
      <c r="Q700" s="424"/>
      <c r="R700" s="424"/>
      <c r="S700" s="423"/>
      <c r="T700" s="422"/>
      <c r="U700" s="290"/>
      <c r="V700" s="289"/>
      <c r="W700" s="404"/>
    </row>
    <row r="701" spans="1:23" ht="24.95" customHeight="1" thickTop="1" thickBot="1" x14ac:dyDescent="0.25">
      <c r="A701" s="409"/>
      <c r="B701" s="421"/>
      <c r="C701" s="420"/>
      <c r="D701" s="420"/>
      <c r="E701" s="420"/>
      <c r="F701" s="419"/>
      <c r="G701" s="418">
        <f>SUM(B701:F701)</f>
        <v>0</v>
      </c>
      <c r="H701" s="396"/>
      <c r="I701" s="417"/>
      <c r="J701" s="416"/>
      <c r="K701" s="416"/>
      <c r="L701" s="416"/>
      <c r="M701" s="415"/>
      <c r="N701" s="414">
        <f>COUNTIF(I701:M701,"اجتاز")</f>
        <v>0</v>
      </c>
      <c r="O701" s="413" t="str">
        <f>IF(N701&gt;=5,"جدير",IF(N701&gt;=5,"جدير","غيرجدير"))</f>
        <v>غيرجدير</v>
      </c>
      <c r="P701" s="417"/>
      <c r="Q701" s="416"/>
      <c r="R701" s="416"/>
      <c r="S701" s="416"/>
      <c r="T701" s="415"/>
      <c r="U701" s="414">
        <f>COUNTIF(P701:T701,"اجتاز")</f>
        <v>0</v>
      </c>
      <c r="V701" s="413" t="str">
        <f>IF(U701&gt;=5,"جدير",IF(U701&gt;=5,"جدير","غيرجدير"))</f>
        <v>غيرجدير</v>
      </c>
      <c r="W701" s="404"/>
    </row>
    <row r="702" spans="1:23" ht="5.0999999999999996" customHeight="1" thickTop="1" x14ac:dyDescent="0.2">
      <c r="A702" s="409"/>
      <c r="B702" s="412"/>
      <c r="C702" s="412"/>
      <c r="D702" s="412"/>
      <c r="E702" s="412"/>
      <c r="F702" s="412"/>
      <c r="G702" s="412"/>
      <c r="H702" s="412"/>
      <c r="I702" s="412"/>
      <c r="J702" s="412"/>
      <c r="K702" s="412"/>
      <c r="L702" s="412"/>
      <c r="M702" s="412"/>
      <c r="N702" s="412"/>
      <c r="O702" s="412"/>
      <c r="P702" s="412"/>
      <c r="Q702" s="412"/>
      <c r="R702" s="412"/>
      <c r="S702" s="412"/>
      <c r="T702" s="412"/>
      <c r="U702" s="412"/>
      <c r="V702" s="412"/>
      <c r="W702" s="404"/>
    </row>
    <row r="703" spans="1:23" ht="23.1" customHeight="1" x14ac:dyDescent="0.45">
      <c r="A703" s="409"/>
      <c r="B703" s="408" t="s">
        <v>90</v>
      </c>
      <c r="C703" s="407" t="s">
        <v>118</v>
      </c>
      <c r="D703" s="407"/>
      <c r="E703" s="407"/>
      <c r="F703" s="410" t="s">
        <v>139</v>
      </c>
      <c r="G703" s="410"/>
      <c r="H703" s="410"/>
      <c r="I703" s="410"/>
      <c r="J703" s="411"/>
      <c r="K703" s="410" t="s">
        <v>93</v>
      </c>
      <c r="L703" s="410"/>
      <c r="M703" s="410"/>
      <c r="N703" s="410"/>
      <c r="O703" s="410"/>
      <c r="P703" s="411"/>
      <c r="Q703" s="410" t="s">
        <v>138</v>
      </c>
      <c r="R703" s="410"/>
      <c r="S703" s="410"/>
      <c r="T703" s="410"/>
      <c r="U703" s="410"/>
      <c r="V703" s="410"/>
      <c r="W703" s="404"/>
    </row>
    <row r="704" spans="1:23" ht="23.1" customHeight="1" x14ac:dyDescent="0.45">
      <c r="A704" s="409"/>
      <c r="B704" s="408" t="s">
        <v>137</v>
      </c>
      <c r="C704" s="407" t="s">
        <v>119</v>
      </c>
      <c r="D704" s="407"/>
      <c r="E704" s="407"/>
      <c r="F704" s="405" t="s">
        <v>147</v>
      </c>
      <c r="G704" s="405"/>
      <c r="H704" s="405"/>
      <c r="I704" s="405"/>
      <c r="J704" s="406"/>
      <c r="K704" s="405" t="s">
        <v>148</v>
      </c>
      <c r="L704" s="405"/>
      <c r="M704" s="405"/>
      <c r="N704" s="405"/>
      <c r="O704" s="405"/>
      <c r="P704" s="406"/>
      <c r="Q704" s="405" t="s">
        <v>149</v>
      </c>
      <c r="R704" s="405"/>
      <c r="S704" s="405"/>
      <c r="T704" s="405"/>
      <c r="U704" s="405"/>
      <c r="V704" s="405"/>
      <c r="W704" s="404"/>
    </row>
    <row r="705" spans="1:23" ht="5.0999999999999996" customHeight="1" thickBot="1" x14ac:dyDescent="0.25">
      <c r="A705" s="403"/>
      <c r="B705" s="402"/>
      <c r="C705" s="402"/>
      <c r="D705" s="402"/>
      <c r="E705" s="402"/>
      <c r="F705" s="402"/>
      <c r="G705" s="402"/>
      <c r="H705" s="402"/>
      <c r="I705" s="402"/>
      <c r="J705" s="402"/>
      <c r="K705" s="402"/>
      <c r="L705" s="402"/>
      <c r="M705" s="402"/>
      <c r="N705" s="402"/>
      <c r="O705" s="402"/>
      <c r="P705" s="402"/>
      <c r="Q705" s="402"/>
      <c r="R705" s="402"/>
      <c r="S705" s="402"/>
      <c r="T705" s="402"/>
      <c r="U705" s="402"/>
      <c r="V705" s="402"/>
      <c r="W705" s="401"/>
    </row>
    <row r="706" spans="1:23" ht="20.100000000000001" customHeight="1" thickTop="1" thickBot="1" x14ac:dyDescent="0.25"/>
    <row r="707" spans="1:23" ht="24.95" customHeight="1" thickTop="1" x14ac:dyDescent="0.2">
      <c r="A707" s="455"/>
      <c r="B707" s="454" t="s">
        <v>116</v>
      </c>
      <c r="C707" s="454"/>
      <c r="D707" s="454"/>
      <c r="E707" s="454"/>
      <c r="F707" s="454"/>
      <c r="G707" s="453" t="s">
        <v>146</v>
      </c>
      <c r="H707" s="452"/>
      <c r="I707" s="452"/>
      <c r="J707" s="452"/>
      <c r="K707" s="452"/>
      <c r="L707" s="452"/>
      <c r="M707" s="452"/>
      <c r="N707" s="452"/>
      <c r="O707" s="452"/>
      <c r="P707" s="452"/>
      <c r="Q707" s="452"/>
      <c r="R707" s="452"/>
      <c r="S707" s="451"/>
      <c r="T707" s="451"/>
      <c r="U707" s="451"/>
      <c r="V707" s="451"/>
      <c r="W707" s="450"/>
    </row>
    <row r="708" spans="1:23" ht="24.95" customHeight="1" x14ac:dyDescent="0.2">
      <c r="A708" s="409"/>
      <c r="B708" s="449" t="s">
        <v>144</v>
      </c>
      <c r="C708" s="449"/>
      <c r="D708" s="449"/>
      <c r="E708" s="449"/>
      <c r="F708" s="449"/>
      <c r="G708" s="448" t="s">
        <v>145</v>
      </c>
      <c r="H708" s="448"/>
      <c r="I708" s="448"/>
      <c r="J708" s="448"/>
      <c r="K708" s="448"/>
      <c r="L708" s="448"/>
      <c r="M708" s="448"/>
      <c r="N708" s="448"/>
      <c r="O708" s="448"/>
      <c r="P708" s="448"/>
      <c r="Q708" s="448"/>
      <c r="R708" s="447"/>
      <c r="S708" s="446" t="s">
        <v>143</v>
      </c>
      <c r="T708" s="445"/>
      <c r="U708" s="445"/>
      <c r="V708" s="444"/>
      <c r="W708" s="404"/>
    </row>
    <row r="709" spans="1:23" ht="5.0999999999999996" customHeight="1" x14ac:dyDescent="0.2">
      <c r="A709" s="409"/>
      <c r="B709" s="443"/>
      <c r="C709" s="443"/>
      <c r="D709" s="443"/>
      <c r="E709" s="443"/>
      <c r="F709" s="443"/>
      <c r="G709" s="412"/>
      <c r="H709" s="412"/>
      <c r="I709" s="412"/>
      <c r="J709" s="412"/>
      <c r="K709" s="412"/>
      <c r="L709" s="412"/>
      <c r="M709" s="412"/>
      <c r="N709" s="412"/>
      <c r="O709" s="412"/>
      <c r="P709" s="412"/>
      <c r="Q709" s="412"/>
      <c r="R709" s="412"/>
      <c r="S709" s="412"/>
      <c r="T709" s="412"/>
      <c r="U709" s="412"/>
      <c r="V709" s="412"/>
      <c r="W709" s="404"/>
    </row>
    <row r="710" spans="1:23" ht="24.95" customHeight="1" x14ac:dyDescent="0.2">
      <c r="A710" s="409"/>
      <c r="B710" s="441" t="s">
        <v>142</v>
      </c>
      <c r="C710" s="441"/>
      <c r="D710" s="442"/>
      <c r="E710" s="442"/>
      <c r="F710" s="442"/>
      <c r="G710" s="442"/>
      <c r="H710" s="442"/>
      <c r="I710" s="442"/>
      <c r="J710" s="442"/>
      <c r="K710" s="442"/>
      <c r="L710" s="412"/>
      <c r="M710" s="441" t="s">
        <v>141</v>
      </c>
      <c r="N710" s="441"/>
      <c r="O710" s="440"/>
      <c r="P710" s="439"/>
      <c r="Q710" s="439"/>
      <c r="R710" s="412"/>
      <c r="S710" s="438"/>
      <c r="T710" s="437"/>
      <c r="U710" s="437"/>
      <c r="V710" s="436"/>
      <c r="W710" s="404"/>
    </row>
    <row r="711" spans="1:23" ht="5.0999999999999996" customHeight="1" thickBot="1" x14ac:dyDescent="0.25">
      <c r="A711" s="409"/>
      <c r="B711" s="412"/>
      <c r="C711" s="412"/>
      <c r="D711" s="412"/>
      <c r="E711" s="412"/>
      <c r="F711" s="412"/>
      <c r="G711" s="412"/>
      <c r="H711" s="412"/>
      <c r="I711" s="412"/>
      <c r="J711" s="412"/>
      <c r="K711" s="412"/>
      <c r="L711" s="412"/>
      <c r="M711" s="412"/>
      <c r="N711" s="412"/>
      <c r="O711" s="412"/>
      <c r="P711" s="412"/>
      <c r="Q711" s="412"/>
      <c r="R711" s="412"/>
      <c r="S711" s="412"/>
      <c r="T711" s="412"/>
      <c r="U711" s="412"/>
      <c r="V711" s="412"/>
      <c r="W711" s="404"/>
    </row>
    <row r="712" spans="1:23" ht="24.95" customHeight="1" thickTop="1" x14ac:dyDescent="0.2">
      <c r="A712" s="409"/>
      <c r="B712" s="343" t="s">
        <v>110</v>
      </c>
      <c r="C712" s="342"/>
      <c r="D712" s="342"/>
      <c r="E712" s="342"/>
      <c r="F712" s="342"/>
      <c r="G712" s="342"/>
      <c r="H712" s="341"/>
      <c r="I712" s="343" t="s">
        <v>109</v>
      </c>
      <c r="J712" s="342"/>
      <c r="K712" s="342"/>
      <c r="L712" s="342"/>
      <c r="M712" s="341"/>
      <c r="N712" s="340"/>
      <c r="O712" s="339" t="s">
        <v>108</v>
      </c>
      <c r="P712" s="343" t="s">
        <v>107</v>
      </c>
      <c r="Q712" s="342"/>
      <c r="R712" s="342"/>
      <c r="S712" s="342"/>
      <c r="T712" s="341"/>
      <c r="U712" s="340"/>
      <c r="V712" s="339" t="s">
        <v>106</v>
      </c>
      <c r="W712" s="404"/>
    </row>
    <row r="713" spans="1:23" ht="50.1" customHeight="1" x14ac:dyDescent="0.2">
      <c r="A713" s="409"/>
      <c r="B713" s="435" t="s">
        <v>105</v>
      </c>
      <c r="C713" s="332" t="s">
        <v>104</v>
      </c>
      <c r="D713" s="332" t="s">
        <v>103</v>
      </c>
      <c r="E713" s="332" t="s">
        <v>102</v>
      </c>
      <c r="F713" s="331" t="s">
        <v>16</v>
      </c>
      <c r="G713" s="434" t="s">
        <v>140</v>
      </c>
      <c r="H713" s="329" t="s">
        <v>24</v>
      </c>
      <c r="I713" s="431" t="s">
        <v>130</v>
      </c>
      <c r="J713" s="430" t="s">
        <v>57</v>
      </c>
      <c r="K713" s="430" t="s">
        <v>129</v>
      </c>
      <c r="L713" s="430" t="s">
        <v>128</v>
      </c>
      <c r="M713" s="428" t="s">
        <v>127</v>
      </c>
      <c r="N713" s="310"/>
      <c r="O713" s="314"/>
      <c r="P713" s="431" t="s">
        <v>126</v>
      </c>
      <c r="Q713" s="430" t="s">
        <v>63</v>
      </c>
      <c r="R713" s="430" t="s">
        <v>125</v>
      </c>
      <c r="S713" s="429" t="s">
        <v>124</v>
      </c>
      <c r="T713" s="428" t="s">
        <v>123</v>
      </c>
      <c r="U713" s="310"/>
      <c r="V713" s="309"/>
      <c r="W713" s="404"/>
    </row>
    <row r="714" spans="1:23" ht="20.100000000000001" customHeight="1" x14ac:dyDescent="0.2">
      <c r="A714" s="409"/>
      <c r="B714" s="433">
        <v>50</v>
      </c>
      <c r="C714" s="317">
        <v>40</v>
      </c>
      <c r="D714" s="317">
        <v>30</v>
      </c>
      <c r="E714" s="317">
        <v>20</v>
      </c>
      <c r="F714" s="316">
        <v>20</v>
      </c>
      <c r="G714" s="432">
        <f>SUM(B714:F714)</f>
        <v>160</v>
      </c>
      <c r="H714" s="315">
        <v>20</v>
      </c>
      <c r="I714" s="431"/>
      <c r="J714" s="430"/>
      <c r="K714" s="430"/>
      <c r="L714" s="430"/>
      <c r="M714" s="428"/>
      <c r="N714" s="310"/>
      <c r="O714" s="314"/>
      <c r="P714" s="431"/>
      <c r="Q714" s="430"/>
      <c r="R714" s="430"/>
      <c r="S714" s="429"/>
      <c r="T714" s="428"/>
      <c r="U714" s="310"/>
      <c r="V714" s="309"/>
      <c r="W714" s="404"/>
    </row>
    <row r="715" spans="1:23" ht="20.100000000000001" customHeight="1" thickBot="1" x14ac:dyDescent="0.25">
      <c r="A715" s="409"/>
      <c r="B715" s="427">
        <f t="shared" ref="B715:H715" si="47">B714/2</f>
        <v>25</v>
      </c>
      <c r="C715" s="297">
        <f t="shared" si="47"/>
        <v>20</v>
      </c>
      <c r="D715" s="297">
        <f t="shared" si="47"/>
        <v>15</v>
      </c>
      <c r="E715" s="297">
        <f t="shared" si="47"/>
        <v>10</v>
      </c>
      <c r="F715" s="296">
        <f t="shared" si="47"/>
        <v>10</v>
      </c>
      <c r="G715" s="426">
        <f t="shared" si="47"/>
        <v>80</v>
      </c>
      <c r="H715" s="295">
        <f t="shared" si="47"/>
        <v>10</v>
      </c>
      <c r="I715" s="425"/>
      <c r="J715" s="424"/>
      <c r="K715" s="424"/>
      <c r="L715" s="424"/>
      <c r="M715" s="422"/>
      <c r="N715" s="290"/>
      <c r="O715" s="294"/>
      <c r="P715" s="425"/>
      <c r="Q715" s="424"/>
      <c r="R715" s="424"/>
      <c r="S715" s="423"/>
      <c r="T715" s="422"/>
      <c r="U715" s="290"/>
      <c r="V715" s="289"/>
      <c r="W715" s="404"/>
    </row>
    <row r="716" spans="1:23" ht="24.95" customHeight="1" thickTop="1" thickBot="1" x14ac:dyDescent="0.25">
      <c r="A716" s="409"/>
      <c r="B716" s="421"/>
      <c r="C716" s="420"/>
      <c r="D716" s="420"/>
      <c r="E716" s="420"/>
      <c r="F716" s="419"/>
      <c r="G716" s="418">
        <f>SUM(B716:F716)</f>
        <v>0</v>
      </c>
      <c r="H716" s="396"/>
      <c r="I716" s="417"/>
      <c r="J716" s="416"/>
      <c r="K716" s="416"/>
      <c r="L716" s="416"/>
      <c r="M716" s="415"/>
      <c r="N716" s="414">
        <f>COUNTIF(I716:M716,"اجتاز")</f>
        <v>0</v>
      </c>
      <c r="O716" s="413" t="str">
        <f>IF(N716&gt;=5,"جدير",IF(N716&gt;=5,"جدير","غيرجدير"))</f>
        <v>غيرجدير</v>
      </c>
      <c r="P716" s="417"/>
      <c r="Q716" s="416"/>
      <c r="R716" s="416"/>
      <c r="S716" s="416"/>
      <c r="T716" s="415"/>
      <c r="U716" s="414">
        <f>COUNTIF(P716:T716,"اجتاز")</f>
        <v>0</v>
      </c>
      <c r="V716" s="413" t="str">
        <f>IF(U716&gt;=5,"جدير",IF(U716&gt;=5,"جدير","غيرجدير"))</f>
        <v>غيرجدير</v>
      </c>
      <c r="W716" s="404"/>
    </row>
    <row r="717" spans="1:23" ht="5.0999999999999996" customHeight="1" thickTop="1" x14ac:dyDescent="0.2">
      <c r="A717" s="409"/>
      <c r="B717" s="412"/>
      <c r="C717" s="412"/>
      <c r="D717" s="412"/>
      <c r="E717" s="412"/>
      <c r="F717" s="412"/>
      <c r="G717" s="412"/>
      <c r="H717" s="412"/>
      <c r="I717" s="412"/>
      <c r="J717" s="412"/>
      <c r="K717" s="412"/>
      <c r="L717" s="412"/>
      <c r="M717" s="412"/>
      <c r="N717" s="412"/>
      <c r="O717" s="412"/>
      <c r="P717" s="412"/>
      <c r="Q717" s="412"/>
      <c r="R717" s="412"/>
      <c r="S717" s="412"/>
      <c r="T717" s="412"/>
      <c r="U717" s="412"/>
      <c r="V717" s="412"/>
      <c r="W717" s="404"/>
    </row>
    <row r="718" spans="1:23" ht="23.1" customHeight="1" x14ac:dyDescent="0.45">
      <c r="A718" s="409"/>
      <c r="B718" s="408" t="s">
        <v>90</v>
      </c>
      <c r="C718" s="407" t="s">
        <v>118</v>
      </c>
      <c r="D718" s="407"/>
      <c r="E718" s="407"/>
      <c r="F718" s="410" t="s">
        <v>139</v>
      </c>
      <c r="G718" s="410"/>
      <c r="H718" s="410"/>
      <c r="I718" s="410"/>
      <c r="J718" s="411"/>
      <c r="K718" s="410" t="s">
        <v>93</v>
      </c>
      <c r="L718" s="410"/>
      <c r="M718" s="410"/>
      <c r="N718" s="410"/>
      <c r="O718" s="410"/>
      <c r="P718" s="411"/>
      <c r="Q718" s="410" t="s">
        <v>138</v>
      </c>
      <c r="R718" s="410"/>
      <c r="S718" s="410"/>
      <c r="T718" s="410"/>
      <c r="U718" s="410"/>
      <c r="V718" s="410"/>
      <c r="W718" s="404"/>
    </row>
    <row r="719" spans="1:23" ht="23.1" customHeight="1" x14ac:dyDescent="0.45">
      <c r="A719" s="409"/>
      <c r="B719" s="408" t="s">
        <v>137</v>
      </c>
      <c r="C719" s="407" t="s">
        <v>119</v>
      </c>
      <c r="D719" s="407"/>
      <c r="E719" s="407"/>
      <c r="F719" s="405" t="s">
        <v>147</v>
      </c>
      <c r="G719" s="405"/>
      <c r="H719" s="405"/>
      <c r="I719" s="405"/>
      <c r="J719" s="406"/>
      <c r="K719" s="405" t="s">
        <v>148</v>
      </c>
      <c r="L719" s="405"/>
      <c r="M719" s="405"/>
      <c r="N719" s="405"/>
      <c r="O719" s="405"/>
      <c r="P719" s="406"/>
      <c r="Q719" s="405" t="s">
        <v>149</v>
      </c>
      <c r="R719" s="405"/>
      <c r="S719" s="405"/>
      <c r="T719" s="405"/>
      <c r="U719" s="405"/>
      <c r="V719" s="405"/>
      <c r="W719" s="404"/>
    </row>
    <row r="720" spans="1:23" ht="5.0999999999999996" customHeight="1" thickBot="1" x14ac:dyDescent="0.25">
      <c r="A720" s="403"/>
      <c r="B720" s="402"/>
      <c r="C720" s="402"/>
      <c r="D720" s="402"/>
      <c r="E720" s="402"/>
      <c r="F720" s="402"/>
      <c r="G720" s="402"/>
      <c r="H720" s="402"/>
      <c r="I720" s="402"/>
      <c r="J720" s="402"/>
      <c r="K720" s="402"/>
      <c r="L720" s="402"/>
      <c r="M720" s="402"/>
      <c r="N720" s="402"/>
      <c r="O720" s="402"/>
      <c r="P720" s="402"/>
      <c r="Q720" s="402"/>
      <c r="R720" s="402"/>
      <c r="S720" s="402"/>
      <c r="T720" s="402"/>
      <c r="U720" s="402"/>
      <c r="V720" s="402"/>
      <c r="W720" s="401"/>
    </row>
    <row r="721" spans="1:23" ht="5.0999999999999996" customHeight="1" thickTop="1" thickBot="1" x14ac:dyDescent="0.25"/>
    <row r="722" spans="1:23" ht="24.95" customHeight="1" thickTop="1" x14ac:dyDescent="0.2">
      <c r="A722" s="455"/>
      <c r="B722" s="454" t="s">
        <v>116</v>
      </c>
      <c r="C722" s="454"/>
      <c r="D722" s="454"/>
      <c r="E722" s="454"/>
      <c r="F722" s="454"/>
      <c r="G722" s="453" t="s">
        <v>146</v>
      </c>
      <c r="H722" s="452"/>
      <c r="I722" s="452"/>
      <c r="J722" s="452"/>
      <c r="K722" s="452"/>
      <c r="L722" s="452"/>
      <c r="M722" s="452"/>
      <c r="N722" s="452"/>
      <c r="O722" s="452"/>
      <c r="P722" s="452"/>
      <c r="Q722" s="452"/>
      <c r="R722" s="452"/>
      <c r="S722" s="451"/>
      <c r="T722" s="451"/>
      <c r="U722" s="451"/>
      <c r="V722" s="451"/>
      <c r="W722" s="450"/>
    </row>
    <row r="723" spans="1:23" ht="24.95" customHeight="1" x14ac:dyDescent="0.2">
      <c r="A723" s="409"/>
      <c r="B723" s="449" t="s">
        <v>144</v>
      </c>
      <c r="C723" s="449"/>
      <c r="D723" s="449"/>
      <c r="E723" s="449"/>
      <c r="F723" s="449"/>
      <c r="G723" s="448" t="s">
        <v>145</v>
      </c>
      <c r="H723" s="448"/>
      <c r="I723" s="448"/>
      <c r="J723" s="448"/>
      <c r="K723" s="448"/>
      <c r="L723" s="448"/>
      <c r="M723" s="448"/>
      <c r="N723" s="448"/>
      <c r="O723" s="448"/>
      <c r="P723" s="448"/>
      <c r="Q723" s="448"/>
      <c r="R723" s="447"/>
      <c r="S723" s="446" t="s">
        <v>143</v>
      </c>
      <c r="T723" s="445"/>
      <c r="U723" s="445"/>
      <c r="V723" s="444"/>
      <c r="W723" s="404"/>
    </row>
    <row r="724" spans="1:23" ht="5.0999999999999996" customHeight="1" x14ac:dyDescent="0.2">
      <c r="A724" s="409"/>
      <c r="B724" s="443"/>
      <c r="C724" s="443"/>
      <c r="D724" s="443"/>
      <c r="E724" s="443"/>
      <c r="F724" s="443"/>
      <c r="G724" s="412"/>
      <c r="H724" s="412"/>
      <c r="I724" s="412"/>
      <c r="J724" s="412"/>
      <c r="K724" s="412"/>
      <c r="L724" s="412"/>
      <c r="M724" s="412"/>
      <c r="N724" s="412"/>
      <c r="O724" s="412"/>
      <c r="P724" s="412"/>
      <c r="Q724" s="412"/>
      <c r="R724" s="412"/>
      <c r="S724" s="412"/>
      <c r="T724" s="412"/>
      <c r="U724" s="412"/>
      <c r="V724" s="412"/>
      <c r="W724" s="404"/>
    </row>
    <row r="725" spans="1:23" ht="24.95" customHeight="1" x14ac:dyDescent="0.2">
      <c r="A725" s="409"/>
      <c r="B725" s="441" t="s">
        <v>142</v>
      </c>
      <c r="C725" s="441"/>
      <c r="D725" s="442"/>
      <c r="E725" s="442"/>
      <c r="F725" s="442"/>
      <c r="G725" s="442"/>
      <c r="H725" s="442"/>
      <c r="I725" s="442"/>
      <c r="J725" s="442"/>
      <c r="K725" s="442"/>
      <c r="L725" s="412"/>
      <c r="M725" s="441" t="s">
        <v>141</v>
      </c>
      <c r="N725" s="441"/>
      <c r="O725" s="440"/>
      <c r="P725" s="439"/>
      <c r="Q725" s="439"/>
      <c r="R725" s="412"/>
      <c r="S725" s="438"/>
      <c r="T725" s="437"/>
      <c r="U725" s="437"/>
      <c r="V725" s="436"/>
      <c r="W725" s="404"/>
    </row>
    <row r="726" spans="1:23" ht="5.0999999999999996" customHeight="1" thickBot="1" x14ac:dyDescent="0.25">
      <c r="A726" s="409"/>
      <c r="B726" s="412"/>
      <c r="C726" s="412"/>
      <c r="D726" s="412"/>
      <c r="E726" s="412"/>
      <c r="F726" s="412"/>
      <c r="G726" s="412"/>
      <c r="H726" s="412"/>
      <c r="I726" s="412"/>
      <c r="J726" s="412"/>
      <c r="K726" s="412"/>
      <c r="L726" s="412"/>
      <c r="M726" s="412"/>
      <c r="N726" s="412"/>
      <c r="O726" s="412"/>
      <c r="P726" s="412"/>
      <c r="Q726" s="412"/>
      <c r="R726" s="412"/>
      <c r="S726" s="412"/>
      <c r="T726" s="412"/>
      <c r="U726" s="412"/>
      <c r="V726" s="412"/>
      <c r="W726" s="404"/>
    </row>
    <row r="727" spans="1:23" ht="24.95" customHeight="1" thickTop="1" x14ac:dyDescent="0.2">
      <c r="A727" s="409"/>
      <c r="B727" s="343" t="s">
        <v>110</v>
      </c>
      <c r="C727" s="342"/>
      <c r="D727" s="342"/>
      <c r="E727" s="342"/>
      <c r="F727" s="342"/>
      <c r="G727" s="342"/>
      <c r="H727" s="341"/>
      <c r="I727" s="343" t="s">
        <v>109</v>
      </c>
      <c r="J727" s="342"/>
      <c r="K727" s="342"/>
      <c r="L727" s="342"/>
      <c r="M727" s="341"/>
      <c r="N727" s="340"/>
      <c r="O727" s="339" t="s">
        <v>108</v>
      </c>
      <c r="P727" s="343" t="s">
        <v>107</v>
      </c>
      <c r="Q727" s="342"/>
      <c r="R727" s="342"/>
      <c r="S727" s="342"/>
      <c r="T727" s="341"/>
      <c r="U727" s="340"/>
      <c r="V727" s="339" t="s">
        <v>106</v>
      </c>
      <c r="W727" s="404"/>
    </row>
    <row r="728" spans="1:23" ht="50.1" customHeight="1" x14ac:dyDescent="0.2">
      <c r="A728" s="409"/>
      <c r="B728" s="435" t="s">
        <v>105</v>
      </c>
      <c r="C728" s="332" t="s">
        <v>104</v>
      </c>
      <c r="D728" s="332" t="s">
        <v>103</v>
      </c>
      <c r="E728" s="332" t="s">
        <v>102</v>
      </c>
      <c r="F728" s="331" t="s">
        <v>16</v>
      </c>
      <c r="G728" s="434" t="s">
        <v>140</v>
      </c>
      <c r="H728" s="329" t="s">
        <v>24</v>
      </c>
      <c r="I728" s="431" t="s">
        <v>130</v>
      </c>
      <c r="J728" s="430" t="s">
        <v>57</v>
      </c>
      <c r="K728" s="430" t="s">
        <v>129</v>
      </c>
      <c r="L728" s="430" t="s">
        <v>128</v>
      </c>
      <c r="M728" s="428" t="s">
        <v>127</v>
      </c>
      <c r="N728" s="310"/>
      <c r="O728" s="314"/>
      <c r="P728" s="431" t="s">
        <v>126</v>
      </c>
      <c r="Q728" s="430" t="s">
        <v>63</v>
      </c>
      <c r="R728" s="430" t="s">
        <v>125</v>
      </c>
      <c r="S728" s="429" t="s">
        <v>124</v>
      </c>
      <c r="T728" s="428" t="s">
        <v>123</v>
      </c>
      <c r="U728" s="310"/>
      <c r="V728" s="309"/>
      <c r="W728" s="404"/>
    </row>
    <row r="729" spans="1:23" ht="20.100000000000001" customHeight="1" x14ac:dyDescent="0.2">
      <c r="A729" s="409"/>
      <c r="B729" s="433">
        <v>50</v>
      </c>
      <c r="C729" s="317">
        <v>40</v>
      </c>
      <c r="D729" s="317">
        <v>30</v>
      </c>
      <c r="E729" s="317">
        <v>20</v>
      </c>
      <c r="F729" s="316">
        <v>20</v>
      </c>
      <c r="G729" s="432">
        <f>SUM(B729:F729)</f>
        <v>160</v>
      </c>
      <c r="H729" s="315">
        <v>20</v>
      </c>
      <c r="I729" s="431"/>
      <c r="J729" s="430"/>
      <c r="K729" s="430"/>
      <c r="L729" s="430"/>
      <c r="M729" s="428"/>
      <c r="N729" s="310"/>
      <c r="O729" s="314"/>
      <c r="P729" s="431"/>
      <c r="Q729" s="430"/>
      <c r="R729" s="430"/>
      <c r="S729" s="429"/>
      <c r="T729" s="428"/>
      <c r="U729" s="310"/>
      <c r="V729" s="309"/>
      <c r="W729" s="404"/>
    </row>
    <row r="730" spans="1:23" ht="20.100000000000001" customHeight="1" thickBot="1" x14ac:dyDescent="0.25">
      <c r="A730" s="409"/>
      <c r="B730" s="427">
        <f t="shared" ref="B730:H730" si="48">B729/2</f>
        <v>25</v>
      </c>
      <c r="C730" s="297">
        <f t="shared" si="48"/>
        <v>20</v>
      </c>
      <c r="D730" s="297">
        <f t="shared" si="48"/>
        <v>15</v>
      </c>
      <c r="E730" s="297">
        <f t="shared" si="48"/>
        <v>10</v>
      </c>
      <c r="F730" s="296">
        <f t="shared" si="48"/>
        <v>10</v>
      </c>
      <c r="G730" s="426">
        <f t="shared" si="48"/>
        <v>80</v>
      </c>
      <c r="H730" s="295">
        <f t="shared" si="48"/>
        <v>10</v>
      </c>
      <c r="I730" s="425"/>
      <c r="J730" s="424"/>
      <c r="K730" s="424"/>
      <c r="L730" s="424"/>
      <c r="M730" s="422"/>
      <c r="N730" s="290"/>
      <c r="O730" s="294"/>
      <c r="P730" s="425"/>
      <c r="Q730" s="424"/>
      <c r="R730" s="424"/>
      <c r="S730" s="423"/>
      <c r="T730" s="422"/>
      <c r="U730" s="290"/>
      <c r="V730" s="289"/>
      <c r="W730" s="404"/>
    </row>
    <row r="731" spans="1:23" ht="24.95" customHeight="1" thickTop="1" thickBot="1" x14ac:dyDescent="0.25">
      <c r="A731" s="409"/>
      <c r="B731" s="421"/>
      <c r="C731" s="420"/>
      <c r="D731" s="420"/>
      <c r="E731" s="420"/>
      <c r="F731" s="419"/>
      <c r="G731" s="418">
        <f>SUM(B731:F731)</f>
        <v>0</v>
      </c>
      <c r="H731" s="396"/>
      <c r="I731" s="417"/>
      <c r="J731" s="416"/>
      <c r="K731" s="416"/>
      <c r="L731" s="416"/>
      <c r="M731" s="415"/>
      <c r="N731" s="414">
        <f>COUNTIF(I731:M731,"اجتاز")</f>
        <v>0</v>
      </c>
      <c r="O731" s="413" t="str">
        <f>IF(N731&gt;=5,"جدير",IF(N731&gt;=5,"جدير","غيرجدير"))</f>
        <v>غيرجدير</v>
      </c>
      <c r="P731" s="417"/>
      <c r="Q731" s="416"/>
      <c r="R731" s="416"/>
      <c r="S731" s="416"/>
      <c r="T731" s="415"/>
      <c r="U731" s="414">
        <f>COUNTIF(P731:T731,"اجتاز")</f>
        <v>0</v>
      </c>
      <c r="V731" s="413" t="str">
        <f>IF(U731&gt;=5,"جدير",IF(U731&gt;=5,"جدير","غيرجدير"))</f>
        <v>غيرجدير</v>
      </c>
      <c r="W731" s="404"/>
    </row>
    <row r="732" spans="1:23" ht="5.0999999999999996" customHeight="1" thickTop="1" x14ac:dyDescent="0.2">
      <c r="A732" s="409"/>
      <c r="B732" s="412"/>
      <c r="C732" s="412"/>
      <c r="D732" s="412"/>
      <c r="E732" s="412"/>
      <c r="F732" s="412"/>
      <c r="G732" s="412"/>
      <c r="H732" s="412"/>
      <c r="I732" s="412"/>
      <c r="J732" s="412"/>
      <c r="K732" s="412"/>
      <c r="L732" s="412"/>
      <c r="M732" s="412"/>
      <c r="N732" s="412"/>
      <c r="O732" s="412"/>
      <c r="P732" s="412"/>
      <c r="Q732" s="412"/>
      <c r="R732" s="412"/>
      <c r="S732" s="412"/>
      <c r="T732" s="412"/>
      <c r="U732" s="412"/>
      <c r="V732" s="412"/>
      <c r="W732" s="404"/>
    </row>
    <row r="733" spans="1:23" ht="23.1" customHeight="1" x14ac:dyDescent="0.45">
      <c r="A733" s="409"/>
      <c r="B733" s="408" t="s">
        <v>90</v>
      </c>
      <c r="C733" s="407" t="s">
        <v>118</v>
      </c>
      <c r="D733" s="407"/>
      <c r="E733" s="407"/>
      <c r="F733" s="410" t="s">
        <v>139</v>
      </c>
      <c r="G733" s="410"/>
      <c r="H733" s="410"/>
      <c r="I733" s="410"/>
      <c r="J733" s="411"/>
      <c r="K733" s="410" t="s">
        <v>93</v>
      </c>
      <c r="L733" s="410"/>
      <c r="M733" s="410"/>
      <c r="N733" s="410"/>
      <c r="O733" s="410"/>
      <c r="P733" s="411"/>
      <c r="Q733" s="410" t="s">
        <v>138</v>
      </c>
      <c r="R733" s="410"/>
      <c r="S733" s="410"/>
      <c r="T733" s="410"/>
      <c r="U733" s="410"/>
      <c r="V733" s="410"/>
      <c r="W733" s="404"/>
    </row>
    <row r="734" spans="1:23" ht="23.1" customHeight="1" x14ac:dyDescent="0.45">
      <c r="A734" s="409"/>
      <c r="B734" s="408" t="s">
        <v>137</v>
      </c>
      <c r="C734" s="407" t="s">
        <v>119</v>
      </c>
      <c r="D734" s="407"/>
      <c r="E734" s="407"/>
      <c r="F734" s="405" t="s">
        <v>147</v>
      </c>
      <c r="G734" s="405"/>
      <c r="H734" s="405"/>
      <c r="I734" s="405"/>
      <c r="J734" s="406"/>
      <c r="K734" s="405" t="s">
        <v>148</v>
      </c>
      <c r="L734" s="405"/>
      <c r="M734" s="405"/>
      <c r="N734" s="405"/>
      <c r="O734" s="405"/>
      <c r="P734" s="406"/>
      <c r="Q734" s="405" t="s">
        <v>149</v>
      </c>
      <c r="R734" s="405"/>
      <c r="S734" s="405"/>
      <c r="T734" s="405"/>
      <c r="U734" s="405"/>
      <c r="V734" s="405"/>
      <c r="W734" s="404"/>
    </row>
    <row r="735" spans="1:23" ht="5.0999999999999996" customHeight="1" thickBot="1" x14ac:dyDescent="0.25">
      <c r="A735" s="403"/>
      <c r="B735" s="402"/>
      <c r="C735" s="402"/>
      <c r="D735" s="402"/>
      <c r="E735" s="402"/>
      <c r="F735" s="402"/>
      <c r="G735" s="402"/>
      <c r="H735" s="402"/>
      <c r="I735" s="402"/>
      <c r="J735" s="402"/>
      <c r="K735" s="402"/>
      <c r="L735" s="402"/>
      <c r="M735" s="402"/>
      <c r="N735" s="402"/>
      <c r="O735" s="402"/>
      <c r="P735" s="402"/>
      <c r="Q735" s="402"/>
      <c r="R735" s="402"/>
      <c r="S735" s="402"/>
      <c r="T735" s="402"/>
      <c r="U735" s="402"/>
      <c r="V735" s="402"/>
      <c r="W735" s="401"/>
    </row>
    <row r="736" spans="1:23" ht="20.100000000000001" customHeight="1" thickTop="1" thickBot="1" x14ac:dyDescent="0.25"/>
    <row r="737" spans="1:23" ht="24.95" customHeight="1" thickTop="1" x14ac:dyDescent="0.2">
      <c r="A737" s="455"/>
      <c r="B737" s="454" t="s">
        <v>116</v>
      </c>
      <c r="C737" s="454"/>
      <c r="D737" s="454"/>
      <c r="E737" s="454"/>
      <c r="F737" s="454"/>
      <c r="G737" s="453" t="s">
        <v>146</v>
      </c>
      <c r="H737" s="452"/>
      <c r="I737" s="452"/>
      <c r="J737" s="452"/>
      <c r="K737" s="452"/>
      <c r="L737" s="452"/>
      <c r="M737" s="452"/>
      <c r="N737" s="452"/>
      <c r="O737" s="452"/>
      <c r="P737" s="452"/>
      <c r="Q737" s="452"/>
      <c r="R737" s="452"/>
      <c r="S737" s="451"/>
      <c r="T737" s="451"/>
      <c r="U737" s="451"/>
      <c r="V737" s="451"/>
      <c r="W737" s="450"/>
    </row>
    <row r="738" spans="1:23" ht="24.95" customHeight="1" x14ac:dyDescent="0.2">
      <c r="A738" s="409"/>
      <c r="B738" s="449" t="s">
        <v>144</v>
      </c>
      <c r="C738" s="449"/>
      <c r="D738" s="449"/>
      <c r="E738" s="449"/>
      <c r="F738" s="449"/>
      <c r="G738" s="448" t="s">
        <v>145</v>
      </c>
      <c r="H738" s="448"/>
      <c r="I738" s="448"/>
      <c r="J738" s="448"/>
      <c r="K738" s="448"/>
      <c r="L738" s="448"/>
      <c r="M738" s="448"/>
      <c r="N738" s="448"/>
      <c r="O738" s="448"/>
      <c r="P738" s="448"/>
      <c r="Q738" s="448"/>
      <c r="R738" s="447"/>
      <c r="S738" s="446" t="s">
        <v>143</v>
      </c>
      <c r="T738" s="445"/>
      <c r="U738" s="445"/>
      <c r="V738" s="444"/>
      <c r="W738" s="404"/>
    </row>
    <row r="739" spans="1:23" ht="5.0999999999999996" customHeight="1" x14ac:dyDescent="0.2">
      <c r="A739" s="409"/>
      <c r="B739" s="443"/>
      <c r="C739" s="443"/>
      <c r="D739" s="443"/>
      <c r="E739" s="443"/>
      <c r="F739" s="443"/>
      <c r="G739" s="412"/>
      <c r="H739" s="412"/>
      <c r="I739" s="412"/>
      <c r="J739" s="412"/>
      <c r="K739" s="412"/>
      <c r="L739" s="412"/>
      <c r="M739" s="412"/>
      <c r="N739" s="412"/>
      <c r="O739" s="412"/>
      <c r="P739" s="412"/>
      <c r="Q739" s="412"/>
      <c r="R739" s="412"/>
      <c r="S739" s="412"/>
      <c r="T739" s="412"/>
      <c r="U739" s="412"/>
      <c r="V739" s="412"/>
      <c r="W739" s="404"/>
    </row>
    <row r="740" spans="1:23" ht="24.95" customHeight="1" x14ac:dyDescent="0.2">
      <c r="A740" s="409"/>
      <c r="B740" s="441" t="s">
        <v>142</v>
      </c>
      <c r="C740" s="441"/>
      <c r="D740" s="442"/>
      <c r="E740" s="442"/>
      <c r="F740" s="442"/>
      <c r="G740" s="442"/>
      <c r="H740" s="442"/>
      <c r="I740" s="442"/>
      <c r="J740" s="442"/>
      <c r="K740" s="442"/>
      <c r="L740" s="412"/>
      <c r="M740" s="441" t="s">
        <v>141</v>
      </c>
      <c r="N740" s="441"/>
      <c r="O740" s="440"/>
      <c r="P740" s="439"/>
      <c r="Q740" s="439"/>
      <c r="R740" s="412"/>
      <c r="S740" s="438"/>
      <c r="T740" s="437"/>
      <c r="U740" s="437"/>
      <c r="V740" s="436"/>
      <c r="W740" s="404"/>
    </row>
    <row r="741" spans="1:23" ht="5.0999999999999996" customHeight="1" thickBot="1" x14ac:dyDescent="0.25">
      <c r="A741" s="409"/>
      <c r="B741" s="412"/>
      <c r="C741" s="412"/>
      <c r="D741" s="412"/>
      <c r="E741" s="412"/>
      <c r="F741" s="412"/>
      <c r="G741" s="412"/>
      <c r="H741" s="412"/>
      <c r="I741" s="412"/>
      <c r="J741" s="412"/>
      <c r="K741" s="412"/>
      <c r="L741" s="412"/>
      <c r="M741" s="412"/>
      <c r="N741" s="412"/>
      <c r="O741" s="412"/>
      <c r="P741" s="412"/>
      <c r="Q741" s="412"/>
      <c r="R741" s="412"/>
      <c r="S741" s="412"/>
      <c r="T741" s="412"/>
      <c r="U741" s="412"/>
      <c r="V741" s="412"/>
      <c r="W741" s="404"/>
    </row>
    <row r="742" spans="1:23" ht="24.95" customHeight="1" thickTop="1" x14ac:dyDescent="0.2">
      <c r="A742" s="409"/>
      <c r="B742" s="343" t="s">
        <v>110</v>
      </c>
      <c r="C742" s="342"/>
      <c r="D742" s="342"/>
      <c r="E742" s="342"/>
      <c r="F742" s="342"/>
      <c r="G742" s="342"/>
      <c r="H742" s="341"/>
      <c r="I742" s="343" t="s">
        <v>109</v>
      </c>
      <c r="J742" s="342"/>
      <c r="K742" s="342"/>
      <c r="L742" s="342"/>
      <c r="M742" s="341"/>
      <c r="N742" s="340"/>
      <c r="O742" s="339" t="s">
        <v>108</v>
      </c>
      <c r="P742" s="343" t="s">
        <v>107</v>
      </c>
      <c r="Q742" s="342"/>
      <c r="R742" s="342"/>
      <c r="S742" s="342"/>
      <c r="T742" s="341"/>
      <c r="U742" s="340"/>
      <c r="V742" s="339" t="s">
        <v>106</v>
      </c>
      <c r="W742" s="404"/>
    </row>
    <row r="743" spans="1:23" ht="50.1" customHeight="1" x14ac:dyDescent="0.2">
      <c r="A743" s="409"/>
      <c r="B743" s="435" t="s">
        <v>105</v>
      </c>
      <c r="C743" s="332" t="s">
        <v>104</v>
      </c>
      <c r="D743" s="332" t="s">
        <v>103</v>
      </c>
      <c r="E743" s="332" t="s">
        <v>102</v>
      </c>
      <c r="F743" s="331" t="s">
        <v>16</v>
      </c>
      <c r="G743" s="434" t="s">
        <v>140</v>
      </c>
      <c r="H743" s="329" t="s">
        <v>24</v>
      </c>
      <c r="I743" s="431" t="s">
        <v>130</v>
      </c>
      <c r="J743" s="430" t="s">
        <v>57</v>
      </c>
      <c r="K743" s="430" t="s">
        <v>129</v>
      </c>
      <c r="L743" s="430" t="s">
        <v>128</v>
      </c>
      <c r="M743" s="428" t="s">
        <v>127</v>
      </c>
      <c r="N743" s="310"/>
      <c r="O743" s="314"/>
      <c r="P743" s="431" t="s">
        <v>126</v>
      </c>
      <c r="Q743" s="430" t="s">
        <v>63</v>
      </c>
      <c r="R743" s="430" t="s">
        <v>125</v>
      </c>
      <c r="S743" s="429" t="s">
        <v>124</v>
      </c>
      <c r="T743" s="428" t="s">
        <v>123</v>
      </c>
      <c r="U743" s="310"/>
      <c r="V743" s="309"/>
      <c r="W743" s="404"/>
    </row>
    <row r="744" spans="1:23" ht="20.100000000000001" customHeight="1" x14ac:dyDescent="0.2">
      <c r="A744" s="409"/>
      <c r="B744" s="433">
        <v>50</v>
      </c>
      <c r="C744" s="317">
        <v>40</v>
      </c>
      <c r="D744" s="317">
        <v>30</v>
      </c>
      <c r="E744" s="317">
        <v>20</v>
      </c>
      <c r="F744" s="316">
        <v>20</v>
      </c>
      <c r="G744" s="432">
        <f>SUM(B744:F744)</f>
        <v>160</v>
      </c>
      <c r="H744" s="315">
        <v>20</v>
      </c>
      <c r="I744" s="431"/>
      <c r="J744" s="430"/>
      <c r="K744" s="430"/>
      <c r="L744" s="430"/>
      <c r="M744" s="428"/>
      <c r="N744" s="310"/>
      <c r="O744" s="314"/>
      <c r="P744" s="431"/>
      <c r="Q744" s="430"/>
      <c r="R744" s="430"/>
      <c r="S744" s="429"/>
      <c r="T744" s="428"/>
      <c r="U744" s="310"/>
      <c r="V744" s="309"/>
      <c r="W744" s="404"/>
    </row>
    <row r="745" spans="1:23" ht="20.100000000000001" customHeight="1" thickBot="1" x14ac:dyDescent="0.25">
      <c r="A745" s="409"/>
      <c r="B745" s="427">
        <f t="shared" ref="B745:H745" si="49">B744/2</f>
        <v>25</v>
      </c>
      <c r="C745" s="297">
        <f t="shared" si="49"/>
        <v>20</v>
      </c>
      <c r="D745" s="297">
        <f t="shared" si="49"/>
        <v>15</v>
      </c>
      <c r="E745" s="297">
        <f t="shared" si="49"/>
        <v>10</v>
      </c>
      <c r="F745" s="296">
        <f t="shared" si="49"/>
        <v>10</v>
      </c>
      <c r="G745" s="426">
        <f t="shared" si="49"/>
        <v>80</v>
      </c>
      <c r="H745" s="295">
        <f t="shared" si="49"/>
        <v>10</v>
      </c>
      <c r="I745" s="425"/>
      <c r="J745" s="424"/>
      <c r="K745" s="424"/>
      <c r="L745" s="424"/>
      <c r="M745" s="422"/>
      <c r="N745" s="290"/>
      <c r="O745" s="294"/>
      <c r="P745" s="425"/>
      <c r="Q745" s="424"/>
      <c r="R745" s="424"/>
      <c r="S745" s="423"/>
      <c r="T745" s="422"/>
      <c r="U745" s="290"/>
      <c r="V745" s="289"/>
      <c r="W745" s="404"/>
    </row>
    <row r="746" spans="1:23" ht="24.95" customHeight="1" thickTop="1" thickBot="1" x14ac:dyDescent="0.25">
      <c r="A746" s="409"/>
      <c r="B746" s="421"/>
      <c r="C746" s="420"/>
      <c r="D746" s="420"/>
      <c r="E746" s="420"/>
      <c r="F746" s="419"/>
      <c r="G746" s="418">
        <f>SUM(B746:F746)</f>
        <v>0</v>
      </c>
      <c r="H746" s="396"/>
      <c r="I746" s="417"/>
      <c r="J746" s="416"/>
      <c r="K746" s="416"/>
      <c r="L746" s="416"/>
      <c r="M746" s="415"/>
      <c r="N746" s="414">
        <f>COUNTIF(I746:M746,"اجتاز")</f>
        <v>0</v>
      </c>
      <c r="O746" s="413" t="str">
        <f>IF(N746&gt;=5,"جدير",IF(N746&gt;=5,"جدير","غيرجدير"))</f>
        <v>غيرجدير</v>
      </c>
      <c r="P746" s="417"/>
      <c r="Q746" s="416"/>
      <c r="R746" s="416"/>
      <c r="S746" s="416"/>
      <c r="T746" s="415"/>
      <c r="U746" s="414">
        <f>COUNTIF(P746:T746,"اجتاز")</f>
        <v>0</v>
      </c>
      <c r="V746" s="413" t="str">
        <f>IF(U746&gt;=5,"جدير",IF(U746&gt;=5,"جدير","غيرجدير"))</f>
        <v>غيرجدير</v>
      </c>
      <c r="W746" s="404"/>
    </row>
    <row r="747" spans="1:23" ht="5.0999999999999996" customHeight="1" thickTop="1" x14ac:dyDescent="0.2">
      <c r="A747" s="409"/>
      <c r="B747" s="412"/>
      <c r="C747" s="412"/>
      <c r="D747" s="412"/>
      <c r="E747" s="412"/>
      <c r="F747" s="412"/>
      <c r="G747" s="412"/>
      <c r="H747" s="412"/>
      <c r="I747" s="412"/>
      <c r="J747" s="412"/>
      <c r="K747" s="412"/>
      <c r="L747" s="412"/>
      <c r="M747" s="412"/>
      <c r="N747" s="412"/>
      <c r="O747" s="412"/>
      <c r="P747" s="412"/>
      <c r="Q747" s="412"/>
      <c r="R747" s="412"/>
      <c r="S747" s="412"/>
      <c r="T747" s="412"/>
      <c r="U747" s="412"/>
      <c r="V747" s="412"/>
      <c r="W747" s="404"/>
    </row>
    <row r="748" spans="1:23" ht="23.1" customHeight="1" x14ac:dyDescent="0.45">
      <c r="A748" s="409"/>
      <c r="B748" s="408" t="s">
        <v>90</v>
      </c>
      <c r="C748" s="407" t="s">
        <v>118</v>
      </c>
      <c r="D748" s="407"/>
      <c r="E748" s="407"/>
      <c r="F748" s="410" t="s">
        <v>139</v>
      </c>
      <c r="G748" s="410"/>
      <c r="H748" s="410"/>
      <c r="I748" s="410"/>
      <c r="J748" s="411"/>
      <c r="K748" s="410" t="s">
        <v>93</v>
      </c>
      <c r="L748" s="410"/>
      <c r="M748" s="410"/>
      <c r="N748" s="410"/>
      <c r="O748" s="410"/>
      <c r="P748" s="411"/>
      <c r="Q748" s="410" t="s">
        <v>138</v>
      </c>
      <c r="R748" s="410"/>
      <c r="S748" s="410"/>
      <c r="T748" s="410"/>
      <c r="U748" s="410"/>
      <c r="V748" s="410"/>
      <c r="W748" s="404"/>
    </row>
    <row r="749" spans="1:23" ht="23.1" customHeight="1" x14ac:dyDescent="0.45">
      <c r="A749" s="409"/>
      <c r="B749" s="408" t="s">
        <v>137</v>
      </c>
      <c r="C749" s="407" t="s">
        <v>119</v>
      </c>
      <c r="D749" s="407"/>
      <c r="E749" s="407"/>
      <c r="F749" s="405" t="s">
        <v>147</v>
      </c>
      <c r="G749" s="405"/>
      <c r="H749" s="405"/>
      <c r="I749" s="405"/>
      <c r="J749" s="406"/>
      <c r="K749" s="405" t="s">
        <v>148</v>
      </c>
      <c r="L749" s="405"/>
      <c r="M749" s="405"/>
      <c r="N749" s="405"/>
      <c r="O749" s="405"/>
      <c r="P749" s="406"/>
      <c r="Q749" s="405" t="s">
        <v>149</v>
      </c>
      <c r="R749" s="405"/>
      <c r="S749" s="405"/>
      <c r="T749" s="405"/>
      <c r="U749" s="405"/>
      <c r="V749" s="405"/>
      <c r="W749" s="404"/>
    </row>
    <row r="750" spans="1:23" ht="5.0999999999999996" customHeight="1" thickBot="1" x14ac:dyDescent="0.25">
      <c r="A750" s="403"/>
      <c r="B750" s="402"/>
      <c r="C750" s="402"/>
      <c r="D750" s="402"/>
      <c r="E750" s="402"/>
      <c r="F750" s="402"/>
      <c r="G750" s="402"/>
      <c r="H750" s="402"/>
      <c r="I750" s="402"/>
      <c r="J750" s="402"/>
      <c r="K750" s="402"/>
      <c r="L750" s="402"/>
      <c r="M750" s="402"/>
      <c r="N750" s="402"/>
      <c r="O750" s="402"/>
      <c r="P750" s="402"/>
      <c r="Q750" s="402"/>
      <c r="R750" s="402"/>
      <c r="S750" s="402"/>
      <c r="T750" s="402"/>
      <c r="U750" s="402"/>
      <c r="V750" s="402"/>
      <c r="W750" s="401"/>
    </row>
    <row r="751" spans="1:23" ht="5.0999999999999996" customHeight="1" thickTop="1" thickBot="1" x14ac:dyDescent="0.25"/>
    <row r="752" spans="1:23" ht="24.95" customHeight="1" thickTop="1" x14ac:dyDescent="0.2">
      <c r="A752" s="455"/>
      <c r="B752" s="454" t="s">
        <v>116</v>
      </c>
      <c r="C752" s="454"/>
      <c r="D752" s="454"/>
      <c r="E752" s="454"/>
      <c r="F752" s="454"/>
      <c r="G752" s="453" t="s">
        <v>146</v>
      </c>
      <c r="H752" s="452"/>
      <c r="I752" s="452"/>
      <c r="J752" s="452"/>
      <c r="K752" s="452"/>
      <c r="L752" s="452"/>
      <c r="M752" s="452"/>
      <c r="N752" s="452"/>
      <c r="O752" s="452"/>
      <c r="P752" s="452"/>
      <c r="Q752" s="452"/>
      <c r="R752" s="452"/>
      <c r="S752" s="451"/>
      <c r="T752" s="451"/>
      <c r="U752" s="451"/>
      <c r="V752" s="451"/>
      <c r="W752" s="450"/>
    </row>
    <row r="753" spans="1:23" ht="24.95" customHeight="1" x14ac:dyDescent="0.2">
      <c r="A753" s="409"/>
      <c r="B753" s="449" t="s">
        <v>144</v>
      </c>
      <c r="C753" s="449"/>
      <c r="D753" s="449"/>
      <c r="E753" s="449"/>
      <c r="F753" s="449"/>
      <c r="G753" s="448" t="s">
        <v>145</v>
      </c>
      <c r="H753" s="448"/>
      <c r="I753" s="448"/>
      <c r="J753" s="448"/>
      <c r="K753" s="448"/>
      <c r="L753" s="448"/>
      <c r="M753" s="448"/>
      <c r="N753" s="448"/>
      <c r="O753" s="448"/>
      <c r="P753" s="448"/>
      <c r="Q753" s="448"/>
      <c r="R753" s="447"/>
      <c r="S753" s="446" t="s">
        <v>143</v>
      </c>
      <c r="T753" s="445"/>
      <c r="U753" s="445"/>
      <c r="V753" s="444"/>
      <c r="W753" s="404"/>
    </row>
    <row r="754" spans="1:23" ht="5.0999999999999996" customHeight="1" x14ac:dyDescent="0.2">
      <c r="A754" s="409"/>
      <c r="B754" s="443"/>
      <c r="C754" s="443"/>
      <c r="D754" s="443"/>
      <c r="E754" s="443"/>
      <c r="F754" s="443"/>
      <c r="G754" s="412"/>
      <c r="H754" s="412"/>
      <c r="I754" s="412"/>
      <c r="J754" s="412"/>
      <c r="K754" s="412"/>
      <c r="L754" s="412"/>
      <c r="M754" s="412"/>
      <c r="N754" s="412"/>
      <c r="O754" s="412"/>
      <c r="P754" s="412"/>
      <c r="Q754" s="412"/>
      <c r="R754" s="412"/>
      <c r="S754" s="412"/>
      <c r="T754" s="412"/>
      <c r="U754" s="412"/>
      <c r="V754" s="412"/>
      <c r="W754" s="404"/>
    </row>
    <row r="755" spans="1:23" ht="24.95" customHeight="1" x14ac:dyDescent="0.2">
      <c r="A755" s="409"/>
      <c r="B755" s="441" t="s">
        <v>142</v>
      </c>
      <c r="C755" s="441"/>
      <c r="D755" s="442"/>
      <c r="E755" s="442"/>
      <c r="F755" s="442"/>
      <c r="G755" s="442"/>
      <c r="H755" s="442"/>
      <c r="I755" s="442"/>
      <c r="J755" s="442"/>
      <c r="K755" s="442"/>
      <c r="L755" s="412"/>
      <c r="M755" s="441" t="s">
        <v>141</v>
      </c>
      <c r="N755" s="441"/>
      <c r="O755" s="440"/>
      <c r="P755" s="439"/>
      <c r="Q755" s="439"/>
      <c r="R755" s="412"/>
      <c r="S755" s="438"/>
      <c r="T755" s="437"/>
      <c r="U755" s="437"/>
      <c r="V755" s="436"/>
      <c r="W755" s="404"/>
    </row>
    <row r="756" spans="1:23" ht="5.0999999999999996" customHeight="1" thickBot="1" x14ac:dyDescent="0.25">
      <c r="A756" s="409"/>
      <c r="B756" s="412"/>
      <c r="C756" s="412"/>
      <c r="D756" s="412"/>
      <c r="E756" s="412"/>
      <c r="F756" s="412"/>
      <c r="G756" s="412"/>
      <c r="H756" s="412"/>
      <c r="I756" s="412"/>
      <c r="J756" s="412"/>
      <c r="K756" s="412"/>
      <c r="L756" s="412"/>
      <c r="M756" s="412"/>
      <c r="N756" s="412"/>
      <c r="O756" s="412"/>
      <c r="P756" s="412"/>
      <c r="Q756" s="412"/>
      <c r="R756" s="412"/>
      <c r="S756" s="412"/>
      <c r="T756" s="412"/>
      <c r="U756" s="412"/>
      <c r="V756" s="412"/>
      <c r="W756" s="404"/>
    </row>
    <row r="757" spans="1:23" ht="24.95" customHeight="1" thickTop="1" x14ac:dyDescent="0.2">
      <c r="A757" s="409"/>
      <c r="B757" s="343" t="s">
        <v>110</v>
      </c>
      <c r="C757" s="342"/>
      <c r="D757" s="342"/>
      <c r="E757" s="342"/>
      <c r="F757" s="342"/>
      <c r="G757" s="342"/>
      <c r="H757" s="341"/>
      <c r="I757" s="343" t="s">
        <v>109</v>
      </c>
      <c r="J757" s="342"/>
      <c r="K757" s="342"/>
      <c r="L757" s="342"/>
      <c r="M757" s="341"/>
      <c r="N757" s="340"/>
      <c r="O757" s="339" t="s">
        <v>108</v>
      </c>
      <c r="P757" s="343" t="s">
        <v>107</v>
      </c>
      <c r="Q757" s="342"/>
      <c r="R757" s="342"/>
      <c r="S757" s="342"/>
      <c r="T757" s="341"/>
      <c r="U757" s="340"/>
      <c r="V757" s="339" t="s">
        <v>106</v>
      </c>
      <c r="W757" s="404"/>
    </row>
    <row r="758" spans="1:23" ht="50.1" customHeight="1" x14ac:dyDescent="0.2">
      <c r="A758" s="409"/>
      <c r="B758" s="435" t="s">
        <v>105</v>
      </c>
      <c r="C758" s="332" t="s">
        <v>104</v>
      </c>
      <c r="D758" s="332" t="s">
        <v>103</v>
      </c>
      <c r="E758" s="332" t="s">
        <v>102</v>
      </c>
      <c r="F758" s="331" t="s">
        <v>16</v>
      </c>
      <c r="G758" s="434" t="s">
        <v>140</v>
      </c>
      <c r="H758" s="329" t="s">
        <v>24</v>
      </c>
      <c r="I758" s="431" t="s">
        <v>130</v>
      </c>
      <c r="J758" s="430" t="s">
        <v>57</v>
      </c>
      <c r="K758" s="430" t="s">
        <v>129</v>
      </c>
      <c r="L758" s="430" t="s">
        <v>128</v>
      </c>
      <c r="M758" s="428" t="s">
        <v>127</v>
      </c>
      <c r="N758" s="310"/>
      <c r="O758" s="314"/>
      <c r="P758" s="431" t="s">
        <v>126</v>
      </c>
      <c r="Q758" s="430" t="s">
        <v>63</v>
      </c>
      <c r="R758" s="430" t="s">
        <v>125</v>
      </c>
      <c r="S758" s="429" t="s">
        <v>124</v>
      </c>
      <c r="T758" s="428" t="s">
        <v>123</v>
      </c>
      <c r="U758" s="310"/>
      <c r="V758" s="309"/>
      <c r="W758" s="404"/>
    </row>
    <row r="759" spans="1:23" ht="20.100000000000001" customHeight="1" x14ac:dyDescent="0.2">
      <c r="A759" s="409"/>
      <c r="B759" s="433">
        <v>50</v>
      </c>
      <c r="C759" s="317">
        <v>40</v>
      </c>
      <c r="D759" s="317">
        <v>30</v>
      </c>
      <c r="E759" s="317">
        <v>20</v>
      </c>
      <c r="F759" s="316">
        <v>20</v>
      </c>
      <c r="G759" s="432">
        <f>SUM(B759:F759)</f>
        <v>160</v>
      </c>
      <c r="H759" s="315">
        <v>20</v>
      </c>
      <c r="I759" s="431"/>
      <c r="J759" s="430"/>
      <c r="K759" s="430"/>
      <c r="L759" s="430"/>
      <c r="M759" s="428"/>
      <c r="N759" s="310"/>
      <c r="O759" s="314"/>
      <c r="P759" s="431"/>
      <c r="Q759" s="430"/>
      <c r="R759" s="430"/>
      <c r="S759" s="429"/>
      <c r="T759" s="428"/>
      <c r="U759" s="310"/>
      <c r="V759" s="309"/>
      <c r="W759" s="404"/>
    </row>
    <row r="760" spans="1:23" ht="20.100000000000001" customHeight="1" thickBot="1" x14ac:dyDescent="0.25">
      <c r="A760" s="409"/>
      <c r="B760" s="427">
        <f t="shared" ref="B760:H760" si="50">B759/2</f>
        <v>25</v>
      </c>
      <c r="C760" s="297">
        <f t="shared" si="50"/>
        <v>20</v>
      </c>
      <c r="D760" s="297">
        <f t="shared" si="50"/>
        <v>15</v>
      </c>
      <c r="E760" s="297">
        <f t="shared" si="50"/>
        <v>10</v>
      </c>
      <c r="F760" s="296">
        <f t="shared" si="50"/>
        <v>10</v>
      </c>
      <c r="G760" s="426">
        <f t="shared" si="50"/>
        <v>80</v>
      </c>
      <c r="H760" s="295">
        <f t="shared" si="50"/>
        <v>10</v>
      </c>
      <c r="I760" s="425"/>
      <c r="J760" s="424"/>
      <c r="K760" s="424"/>
      <c r="L760" s="424"/>
      <c r="M760" s="422"/>
      <c r="N760" s="290"/>
      <c r="O760" s="294"/>
      <c r="P760" s="425"/>
      <c r="Q760" s="424"/>
      <c r="R760" s="424"/>
      <c r="S760" s="423"/>
      <c r="T760" s="422"/>
      <c r="U760" s="290"/>
      <c r="V760" s="289"/>
      <c r="W760" s="404"/>
    </row>
    <row r="761" spans="1:23" ht="24.95" customHeight="1" thickTop="1" thickBot="1" x14ac:dyDescent="0.25">
      <c r="A761" s="409"/>
      <c r="B761" s="421"/>
      <c r="C761" s="420"/>
      <c r="D761" s="420"/>
      <c r="E761" s="420"/>
      <c r="F761" s="419"/>
      <c r="G761" s="418">
        <f>SUM(B761:F761)</f>
        <v>0</v>
      </c>
      <c r="H761" s="396"/>
      <c r="I761" s="417"/>
      <c r="J761" s="416"/>
      <c r="K761" s="416"/>
      <c r="L761" s="416"/>
      <c r="M761" s="415"/>
      <c r="N761" s="414">
        <f>COUNTIF(I761:M761,"اجتاز")</f>
        <v>0</v>
      </c>
      <c r="O761" s="413" t="str">
        <f>IF(N761&gt;=5,"جدير",IF(N761&gt;=5,"جدير","غيرجدير"))</f>
        <v>غيرجدير</v>
      </c>
      <c r="P761" s="417"/>
      <c r="Q761" s="416"/>
      <c r="R761" s="416"/>
      <c r="S761" s="416"/>
      <c r="T761" s="415"/>
      <c r="U761" s="414">
        <f>COUNTIF(P761:T761,"اجتاز")</f>
        <v>0</v>
      </c>
      <c r="V761" s="413" t="str">
        <f>IF(U761&gt;=5,"جدير",IF(U761&gt;=5,"جدير","غيرجدير"))</f>
        <v>غيرجدير</v>
      </c>
      <c r="W761" s="404"/>
    </row>
    <row r="762" spans="1:23" ht="5.0999999999999996" customHeight="1" thickTop="1" x14ac:dyDescent="0.2">
      <c r="A762" s="409"/>
      <c r="B762" s="412"/>
      <c r="C762" s="412"/>
      <c r="D762" s="412"/>
      <c r="E762" s="412"/>
      <c r="F762" s="412"/>
      <c r="G762" s="412"/>
      <c r="H762" s="412"/>
      <c r="I762" s="412"/>
      <c r="J762" s="412"/>
      <c r="K762" s="412"/>
      <c r="L762" s="412"/>
      <c r="M762" s="412"/>
      <c r="N762" s="412"/>
      <c r="O762" s="412"/>
      <c r="P762" s="412"/>
      <c r="Q762" s="412"/>
      <c r="R762" s="412"/>
      <c r="S762" s="412"/>
      <c r="T762" s="412"/>
      <c r="U762" s="412"/>
      <c r="V762" s="412"/>
      <c r="W762" s="404"/>
    </row>
    <row r="763" spans="1:23" ht="23.1" customHeight="1" x14ac:dyDescent="0.45">
      <c r="A763" s="409"/>
      <c r="B763" s="408" t="s">
        <v>90</v>
      </c>
      <c r="C763" s="407" t="s">
        <v>118</v>
      </c>
      <c r="D763" s="407"/>
      <c r="E763" s="407"/>
      <c r="F763" s="410" t="s">
        <v>139</v>
      </c>
      <c r="G763" s="410"/>
      <c r="H763" s="410"/>
      <c r="I763" s="410"/>
      <c r="J763" s="411"/>
      <c r="K763" s="410" t="s">
        <v>93</v>
      </c>
      <c r="L763" s="410"/>
      <c r="M763" s="410"/>
      <c r="N763" s="410"/>
      <c r="O763" s="410"/>
      <c r="P763" s="411"/>
      <c r="Q763" s="410" t="s">
        <v>138</v>
      </c>
      <c r="R763" s="410"/>
      <c r="S763" s="410"/>
      <c r="T763" s="410"/>
      <c r="U763" s="410"/>
      <c r="V763" s="410"/>
      <c r="W763" s="404"/>
    </row>
    <row r="764" spans="1:23" ht="23.1" customHeight="1" x14ac:dyDescent="0.45">
      <c r="A764" s="409"/>
      <c r="B764" s="408" t="s">
        <v>137</v>
      </c>
      <c r="C764" s="407" t="s">
        <v>119</v>
      </c>
      <c r="D764" s="407"/>
      <c r="E764" s="407"/>
      <c r="F764" s="405" t="s">
        <v>147</v>
      </c>
      <c r="G764" s="405"/>
      <c r="H764" s="405"/>
      <c r="I764" s="405"/>
      <c r="J764" s="406"/>
      <c r="K764" s="405" t="s">
        <v>148</v>
      </c>
      <c r="L764" s="405"/>
      <c r="M764" s="405"/>
      <c r="N764" s="405"/>
      <c r="O764" s="405"/>
      <c r="P764" s="406"/>
      <c r="Q764" s="405" t="s">
        <v>149</v>
      </c>
      <c r="R764" s="405"/>
      <c r="S764" s="405"/>
      <c r="T764" s="405"/>
      <c r="U764" s="405"/>
      <c r="V764" s="405"/>
      <c r="W764" s="404"/>
    </row>
    <row r="765" spans="1:23" ht="5.0999999999999996" customHeight="1" thickBot="1" x14ac:dyDescent="0.25">
      <c r="A765" s="403"/>
      <c r="B765" s="402"/>
      <c r="C765" s="402"/>
      <c r="D765" s="402"/>
      <c r="E765" s="402"/>
      <c r="F765" s="402"/>
      <c r="G765" s="402"/>
      <c r="H765" s="402"/>
      <c r="I765" s="402"/>
      <c r="J765" s="402"/>
      <c r="K765" s="402"/>
      <c r="L765" s="402"/>
      <c r="M765" s="402"/>
      <c r="N765" s="402"/>
      <c r="O765" s="402"/>
      <c r="P765" s="402"/>
      <c r="Q765" s="402"/>
      <c r="R765" s="402"/>
      <c r="S765" s="402"/>
      <c r="T765" s="402"/>
      <c r="U765" s="402"/>
      <c r="V765" s="402"/>
      <c r="W765" s="401"/>
    </row>
    <row r="766" spans="1:23" ht="20.100000000000001" customHeight="1" thickTop="1" thickBot="1" x14ac:dyDescent="0.25"/>
    <row r="767" spans="1:23" ht="24.95" customHeight="1" thickTop="1" x14ac:dyDescent="0.2">
      <c r="A767" s="455"/>
      <c r="B767" s="454" t="s">
        <v>116</v>
      </c>
      <c r="C767" s="454"/>
      <c r="D767" s="454"/>
      <c r="E767" s="454"/>
      <c r="F767" s="454"/>
      <c r="G767" s="453" t="s">
        <v>146</v>
      </c>
      <c r="H767" s="452"/>
      <c r="I767" s="452"/>
      <c r="J767" s="452"/>
      <c r="K767" s="452"/>
      <c r="L767" s="452"/>
      <c r="M767" s="452"/>
      <c r="N767" s="452"/>
      <c r="O767" s="452"/>
      <c r="P767" s="452"/>
      <c r="Q767" s="452"/>
      <c r="R767" s="452"/>
      <c r="S767" s="451"/>
      <c r="T767" s="451"/>
      <c r="U767" s="451"/>
      <c r="V767" s="451"/>
      <c r="W767" s="450"/>
    </row>
    <row r="768" spans="1:23" ht="24.95" customHeight="1" x14ac:dyDescent="0.2">
      <c r="A768" s="409"/>
      <c r="B768" s="449" t="s">
        <v>144</v>
      </c>
      <c r="C768" s="449"/>
      <c r="D768" s="449"/>
      <c r="E768" s="449"/>
      <c r="F768" s="449"/>
      <c r="G768" s="448" t="s">
        <v>145</v>
      </c>
      <c r="H768" s="448"/>
      <c r="I768" s="448"/>
      <c r="J768" s="448"/>
      <c r="K768" s="448"/>
      <c r="L768" s="448"/>
      <c r="M768" s="448"/>
      <c r="N768" s="448"/>
      <c r="O768" s="448"/>
      <c r="P768" s="448"/>
      <c r="Q768" s="448"/>
      <c r="R768" s="447"/>
      <c r="S768" s="446" t="s">
        <v>143</v>
      </c>
      <c r="T768" s="445"/>
      <c r="U768" s="445"/>
      <c r="V768" s="444"/>
      <c r="W768" s="404"/>
    </row>
    <row r="769" spans="1:23" ht="5.0999999999999996" customHeight="1" x14ac:dyDescent="0.2">
      <c r="A769" s="409"/>
      <c r="B769" s="443"/>
      <c r="C769" s="443"/>
      <c r="D769" s="443"/>
      <c r="E769" s="443"/>
      <c r="F769" s="443"/>
      <c r="G769" s="412"/>
      <c r="H769" s="412"/>
      <c r="I769" s="412"/>
      <c r="J769" s="412"/>
      <c r="K769" s="412"/>
      <c r="L769" s="412"/>
      <c r="M769" s="412"/>
      <c r="N769" s="412"/>
      <c r="O769" s="412"/>
      <c r="P769" s="412"/>
      <c r="Q769" s="412"/>
      <c r="R769" s="412"/>
      <c r="S769" s="412"/>
      <c r="T769" s="412"/>
      <c r="U769" s="412"/>
      <c r="V769" s="412"/>
      <c r="W769" s="404"/>
    </row>
    <row r="770" spans="1:23" ht="24.95" customHeight="1" x14ac:dyDescent="0.2">
      <c r="A770" s="409"/>
      <c r="B770" s="441" t="s">
        <v>142</v>
      </c>
      <c r="C770" s="441"/>
      <c r="D770" s="442"/>
      <c r="E770" s="442"/>
      <c r="F770" s="442"/>
      <c r="G770" s="442"/>
      <c r="H770" s="442"/>
      <c r="I770" s="442"/>
      <c r="J770" s="442"/>
      <c r="K770" s="442"/>
      <c r="L770" s="412"/>
      <c r="M770" s="441" t="s">
        <v>141</v>
      </c>
      <c r="N770" s="441"/>
      <c r="O770" s="440"/>
      <c r="P770" s="439"/>
      <c r="Q770" s="439"/>
      <c r="R770" s="412"/>
      <c r="S770" s="438"/>
      <c r="T770" s="437"/>
      <c r="U770" s="437"/>
      <c r="V770" s="436"/>
      <c r="W770" s="404"/>
    </row>
    <row r="771" spans="1:23" ht="5.0999999999999996" customHeight="1" thickBot="1" x14ac:dyDescent="0.25">
      <c r="A771" s="409"/>
      <c r="B771" s="412"/>
      <c r="C771" s="412"/>
      <c r="D771" s="412"/>
      <c r="E771" s="412"/>
      <c r="F771" s="412"/>
      <c r="G771" s="412"/>
      <c r="H771" s="412"/>
      <c r="I771" s="412"/>
      <c r="J771" s="412"/>
      <c r="K771" s="412"/>
      <c r="L771" s="412"/>
      <c r="M771" s="412"/>
      <c r="N771" s="412"/>
      <c r="O771" s="412"/>
      <c r="P771" s="412"/>
      <c r="Q771" s="412"/>
      <c r="R771" s="412"/>
      <c r="S771" s="412"/>
      <c r="T771" s="412"/>
      <c r="U771" s="412"/>
      <c r="V771" s="412"/>
      <c r="W771" s="404"/>
    </row>
    <row r="772" spans="1:23" ht="24.95" customHeight="1" thickTop="1" x14ac:dyDescent="0.2">
      <c r="A772" s="409"/>
      <c r="B772" s="343" t="s">
        <v>110</v>
      </c>
      <c r="C772" s="342"/>
      <c r="D772" s="342"/>
      <c r="E772" s="342"/>
      <c r="F772" s="342"/>
      <c r="G772" s="342"/>
      <c r="H772" s="341"/>
      <c r="I772" s="343" t="s">
        <v>109</v>
      </c>
      <c r="J772" s="342"/>
      <c r="K772" s="342"/>
      <c r="L772" s="342"/>
      <c r="M772" s="341"/>
      <c r="N772" s="340"/>
      <c r="O772" s="339" t="s">
        <v>108</v>
      </c>
      <c r="P772" s="343" t="s">
        <v>107</v>
      </c>
      <c r="Q772" s="342"/>
      <c r="R772" s="342"/>
      <c r="S772" s="342"/>
      <c r="T772" s="341"/>
      <c r="U772" s="340"/>
      <c r="V772" s="339" t="s">
        <v>106</v>
      </c>
      <c r="W772" s="404"/>
    </row>
    <row r="773" spans="1:23" ht="50.1" customHeight="1" x14ac:dyDescent="0.2">
      <c r="A773" s="409"/>
      <c r="B773" s="435" t="s">
        <v>105</v>
      </c>
      <c r="C773" s="332" t="s">
        <v>104</v>
      </c>
      <c r="D773" s="332" t="s">
        <v>103</v>
      </c>
      <c r="E773" s="332" t="s">
        <v>102</v>
      </c>
      <c r="F773" s="331" t="s">
        <v>16</v>
      </c>
      <c r="G773" s="434" t="s">
        <v>140</v>
      </c>
      <c r="H773" s="329" t="s">
        <v>24</v>
      </c>
      <c r="I773" s="431" t="s">
        <v>130</v>
      </c>
      <c r="J773" s="430" t="s">
        <v>57</v>
      </c>
      <c r="K773" s="430" t="s">
        <v>129</v>
      </c>
      <c r="L773" s="430" t="s">
        <v>128</v>
      </c>
      <c r="M773" s="428" t="s">
        <v>127</v>
      </c>
      <c r="N773" s="310"/>
      <c r="O773" s="314"/>
      <c r="P773" s="431" t="s">
        <v>126</v>
      </c>
      <c r="Q773" s="430" t="s">
        <v>63</v>
      </c>
      <c r="R773" s="430" t="s">
        <v>125</v>
      </c>
      <c r="S773" s="429" t="s">
        <v>124</v>
      </c>
      <c r="T773" s="428" t="s">
        <v>123</v>
      </c>
      <c r="U773" s="310"/>
      <c r="V773" s="309"/>
      <c r="W773" s="404"/>
    </row>
    <row r="774" spans="1:23" ht="20.100000000000001" customHeight="1" x14ac:dyDescent="0.2">
      <c r="A774" s="409"/>
      <c r="B774" s="433">
        <v>50</v>
      </c>
      <c r="C774" s="317">
        <v>40</v>
      </c>
      <c r="D774" s="317">
        <v>30</v>
      </c>
      <c r="E774" s="317">
        <v>20</v>
      </c>
      <c r="F774" s="316">
        <v>20</v>
      </c>
      <c r="G774" s="432">
        <f>SUM(B774:F774)</f>
        <v>160</v>
      </c>
      <c r="H774" s="315">
        <v>20</v>
      </c>
      <c r="I774" s="431"/>
      <c r="J774" s="430"/>
      <c r="K774" s="430"/>
      <c r="L774" s="430"/>
      <c r="M774" s="428"/>
      <c r="N774" s="310"/>
      <c r="O774" s="314"/>
      <c r="P774" s="431"/>
      <c r="Q774" s="430"/>
      <c r="R774" s="430"/>
      <c r="S774" s="429"/>
      <c r="T774" s="428"/>
      <c r="U774" s="310"/>
      <c r="V774" s="309"/>
      <c r="W774" s="404"/>
    </row>
    <row r="775" spans="1:23" ht="20.100000000000001" customHeight="1" thickBot="1" x14ac:dyDescent="0.25">
      <c r="A775" s="409"/>
      <c r="B775" s="427">
        <f t="shared" ref="B775:H775" si="51">B774/2</f>
        <v>25</v>
      </c>
      <c r="C775" s="297">
        <f t="shared" si="51"/>
        <v>20</v>
      </c>
      <c r="D775" s="297">
        <f t="shared" si="51"/>
        <v>15</v>
      </c>
      <c r="E775" s="297">
        <f t="shared" si="51"/>
        <v>10</v>
      </c>
      <c r="F775" s="296">
        <f t="shared" si="51"/>
        <v>10</v>
      </c>
      <c r="G775" s="426">
        <f t="shared" si="51"/>
        <v>80</v>
      </c>
      <c r="H775" s="295">
        <f t="shared" si="51"/>
        <v>10</v>
      </c>
      <c r="I775" s="425"/>
      <c r="J775" s="424"/>
      <c r="K775" s="424"/>
      <c r="L775" s="424"/>
      <c r="M775" s="422"/>
      <c r="N775" s="290"/>
      <c r="O775" s="294"/>
      <c r="P775" s="425"/>
      <c r="Q775" s="424"/>
      <c r="R775" s="424"/>
      <c r="S775" s="423"/>
      <c r="T775" s="422"/>
      <c r="U775" s="290"/>
      <c r="V775" s="289"/>
      <c r="W775" s="404"/>
    </row>
    <row r="776" spans="1:23" ht="24.95" customHeight="1" thickTop="1" thickBot="1" x14ac:dyDescent="0.25">
      <c r="A776" s="409"/>
      <c r="B776" s="421"/>
      <c r="C776" s="420"/>
      <c r="D776" s="420"/>
      <c r="E776" s="420"/>
      <c r="F776" s="419"/>
      <c r="G776" s="418">
        <f>SUM(B776:F776)</f>
        <v>0</v>
      </c>
      <c r="H776" s="396"/>
      <c r="I776" s="417"/>
      <c r="J776" s="416"/>
      <c r="K776" s="416"/>
      <c r="L776" s="416"/>
      <c r="M776" s="415"/>
      <c r="N776" s="414">
        <f>COUNTIF(I776:M776,"اجتاز")</f>
        <v>0</v>
      </c>
      <c r="O776" s="413" t="str">
        <f>IF(N776&gt;=5,"جدير",IF(N776&gt;=5,"جدير","غيرجدير"))</f>
        <v>غيرجدير</v>
      </c>
      <c r="P776" s="417"/>
      <c r="Q776" s="416"/>
      <c r="R776" s="416"/>
      <c r="S776" s="416"/>
      <c r="T776" s="415"/>
      <c r="U776" s="414">
        <f>COUNTIF(P776:T776,"اجتاز")</f>
        <v>0</v>
      </c>
      <c r="V776" s="413" t="str">
        <f>IF(U776&gt;=5,"جدير",IF(U776&gt;=5,"جدير","غيرجدير"))</f>
        <v>غيرجدير</v>
      </c>
      <c r="W776" s="404"/>
    </row>
    <row r="777" spans="1:23" ht="5.0999999999999996" customHeight="1" thickTop="1" x14ac:dyDescent="0.2">
      <c r="A777" s="409"/>
      <c r="B777" s="412"/>
      <c r="C777" s="412"/>
      <c r="D777" s="412"/>
      <c r="E777" s="412"/>
      <c r="F777" s="412"/>
      <c r="G777" s="412"/>
      <c r="H777" s="412"/>
      <c r="I777" s="412"/>
      <c r="J777" s="412"/>
      <c r="K777" s="412"/>
      <c r="L777" s="412"/>
      <c r="M777" s="412"/>
      <c r="N777" s="412"/>
      <c r="O777" s="412"/>
      <c r="P777" s="412"/>
      <c r="Q777" s="412"/>
      <c r="R777" s="412"/>
      <c r="S777" s="412"/>
      <c r="T777" s="412"/>
      <c r="U777" s="412"/>
      <c r="V777" s="412"/>
      <c r="W777" s="404"/>
    </row>
    <row r="778" spans="1:23" ht="23.1" customHeight="1" x14ac:dyDescent="0.45">
      <c r="A778" s="409"/>
      <c r="B778" s="408" t="s">
        <v>90</v>
      </c>
      <c r="C778" s="407" t="s">
        <v>118</v>
      </c>
      <c r="D778" s="407"/>
      <c r="E778" s="407"/>
      <c r="F778" s="410" t="s">
        <v>139</v>
      </c>
      <c r="G778" s="410"/>
      <c r="H778" s="410"/>
      <c r="I778" s="410"/>
      <c r="J778" s="411"/>
      <c r="K778" s="410" t="s">
        <v>93</v>
      </c>
      <c r="L778" s="410"/>
      <c r="M778" s="410"/>
      <c r="N778" s="410"/>
      <c r="O778" s="410"/>
      <c r="P778" s="411"/>
      <c r="Q778" s="410" t="s">
        <v>138</v>
      </c>
      <c r="R778" s="410"/>
      <c r="S778" s="410"/>
      <c r="T778" s="410"/>
      <c r="U778" s="410"/>
      <c r="V778" s="410"/>
      <c r="W778" s="404"/>
    </row>
    <row r="779" spans="1:23" ht="23.1" customHeight="1" x14ac:dyDescent="0.45">
      <c r="A779" s="409"/>
      <c r="B779" s="408" t="s">
        <v>137</v>
      </c>
      <c r="C779" s="407" t="s">
        <v>119</v>
      </c>
      <c r="D779" s="407"/>
      <c r="E779" s="407"/>
      <c r="F779" s="405" t="s">
        <v>147</v>
      </c>
      <c r="G779" s="405"/>
      <c r="H779" s="405"/>
      <c r="I779" s="405"/>
      <c r="J779" s="406"/>
      <c r="K779" s="405" t="s">
        <v>148</v>
      </c>
      <c r="L779" s="405"/>
      <c r="M779" s="405"/>
      <c r="N779" s="405"/>
      <c r="O779" s="405"/>
      <c r="P779" s="406"/>
      <c r="Q779" s="405" t="s">
        <v>149</v>
      </c>
      <c r="R779" s="405"/>
      <c r="S779" s="405"/>
      <c r="T779" s="405"/>
      <c r="U779" s="405"/>
      <c r="V779" s="405"/>
      <c r="W779" s="404"/>
    </row>
    <row r="780" spans="1:23" ht="5.0999999999999996" customHeight="1" thickBot="1" x14ac:dyDescent="0.25">
      <c r="A780" s="403"/>
      <c r="B780" s="402"/>
      <c r="C780" s="402"/>
      <c r="D780" s="402"/>
      <c r="E780" s="402"/>
      <c r="F780" s="402"/>
      <c r="G780" s="402"/>
      <c r="H780" s="402"/>
      <c r="I780" s="402"/>
      <c r="J780" s="402"/>
      <c r="K780" s="402"/>
      <c r="L780" s="402"/>
      <c r="M780" s="402"/>
      <c r="N780" s="402"/>
      <c r="O780" s="402"/>
      <c r="P780" s="402"/>
      <c r="Q780" s="402"/>
      <c r="R780" s="402"/>
      <c r="S780" s="402"/>
      <c r="T780" s="402"/>
      <c r="U780" s="402"/>
      <c r="V780" s="402"/>
      <c r="W780" s="401"/>
    </row>
    <row r="781" spans="1:23" ht="5.0999999999999996" customHeight="1" thickTop="1" thickBot="1" x14ac:dyDescent="0.25"/>
    <row r="782" spans="1:23" ht="24.95" customHeight="1" thickTop="1" x14ac:dyDescent="0.2">
      <c r="A782" s="455"/>
      <c r="B782" s="454" t="s">
        <v>116</v>
      </c>
      <c r="C782" s="454"/>
      <c r="D782" s="454"/>
      <c r="E782" s="454"/>
      <c r="F782" s="454"/>
      <c r="G782" s="453" t="s">
        <v>146</v>
      </c>
      <c r="H782" s="452"/>
      <c r="I782" s="452"/>
      <c r="J782" s="452"/>
      <c r="K782" s="452"/>
      <c r="L782" s="452"/>
      <c r="M782" s="452"/>
      <c r="N782" s="452"/>
      <c r="O782" s="452"/>
      <c r="P782" s="452"/>
      <c r="Q782" s="452"/>
      <c r="R782" s="452"/>
      <c r="S782" s="451"/>
      <c r="T782" s="451"/>
      <c r="U782" s="451"/>
      <c r="V782" s="451"/>
      <c r="W782" s="450"/>
    </row>
    <row r="783" spans="1:23" ht="24.95" customHeight="1" x14ac:dyDescent="0.2">
      <c r="A783" s="409"/>
      <c r="B783" s="449" t="s">
        <v>144</v>
      </c>
      <c r="C783" s="449"/>
      <c r="D783" s="449"/>
      <c r="E783" s="449"/>
      <c r="F783" s="449"/>
      <c r="G783" s="448" t="s">
        <v>145</v>
      </c>
      <c r="H783" s="448"/>
      <c r="I783" s="448"/>
      <c r="J783" s="448"/>
      <c r="K783" s="448"/>
      <c r="L783" s="448"/>
      <c r="M783" s="448"/>
      <c r="N783" s="448"/>
      <c r="O783" s="448"/>
      <c r="P783" s="448"/>
      <c r="Q783" s="448"/>
      <c r="R783" s="447"/>
      <c r="S783" s="446" t="s">
        <v>143</v>
      </c>
      <c r="T783" s="445"/>
      <c r="U783" s="445"/>
      <c r="V783" s="444"/>
      <c r="W783" s="404"/>
    </row>
    <row r="784" spans="1:23" ht="5.0999999999999996" customHeight="1" x14ac:dyDescent="0.2">
      <c r="A784" s="409"/>
      <c r="B784" s="443"/>
      <c r="C784" s="443"/>
      <c r="D784" s="443"/>
      <c r="E784" s="443"/>
      <c r="F784" s="443"/>
      <c r="G784" s="412"/>
      <c r="H784" s="412"/>
      <c r="I784" s="412"/>
      <c r="J784" s="412"/>
      <c r="K784" s="412"/>
      <c r="L784" s="412"/>
      <c r="M784" s="412"/>
      <c r="N784" s="412"/>
      <c r="O784" s="412"/>
      <c r="P784" s="412"/>
      <c r="Q784" s="412"/>
      <c r="R784" s="412"/>
      <c r="S784" s="412"/>
      <c r="T784" s="412"/>
      <c r="U784" s="412"/>
      <c r="V784" s="412"/>
      <c r="W784" s="404"/>
    </row>
    <row r="785" spans="1:23" ht="24.95" customHeight="1" x14ac:dyDescent="0.2">
      <c r="A785" s="409"/>
      <c r="B785" s="441" t="s">
        <v>142</v>
      </c>
      <c r="C785" s="441"/>
      <c r="D785" s="442"/>
      <c r="E785" s="442"/>
      <c r="F785" s="442"/>
      <c r="G785" s="442"/>
      <c r="H785" s="442"/>
      <c r="I785" s="442"/>
      <c r="J785" s="442"/>
      <c r="K785" s="442"/>
      <c r="L785" s="412"/>
      <c r="M785" s="441" t="s">
        <v>141</v>
      </c>
      <c r="N785" s="441"/>
      <c r="O785" s="440"/>
      <c r="P785" s="439"/>
      <c r="Q785" s="439"/>
      <c r="R785" s="412"/>
      <c r="S785" s="438"/>
      <c r="T785" s="437"/>
      <c r="U785" s="437"/>
      <c r="V785" s="436"/>
      <c r="W785" s="404"/>
    </row>
    <row r="786" spans="1:23" ht="5.0999999999999996" customHeight="1" thickBot="1" x14ac:dyDescent="0.25">
      <c r="A786" s="409"/>
      <c r="B786" s="412"/>
      <c r="C786" s="412"/>
      <c r="D786" s="412"/>
      <c r="E786" s="412"/>
      <c r="F786" s="412"/>
      <c r="G786" s="412"/>
      <c r="H786" s="412"/>
      <c r="I786" s="412"/>
      <c r="J786" s="412"/>
      <c r="K786" s="412"/>
      <c r="L786" s="412"/>
      <c r="M786" s="412"/>
      <c r="N786" s="412"/>
      <c r="O786" s="412"/>
      <c r="P786" s="412"/>
      <c r="Q786" s="412"/>
      <c r="R786" s="412"/>
      <c r="S786" s="412"/>
      <c r="T786" s="412"/>
      <c r="U786" s="412"/>
      <c r="V786" s="412"/>
      <c r="W786" s="404"/>
    </row>
    <row r="787" spans="1:23" ht="24.95" customHeight="1" thickTop="1" x14ac:dyDescent="0.2">
      <c r="A787" s="409"/>
      <c r="B787" s="343" t="s">
        <v>110</v>
      </c>
      <c r="C787" s="342"/>
      <c r="D787" s="342"/>
      <c r="E787" s="342"/>
      <c r="F787" s="342"/>
      <c r="G787" s="342"/>
      <c r="H787" s="341"/>
      <c r="I787" s="343" t="s">
        <v>109</v>
      </c>
      <c r="J787" s="342"/>
      <c r="K787" s="342"/>
      <c r="L787" s="342"/>
      <c r="M787" s="341"/>
      <c r="N787" s="340"/>
      <c r="O787" s="339" t="s">
        <v>108</v>
      </c>
      <c r="P787" s="343" t="s">
        <v>107</v>
      </c>
      <c r="Q787" s="342"/>
      <c r="R787" s="342"/>
      <c r="S787" s="342"/>
      <c r="T787" s="341"/>
      <c r="U787" s="340"/>
      <c r="V787" s="339" t="s">
        <v>106</v>
      </c>
      <c r="W787" s="404"/>
    </row>
    <row r="788" spans="1:23" ht="50.1" customHeight="1" x14ac:dyDescent="0.2">
      <c r="A788" s="409"/>
      <c r="B788" s="435" t="s">
        <v>105</v>
      </c>
      <c r="C788" s="332" t="s">
        <v>104</v>
      </c>
      <c r="D788" s="332" t="s">
        <v>103</v>
      </c>
      <c r="E788" s="332" t="s">
        <v>102</v>
      </c>
      <c r="F788" s="331" t="s">
        <v>16</v>
      </c>
      <c r="G788" s="434" t="s">
        <v>140</v>
      </c>
      <c r="H788" s="329" t="s">
        <v>24</v>
      </c>
      <c r="I788" s="431" t="s">
        <v>130</v>
      </c>
      <c r="J788" s="430" t="s">
        <v>57</v>
      </c>
      <c r="K788" s="430" t="s">
        <v>129</v>
      </c>
      <c r="L788" s="430" t="s">
        <v>128</v>
      </c>
      <c r="M788" s="428" t="s">
        <v>127</v>
      </c>
      <c r="N788" s="310"/>
      <c r="O788" s="314"/>
      <c r="P788" s="431" t="s">
        <v>126</v>
      </c>
      <c r="Q788" s="430" t="s">
        <v>63</v>
      </c>
      <c r="R788" s="430" t="s">
        <v>125</v>
      </c>
      <c r="S788" s="429" t="s">
        <v>124</v>
      </c>
      <c r="T788" s="428" t="s">
        <v>123</v>
      </c>
      <c r="U788" s="310"/>
      <c r="V788" s="309"/>
      <c r="W788" s="404"/>
    </row>
    <row r="789" spans="1:23" ht="20.100000000000001" customHeight="1" x14ac:dyDescent="0.2">
      <c r="A789" s="409"/>
      <c r="B789" s="433">
        <v>50</v>
      </c>
      <c r="C789" s="317">
        <v>40</v>
      </c>
      <c r="D789" s="317">
        <v>30</v>
      </c>
      <c r="E789" s="317">
        <v>20</v>
      </c>
      <c r="F789" s="316">
        <v>20</v>
      </c>
      <c r="G789" s="432">
        <f>SUM(B789:F789)</f>
        <v>160</v>
      </c>
      <c r="H789" s="315">
        <v>20</v>
      </c>
      <c r="I789" s="431"/>
      <c r="J789" s="430"/>
      <c r="K789" s="430"/>
      <c r="L789" s="430"/>
      <c r="M789" s="428"/>
      <c r="N789" s="310"/>
      <c r="O789" s="314"/>
      <c r="P789" s="431"/>
      <c r="Q789" s="430"/>
      <c r="R789" s="430"/>
      <c r="S789" s="429"/>
      <c r="T789" s="428"/>
      <c r="U789" s="310"/>
      <c r="V789" s="309"/>
      <c r="W789" s="404"/>
    </row>
    <row r="790" spans="1:23" ht="20.100000000000001" customHeight="1" thickBot="1" x14ac:dyDescent="0.25">
      <c r="A790" s="409"/>
      <c r="B790" s="427">
        <f t="shared" ref="B790:H790" si="52">B789/2</f>
        <v>25</v>
      </c>
      <c r="C790" s="297">
        <f t="shared" si="52"/>
        <v>20</v>
      </c>
      <c r="D790" s="297">
        <f t="shared" si="52"/>
        <v>15</v>
      </c>
      <c r="E790" s="297">
        <f t="shared" si="52"/>
        <v>10</v>
      </c>
      <c r="F790" s="296">
        <f t="shared" si="52"/>
        <v>10</v>
      </c>
      <c r="G790" s="426">
        <f t="shared" si="52"/>
        <v>80</v>
      </c>
      <c r="H790" s="295">
        <f t="shared" si="52"/>
        <v>10</v>
      </c>
      <c r="I790" s="425"/>
      <c r="J790" s="424"/>
      <c r="K790" s="424"/>
      <c r="L790" s="424"/>
      <c r="M790" s="422"/>
      <c r="N790" s="290"/>
      <c r="O790" s="294"/>
      <c r="P790" s="425"/>
      <c r="Q790" s="424"/>
      <c r="R790" s="424"/>
      <c r="S790" s="423"/>
      <c r="T790" s="422"/>
      <c r="U790" s="290"/>
      <c r="V790" s="289"/>
      <c r="W790" s="404"/>
    </row>
    <row r="791" spans="1:23" ht="24.95" customHeight="1" thickTop="1" thickBot="1" x14ac:dyDescent="0.25">
      <c r="A791" s="409"/>
      <c r="B791" s="421"/>
      <c r="C791" s="420"/>
      <c r="D791" s="420"/>
      <c r="E791" s="420"/>
      <c r="F791" s="419"/>
      <c r="G791" s="418">
        <f>SUM(B791:F791)</f>
        <v>0</v>
      </c>
      <c r="H791" s="396"/>
      <c r="I791" s="417"/>
      <c r="J791" s="416"/>
      <c r="K791" s="416"/>
      <c r="L791" s="416"/>
      <c r="M791" s="415"/>
      <c r="N791" s="414">
        <f>COUNTIF(I791:M791,"اجتاز")</f>
        <v>0</v>
      </c>
      <c r="O791" s="413" t="str">
        <f>IF(N791&gt;=5,"جدير",IF(N791&gt;=5,"جدير","غيرجدير"))</f>
        <v>غيرجدير</v>
      </c>
      <c r="P791" s="417"/>
      <c r="Q791" s="416"/>
      <c r="R791" s="416"/>
      <c r="S791" s="416"/>
      <c r="T791" s="415"/>
      <c r="U791" s="414">
        <f>COUNTIF(P791:T791,"اجتاز")</f>
        <v>0</v>
      </c>
      <c r="V791" s="413" t="str">
        <f>IF(U791&gt;=5,"جدير",IF(U791&gt;=5,"جدير","غيرجدير"))</f>
        <v>غيرجدير</v>
      </c>
      <c r="W791" s="404"/>
    </row>
    <row r="792" spans="1:23" ht="5.0999999999999996" customHeight="1" thickTop="1" x14ac:dyDescent="0.2">
      <c r="A792" s="409"/>
      <c r="B792" s="412"/>
      <c r="C792" s="412"/>
      <c r="D792" s="412"/>
      <c r="E792" s="412"/>
      <c r="F792" s="412"/>
      <c r="G792" s="412"/>
      <c r="H792" s="412"/>
      <c r="I792" s="412"/>
      <c r="J792" s="412"/>
      <c r="K792" s="412"/>
      <c r="L792" s="412"/>
      <c r="M792" s="412"/>
      <c r="N792" s="412"/>
      <c r="O792" s="412"/>
      <c r="P792" s="412"/>
      <c r="Q792" s="412"/>
      <c r="R792" s="412"/>
      <c r="S792" s="412"/>
      <c r="T792" s="412"/>
      <c r="U792" s="412"/>
      <c r="V792" s="412"/>
      <c r="W792" s="404"/>
    </row>
    <row r="793" spans="1:23" ht="23.1" customHeight="1" x14ac:dyDescent="0.45">
      <c r="A793" s="409"/>
      <c r="B793" s="408" t="s">
        <v>90</v>
      </c>
      <c r="C793" s="407" t="s">
        <v>118</v>
      </c>
      <c r="D793" s="407"/>
      <c r="E793" s="407"/>
      <c r="F793" s="410" t="s">
        <v>139</v>
      </c>
      <c r="G793" s="410"/>
      <c r="H793" s="410"/>
      <c r="I793" s="410"/>
      <c r="J793" s="411"/>
      <c r="K793" s="410" t="s">
        <v>93</v>
      </c>
      <c r="L793" s="410"/>
      <c r="M793" s="410"/>
      <c r="N793" s="410"/>
      <c r="O793" s="410"/>
      <c r="P793" s="411"/>
      <c r="Q793" s="410" t="s">
        <v>138</v>
      </c>
      <c r="R793" s="410"/>
      <c r="S793" s="410"/>
      <c r="T793" s="410"/>
      <c r="U793" s="410"/>
      <c r="V793" s="410"/>
      <c r="W793" s="404"/>
    </row>
    <row r="794" spans="1:23" ht="23.1" customHeight="1" x14ac:dyDescent="0.45">
      <c r="A794" s="409"/>
      <c r="B794" s="408" t="s">
        <v>137</v>
      </c>
      <c r="C794" s="407" t="s">
        <v>119</v>
      </c>
      <c r="D794" s="407"/>
      <c r="E794" s="407"/>
      <c r="F794" s="405" t="s">
        <v>147</v>
      </c>
      <c r="G794" s="405"/>
      <c r="H794" s="405"/>
      <c r="I794" s="405"/>
      <c r="J794" s="406"/>
      <c r="K794" s="405" t="s">
        <v>148</v>
      </c>
      <c r="L794" s="405"/>
      <c r="M794" s="405"/>
      <c r="N794" s="405"/>
      <c r="O794" s="405"/>
      <c r="P794" s="406"/>
      <c r="Q794" s="405" t="s">
        <v>149</v>
      </c>
      <c r="R794" s="405"/>
      <c r="S794" s="405"/>
      <c r="T794" s="405"/>
      <c r="U794" s="405"/>
      <c r="V794" s="405"/>
      <c r="W794" s="404"/>
    </row>
    <row r="795" spans="1:23" ht="5.0999999999999996" customHeight="1" thickBot="1" x14ac:dyDescent="0.25">
      <c r="A795" s="403"/>
      <c r="B795" s="402"/>
      <c r="C795" s="402"/>
      <c r="D795" s="402"/>
      <c r="E795" s="402"/>
      <c r="F795" s="402"/>
      <c r="G795" s="402"/>
      <c r="H795" s="402"/>
      <c r="I795" s="402"/>
      <c r="J795" s="402"/>
      <c r="K795" s="402"/>
      <c r="L795" s="402"/>
      <c r="M795" s="402"/>
      <c r="N795" s="402"/>
      <c r="O795" s="402"/>
      <c r="P795" s="402"/>
      <c r="Q795" s="402"/>
      <c r="R795" s="402"/>
      <c r="S795" s="402"/>
      <c r="T795" s="402"/>
      <c r="U795" s="402"/>
      <c r="V795" s="402"/>
      <c r="W795" s="401"/>
    </row>
    <row r="796" spans="1:23" ht="20.100000000000001" customHeight="1" thickTop="1" thickBot="1" x14ac:dyDescent="0.25"/>
    <row r="797" spans="1:23" ht="24.95" customHeight="1" thickTop="1" x14ac:dyDescent="0.2">
      <c r="A797" s="455"/>
      <c r="B797" s="454" t="s">
        <v>116</v>
      </c>
      <c r="C797" s="454"/>
      <c r="D797" s="454"/>
      <c r="E797" s="454"/>
      <c r="F797" s="454"/>
      <c r="G797" s="453" t="s">
        <v>146</v>
      </c>
      <c r="H797" s="452"/>
      <c r="I797" s="452"/>
      <c r="J797" s="452"/>
      <c r="K797" s="452"/>
      <c r="L797" s="452"/>
      <c r="M797" s="452"/>
      <c r="N797" s="452"/>
      <c r="O797" s="452"/>
      <c r="P797" s="452"/>
      <c r="Q797" s="452"/>
      <c r="R797" s="452"/>
      <c r="S797" s="451"/>
      <c r="T797" s="451"/>
      <c r="U797" s="451"/>
      <c r="V797" s="451"/>
      <c r="W797" s="450"/>
    </row>
    <row r="798" spans="1:23" ht="24.95" customHeight="1" x14ac:dyDescent="0.2">
      <c r="A798" s="409"/>
      <c r="B798" s="449" t="s">
        <v>144</v>
      </c>
      <c r="C798" s="449"/>
      <c r="D798" s="449"/>
      <c r="E798" s="449"/>
      <c r="F798" s="449"/>
      <c r="G798" s="448" t="s">
        <v>145</v>
      </c>
      <c r="H798" s="448"/>
      <c r="I798" s="448"/>
      <c r="J798" s="448"/>
      <c r="K798" s="448"/>
      <c r="L798" s="448"/>
      <c r="M798" s="448"/>
      <c r="N798" s="448"/>
      <c r="O798" s="448"/>
      <c r="P798" s="448"/>
      <c r="Q798" s="448"/>
      <c r="R798" s="447"/>
      <c r="S798" s="446" t="s">
        <v>143</v>
      </c>
      <c r="T798" s="445"/>
      <c r="U798" s="445"/>
      <c r="V798" s="444"/>
      <c r="W798" s="404"/>
    </row>
    <row r="799" spans="1:23" ht="5.0999999999999996" customHeight="1" x14ac:dyDescent="0.2">
      <c r="A799" s="409"/>
      <c r="B799" s="443"/>
      <c r="C799" s="443"/>
      <c r="D799" s="443"/>
      <c r="E799" s="443"/>
      <c r="F799" s="443"/>
      <c r="G799" s="412"/>
      <c r="H799" s="412"/>
      <c r="I799" s="412"/>
      <c r="J799" s="412"/>
      <c r="K799" s="412"/>
      <c r="L799" s="412"/>
      <c r="M799" s="412"/>
      <c r="N799" s="412"/>
      <c r="O799" s="412"/>
      <c r="P799" s="412"/>
      <c r="Q799" s="412"/>
      <c r="R799" s="412"/>
      <c r="S799" s="412"/>
      <c r="T799" s="412"/>
      <c r="U799" s="412"/>
      <c r="V799" s="412"/>
      <c r="W799" s="404"/>
    </row>
    <row r="800" spans="1:23" ht="24.95" customHeight="1" x14ac:dyDescent="0.2">
      <c r="A800" s="409"/>
      <c r="B800" s="441" t="s">
        <v>142</v>
      </c>
      <c r="C800" s="441"/>
      <c r="D800" s="442"/>
      <c r="E800" s="442"/>
      <c r="F800" s="442"/>
      <c r="G800" s="442"/>
      <c r="H800" s="442"/>
      <c r="I800" s="442"/>
      <c r="J800" s="442"/>
      <c r="K800" s="442"/>
      <c r="L800" s="412"/>
      <c r="M800" s="441" t="s">
        <v>141</v>
      </c>
      <c r="N800" s="441"/>
      <c r="O800" s="440"/>
      <c r="P800" s="439"/>
      <c r="Q800" s="439"/>
      <c r="R800" s="412"/>
      <c r="S800" s="438"/>
      <c r="T800" s="437"/>
      <c r="U800" s="437"/>
      <c r="V800" s="436"/>
      <c r="W800" s="404"/>
    </row>
    <row r="801" spans="1:23" ht="5.0999999999999996" customHeight="1" thickBot="1" x14ac:dyDescent="0.25">
      <c r="A801" s="409"/>
      <c r="B801" s="412"/>
      <c r="C801" s="412"/>
      <c r="D801" s="412"/>
      <c r="E801" s="412"/>
      <c r="F801" s="412"/>
      <c r="G801" s="412"/>
      <c r="H801" s="412"/>
      <c r="I801" s="412"/>
      <c r="J801" s="412"/>
      <c r="K801" s="412"/>
      <c r="L801" s="412"/>
      <c r="M801" s="412"/>
      <c r="N801" s="412"/>
      <c r="O801" s="412"/>
      <c r="P801" s="412"/>
      <c r="Q801" s="412"/>
      <c r="R801" s="412"/>
      <c r="S801" s="412"/>
      <c r="T801" s="412"/>
      <c r="U801" s="412"/>
      <c r="V801" s="412"/>
      <c r="W801" s="404"/>
    </row>
    <row r="802" spans="1:23" ht="24.95" customHeight="1" thickTop="1" x14ac:dyDescent="0.2">
      <c r="A802" s="409"/>
      <c r="B802" s="343" t="s">
        <v>110</v>
      </c>
      <c r="C802" s="342"/>
      <c r="D802" s="342"/>
      <c r="E802" s="342"/>
      <c r="F802" s="342"/>
      <c r="G802" s="342"/>
      <c r="H802" s="341"/>
      <c r="I802" s="343" t="s">
        <v>109</v>
      </c>
      <c r="J802" s="342"/>
      <c r="K802" s="342"/>
      <c r="L802" s="342"/>
      <c r="M802" s="341"/>
      <c r="N802" s="340"/>
      <c r="O802" s="339" t="s">
        <v>108</v>
      </c>
      <c r="P802" s="343" t="s">
        <v>107</v>
      </c>
      <c r="Q802" s="342"/>
      <c r="R802" s="342"/>
      <c r="S802" s="342"/>
      <c r="T802" s="341"/>
      <c r="U802" s="340"/>
      <c r="V802" s="339" t="s">
        <v>106</v>
      </c>
      <c r="W802" s="404"/>
    </row>
    <row r="803" spans="1:23" ht="50.1" customHeight="1" x14ac:dyDescent="0.2">
      <c r="A803" s="409"/>
      <c r="B803" s="435" t="s">
        <v>105</v>
      </c>
      <c r="C803" s="332" t="s">
        <v>104</v>
      </c>
      <c r="D803" s="332" t="s">
        <v>103</v>
      </c>
      <c r="E803" s="332" t="s">
        <v>102</v>
      </c>
      <c r="F803" s="331" t="s">
        <v>16</v>
      </c>
      <c r="G803" s="434" t="s">
        <v>140</v>
      </c>
      <c r="H803" s="329" t="s">
        <v>24</v>
      </c>
      <c r="I803" s="431" t="s">
        <v>130</v>
      </c>
      <c r="J803" s="430" t="s">
        <v>57</v>
      </c>
      <c r="K803" s="430" t="s">
        <v>129</v>
      </c>
      <c r="L803" s="430" t="s">
        <v>128</v>
      </c>
      <c r="M803" s="428" t="s">
        <v>127</v>
      </c>
      <c r="N803" s="310"/>
      <c r="O803" s="314"/>
      <c r="P803" s="431" t="s">
        <v>126</v>
      </c>
      <c r="Q803" s="430" t="s">
        <v>63</v>
      </c>
      <c r="R803" s="430" t="s">
        <v>125</v>
      </c>
      <c r="S803" s="429" t="s">
        <v>124</v>
      </c>
      <c r="T803" s="428" t="s">
        <v>123</v>
      </c>
      <c r="U803" s="310"/>
      <c r="V803" s="309"/>
      <c r="W803" s="404"/>
    </row>
    <row r="804" spans="1:23" ht="20.100000000000001" customHeight="1" x14ac:dyDescent="0.2">
      <c r="A804" s="409"/>
      <c r="B804" s="433">
        <v>50</v>
      </c>
      <c r="C804" s="317">
        <v>40</v>
      </c>
      <c r="D804" s="317">
        <v>30</v>
      </c>
      <c r="E804" s="317">
        <v>20</v>
      </c>
      <c r="F804" s="316">
        <v>20</v>
      </c>
      <c r="G804" s="432">
        <f>SUM(B804:F804)</f>
        <v>160</v>
      </c>
      <c r="H804" s="315">
        <v>20</v>
      </c>
      <c r="I804" s="431"/>
      <c r="J804" s="430"/>
      <c r="K804" s="430"/>
      <c r="L804" s="430"/>
      <c r="M804" s="428"/>
      <c r="N804" s="310"/>
      <c r="O804" s="314"/>
      <c r="P804" s="431"/>
      <c r="Q804" s="430"/>
      <c r="R804" s="430"/>
      <c r="S804" s="429"/>
      <c r="T804" s="428"/>
      <c r="U804" s="310"/>
      <c r="V804" s="309"/>
      <c r="W804" s="404"/>
    </row>
    <row r="805" spans="1:23" ht="20.100000000000001" customHeight="1" thickBot="1" x14ac:dyDescent="0.25">
      <c r="A805" s="409"/>
      <c r="B805" s="427">
        <f t="shared" ref="B805:H805" si="53">B804/2</f>
        <v>25</v>
      </c>
      <c r="C805" s="297">
        <f t="shared" si="53"/>
        <v>20</v>
      </c>
      <c r="D805" s="297">
        <f t="shared" si="53"/>
        <v>15</v>
      </c>
      <c r="E805" s="297">
        <f t="shared" si="53"/>
        <v>10</v>
      </c>
      <c r="F805" s="296">
        <f t="shared" si="53"/>
        <v>10</v>
      </c>
      <c r="G805" s="426">
        <f t="shared" si="53"/>
        <v>80</v>
      </c>
      <c r="H805" s="295">
        <f t="shared" si="53"/>
        <v>10</v>
      </c>
      <c r="I805" s="425"/>
      <c r="J805" s="424"/>
      <c r="K805" s="424"/>
      <c r="L805" s="424"/>
      <c r="M805" s="422"/>
      <c r="N805" s="290"/>
      <c r="O805" s="294"/>
      <c r="P805" s="425"/>
      <c r="Q805" s="424"/>
      <c r="R805" s="424"/>
      <c r="S805" s="423"/>
      <c r="T805" s="422"/>
      <c r="U805" s="290"/>
      <c r="V805" s="289"/>
      <c r="W805" s="404"/>
    </row>
    <row r="806" spans="1:23" ht="24.95" customHeight="1" thickTop="1" thickBot="1" x14ac:dyDescent="0.25">
      <c r="A806" s="409"/>
      <c r="B806" s="421"/>
      <c r="C806" s="420"/>
      <c r="D806" s="420"/>
      <c r="E806" s="420"/>
      <c r="F806" s="419"/>
      <c r="G806" s="418">
        <f>SUM(B806:F806)</f>
        <v>0</v>
      </c>
      <c r="H806" s="396"/>
      <c r="I806" s="417"/>
      <c r="J806" s="416"/>
      <c r="K806" s="416"/>
      <c r="L806" s="416"/>
      <c r="M806" s="415"/>
      <c r="N806" s="414">
        <f>COUNTIF(I806:M806,"اجتاز")</f>
        <v>0</v>
      </c>
      <c r="O806" s="413" t="str">
        <f>IF(N806&gt;=5,"جدير",IF(N806&gt;=5,"جدير","غيرجدير"))</f>
        <v>غيرجدير</v>
      </c>
      <c r="P806" s="417"/>
      <c r="Q806" s="416"/>
      <c r="R806" s="416"/>
      <c r="S806" s="416"/>
      <c r="T806" s="415"/>
      <c r="U806" s="414">
        <f>COUNTIF(P806:T806,"اجتاز")</f>
        <v>0</v>
      </c>
      <c r="V806" s="413" t="str">
        <f>IF(U806&gt;=5,"جدير",IF(U806&gt;=5,"جدير","غيرجدير"))</f>
        <v>غيرجدير</v>
      </c>
      <c r="W806" s="404"/>
    </row>
    <row r="807" spans="1:23" ht="5.0999999999999996" customHeight="1" thickTop="1" x14ac:dyDescent="0.2">
      <c r="A807" s="409"/>
      <c r="B807" s="412"/>
      <c r="C807" s="412"/>
      <c r="D807" s="412"/>
      <c r="E807" s="412"/>
      <c r="F807" s="412"/>
      <c r="G807" s="412"/>
      <c r="H807" s="412"/>
      <c r="I807" s="412"/>
      <c r="J807" s="412"/>
      <c r="K807" s="412"/>
      <c r="L807" s="412"/>
      <c r="M807" s="412"/>
      <c r="N807" s="412"/>
      <c r="O807" s="412"/>
      <c r="P807" s="412"/>
      <c r="Q807" s="412"/>
      <c r="R807" s="412"/>
      <c r="S807" s="412"/>
      <c r="T807" s="412"/>
      <c r="U807" s="412"/>
      <c r="V807" s="412"/>
      <c r="W807" s="404"/>
    </row>
    <row r="808" spans="1:23" ht="23.1" customHeight="1" x14ac:dyDescent="0.45">
      <c r="A808" s="409"/>
      <c r="B808" s="408" t="s">
        <v>90</v>
      </c>
      <c r="C808" s="407" t="s">
        <v>118</v>
      </c>
      <c r="D808" s="407"/>
      <c r="E808" s="407"/>
      <c r="F808" s="410" t="s">
        <v>139</v>
      </c>
      <c r="G808" s="410"/>
      <c r="H808" s="410"/>
      <c r="I808" s="410"/>
      <c r="J808" s="411"/>
      <c r="K808" s="410" t="s">
        <v>93</v>
      </c>
      <c r="L808" s="410"/>
      <c r="M808" s="410"/>
      <c r="N808" s="410"/>
      <c r="O808" s="410"/>
      <c r="P808" s="411"/>
      <c r="Q808" s="410" t="s">
        <v>138</v>
      </c>
      <c r="R808" s="410"/>
      <c r="S808" s="410"/>
      <c r="T808" s="410"/>
      <c r="U808" s="410"/>
      <c r="V808" s="410"/>
      <c r="W808" s="404"/>
    </row>
    <row r="809" spans="1:23" ht="23.1" customHeight="1" x14ac:dyDescent="0.45">
      <c r="A809" s="409"/>
      <c r="B809" s="408" t="s">
        <v>137</v>
      </c>
      <c r="C809" s="407" t="s">
        <v>119</v>
      </c>
      <c r="D809" s="407"/>
      <c r="E809" s="407"/>
      <c r="F809" s="405" t="s">
        <v>147</v>
      </c>
      <c r="G809" s="405"/>
      <c r="H809" s="405"/>
      <c r="I809" s="405"/>
      <c r="J809" s="406"/>
      <c r="K809" s="405" t="s">
        <v>148</v>
      </c>
      <c r="L809" s="405"/>
      <c r="M809" s="405"/>
      <c r="N809" s="405"/>
      <c r="O809" s="405"/>
      <c r="P809" s="406"/>
      <c r="Q809" s="405" t="s">
        <v>149</v>
      </c>
      <c r="R809" s="405"/>
      <c r="S809" s="405"/>
      <c r="T809" s="405"/>
      <c r="U809" s="405"/>
      <c r="V809" s="405"/>
      <c r="W809" s="404"/>
    </row>
    <row r="810" spans="1:23" ht="5.0999999999999996" customHeight="1" thickBot="1" x14ac:dyDescent="0.25">
      <c r="A810" s="403"/>
      <c r="B810" s="402"/>
      <c r="C810" s="402"/>
      <c r="D810" s="402"/>
      <c r="E810" s="402"/>
      <c r="F810" s="402"/>
      <c r="G810" s="402"/>
      <c r="H810" s="402"/>
      <c r="I810" s="402"/>
      <c r="J810" s="402"/>
      <c r="K810" s="402"/>
      <c r="L810" s="402"/>
      <c r="M810" s="402"/>
      <c r="N810" s="402"/>
      <c r="O810" s="402"/>
      <c r="P810" s="402"/>
      <c r="Q810" s="402"/>
      <c r="R810" s="402"/>
      <c r="S810" s="402"/>
      <c r="T810" s="402"/>
      <c r="U810" s="402"/>
      <c r="V810" s="402"/>
      <c r="W810" s="401"/>
    </row>
    <row r="811" spans="1:23" ht="5.0999999999999996" customHeight="1" thickTop="1" thickBot="1" x14ac:dyDescent="0.25"/>
    <row r="812" spans="1:23" ht="24.95" customHeight="1" thickTop="1" x14ac:dyDescent="0.2">
      <c r="A812" s="455"/>
      <c r="B812" s="454" t="s">
        <v>116</v>
      </c>
      <c r="C812" s="454"/>
      <c r="D812" s="454"/>
      <c r="E812" s="454"/>
      <c r="F812" s="454"/>
      <c r="G812" s="453" t="s">
        <v>146</v>
      </c>
      <c r="H812" s="452"/>
      <c r="I812" s="452"/>
      <c r="J812" s="452"/>
      <c r="K812" s="452"/>
      <c r="L812" s="452"/>
      <c r="M812" s="452"/>
      <c r="N812" s="452"/>
      <c r="O812" s="452"/>
      <c r="P812" s="452"/>
      <c r="Q812" s="452"/>
      <c r="R812" s="452"/>
      <c r="S812" s="451"/>
      <c r="T812" s="451"/>
      <c r="U812" s="451"/>
      <c r="V812" s="451"/>
      <c r="W812" s="450"/>
    </row>
    <row r="813" spans="1:23" ht="24.95" customHeight="1" x14ac:dyDescent="0.2">
      <c r="A813" s="409"/>
      <c r="B813" s="449" t="s">
        <v>144</v>
      </c>
      <c r="C813" s="449"/>
      <c r="D813" s="449"/>
      <c r="E813" s="449"/>
      <c r="F813" s="449"/>
      <c r="G813" s="448" t="s">
        <v>145</v>
      </c>
      <c r="H813" s="448"/>
      <c r="I813" s="448"/>
      <c r="J813" s="448"/>
      <c r="K813" s="448"/>
      <c r="L813" s="448"/>
      <c r="M813" s="448"/>
      <c r="N813" s="448"/>
      <c r="O813" s="448"/>
      <c r="P813" s="448"/>
      <c r="Q813" s="448"/>
      <c r="R813" s="447"/>
      <c r="S813" s="446" t="s">
        <v>143</v>
      </c>
      <c r="T813" s="445"/>
      <c r="U813" s="445"/>
      <c r="V813" s="444"/>
      <c r="W813" s="404"/>
    </row>
    <row r="814" spans="1:23" ht="5.0999999999999996" customHeight="1" x14ac:dyDescent="0.2">
      <c r="A814" s="409"/>
      <c r="B814" s="443"/>
      <c r="C814" s="443"/>
      <c r="D814" s="443"/>
      <c r="E814" s="443"/>
      <c r="F814" s="443"/>
      <c r="G814" s="412"/>
      <c r="H814" s="412"/>
      <c r="I814" s="412"/>
      <c r="J814" s="412"/>
      <c r="K814" s="412"/>
      <c r="L814" s="412"/>
      <c r="M814" s="412"/>
      <c r="N814" s="412"/>
      <c r="O814" s="412"/>
      <c r="P814" s="412"/>
      <c r="Q814" s="412"/>
      <c r="R814" s="412"/>
      <c r="S814" s="412"/>
      <c r="T814" s="412"/>
      <c r="U814" s="412"/>
      <c r="V814" s="412"/>
      <c r="W814" s="404"/>
    </row>
    <row r="815" spans="1:23" ht="24.95" customHeight="1" x14ac:dyDescent="0.2">
      <c r="A815" s="409"/>
      <c r="B815" s="441" t="s">
        <v>142</v>
      </c>
      <c r="C815" s="441"/>
      <c r="D815" s="442"/>
      <c r="E815" s="442"/>
      <c r="F815" s="442"/>
      <c r="G815" s="442"/>
      <c r="H815" s="442"/>
      <c r="I815" s="442"/>
      <c r="J815" s="442"/>
      <c r="K815" s="442"/>
      <c r="L815" s="412"/>
      <c r="M815" s="441" t="s">
        <v>141</v>
      </c>
      <c r="N815" s="441"/>
      <c r="O815" s="440"/>
      <c r="P815" s="439"/>
      <c r="Q815" s="439"/>
      <c r="R815" s="412"/>
      <c r="S815" s="438"/>
      <c r="T815" s="437"/>
      <c r="U815" s="437"/>
      <c r="V815" s="436"/>
      <c r="W815" s="404"/>
    </row>
    <row r="816" spans="1:23" ht="5.0999999999999996" customHeight="1" thickBot="1" x14ac:dyDescent="0.25">
      <c r="A816" s="409"/>
      <c r="B816" s="412"/>
      <c r="C816" s="412"/>
      <c r="D816" s="412"/>
      <c r="E816" s="412"/>
      <c r="F816" s="412"/>
      <c r="G816" s="412"/>
      <c r="H816" s="412"/>
      <c r="I816" s="412"/>
      <c r="J816" s="412"/>
      <c r="K816" s="412"/>
      <c r="L816" s="412"/>
      <c r="M816" s="412"/>
      <c r="N816" s="412"/>
      <c r="O816" s="412"/>
      <c r="P816" s="412"/>
      <c r="Q816" s="412"/>
      <c r="R816" s="412"/>
      <c r="S816" s="412"/>
      <c r="T816" s="412"/>
      <c r="U816" s="412"/>
      <c r="V816" s="412"/>
      <c r="W816" s="404"/>
    </row>
    <row r="817" spans="1:23" ht="24.95" customHeight="1" thickTop="1" x14ac:dyDescent="0.2">
      <c r="A817" s="409"/>
      <c r="B817" s="343" t="s">
        <v>110</v>
      </c>
      <c r="C817" s="342"/>
      <c r="D817" s="342"/>
      <c r="E817" s="342"/>
      <c r="F817" s="342"/>
      <c r="G817" s="342"/>
      <c r="H817" s="341"/>
      <c r="I817" s="343" t="s">
        <v>109</v>
      </c>
      <c r="J817" s="342"/>
      <c r="K817" s="342"/>
      <c r="L817" s="342"/>
      <c r="M817" s="341"/>
      <c r="N817" s="340"/>
      <c r="O817" s="339" t="s">
        <v>108</v>
      </c>
      <c r="P817" s="343" t="s">
        <v>107</v>
      </c>
      <c r="Q817" s="342"/>
      <c r="R817" s="342"/>
      <c r="S817" s="342"/>
      <c r="T817" s="341"/>
      <c r="U817" s="340"/>
      <c r="V817" s="339" t="s">
        <v>106</v>
      </c>
      <c r="W817" s="404"/>
    </row>
    <row r="818" spans="1:23" ht="50.1" customHeight="1" x14ac:dyDescent="0.2">
      <c r="A818" s="409"/>
      <c r="B818" s="435" t="s">
        <v>105</v>
      </c>
      <c r="C818" s="332" t="s">
        <v>104</v>
      </c>
      <c r="D818" s="332" t="s">
        <v>103</v>
      </c>
      <c r="E818" s="332" t="s">
        <v>102</v>
      </c>
      <c r="F818" s="331" t="s">
        <v>16</v>
      </c>
      <c r="G818" s="434" t="s">
        <v>140</v>
      </c>
      <c r="H818" s="329" t="s">
        <v>24</v>
      </c>
      <c r="I818" s="431" t="s">
        <v>130</v>
      </c>
      <c r="J818" s="430" t="s">
        <v>57</v>
      </c>
      <c r="K818" s="430" t="s">
        <v>129</v>
      </c>
      <c r="L818" s="430" t="s">
        <v>128</v>
      </c>
      <c r="M818" s="428" t="s">
        <v>127</v>
      </c>
      <c r="N818" s="310"/>
      <c r="O818" s="314"/>
      <c r="P818" s="431" t="s">
        <v>126</v>
      </c>
      <c r="Q818" s="430" t="s">
        <v>63</v>
      </c>
      <c r="R818" s="430" t="s">
        <v>125</v>
      </c>
      <c r="S818" s="429" t="s">
        <v>124</v>
      </c>
      <c r="T818" s="428" t="s">
        <v>123</v>
      </c>
      <c r="U818" s="310"/>
      <c r="V818" s="309"/>
      <c r="W818" s="404"/>
    </row>
    <row r="819" spans="1:23" ht="20.100000000000001" customHeight="1" x14ac:dyDescent="0.2">
      <c r="A819" s="409"/>
      <c r="B819" s="433">
        <v>50</v>
      </c>
      <c r="C819" s="317">
        <v>40</v>
      </c>
      <c r="D819" s="317">
        <v>30</v>
      </c>
      <c r="E819" s="317">
        <v>20</v>
      </c>
      <c r="F819" s="316">
        <v>20</v>
      </c>
      <c r="G819" s="432">
        <f>SUM(B819:F819)</f>
        <v>160</v>
      </c>
      <c r="H819" s="315">
        <v>20</v>
      </c>
      <c r="I819" s="431"/>
      <c r="J819" s="430"/>
      <c r="K819" s="430"/>
      <c r="L819" s="430"/>
      <c r="M819" s="428"/>
      <c r="N819" s="310"/>
      <c r="O819" s="314"/>
      <c r="P819" s="431"/>
      <c r="Q819" s="430"/>
      <c r="R819" s="430"/>
      <c r="S819" s="429"/>
      <c r="T819" s="428"/>
      <c r="U819" s="310"/>
      <c r="V819" s="309"/>
      <c r="W819" s="404"/>
    </row>
    <row r="820" spans="1:23" ht="20.100000000000001" customHeight="1" thickBot="1" x14ac:dyDescent="0.25">
      <c r="A820" s="409"/>
      <c r="B820" s="427">
        <f t="shared" ref="B820:H820" si="54">B819/2</f>
        <v>25</v>
      </c>
      <c r="C820" s="297">
        <f t="shared" si="54"/>
        <v>20</v>
      </c>
      <c r="D820" s="297">
        <f t="shared" si="54"/>
        <v>15</v>
      </c>
      <c r="E820" s="297">
        <f t="shared" si="54"/>
        <v>10</v>
      </c>
      <c r="F820" s="296">
        <f t="shared" si="54"/>
        <v>10</v>
      </c>
      <c r="G820" s="426">
        <f t="shared" si="54"/>
        <v>80</v>
      </c>
      <c r="H820" s="295">
        <f t="shared" si="54"/>
        <v>10</v>
      </c>
      <c r="I820" s="425"/>
      <c r="J820" s="424"/>
      <c r="K820" s="424"/>
      <c r="L820" s="424"/>
      <c r="M820" s="422"/>
      <c r="N820" s="290"/>
      <c r="O820" s="294"/>
      <c r="P820" s="425"/>
      <c r="Q820" s="424"/>
      <c r="R820" s="424"/>
      <c r="S820" s="423"/>
      <c r="T820" s="422"/>
      <c r="U820" s="290"/>
      <c r="V820" s="289"/>
      <c r="W820" s="404"/>
    </row>
    <row r="821" spans="1:23" ht="24.95" customHeight="1" thickTop="1" thickBot="1" x14ac:dyDescent="0.25">
      <c r="A821" s="409"/>
      <c r="B821" s="421"/>
      <c r="C821" s="420"/>
      <c r="D821" s="420"/>
      <c r="E821" s="420"/>
      <c r="F821" s="419"/>
      <c r="G821" s="418">
        <f>SUM(B821:F821)</f>
        <v>0</v>
      </c>
      <c r="H821" s="396"/>
      <c r="I821" s="417"/>
      <c r="J821" s="416"/>
      <c r="K821" s="416"/>
      <c r="L821" s="416"/>
      <c r="M821" s="415"/>
      <c r="N821" s="414">
        <f>COUNTIF(I821:M821,"اجتاز")</f>
        <v>0</v>
      </c>
      <c r="O821" s="413" t="str">
        <f>IF(N821&gt;=5,"جدير",IF(N821&gt;=5,"جدير","غيرجدير"))</f>
        <v>غيرجدير</v>
      </c>
      <c r="P821" s="417"/>
      <c r="Q821" s="416"/>
      <c r="R821" s="416"/>
      <c r="S821" s="416"/>
      <c r="T821" s="415"/>
      <c r="U821" s="414">
        <f>COUNTIF(P821:T821,"اجتاز")</f>
        <v>0</v>
      </c>
      <c r="V821" s="413" t="str">
        <f>IF(U821&gt;=5,"جدير",IF(U821&gt;=5,"جدير","غيرجدير"))</f>
        <v>غيرجدير</v>
      </c>
      <c r="W821" s="404"/>
    </row>
    <row r="822" spans="1:23" ht="5.0999999999999996" customHeight="1" thickTop="1" x14ac:dyDescent="0.2">
      <c r="A822" s="409"/>
      <c r="B822" s="412"/>
      <c r="C822" s="412"/>
      <c r="D822" s="412"/>
      <c r="E822" s="412"/>
      <c r="F822" s="412"/>
      <c r="G822" s="412"/>
      <c r="H822" s="412"/>
      <c r="I822" s="412"/>
      <c r="J822" s="412"/>
      <c r="K822" s="412"/>
      <c r="L822" s="412"/>
      <c r="M822" s="412"/>
      <c r="N822" s="412"/>
      <c r="O822" s="412"/>
      <c r="P822" s="412"/>
      <c r="Q822" s="412"/>
      <c r="R822" s="412"/>
      <c r="S822" s="412"/>
      <c r="T822" s="412"/>
      <c r="U822" s="412"/>
      <c r="V822" s="412"/>
      <c r="W822" s="404"/>
    </row>
    <row r="823" spans="1:23" ht="23.1" customHeight="1" x14ac:dyDescent="0.45">
      <c r="A823" s="409"/>
      <c r="B823" s="408" t="s">
        <v>90</v>
      </c>
      <c r="C823" s="407" t="s">
        <v>118</v>
      </c>
      <c r="D823" s="407"/>
      <c r="E823" s="407"/>
      <c r="F823" s="410" t="s">
        <v>139</v>
      </c>
      <c r="G823" s="410"/>
      <c r="H823" s="410"/>
      <c r="I823" s="410"/>
      <c r="J823" s="411"/>
      <c r="K823" s="410" t="s">
        <v>93</v>
      </c>
      <c r="L823" s="410"/>
      <c r="M823" s="410"/>
      <c r="N823" s="410"/>
      <c r="O823" s="410"/>
      <c r="P823" s="411"/>
      <c r="Q823" s="410" t="s">
        <v>138</v>
      </c>
      <c r="R823" s="410"/>
      <c r="S823" s="410"/>
      <c r="T823" s="410"/>
      <c r="U823" s="410"/>
      <c r="V823" s="410"/>
      <c r="W823" s="404"/>
    </row>
    <row r="824" spans="1:23" ht="23.1" customHeight="1" x14ac:dyDescent="0.45">
      <c r="A824" s="409"/>
      <c r="B824" s="408" t="s">
        <v>137</v>
      </c>
      <c r="C824" s="407" t="s">
        <v>119</v>
      </c>
      <c r="D824" s="407"/>
      <c r="E824" s="407"/>
      <c r="F824" s="405" t="s">
        <v>147</v>
      </c>
      <c r="G824" s="405"/>
      <c r="H824" s="405"/>
      <c r="I824" s="405"/>
      <c r="J824" s="406"/>
      <c r="K824" s="405" t="s">
        <v>148</v>
      </c>
      <c r="L824" s="405"/>
      <c r="M824" s="405"/>
      <c r="N824" s="405"/>
      <c r="O824" s="405"/>
      <c r="P824" s="406"/>
      <c r="Q824" s="405" t="s">
        <v>149</v>
      </c>
      <c r="R824" s="405"/>
      <c r="S824" s="405"/>
      <c r="T824" s="405"/>
      <c r="U824" s="405"/>
      <c r="V824" s="405"/>
      <c r="W824" s="404"/>
    </row>
    <row r="825" spans="1:23" ht="5.0999999999999996" customHeight="1" thickBot="1" x14ac:dyDescent="0.25">
      <c r="A825" s="403"/>
      <c r="B825" s="402"/>
      <c r="C825" s="402"/>
      <c r="D825" s="402"/>
      <c r="E825" s="402"/>
      <c r="F825" s="402"/>
      <c r="G825" s="402"/>
      <c r="H825" s="402"/>
      <c r="I825" s="402"/>
      <c r="J825" s="402"/>
      <c r="K825" s="402"/>
      <c r="L825" s="402"/>
      <c r="M825" s="402"/>
      <c r="N825" s="402"/>
      <c r="O825" s="402"/>
      <c r="P825" s="402"/>
      <c r="Q825" s="402"/>
      <c r="R825" s="402"/>
      <c r="S825" s="402"/>
      <c r="T825" s="402"/>
      <c r="U825" s="402"/>
      <c r="V825" s="402"/>
      <c r="W825" s="401"/>
    </row>
    <row r="826" spans="1:23" ht="20.100000000000001" customHeight="1" thickTop="1" thickBot="1" x14ac:dyDescent="0.25"/>
    <row r="827" spans="1:23" ht="24.95" customHeight="1" thickTop="1" x14ac:dyDescent="0.2">
      <c r="A827" s="455"/>
      <c r="B827" s="454" t="s">
        <v>116</v>
      </c>
      <c r="C827" s="454"/>
      <c r="D827" s="454"/>
      <c r="E827" s="454"/>
      <c r="F827" s="454"/>
      <c r="G827" s="453" t="s">
        <v>146</v>
      </c>
      <c r="H827" s="452"/>
      <c r="I827" s="452"/>
      <c r="J827" s="452"/>
      <c r="K827" s="452"/>
      <c r="L827" s="452"/>
      <c r="M827" s="452"/>
      <c r="N827" s="452"/>
      <c r="O827" s="452"/>
      <c r="P827" s="452"/>
      <c r="Q827" s="452"/>
      <c r="R827" s="452"/>
      <c r="S827" s="451"/>
      <c r="T827" s="451"/>
      <c r="U827" s="451"/>
      <c r="V827" s="451"/>
      <c r="W827" s="450"/>
    </row>
    <row r="828" spans="1:23" ht="24.95" customHeight="1" x14ac:dyDescent="0.2">
      <c r="A828" s="409"/>
      <c r="B828" s="449" t="s">
        <v>144</v>
      </c>
      <c r="C828" s="449"/>
      <c r="D828" s="449"/>
      <c r="E828" s="449"/>
      <c r="F828" s="449"/>
      <c r="G828" s="448" t="s">
        <v>145</v>
      </c>
      <c r="H828" s="448"/>
      <c r="I828" s="448"/>
      <c r="J828" s="448"/>
      <c r="K828" s="448"/>
      <c r="L828" s="448"/>
      <c r="M828" s="448"/>
      <c r="N828" s="448"/>
      <c r="O828" s="448"/>
      <c r="P828" s="448"/>
      <c r="Q828" s="448"/>
      <c r="R828" s="447"/>
      <c r="S828" s="446" t="s">
        <v>143</v>
      </c>
      <c r="T828" s="445"/>
      <c r="U828" s="445"/>
      <c r="V828" s="444"/>
      <c r="W828" s="404"/>
    </row>
    <row r="829" spans="1:23" ht="5.0999999999999996" customHeight="1" x14ac:dyDescent="0.2">
      <c r="A829" s="409"/>
      <c r="B829" s="443"/>
      <c r="C829" s="443"/>
      <c r="D829" s="443"/>
      <c r="E829" s="443"/>
      <c r="F829" s="443"/>
      <c r="G829" s="412"/>
      <c r="H829" s="412"/>
      <c r="I829" s="412"/>
      <c r="J829" s="412"/>
      <c r="K829" s="412"/>
      <c r="L829" s="412"/>
      <c r="M829" s="412"/>
      <c r="N829" s="412"/>
      <c r="O829" s="412"/>
      <c r="P829" s="412"/>
      <c r="Q829" s="412"/>
      <c r="R829" s="412"/>
      <c r="S829" s="412"/>
      <c r="T829" s="412"/>
      <c r="U829" s="412"/>
      <c r="V829" s="412"/>
      <c r="W829" s="404"/>
    </row>
    <row r="830" spans="1:23" ht="24.95" customHeight="1" x14ac:dyDescent="0.2">
      <c r="A830" s="409"/>
      <c r="B830" s="441" t="s">
        <v>142</v>
      </c>
      <c r="C830" s="441"/>
      <c r="D830" s="442"/>
      <c r="E830" s="442"/>
      <c r="F830" s="442"/>
      <c r="G830" s="442"/>
      <c r="H830" s="442"/>
      <c r="I830" s="442"/>
      <c r="J830" s="442"/>
      <c r="K830" s="442"/>
      <c r="L830" s="412"/>
      <c r="M830" s="441" t="s">
        <v>141</v>
      </c>
      <c r="N830" s="441"/>
      <c r="O830" s="440"/>
      <c r="P830" s="439"/>
      <c r="Q830" s="439"/>
      <c r="R830" s="412"/>
      <c r="S830" s="438"/>
      <c r="T830" s="437"/>
      <c r="U830" s="437"/>
      <c r="V830" s="436"/>
      <c r="W830" s="404"/>
    </row>
    <row r="831" spans="1:23" ht="5.0999999999999996" customHeight="1" thickBot="1" x14ac:dyDescent="0.25">
      <c r="A831" s="409"/>
      <c r="B831" s="412"/>
      <c r="C831" s="412"/>
      <c r="D831" s="412"/>
      <c r="E831" s="412"/>
      <c r="F831" s="412"/>
      <c r="G831" s="412"/>
      <c r="H831" s="412"/>
      <c r="I831" s="412"/>
      <c r="J831" s="412"/>
      <c r="K831" s="412"/>
      <c r="L831" s="412"/>
      <c r="M831" s="412"/>
      <c r="N831" s="412"/>
      <c r="O831" s="412"/>
      <c r="P831" s="412"/>
      <c r="Q831" s="412"/>
      <c r="R831" s="412"/>
      <c r="S831" s="412"/>
      <c r="T831" s="412"/>
      <c r="U831" s="412"/>
      <c r="V831" s="412"/>
      <c r="W831" s="404"/>
    </row>
    <row r="832" spans="1:23" ht="24.95" customHeight="1" thickTop="1" x14ac:dyDescent="0.2">
      <c r="A832" s="409"/>
      <c r="B832" s="343" t="s">
        <v>110</v>
      </c>
      <c r="C832" s="342"/>
      <c r="D832" s="342"/>
      <c r="E832" s="342"/>
      <c r="F832" s="342"/>
      <c r="G832" s="342"/>
      <c r="H832" s="341"/>
      <c r="I832" s="343" t="s">
        <v>109</v>
      </c>
      <c r="J832" s="342"/>
      <c r="K832" s="342"/>
      <c r="L832" s="342"/>
      <c r="M832" s="341"/>
      <c r="N832" s="340"/>
      <c r="O832" s="339" t="s">
        <v>108</v>
      </c>
      <c r="P832" s="343" t="s">
        <v>107</v>
      </c>
      <c r="Q832" s="342"/>
      <c r="R832" s="342"/>
      <c r="S832" s="342"/>
      <c r="T832" s="341"/>
      <c r="U832" s="340"/>
      <c r="V832" s="339" t="s">
        <v>106</v>
      </c>
      <c r="W832" s="404"/>
    </row>
    <row r="833" spans="1:23" ht="50.1" customHeight="1" x14ac:dyDescent="0.2">
      <c r="A833" s="409"/>
      <c r="B833" s="435" t="s">
        <v>105</v>
      </c>
      <c r="C833" s="332" t="s">
        <v>104</v>
      </c>
      <c r="D833" s="332" t="s">
        <v>103</v>
      </c>
      <c r="E833" s="332" t="s">
        <v>102</v>
      </c>
      <c r="F833" s="331" t="s">
        <v>16</v>
      </c>
      <c r="G833" s="434" t="s">
        <v>140</v>
      </c>
      <c r="H833" s="329" t="s">
        <v>24</v>
      </c>
      <c r="I833" s="431" t="s">
        <v>130</v>
      </c>
      <c r="J833" s="430" t="s">
        <v>57</v>
      </c>
      <c r="K833" s="430" t="s">
        <v>129</v>
      </c>
      <c r="L833" s="430" t="s">
        <v>128</v>
      </c>
      <c r="M833" s="428" t="s">
        <v>127</v>
      </c>
      <c r="N833" s="310"/>
      <c r="O833" s="314"/>
      <c r="P833" s="431" t="s">
        <v>126</v>
      </c>
      <c r="Q833" s="430" t="s">
        <v>63</v>
      </c>
      <c r="R833" s="430" t="s">
        <v>125</v>
      </c>
      <c r="S833" s="429" t="s">
        <v>124</v>
      </c>
      <c r="T833" s="428" t="s">
        <v>123</v>
      </c>
      <c r="U833" s="310"/>
      <c r="V833" s="309"/>
      <c r="W833" s="404"/>
    </row>
    <row r="834" spans="1:23" ht="20.100000000000001" customHeight="1" x14ac:dyDescent="0.2">
      <c r="A834" s="409"/>
      <c r="B834" s="433">
        <v>50</v>
      </c>
      <c r="C834" s="317">
        <v>40</v>
      </c>
      <c r="D834" s="317">
        <v>30</v>
      </c>
      <c r="E834" s="317">
        <v>20</v>
      </c>
      <c r="F834" s="316">
        <v>20</v>
      </c>
      <c r="G834" s="432">
        <f>SUM(B834:F834)</f>
        <v>160</v>
      </c>
      <c r="H834" s="315">
        <v>20</v>
      </c>
      <c r="I834" s="431"/>
      <c r="J834" s="430"/>
      <c r="K834" s="430"/>
      <c r="L834" s="430"/>
      <c r="M834" s="428"/>
      <c r="N834" s="310"/>
      <c r="O834" s="314"/>
      <c r="P834" s="431"/>
      <c r="Q834" s="430"/>
      <c r="R834" s="430"/>
      <c r="S834" s="429"/>
      <c r="T834" s="428"/>
      <c r="U834" s="310"/>
      <c r="V834" s="309"/>
      <c r="W834" s="404"/>
    </row>
    <row r="835" spans="1:23" ht="20.100000000000001" customHeight="1" thickBot="1" x14ac:dyDescent="0.25">
      <c r="A835" s="409"/>
      <c r="B835" s="427">
        <f t="shared" ref="B835:H835" si="55">B834/2</f>
        <v>25</v>
      </c>
      <c r="C835" s="297">
        <f t="shared" si="55"/>
        <v>20</v>
      </c>
      <c r="D835" s="297">
        <f t="shared" si="55"/>
        <v>15</v>
      </c>
      <c r="E835" s="297">
        <f t="shared" si="55"/>
        <v>10</v>
      </c>
      <c r="F835" s="296">
        <f t="shared" si="55"/>
        <v>10</v>
      </c>
      <c r="G835" s="426">
        <f t="shared" si="55"/>
        <v>80</v>
      </c>
      <c r="H835" s="295">
        <f t="shared" si="55"/>
        <v>10</v>
      </c>
      <c r="I835" s="425"/>
      <c r="J835" s="424"/>
      <c r="K835" s="424"/>
      <c r="L835" s="424"/>
      <c r="M835" s="422"/>
      <c r="N835" s="290"/>
      <c r="O835" s="294"/>
      <c r="P835" s="425"/>
      <c r="Q835" s="424"/>
      <c r="R835" s="424"/>
      <c r="S835" s="423"/>
      <c r="T835" s="422"/>
      <c r="U835" s="290"/>
      <c r="V835" s="289"/>
      <c r="W835" s="404"/>
    </row>
    <row r="836" spans="1:23" ht="24.95" customHeight="1" thickTop="1" thickBot="1" x14ac:dyDescent="0.25">
      <c r="A836" s="409"/>
      <c r="B836" s="421"/>
      <c r="C836" s="420"/>
      <c r="D836" s="420"/>
      <c r="E836" s="420"/>
      <c r="F836" s="419"/>
      <c r="G836" s="418">
        <f>SUM(B836:F836)</f>
        <v>0</v>
      </c>
      <c r="H836" s="396"/>
      <c r="I836" s="417"/>
      <c r="J836" s="416"/>
      <c r="K836" s="416"/>
      <c r="L836" s="416"/>
      <c r="M836" s="415"/>
      <c r="N836" s="414">
        <f>COUNTIF(I836:M836,"اجتاز")</f>
        <v>0</v>
      </c>
      <c r="O836" s="413" t="str">
        <f>IF(N836&gt;=5,"جدير",IF(N836&gt;=5,"جدير","غيرجدير"))</f>
        <v>غيرجدير</v>
      </c>
      <c r="P836" s="417"/>
      <c r="Q836" s="416"/>
      <c r="R836" s="416"/>
      <c r="S836" s="416"/>
      <c r="T836" s="415"/>
      <c r="U836" s="414">
        <f>COUNTIF(P836:T836,"اجتاز")</f>
        <v>0</v>
      </c>
      <c r="V836" s="413" t="str">
        <f>IF(U836&gt;=5,"جدير",IF(U836&gt;=5,"جدير","غيرجدير"))</f>
        <v>غيرجدير</v>
      </c>
      <c r="W836" s="404"/>
    </row>
    <row r="837" spans="1:23" ht="5.0999999999999996" customHeight="1" thickTop="1" x14ac:dyDescent="0.2">
      <c r="A837" s="409"/>
      <c r="B837" s="412"/>
      <c r="C837" s="412"/>
      <c r="D837" s="412"/>
      <c r="E837" s="412"/>
      <c r="F837" s="412"/>
      <c r="G837" s="412"/>
      <c r="H837" s="412"/>
      <c r="I837" s="412"/>
      <c r="J837" s="412"/>
      <c r="K837" s="412"/>
      <c r="L837" s="412"/>
      <c r="M837" s="412"/>
      <c r="N837" s="412"/>
      <c r="O837" s="412"/>
      <c r="P837" s="412"/>
      <c r="Q837" s="412"/>
      <c r="R837" s="412"/>
      <c r="S837" s="412"/>
      <c r="T837" s="412"/>
      <c r="U837" s="412"/>
      <c r="V837" s="412"/>
      <c r="W837" s="404"/>
    </row>
    <row r="838" spans="1:23" ht="23.1" customHeight="1" x14ac:dyDescent="0.45">
      <c r="A838" s="409"/>
      <c r="B838" s="408" t="s">
        <v>90</v>
      </c>
      <c r="C838" s="407" t="s">
        <v>118</v>
      </c>
      <c r="D838" s="407"/>
      <c r="E838" s="407"/>
      <c r="F838" s="410" t="s">
        <v>139</v>
      </c>
      <c r="G838" s="410"/>
      <c r="H838" s="410"/>
      <c r="I838" s="410"/>
      <c r="J838" s="411"/>
      <c r="K838" s="410" t="s">
        <v>93</v>
      </c>
      <c r="L838" s="410"/>
      <c r="M838" s="410"/>
      <c r="N838" s="410"/>
      <c r="O838" s="410"/>
      <c r="P838" s="411"/>
      <c r="Q838" s="410" t="s">
        <v>138</v>
      </c>
      <c r="R838" s="410"/>
      <c r="S838" s="410"/>
      <c r="T838" s="410"/>
      <c r="U838" s="410"/>
      <c r="V838" s="410"/>
      <c r="W838" s="404"/>
    </row>
    <row r="839" spans="1:23" ht="23.1" customHeight="1" x14ac:dyDescent="0.45">
      <c r="A839" s="409"/>
      <c r="B839" s="408" t="s">
        <v>137</v>
      </c>
      <c r="C839" s="407" t="s">
        <v>119</v>
      </c>
      <c r="D839" s="407"/>
      <c r="E839" s="407"/>
      <c r="F839" s="405" t="s">
        <v>147</v>
      </c>
      <c r="G839" s="405"/>
      <c r="H839" s="405"/>
      <c r="I839" s="405"/>
      <c r="J839" s="406"/>
      <c r="K839" s="405" t="s">
        <v>148</v>
      </c>
      <c r="L839" s="405"/>
      <c r="M839" s="405"/>
      <c r="N839" s="405"/>
      <c r="O839" s="405"/>
      <c r="P839" s="406"/>
      <c r="Q839" s="405" t="s">
        <v>149</v>
      </c>
      <c r="R839" s="405"/>
      <c r="S839" s="405"/>
      <c r="T839" s="405"/>
      <c r="U839" s="405"/>
      <c r="V839" s="405"/>
      <c r="W839" s="404"/>
    </row>
    <row r="840" spans="1:23" ht="5.0999999999999996" customHeight="1" thickBot="1" x14ac:dyDescent="0.25">
      <c r="A840" s="403"/>
      <c r="B840" s="402"/>
      <c r="C840" s="402"/>
      <c r="D840" s="402"/>
      <c r="E840" s="402"/>
      <c r="F840" s="402"/>
      <c r="G840" s="402"/>
      <c r="H840" s="402"/>
      <c r="I840" s="402"/>
      <c r="J840" s="402"/>
      <c r="K840" s="402"/>
      <c r="L840" s="402"/>
      <c r="M840" s="402"/>
      <c r="N840" s="402"/>
      <c r="O840" s="402"/>
      <c r="P840" s="402"/>
      <c r="Q840" s="402"/>
      <c r="R840" s="402"/>
      <c r="S840" s="402"/>
      <c r="T840" s="402"/>
      <c r="U840" s="402"/>
      <c r="V840" s="402"/>
      <c r="W840" s="401"/>
    </row>
    <row r="841" spans="1:23" ht="5.0999999999999996" customHeight="1" thickTop="1" thickBot="1" x14ac:dyDescent="0.25"/>
    <row r="842" spans="1:23" ht="24.95" customHeight="1" thickTop="1" x14ac:dyDescent="0.2">
      <c r="A842" s="455"/>
      <c r="B842" s="454" t="s">
        <v>116</v>
      </c>
      <c r="C842" s="454"/>
      <c r="D842" s="454"/>
      <c r="E842" s="454"/>
      <c r="F842" s="454"/>
      <c r="G842" s="453" t="s">
        <v>146</v>
      </c>
      <c r="H842" s="452"/>
      <c r="I842" s="452"/>
      <c r="J842" s="452"/>
      <c r="K842" s="452"/>
      <c r="L842" s="452"/>
      <c r="M842" s="452"/>
      <c r="N842" s="452"/>
      <c r="O842" s="452"/>
      <c r="P842" s="452"/>
      <c r="Q842" s="452"/>
      <c r="R842" s="452"/>
      <c r="S842" s="451"/>
      <c r="T842" s="451"/>
      <c r="U842" s="451"/>
      <c r="V842" s="451"/>
      <c r="W842" s="450"/>
    </row>
    <row r="843" spans="1:23" ht="24.95" customHeight="1" x14ac:dyDescent="0.2">
      <c r="A843" s="409"/>
      <c r="B843" s="449" t="s">
        <v>144</v>
      </c>
      <c r="C843" s="449"/>
      <c r="D843" s="449"/>
      <c r="E843" s="449"/>
      <c r="F843" s="449"/>
      <c r="G843" s="448" t="s">
        <v>145</v>
      </c>
      <c r="H843" s="448"/>
      <c r="I843" s="448"/>
      <c r="J843" s="448"/>
      <c r="K843" s="448"/>
      <c r="L843" s="448"/>
      <c r="M843" s="448"/>
      <c r="N843" s="448"/>
      <c r="O843" s="448"/>
      <c r="P843" s="448"/>
      <c r="Q843" s="448"/>
      <c r="R843" s="447"/>
      <c r="S843" s="446" t="s">
        <v>143</v>
      </c>
      <c r="T843" s="445"/>
      <c r="U843" s="445"/>
      <c r="V843" s="444"/>
      <c r="W843" s="404"/>
    </row>
    <row r="844" spans="1:23" ht="5.0999999999999996" customHeight="1" x14ac:dyDescent="0.2">
      <c r="A844" s="409"/>
      <c r="B844" s="443"/>
      <c r="C844" s="443"/>
      <c r="D844" s="443"/>
      <c r="E844" s="443"/>
      <c r="F844" s="443"/>
      <c r="G844" s="412"/>
      <c r="H844" s="412"/>
      <c r="I844" s="412"/>
      <c r="J844" s="412"/>
      <c r="K844" s="412"/>
      <c r="L844" s="412"/>
      <c r="M844" s="412"/>
      <c r="N844" s="412"/>
      <c r="O844" s="412"/>
      <c r="P844" s="412"/>
      <c r="Q844" s="412"/>
      <c r="R844" s="412"/>
      <c r="S844" s="412"/>
      <c r="T844" s="412"/>
      <c r="U844" s="412"/>
      <c r="V844" s="412"/>
      <c r="W844" s="404"/>
    </row>
    <row r="845" spans="1:23" ht="24.95" customHeight="1" x14ac:dyDescent="0.2">
      <c r="A845" s="409"/>
      <c r="B845" s="441" t="s">
        <v>142</v>
      </c>
      <c r="C845" s="441"/>
      <c r="D845" s="442"/>
      <c r="E845" s="442"/>
      <c r="F845" s="442"/>
      <c r="G845" s="442"/>
      <c r="H845" s="442"/>
      <c r="I845" s="442"/>
      <c r="J845" s="442"/>
      <c r="K845" s="442"/>
      <c r="L845" s="412"/>
      <c r="M845" s="441" t="s">
        <v>141</v>
      </c>
      <c r="N845" s="441"/>
      <c r="O845" s="440"/>
      <c r="P845" s="439"/>
      <c r="Q845" s="439"/>
      <c r="R845" s="412"/>
      <c r="S845" s="438"/>
      <c r="T845" s="437"/>
      <c r="U845" s="437"/>
      <c r="V845" s="436"/>
      <c r="W845" s="404"/>
    </row>
    <row r="846" spans="1:23" ht="5.0999999999999996" customHeight="1" thickBot="1" x14ac:dyDescent="0.25">
      <c r="A846" s="409"/>
      <c r="B846" s="412"/>
      <c r="C846" s="412"/>
      <c r="D846" s="412"/>
      <c r="E846" s="412"/>
      <c r="F846" s="412"/>
      <c r="G846" s="412"/>
      <c r="H846" s="412"/>
      <c r="I846" s="412"/>
      <c r="J846" s="412"/>
      <c r="K846" s="412"/>
      <c r="L846" s="412"/>
      <c r="M846" s="412"/>
      <c r="N846" s="412"/>
      <c r="O846" s="412"/>
      <c r="P846" s="412"/>
      <c r="Q846" s="412"/>
      <c r="R846" s="412"/>
      <c r="S846" s="412"/>
      <c r="T846" s="412"/>
      <c r="U846" s="412"/>
      <c r="V846" s="412"/>
      <c r="W846" s="404"/>
    </row>
    <row r="847" spans="1:23" ht="24.95" customHeight="1" thickTop="1" x14ac:dyDescent="0.2">
      <c r="A847" s="409"/>
      <c r="B847" s="343" t="s">
        <v>110</v>
      </c>
      <c r="C847" s="342"/>
      <c r="D847" s="342"/>
      <c r="E847" s="342"/>
      <c r="F847" s="342"/>
      <c r="G847" s="342"/>
      <c r="H847" s="341"/>
      <c r="I847" s="343" t="s">
        <v>109</v>
      </c>
      <c r="J847" s="342"/>
      <c r="K847" s="342"/>
      <c r="L847" s="342"/>
      <c r="M847" s="341"/>
      <c r="N847" s="340"/>
      <c r="O847" s="339" t="s">
        <v>108</v>
      </c>
      <c r="P847" s="343" t="s">
        <v>107</v>
      </c>
      <c r="Q847" s="342"/>
      <c r="R847" s="342"/>
      <c r="S847" s="342"/>
      <c r="T847" s="341"/>
      <c r="U847" s="340"/>
      <c r="V847" s="339" t="s">
        <v>106</v>
      </c>
      <c r="W847" s="404"/>
    </row>
    <row r="848" spans="1:23" ht="50.1" customHeight="1" x14ac:dyDescent="0.2">
      <c r="A848" s="409"/>
      <c r="B848" s="435" t="s">
        <v>105</v>
      </c>
      <c r="C848" s="332" t="s">
        <v>104</v>
      </c>
      <c r="D848" s="332" t="s">
        <v>103</v>
      </c>
      <c r="E848" s="332" t="s">
        <v>102</v>
      </c>
      <c r="F848" s="331" t="s">
        <v>16</v>
      </c>
      <c r="G848" s="434" t="s">
        <v>140</v>
      </c>
      <c r="H848" s="329" t="s">
        <v>24</v>
      </c>
      <c r="I848" s="431" t="s">
        <v>130</v>
      </c>
      <c r="J848" s="430" t="s">
        <v>57</v>
      </c>
      <c r="K848" s="430" t="s">
        <v>129</v>
      </c>
      <c r="L848" s="430" t="s">
        <v>128</v>
      </c>
      <c r="M848" s="428" t="s">
        <v>127</v>
      </c>
      <c r="N848" s="310"/>
      <c r="O848" s="314"/>
      <c r="P848" s="431" t="s">
        <v>126</v>
      </c>
      <c r="Q848" s="430" t="s">
        <v>63</v>
      </c>
      <c r="R848" s="430" t="s">
        <v>125</v>
      </c>
      <c r="S848" s="429" t="s">
        <v>124</v>
      </c>
      <c r="T848" s="428" t="s">
        <v>123</v>
      </c>
      <c r="U848" s="310"/>
      <c r="V848" s="309"/>
      <c r="W848" s="404"/>
    </row>
    <row r="849" spans="1:23" ht="20.100000000000001" customHeight="1" x14ac:dyDescent="0.2">
      <c r="A849" s="409"/>
      <c r="B849" s="433">
        <v>50</v>
      </c>
      <c r="C849" s="317">
        <v>40</v>
      </c>
      <c r="D849" s="317">
        <v>30</v>
      </c>
      <c r="E849" s="317">
        <v>20</v>
      </c>
      <c r="F849" s="316">
        <v>20</v>
      </c>
      <c r="G849" s="432">
        <f>SUM(B849:F849)</f>
        <v>160</v>
      </c>
      <c r="H849" s="315">
        <v>20</v>
      </c>
      <c r="I849" s="431"/>
      <c r="J849" s="430"/>
      <c r="K849" s="430"/>
      <c r="L849" s="430"/>
      <c r="M849" s="428"/>
      <c r="N849" s="310"/>
      <c r="O849" s="314"/>
      <c r="P849" s="431"/>
      <c r="Q849" s="430"/>
      <c r="R849" s="430"/>
      <c r="S849" s="429"/>
      <c r="T849" s="428"/>
      <c r="U849" s="310"/>
      <c r="V849" s="309"/>
      <c r="W849" s="404"/>
    </row>
    <row r="850" spans="1:23" ht="20.100000000000001" customHeight="1" thickBot="1" x14ac:dyDescent="0.25">
      <c r="A850" s="409"/>
      <c r="B850" s="427">
        <f t="shared" ref="B850:H850" si="56">B849/2</f>
        <v>25</v>
      </c>
      <c r="C850" s="297">
        <f t="shared" si="56"/>
        <v>20</v>
      </c>
      <c r="D850" s="297">
        <f t="shared" si="56"/>
        <v>15</v>
      </c>
      <c r="E850" s="297">
        <f t="shared" si="56"/>
        <v>10</v>
      </c>
      <c r="F850" s="296">
        <f t="shared" si="56"/>
        <v>10</v>
      </c>
      <c r="G850" s="426">
        <f t="shared" si="56"/>
        <v>80</v>
      </c>
      <c r="H850" s="295">
        <f t="shared" si="56"/>
        <v>10</v>
      </c>
      <c r="I850" s="425"/>
      <c r="J850" s="424"/>
      <c r="K850" s="424"/>
      <c r="L850" s="424"/>
      <c r="M850" s="422"/>
      <c r="N850" s="290"/>
      <c r="O850" s="294"/>
      <c r="P850" s="425"/>
      <c r="Q850" s="424"/>
      <c r="R850" s="424"/>
      <c r="S850" s="423"/>
      <c r="T850" s="422"/>
      <c r="U850" s="290"/>
      <c r="V850" s="289"/>
      <c r="W850" s="404"/>
    </row>
    <row r="851" spans="1:23" ht="24.95" customHeight="1" thickTop="1" thickBot="1" x14ac:dyDescent="0.25">
      <c r="A851" s="409"/>
      <c r="B851" s="421"/>
      <c r="C851" s="420"/>
      <c r="D851" s="420"/>
      <c r="E851" s="420"/>
      <c r="F851" s="419"/>
      <c r="G851" s="418">
        <f>SUM(B851:F851)</f>
        <v>0</v>
      </c>
      <c r="H851" s="396"/>
      <c r="I851" s="417"/>
      <c r="J851" s="416"/>
      <c r="K851" s="416"/>
      <c r="L851" s="416"/>
      <c r="M851" s="415"/>
      <c r="N851" s="414">
        <f>COUNTIF(I851:M851,"اجتاز")</f>
        <v>0</v>
      </c>
      <c r="O851" s="413" t="str">
        <f>IF(N851&gt;=5,"جدير",IF(N851&gt;=5,"جدير","غيرجدير"))</f>
        <v>غيرجدير</v>
      </c>
      <c r="P851" s="417"/>
      <c r="Q851" s="416"/>
      <c r="R851" s="416"/>
      <c r="S851" s="416"/>
      <c r="T851" s="415"/>
      <c r="U851" s="414">
        <f>COUNTIF(P851:T851,"اجتاز")</f>
        <v>0</v>
      </c>
      <c r="V851" s="413" t="str">
        <f>IF(U851&gt;=5,"جدير",IF(U851&gt;=5,"جدير","غيرجدير"))</f>
        <v>غيرجدير</v>
      </c>
      <c r="W851" s="404"/>
    </row>
    <row r="852" spans="1:23" ht="5.0999999999999996" customHeight="1" thickTop="1" x14ac:dyDescent="0.2">
      <c r="A852" s="409"/>
      <c r="B852" s="412"/>
      <c r="C852" s="412"/>
      <c r="D852" s="412"/>
      <c r="E852" s="412"/>
      <c r="F852" s="412"/>
      <c r="G852" s="412"/>
      <c r="H852" s="412"/>
      <c r="I852" s="412"/>
      <c r="J852" s="412"/>
      <c r="K852" s="412"/>
      <c r="L852" s="412"/>
      <c r="M852" s="412"/>
      <c r="N852" s="412"/>
      <c r="O852" s="412"/>
      <c r="P852" s="412"/>
      <c r="Q852" s="412"/>
      <c r="R852" s="412"/>
      <c r="S852" s="412"/>
      <c r="T852" s="412"/>
      <c r="U852" s="412"/>
      <c r="V852" s="412"/>
      <c r="W852" s="404"/>
    </row>
    <row r="853" spans="1:23" ht="23.1" customHeight="1" x14ac:dyDescent="0.45">
      <c r="A853" s="409"/>
      <c r="B853" s="408" t="s">
        <v>90</v>
      </c>
      <c r="C853" s="407" t="s">
        <v>118</v>
      </c>
      <c r="D853" s="407"/>
      <c r="E853" s="407"/>
      <c r="F853" s="410" t="s">
        <v>139</v>
      </c>
      <c r="G853" s="410"/>
      <c r="H853" s="410"/>
      <c r="I853" s="410"/>
      <c r="J853" s="411"/>
      <c r="K853" s="410" t="s">
        <v>93</v>
      </c>
      <c r="L853" s="410"/>
      <c r="M853" s="410"/>
      <c r="N853" s="410"/>
      <c r="O853" s="410"/>
      <c r="P853" s="411"/>
      <c r="Q853" s="410" t="s">
        <v>138</v>
      </c>
      <c r="R853" s="410"/>
      <c r="S853" s="410"/>
      <c r="T853" s="410"/>
      <c r="U853" s="410"/>
      <c r="V853" s="410"/>
      <c r="W853" s="404"/>
    </row>
    <row r="854" spans="1:23" ht="23.1" customHeight="1" x14ac:dyDescent="0.45">
      <c r="A854" s="409"/>
      <c r="B854" s="408" t="s">
        <v>137</v>
      </c>
      <c r="C854" s="407" t="s">
        <v>119</v>
      </c>
      <c r="D854" s="407"/>
      <c r="E854" s="407"/>
      <c r="F854" s="405" t="s">
        <v>147</v>
      </c>
      <c r="G854" s="405"/>
      <c r="H854" s="405"/>
      <c r="I854" s="405"/>
      <c r="J854" s="406"/>
      <c r="K854" s="405" t="s">
        <v>148</v>
      </c>
      <c r="L854" s="405"/>
      <c r="M854" s="405"/>
      <c r="N854" s="405"/>
      <c r="O854" s="405"/>
      <c r="P854" s="406"/>
      <c r="Q854" s="405" t="s">
        <v>149</v>
      </c>
      <c r="R854" s="405"/>
      <c r="S854" s="405"/>
      <c r="T854" s="405"/>
      <c r="U854" s="405"/>
      <c r="V854" s="405"/>
      <c r="W854" s="404"/>
    </row>
    <row r="855" spans="1:23" ht="5.0999999999999996" customHeight="1" thickBot="1" x14ac:dyDescent="0.25">
      <c r="A855" s="403"/>
      <c r="B855" s="402"/>
      <c r="C855" s="402"/>
      <c r="D855" s="402"/>
      <c r="E855" s="402"/>
      <c r="F855" s="402"/>
      <c r="G855" s="402"/>
      <c r="H855" s="402"/>
      <c r="I855" s="402"/>
      <c r="J855" s="402"/>
      <c r="K855" s="402"/>
      <c r="L855" s="402"/>
      <c r="M855" s="402"/>
      <c r="N855" s="402"/>
      <c r="O855" s="402"/>
      <c r="P855" s="402"/>
      <c r="Q855" s="402"/>
      <c r="R855" s="402"/>
      <c r="S855" s="402"/>
      <c r="T855" s="402"/>
      <c r="U855" s="402"/>
      <c r="V855" s="402"/>
      <c r="W855" s="401"/>
    </row>
    <row r="856" spans="1:23" ht="20.100000000000001" customHeight="1" thickTop="1" thickBot="1" x14ac:dyDescent="0.25"/>
    <row r="857" spans="1:23" ht="24.95" customHeight="1" thickTop="1" x14ac:dyDescent="0.2">
      <c r="A857" s="455"/>
      <c r="B857" s="454" t="s">
        <v>116</v>
      </c>
      <c r="C857" s="454"/>
      <c r="D857" s="454"/>
      <c r="E857" s="454"/>
      <c r="F857" s="454"/>
      <c r="G857" s="453" t="s">
        <v>146</v>
      </c>
      <c r="H857" s="452"/>
      <c r="I857" s="452"/>
      <c r="J857" s="452"/>
      <c r="K857" s="452"/>
      <c r="L857" s="452"/>
      <c r="M857" s="452"/>
      <c r="N857" s="452"/>
      <c r="O857" s="452"/>
      <c r="P857" s="452"/>
      <c r="Q857" s="452"/>
      <c r="R857" s="452"/>
      <c r="S857" s="451"/>
      <c r="T857" s="451"/>
      <c r="U857" s="451"/>
      <c r="V857" s="451"/>
      <c r="W857" s="450"/>
    </row>
    <row r="858" spans="1:23" ht="24.95" customHeight="1" x14ac:dyDescent="0.2">
      <c r="A858" s="409"/>
      <c r="B858" s="449" t="s">
        <v>144</v>
      </c>
      <c r="C858" s="449"/>
      <c r="D858" s="449"/>
      <c r="E858" s="449"/>
      <c r="F858" s="449"/>
      <c r="G858" s="448" t="s">
        <v>145</v>
      </c>
      <c r="H858" s="448"/>
      <c r="I858" s="448"/>
      <c r="J858" s="448"/>
      <c r="K858" s="448"/>
      <c r="L858" s="448"/>
      <c r="M858" s="448"/>
      <c r="N858" s="448"/>
      <c r="O858" s="448"/>
      <c r="P858" s="448"/>
      <c r="Q858" s="448"/>
      <c r="R858" s="447"/>
      <c r="S858" s="446" t="s">
        <v>143</v>
      </c>
      <c r="T858" s="445"/>
      <c r="U858" s="445"/>
      <c r="V858" s="444"/>
      <c r="W858" s="404"/>
    </row>
    <row r="859" spans="1:23" ht="5.0999999999999996" customHeight="1" x14ac:dyDescent="0.2">
      <c r="A859" s="409"/>
      <c r="B859" s="443"/>
      <c r="C859" s="443"/>
      <c r="D859" s="443"/>
      <c r="E859" s="443"/>
      <c r="F859" s="443"/>
      <c r="G859" s="412"/>
      <c r="H859" s="412"/>
      <c r="I859" s="412"/>
      <c r="J859" s="412"/>
      <c r="K859" s="412"/>
      <c r="L859" s="412"/>
      <c r="M859" s="412"/>
      <c r="N859" s="412"/>
      <c r="O859" s="412"/>
      <c r="P859" s="412"/>
      <c r="Q859" s="412"/>
      <c r="R859" s="412"/>
      <c r="S859" s="412"/>
      <c r="T859" s="412"/>
      <c r="U859" s="412"/>
      <c r="V859" s="412"/>
      <c r="W859" s="404"/>
    </row>
    <row r="860" spans="1:23" ht="24.95" customHeight="1" x14ac:dyDescent="0.2">
      <c r="A860" s="409"/>
      <c r="B860" s="441" t="s">
        <v>142</v>
      </c>
      <c r="C860" s="441"/>
      <c r="D860" s="442"/>
      <c r="E860" s="442"/>
      <c r="F860" s="442"/>
      <c r="G860" s="442"/>
      <c r="H860" s="442"/>
      <c r="I860" s="442"/>
      <c r="J860" s="442"/>
      <c r="K860" s="442"/>
      <c r="L860" s="412"/>
      <c r="M860" s="441" t="s">
        <v>141</v>
      </c>
      <c r="N860" s="441"/>
      <c r="O860" s="440"/>
      <c r="P860" s="439"/>
      <c r="Q860" s="439"/>
      <c r="R860" s="412"/>
      <c r="S860" s="438"/>
      <c r="T860" s="437"/>
      <c r="U860" s="437"/>
      <c r="V860" s="436"/>
      <c r="W860" s="404"/>
    </row>
    <row r="861" spans="1:23" ht="5.0999999999999996" customHeight="1" thickBot="1" x14ac:dyDescent="0.25">
      <c r="A861" s="409"/>
      <c r="B861" s="412"/>
      <c r="C861" s="412"/>
      <c r="D861" s="412"/>
      <c r="E861" s="412"/>
      <c r="F861" s="412"/>
      <c r="G861" s="412"/>
      <c r="H861" s="412"/>
      <c r="I861" s="412"/>
      <c r="J861" s="412"/>
      <c r="K861" s="412"/>
      <c r="L861" s="412"/>
      <c r="M861" s="412"/>
      <c r="N861" s="412"/>
      <c r="O861" s="412"/>
      <c r="P861" s="412"/>
      <c r="Q861" s="412"/>
      <c r="R861" s="412"/>
      <c r="S861" s="412"/>
      <c r="T861" s="412"/>
      <c r="U861" s="412"/>
      <c r="V861" s="412"/>
      <c r="W861" s="404"/>
    </row>
    <row r="862" spans="1:23" ht="24.95" customHeight="1" thickTop="1" x14ac:dyDescent="0.2">
      <c r="A862" s="409"/>
      <c r="B862" s="343" t="s">
        <v>110</v>
      </c>
      <c r="C862" s="342"/>
      <c r="D862" s="342"/>
      <c r="E862" s="342"/>
      <c r="F862" s="342"/>
      <c r="G862" s="342"/>
      <c r="H862" s="341"/>
      <c r="I862" s="343" t="s">
        <v>109</v>
      </c>
      <c r="J862" s="342"/>
      <c r="K862" s="342"/>
      <c r="L862" s="342"/>
      <c r="M862" s="341"/>
      <c r="N862" s="340"/>
      <c r="O862" s="339" t="s">
        <v>108</v>
      </c>
      <c r="P862" s="343" t="s">
        <v>107</v>
      </c>
      <c r="Q862" s="342"/>
      <c r="R862" s="342"/>
      <c r="S862" s="342"/>
      <c r="T862" s="341"/>
      <c r="U862" s="340"/>
      <c r="V862" s="339" t="s">
        <v>106</v>
      </c>
      <c r="W862" s="404"/>
    </row>
    <row r="863" spans="1:23" ht="50.1" customHeight="1" x14ac:dyDescent="0.2">
      <c r="A863" s="409"/>
      <c r="B863" s="435" t="s">
        <v>105</v>
      </c>
      <c r="C863" s="332" t="s">
        <v>104</v>
      </c>
      <c r="D863" s="332" t="s">
        <v>103</v>
      </c>
      <c r="E863" s="332" t="s">
        <v>102</v>
      </c>
      <c r="F863" s="331" t="s">
        <v>16</v>
      </c>
      <c r="G863" s="434" t="s">
        <v>140</v>
      </c>
      <c r="H863" s="329" t="s">
        <v>24</v>
      </c>
      <c r="I863" s="431" t="s">
        <v>130</v>
      </c>
      <c r="J863" s="430" t="s">
        <v>57</v>
      </c>
      <c r="K863" s="430" t="s">
        <v>129</v>
      </c>
      <c r="L863" s="430" t="s">
        <v>128</v>
      </c>
      <c r="M863" s="428" t="s">
        <v>127</v>
      </c>
      <c r="N863" s="310"/>
      <c r="O863" s="314"/>
      <c r="P863" s="431" t="s">
        <v>126</v>
      </c>
      <c r="Q863" s="430" t="s">
        <v>63</v>
      </c>
      <c r="R863" s="430" t="s">
        <v>125</v>
      </c>
      <c r="S863" s="429" t="s">
        <v>124</v>
      </c>
      <c r="T863" s="428" t="s">
        <v>123</v>
      </c>
      <c r="U863" s="310"/>
      <c r="V863" s="309"/>
      <c r="W863" s="404"/>
    </row>
    <row r="864" spans="1:23" ht="20.100000000000001" customHeight="1" x14ac:dyDescent="0.2">
      <c r="A864" s="409"/>
      <c r="B864" s="433">
        <v>50</v>
      </c>
      <c r="C864" s="317">
        <v>40</v>
      </c>
      <c r="D864" s="317">
        <v>30</v>
      </c>
      <c r="E864" s="317">
        <v>20</v>
      </c>
      <c r="F864" s="316">
        <v>20</v>
      </c>
      <c r="G864" s="432">
        <f>SUM(B864:F864)</f>
        <v>160</v>
      </c>
      <c r="H864" s="315">
        <v>20</v>
      </c>
      <c r="I864" s="431"/>
      <c r="J864" s="430"/>
      <c r="K864" s="430"/>
      <c r="L864" s="430"/>
      <c r="M864" s="428"/>
      <c r="N864" s="310"/>
      <c r="O864" s="314"/>
      <c r="P864" s="431"/>
      <c r="Q864" s="430"/>
      <c r="R864" s="430"/>
      <c r="S864" s="429"/>
      <c r="T864" s="428"/>
      <c r="U864" s="310"/>
      <c r="V864" s="309"/>
      <c r="W864" s="404"/>
    </row>
    <row r="865" spans="1:23" ht="20.100000000000001" customHeight="1" thickBot="1" x14ac:dyDescent="0.25">
      <c r="A865" s="409"/>
      <c r="B865" s="427">
        <f t="shared" ref="B865:H865" si="57">B864/2</f>
        <v>25</v>
      </c>
      <c r="C865" s="297">
        <f t="shared" si="57"/>
        <v>20</v>
      </c>
      <c r="D865" s="297">
        <f t="shared" si="57"/>
        <v>15</v>
      </c>
      <c r="E865" s="297">
        <f t="shared" si="57"/>
        <v>10</v>
      </c>
      <c r="F865" s="296">
        <f t="shared" si="57"/>
        <v>10</v>
      </c>
      <c r="G865" s="426">
        <f t="shared" si="57"/>
        <v>80</v>
      </c>
      <c r="H865" s="295">
        <f t="shared" si="57"/>
        <v>10</v>
      </c>
      <c r="I865" s="425"/>
      <c r="J865" s="424"/>
      <c r="K865" s="424"/>
      <c r="L865" s="424"/>
      <c r="M865" s="422"/>
      <c r="N865" s="290"/>
      <c r="O865" s="294"/>
      <c r="P865" s="425"/>
      <c r="Q865" s="424"/>
      <c r="R865" s="424"/>
      <c r="S865" s="423"/>
      <c r="T865" s="422"/>
      <c r="U865" s="290"/>
      <c r="V865" s="289"/>
      <c r="W865" s="404"/>
    </row>
    <row r="866" spans="1:23" ht="24.95" customHeight="1" thickTop="1" thickBot="1" x14ac:dyDescent="0.25">
      <c r="A866" s="409"/>
      <c r="B866" s="421"/>
      <c r="C866" s="420"/>
      <c r="D866" s="420"/>
      <c r="E866" s="420"/>
      <c r="F866" s="419"/>
      <c r="G866" s="418">
        <f>SUM(B866:F866)</f>
        <v>0</v>
      </c>
      <c r="H866" s="396"/>
      <c r="I866" s="417"/>
      <c r="J866" s="416"/>
      <c r="K866" s="416"/>
      <c r="L866" s="416"/>
      <c r="M866" s="415"/>
      <c r="N866" s="414">
        <f>COUNTIF(I866:M866,"اجتاز")</f>
        <v>0</v>
      </c>
      <c r="O866" s="413" t="str">
        <f>IF(N866&gt;=5,"جدير",IF(N866&gt;=5,"جدير","غيرجدير"))</f>
        <v>غيرجدير</v>
      </c>
      <c r="P866" s="417"/>
      <c r="Q866" s="416"/>
      <c r="R866" s="416"/>
      <c r="S866" s="416"/>
      <c r="T866" s="415"/>
      <c r="U866" s="414">
        <f>COUNTIF(P866:T866,"اجتاز")</f>
        <v>0</v>
      </c>
      <c r="V866" s="413" t="str">
        <f>IF(U866&gt;=5,"جدير",IF(U866&gt;=5,"جدير","غيرجدير"))</f>
        <v>غيرجدير</v>
      </c>
      <c r="W866" s="404"/>
    </row>
    <row r="867" spans="1:23" ht="5.0999999999999996" customHeight="1" thickTop="1" x14ac:dyDescent="0.2">
      <c r="A867" s="409"/>
      <c r="B867" s="412"/>
      <c r="C867" s="412"/>
      <c r="D867" s="412"/>
      <c r="E867" s="412"/>
      <c r="F867" s="412"/>
      <c r="G867" s="412"/>
      <c r="H867" s="412"/>
      <c r="I867" s="412"/>
      <c r="J867" s="412"/>
      <c r="K867" s="412"/>
      <c r="L867" s="412"/>
      <c r="M867" s="412"/>
      <c r="N867" s="412"/>
      <c r="O867" s="412"/>
      <c r="P867" s="412"/>
      <c r="Q867" s="412"/>
      <c r="R867" s="412"/>
      <c r="S867" s="412"/>
      <c r="T867" s="412"/>
      <c r="U867" s="412"/>
      <c r="V867" s="412"/>
      <c r="W867" s="404"/>
    </row>
    <row r="868" spans="1:23" ht="23.1" customHeight="1" x14ac:dyDescent="0.45">
      <c r="A868" s="409"/>
      <c r="B868" s="408" t="s">
        <v>90</v>
      </c>
      <c r="C868" s="407" t="s">
        <v>118</v>
      </c>
      <c r="D868" s="407"/>
      <c r="E868" s="407"/>
      <c r="F868" s="410" t="s">
        <v>139</v>
      </c>
      <c r="G868" s="410"/>
      <c r="H868" s="410"/>
      <c r="I868" s="410"/>
      <c r="J868" s="411"/>
      <c r="K868" s="410" t="s">
        <v>93</v>
      </c>
      <c r="L868" s="410"/>
      <c r="M868" s="410"/>
      <c r="N868" s="410"/>
      <c r="O868" s="410"/>
      <c r="P868" s="411"/>
      <c r="Q868" s="410" t="s">
        <v>138</v>
      </c>
      <c r="R868" s="410"/>
      <c r="S868" s="410"/>
      <c r="T868" s="410"/>
      <c r="U868" s="410"/>
      <c r="V868" s="410"/>
      <c r="W868" s="404"/>
    </row>
    <row r="869" spans="1:23" ht="23.1" customHeight="1" x14ac:dyDescent="0.45">
      <c r="A869" s="409"/>
      <c r="B869" s="408" t="s">
        <v>137</v>
      </c>
      <c r="C869" s="407" t="s">
        <v>119</v>
      </c>
      <c r="D869" s="407"/>
      <c r="E869" s="407"/>
      <c r="F869" s="405" t="s">
        <v>147</v>
      </c>
      <c r="G869" s="405"/>
      <c r="H869" s="405"/>
      <c r="I869" s="405"/>
      <c r="J869" s="406"/>
      <c r="K869" s="405" t="s">
        <v>148</v>
      </c>
      <c r="L869" s="405"/>
      <c r="M869" s="405"/>
      <c r="N869" s="405"/>
      <c r="O869" s="405"/>
      <c r="P869" s="406"/>
      <c r="Q869" s="405" t="s">
        <v>149</v>
      </c>
      <c r="R869" s="405"/>
      <c r="S869" s="405"/>
      <c r="T869" s="405"/>
      <c r="U869" s="405"/>
      <c r="V869" s="405"/>
      <c r="W869" s="404"/>
    </row>
    <row r="870" spans="1:23" ht="5.0999999999999996" customHeight="1" thickBot="1" x14ac:dyDescent="0.25">
      <c r="A870" s="403"/>
      <c r="B870" s="402"/>
      <c r="C870" s="402"/>
      <c r="D870" s="402"/>
      <c r="E870" s="402"/>
      <c r="F870" s="402"/>
      <c r="G870" s="402"/>
      <c r="H870" s="402"/>
      <c r="I870" s="402"/>
      <c r="J870" s="402"/>
      <c r="K870" s="402"/>
      <c r="L870" s="402"/>
      <c r="M870" s="402"/>
      <c r="N870" s="402"/>
      <c r="O870" s="402"/>
      <c r="P870" s="402"/>
      <c r="Q870" s="402"/>
      <c r="R870" s="402"/>
      <c r="S870" s="402"/>
      <c r="T870" s="402"/>
      <c r="U870" s="402"/>
      <c r="V870" s="402"/>
      <c r="W870" s="401"/>
    </row>
    <row r="871" spans="1:23" ht="5.0999999999999996" customHeight="1" thickTop="1" thickBot="1" x14ac:dyDescent="0.25"/>
    <row r="872" spans="1:23" ht="24.95" customHeight="1" thickTop="1" x14ac:dyDescent="0.2">
      <c r="A872" s="455"/>
      <c r="B872" s="454" t="s">
        <v>116</v>
      </c>
      <c r="C872" s="454"/>
      <c r="D872" s="454"/>
      <c r="E872" s="454"/>
      <c r="F872" s="454"/>
      <c r="G872" s="453" t="s">
        <v>146</v>
      </c>
      <c r="H872" s="452"/>
      <c r="I872" s="452"/>
      <c r="J872" s="452"/>
      <c r="K872" s="452"/>
      <c r="L872" s="452"/>
      <c r="M872" s="452"/>
      <c r="N872" s="452"/>
      <c r="O872" s="452"/>
      <c r="P872" s="452"/>
      <c r="Q872" s="452"/>
      <c r="R872" s="452"/>
      <c r="S872" s="451"/>
      <c r="T872" s="451"/>
      <c r="U872" s="451"/>
      <c r="V872" s="451"/>
      <c r="W872" s="450"/>
    </row>
    <row r="873" spans="1:23" ht="24.95" customHeight="1" x14ac:dyDescent="0.2">
      <c r="A873" s="409"/>
      <c r="B873" s="449" t="s">
        <v>144</v>
      </c>
      <c r="C873" s="449"/>
      <c r="D873" s="449"/>
      <c r="E873" s="449"/>
      <c r="F873" s="449"/>
      <c r="G873" s="448" t="s">
        <v>145</v>
      </c>
      <c r="H873" s="448"/>
      <c r="I873" s="448"/>
      <c r="J873" s="448"/>
      <c r="K873" s="448"/>
      <c r="L873" s="448"/>
      <c r="M873" s="448"/>
      <c r="N873" s="448"/>
      <c r="O873" s="448"/>
      <c r="P873" s="448"/>
      <c r="Q873" s="448"/>
      <c r="R873" s="447"/>
      <c r="S873" s="446" t="s">
        <v>143</v>
      </c>
      <c r="T873" s="445"/>
      <c r="U873" s="445"/>
      <c r="V873" s="444"/>
      <c r="W873" s="404"/>
    </row>
    <row r="874" spans="1:23" ht="5.0999999999999996" customHeight="1" x14ac:dyDescent="0.2">
      <c r="A874" s="409"/>
      <c r="B874" s="443"/>
      <c r="C874" s="443"/>
      <c r="D874" s="443"/>
      <c r="E874" s="443"/>
      <c r="F874" s="443"/>
      <c r="G874" s="412"/>
      <c r="H874" s="412"/>
      <c r="I874" s="412"/>
      <c r="J874" s="412"/>
      <c r="K874" s="412"/>
      <c r="L874" s="412"/>
      <c r="M874" s="412"/>
      <c r="N874" s="412"/>
      <c r="O874" s="412"/>
      <c r="P874" s="412"/>
      <c r="Q874" s="412"/>
      <c r="R874" s="412"/>
      <c r="S874" s="412"/>
      <c r="T874" s="412"/>
      <c r="U874" s="412"/>
      <c r="V874" s="412"/>
      <c r="W874" s="404"/>
    </row>
    <row r="875" spans="1:23" ht="24.95" customHeight="1" x14ac:dyDescent="0.2">
      <c r="A875" s="409"/>
      <c r="B875" s="441" t="s">
        <v>142</v>
      </c>
      <c r="C875" s="441"/>
      <c r="D875" s="442"/>
      <c r="E875" s="442"/>
      <c r="F875" s="442"/>
      <c r="G875" s="442"/>
      <c r="H875" s="442"/>
      <c r="I875" s="442"/>
      <c r="J875" s="442"/>
      <c r="K875" s="442"/>
      <c r="L875" s="412"/>
      <c r="M875" s="441" t="s">
        <v>141</v>
      </c>
      <c r="N875" s="441"/>
      <c r="O875" s="440"/>
      <c r="P875" s="439"/>
      <c r="Q875" s="439"/>
      <c r="R875" s="412"/>
      <c r="S875" s="438"/>
      <c r="T875" s="437"/>
      <c r="U875" s="437"/>
      <c r="V875" s="436"/>
      <c r="W875" s="404"/>
    </row>
    <row r="876" spans="1:23" ht="5.0999999999999996" customHeight="1" thickBot="1" x14ac:dyDescent="0.25">
      <c r="A876" s="409"/>
      <c r="B876" s="412"/>
      <c r="C876" s="412"/>
      <c r="D876" s="412"/>
      <c r="E876" s="412"/>
      <c r="F876" s="412"/>
      <c r="G876" s="412"/>
      <c r="H876" s="412"/>
      <c r="I876" s="412"/>
      <c r="J876" s="412"/>
      <c r="K876" s="412"/>
      <c r="L876" s="412"/>
      <c r="M876" s="412"/>
      <c r="N876" s="412"/>
      <c r="O876" s="412"/>
      <c r="P876" s="412"/>
      <c r="Q876" s="412"/>
      <c r="R876" s="412"/>
      <c r="S876" s="412"/>
      <c r="T876" s="412"/>
      <c r="U876" s="412"/>
      <c r="V876" s="412"/>
      <c r="W876" s="404"/>
    </row>
    <row r="877" spans="1:23" ht="24.95" customHeight="1" thickTop="1" x14ac:dyDescent="0.2">
      <c r="A877" s="409"/>
      <c r="B877" s="343" t="s">
        <v>110</v>
      </c>
      <c r="C877" s="342"/>
      <c r="D877" s="342"/>
      <c r="E877" s="342"/>
      <c r="F877" s="342"/>
      <c r="G877" s="342"/>
      <c r="H877" s="341"/>
      <c r="I877" s="343" t="s">
        <v>109</v>
      </c>
      <c r="J877" s="342"/>
      <c r="K877" s="342"/>
      <c r="L877" s="342"/>
      <c r="M877" s="341"/>
      <c r="N877" s="340"/>
      <c r="O877" s="339" t="s">
        <v>108</v>
      </c>
      <c r="P877" s="343" t="s">
        <v>107</v>
      </c>
      <c r="Q877" s="342"/>
      <c r="R877" s="342"/>
      <c r="S877" s="342"/>
      <c r="T877" s="341"/>
      <c r="U877" s="340"/>
      <c r="V877" s="339" t="s">
        <v>106</v>
      </c>
      <c r="W877" s="404"/>
    </row>
    <row r="878" spans="1:23" ht="50.1" customHeight="1" x14ac:dyDescent="0.2">
      <c r="A878" s="409"/>
      <c r="B878" s="435" t="s">
        <v>105</v>
      </c>
      <c r="C878" s="332" t="s">
        <v>104</v>
      </c>
      <c r="D878" s="332" t="s">
        <v>103</v>
      </c>
      <c r="E878" s="332" t="s">
        <v>102</v>
      </c>
      <c r="F878" s="331" t="s">
        <v>16</v>
      </c>
      <c r="G878" s="434" t="s">
        <v>140</v>
      </c>
      <c r="H878" s="329" t="s">
        <v>24</v>
      </c>
      <c r="I878" s="431" t="s">
        <v>130</v>
      </c>
      <c r="J878" s="430" t="s">
        <v>57</v>
      </c>
      <c r="K878" s="430" t="s">
        <v>129</v>
      </c>
      <c r="L878" s="430" t="s">
        <v>128</v>
      </c>
      <c r="M878" s="428" t="s">
        <v>127</v>
      </c>
      <c r="N878" s="310"/>
      <c r="O878" s="314"/>
      <c r="P878" s="431" t="s">
        <v>126</v>
      </c>
      <c r="Q878" s="430" t="s">
        <v>63</v>
      </c>
      <c r="R878" s="430" t="s">
        <v>125</v>
      </c>
      <c r="S878" s="429" t="s">
        <v>124</v>
      </c>
      <c r="T878" s="428" t="s">
        <v>123</v>
      </c>
      <c r="U878" s="310"/>
      <c r="V878" s="309"/>
      <c r="W878" s="404"/>
    </row>
    <row r="879" spans="1:23" ht="20.100000000000001" customHeight="1" x14ac:dyDescent="0.2">
      <c r="A879" s="409"/>
      <c r="B879" s="433">
        <v>50</v>
      </c>
      <c r="C879" s="317">
        <v>40</v>
      </c>
      <c r="D879" s="317">
        <v>30</v>
      </c>
      <c r="E879" s="317">
        <v>20</v>
      </c>
      <c r="F879" s="316">
        <v>20</v>
      </c>
      <c r="G879" s="432">
        <f>SUM(B879:F879)</f>
        <v>160</v>
      </c>
      <c r="H879" s="315">
        <v>20</v>
      </c>
      <c r="I879" s="431"/>
      <c r="J879" s="430"/>
      <c r="K879" s="430"/>
      <c r="L879" s="430"/>
      <c r="M879" s="428"/>
      <c r="N879" s="310"/>
      <c r="O879" s="314"/>
      <c r="P879" s="431"/>
      <c r="Q879" s="430"/>
      <c r="R879" s="430"/>
      <c r="S879" s="429"/>
      <c r="T879" s="428"/>
      <c r="U879" s="310"/>
      <c r="V879" s="309"/>
      <c r="W879" s="404"/>
    </row>
    <row r="880" spans="1:23" ht="20.100000000000001" customHeight="1" thickBot="1" x14ac:dyDescent="0.25">
      <c r="A880" s="409"/>
      <c r="B880" s="427">
        <f t="shared" ref="B880:H880" si="58">B879/2</f>
        <v>25</v>
      </c>
      <c r="C880" s="297">
        <f t="shared" si="58"/>
        <v>20</v>
      </c>
      <c r="D880" s="297">
        <f t="shared" si="58"/>
        <v>15</v>
      </c>
      <c r="E880" s="297">
        <f t="shared" si="58"/>
        <v>10</v>
      </c>
      <c r="F880" s="296">
        <f t="shared" si="58"/>
        <v>10</v>
      </c>
      <c r="G880" s="426">
        <f t="shared" si="58"/>
        <v>80</v>
      </c>
      <c r="H880" s="295">
        <f t="shared" si="58"/>
        <v>10</v>
      </c>
      <c r="I880" s="425"/>
      <c r="J880" s="424"/>
      <c r="K880" s="424"/>
      <c r="L880" s="424"/>
      <c r="M880" s="422"/>
      <c r="N880" s="290"/>
      <c r="O880" s="294"/>
      <c r="P880" s="425"/>
      <c r="Q880" s="424"/>
      <c r="R880" s="424"/>
      <c r="S880" s="423"/>
      <c r="T880" s="422"/>
      <c r="U880" s="290"/>
      <c r="V880" s="289"/>
      <c r="W880" s="404"/>
    </row>
    <row r="881" spans="1:23" ht="24.95" customHeight="1" thickTop="1" thickBot="1" x14ac:dyDescent="0.25">
      <c r="A881" s="409"/>
      <c r="B881" s="421"/>
      <c r="C881" s="420"/>
      <c r="D881" s="420"/>
      <c r="E881" s="420"/>
      <c r="F881" s="419"/>
      <c r="G881" s="418">
        <f>SUM(B881:F881)</f>
        <v>0</v>
      </c>
      <c r="H881" s="396"/>
      <c r="I881" s="417"/>
      <c r="J881" s="416"/>
      <c r="K881" s="416"/>
      <c r="L881" s="416"/>
      <c r="M881" s="415"/>
      <c r="N881" s="414">
        <f>COUNTIF(I881:M881,"اجتاز")</f>
        <v>0</v>
      </c>
      <c r="O881" s="413" t="str">
        <f>IF(N881&gt;=5,"جدير",IF(N881&gt;=5,"جدير","غيرجدير"))</f>
        <v>غيرجدير</v>
      </c>
      <c r="P881" s="417"/>
      <c r="Q881" s="416"/>
      <c r="R881" s="416"/>
      <c r="S881" s="416"/>
      <c r="T881" s="415"/>
      <c r="U881" s="414">
        <f>COUNTIF(P881:T881,"اجتاز")</f>
        <v>0</v>
      </c>
      <c r="V881" s="413" t="str">
        <f>IF(U881&gt;=5,"جدير",IF(U881&gt;=5,"جدير","غيرجدير"))</f>
        <v>غيرجدير</v>
      </c>
      <c r="W881" s="404"/>
    </row>
    <row r="882" spans="1:23" ht="5.0999999999999996" customHeight="1" thickTop="1" x14ac:dyDescent="0.2">
      <c r="A882" s="409"/>
      <c r="B882" s="412"/>
      <c r="C882" s="412"/>
      <c r="D882" s="412"/>
      <c r="E882" s="412"/>
      <c r="F882" s="412"/>
      <c r="G882" s="412"/>
      <c r="H882" s="412"/>
      <c r="I882" s="412"/>
      <c r="J882" s="412"/>
      <c r="K882" s="412"/>
      <c r="L882" s="412"/>
      <c r="M882" s="412"/>
      <c r="N882" s="412"/>
      <c r="O882" s="412"/>
      <c r="P882" s="412"/>
      <c r="Q882" s="412"/>
      <c r="R882" s="412"/>
      <c r="S882" s="412"/>
      <c r="T882" s="412"/>
      <c r="U882" s="412"/>
      <c r="V882" s="412"/>
      <c r="W882" s="404"/>
    </row>
    <row r="883" spans="1:23" ht="23.1" customHeight="1" x14ac:dyDescent="0.45">
      <c r="A883" s="409"/>
      <c r="B883" s="408" t="s">
        <v>90</v>
      </c>
      <c r="C883" s="407" t="s">
        <v>118</v>
      </c>
      <c r="D883" s="407"/>
      <c r="E883" s="407"/>
      <c r="F883" s="410" t="s">
        <v>139</v>
      </c>
      <c r="G883" s="410"/>
      <c r="H883" s="410"/>
      <c r="I883" s="410"/>
      <c r="J883" s="411"/>
      <c r="K883" s="410" t="s">
        <v>93</v>
      </c>
      <c r="L883" s="410"/>
      <c r="M883" s="410"/>
      <c r="N883" s="410"/>
      <c r="O883" s="410"/>
      <c r="P883" s="411"/>
      <c r="Q883" s="410" t="s">
        <v>138</v>
      </c>
      <c r="R883" s="410"/>
      <c r="S883" s="410"/>
      <c r="T883" s="410"/>
      <c r="U883" s="410"/>
      <c r="V883" s="410"/>
      <c r="W883" s="404"/>
    </row>
    <row r="884" spans="1:23" ht="23.1" customHeight="1" x14ac:dyDescent="0.45">
      <c r="A884" s="409"/>
      <c r="B884" s="408" t="s">
        <v>137</v>
      </c>
      <c r="C884" s="407" t="s">
        <v>119</v>
      </c>
      <c r="D884" s="407"/>
      <c r="E884" s="407"/>
      <c r="F884" s="405" t="s">
        <v>147</v>
      </c>
      <c r="G884" s="405"/>
      <c r="H884" s="405"/>
      <c r="I884" s="405"/>
      <c r="J884" s="406"/>
      <c r="K884" s="405" t="s">
        <v>148</v>
      </c>
      <c r="L884" s="405"/>
      <c r="M884" s="405"/>
      <c r="N884" s="405"/>
      <c r="O884" s="405"/>
      <c r="P884" s="406"/>
      <c r="Q884" s="405" t="s">
        <v>149</v>
      </c>
      <c r="R884" s="405"/>
      <c r="S884" s="405"/>
      <c r="T884" s="405"/>
      <c r="U884" s="405"/>
      <c r="V884" s="405"/>
      <c r="W884" s="404"/>
    </row>
    <row r="885" spans="1:23" ht="5.0999999999999996" customHeight="1" thickBot="1" x14ac:dyDescent="0.25">
      <c r="A885" s="403"/>
      <c r="B885" s="402"/>
      <c r="C885" s="402"/>
      <c r="D885" s="402"/>
      <c r="E885" s="402"/>
      <c r="F885" s="402"/>
      <c r="G885" s="402"/>
      <c r="H885" s="402"/>
      <c r="I885" s="402"/>
      <c r="J885" s="402"/>
      <c r="K885" s="402"/>
      <c r="L885" s="402"/>
      <c r="M885" s="402"/>
      <c r="N885" s="402"/>
      <c r="O885" s="402"/>
      <c r="P885" s="402"/>
      <c r="Q885" s="402"/>
      <c r="R885" s="402"/>
      <c r="S885" s="402"/>
      <c r="T885" s="402"/>
      <c r="U885" s="402"/>
      <c r="V885" s="402"/>
      <c r="W885" s="401"/>
    </row>
    <row r="886" spans="1:23" ht="20.100000000000001" customHeight="1" thickTop="1" thickBot="1" x14ac:dyDescent="0.25"/>
    <row r="887" spans="1:23" ht="24.95" customHeight="1" thickTop="1" x14ac:dyDescent="0.2">
      <c r="A887" s="455"/>
      <c r="B887" s="454" t="s">
        <v>116</v>
      </c>
      <c r="C887" s="454"/>
      <c r="D887" s="454"/>
      <c r="E887" s="454"/>
      <c r="F887" s="454"/>
      <c r="G887" s="453" t="s">
        <v>146</v>
      </c>
      <c r="H887" s="452"/>
      <c r="I887" s="452"/>
      <c r="J887" s="452"/>
      <c r="K887" s="452"/>
      <c r="L887" s="452"/>
      <c r="M887" s="452"/>
      <c r="N887" s="452"/>
      <c r="O887" s="452"/>
      <c r="P887" s="452"/>
      <c r="Q887" s="452"/>
      <c r="R887" s="452"/>
      <c r="S887" s="451"/>
      <c r="T887" s="451"/>
      <c r="U887" s="451"/>
      <c r="V887" s="451"/>
      <c r="W887" s="450"/>
    </row>
    <row r="888" spans="1:23" ht="24.95" customHeight="1" x14ac:dyDescent="0.2">
      <c r="A888" s="409"/>
      <c r="B888" s="449" t="s">
        <v>144</v>
      </c>
      <c r="C888" s="449"/>
      <c r="D888" s="449"/>
      <c r="E888" s="449"/>
      <c r="F888" s="449"/>
      <c r="G888" s="448" t="s">
        <v>145</v>
      </c>
      <c r="H888" s="448"/>
      <c r="I888" s="448"/>
      <c r="J888" s="448"/>
      <c r="K888" s="448"/>
      <c r="L888" s="448"/>
      <c r="M888" s="448"/>
      <c r="N888" s="448"/>
      <c r="O888" s="448"/>
      <c r="P888" s="448"/>
      <c r="Q888" s="448"/>
      <c r="R888" s="447"/>
      <c r="S888" s="446" t="s">
        <v>143</v>
      </c>
      <c r="T888" s="445"/>
      <c r="U888" s="445"/>
      <c r="V888" s="444"/>
      <c r="W888" s="404"/>
    </row>
    <row r="889" spans="1:23" ht="5.0999999999999996" customHeight="1" x14ac:dyDescent="0.2">
      <c r="A889" s="409"/>
      <c r="B889" s="443"/>
      <c r="C889" s="443"/>
      <c r="D889" s="443"/>
      <c r="E889" s="443"/>
      <c r="F889" s="443"/>
      <c r="G889" s="412"/>
      <c r="H889" s="412"/>
      <c r="I889" s="412"/>
      <c r="J889" s="412"/>
      <c r="K889" s="412"/>
      <c r="L889" s="412"/>
      <c r="M889" s="412"/>
      <c r="N889" s="412"/>
      <c r="O889" s="412"/>
      <c r="P889" s="412"/>
      <c r="Q889" s="412"/>
      <c r="R889" s="412"/>
      <c r="S889" s="412"/>
      <c r="T889" s="412"/>
      <c r="U889" s="412"/>
      <c r="V889" s="412"/>
      <c r="W889" s="404"/>
    </row>
    <row r="890" spans="1:23" ht="24.95" customHeight="1" x14ac:dyDescent="0.2">
      <c r="A890" s="409"/>
      <c r="B890" s="441" t="s">
        <v>142</v>
      </c>
      <c r="C890" s="441"/>
      <c r="D890" s="442"/>
      <c r="E890" s="442"/>
      <c r="F890" s="442"/>
      <c r="G890" s="442"/>
      <c r="H890" s="442"/>
      <c r="I890" s="442"/>
      <c r="J890" s="442"/>
      <c r="K890" s="442"/>
      <c r="L890" s="412"/>
      <c r="M890" s="441" t="s">
        <v>141</v>
      </c>
      <c r="N890" s="441"/>
      <c r="O890" s="440"/>
      <c r="P890" s="439"/>
      <c r="Q890" s="439"/>
      <c r="R890" s="412"/>
      <c r="S890" s="438"/>
      <c r="T890" s="437"/>
      <c r="U890" s="437"/>
      <c r="V890" s="436"/>
      <c r="W890" s="404"/>
    </row>
    <row r="891" spans="1:23" ht="5.0999999999999996" customHeight="1" thickBot="1" x14ac:dyDescent="0.25">
      <c r="A891" s="409"/>
      <c r="B891" s="412"/>
      <c r="C891" s="412"/>
      <c r="D891" s="412"/>
      <c r="E891" s="412"/>
      <c r="F891" s="412"/>
      <c r="G891" s="412"/>
      <c r="H891" s="412"/>
      <c r="I891" s="412"/>
      <c r="J891" s="412"/>
      <c r="K891" s="412"/>
      <c r="L891" s="412"/>
      <c r="M891" s="412"/>
      <c r="N891" s="412"/>
      <c r="O891" s="412"/>
      <c r="P891" s="412"/>
      <c r="Q891" s="412"/>
      <c r="R891" s="412"/>
      <c r="S891" s="412"/>
      <c r="T891" s="412"/>
      <c r="U891" s="412"/>
      <c r="V891" s="412"/>
      <c r="W891" s="404"/>
    </row>
    <row r="892" spans="1:23" ht="24.95" customHeight="1" thickTop="1" x14ac:dyDescent="0.2">
      <c r="A892" s="409"/>
      <c r="B892" s="343" t="s">
        <v>110</v>
      </c>
      <c r="C892" s="342"/>
      <c r="D892" s="342"/>
      <c r="E892" s="342"/>
      <c r="F892" s="342"/>
      <c r="G892" s="342"/>
      <c r="H892" s="341"/>
      <c r="I892" s="343" t="s">
        <v>109</v>
      </c>
      <c r="J892" s="342"/>
      <c r="K892" s="342"/>
      <c r="L892" s="342"/>
      <c r="M892" s="341"/>
      <c r="N892" s="340"/>
      <c r="O892" s="339" t="s">
        <v>108</v>
      </c>
      <c r="P892" s="343" t="s">
        <v>107</v>
      </c>
      <c r="Q892" s="342"/>
      <c r="R892" s="342"/>
      <c r="S892" s="342"/>
      <c r="T892" s="341"/>
      <c r="U892" s="340"/>
      <c r="V892" s="339" t="s">
        <v>106</v>
      </c>
      <c r="W892" s="404"/>
    </row>
    <row r="893" spans="1:23" ht="50.1" customHeight="1" x14ac:dyDescent="0.2">
      <c r="A893" s="409"/>
      <c r="B893" s="435" t="s">
        <v>105</v>
      </c>
      <c r="C893" s="332" t="s">
        <v>104</v>
      </c>
      <c r="D893" s="332" t="s">
        <v>103</v>
      </c>
      <c r="E893" s="332" t="s">
        <v>102</v>
      </c>
      <c r="F893" s="331" t="s">
        <v>16</v>
      </c>
      <c r="G893" s="434" t="s">
        <v>140</v>
      </c>
      <c r="H893" s="329" t="s">
        <v>24</v>
      </c>
      <c r="I893" s="431" t="s">
        <v>130</v>
      </c>
      <c r="J893" s="430" t="s">
        <v>57</v>
      </c>
      <c r="K893" s="430" t="s">
        <v>129</v>
      </c>
      <c r="L893" s="430" t="s">
        <v>128</v>
      </c>
      <c r="M893" s="428" t="s">
        <v>127</v>
      </c>
      <c r="N893" s="310"/>
      <c r="O893" s="314"/>
      <c r="P893" s="431" t="s">
        <v>126</v>
      </c>
      <c r="Q893" s="430" t="s">
        <v>63</v>
      </c>
      <c r="R893" s="430" t="s">
        <v>125</v>
      </c>
      <c r="S893" s="429" t="s">
        <v>124</v>
      </c>
      <c r="T893" s="428" t="s">
        <v>123</v>
      </c>
      <c r="U893" s="310"/>
      <c r="V893" s="309"/>
      <c r="W893" s="404"/>
    </row>
    <row r="894" spans="1:23" ht="20.100000000000001" customHeight="1" x14ac:dyDescent="0.2">
      <c r="A894" s="409"/>
      <c r="B894" s="433">
        <v>50</v>
      </c>
      <c r="C894" s="317">
        <v>40</v>
      </c>
      <c r="D894" s="317">
        <v>30</v>
      </c>
      <c r="E894" s="317">
        <v>20</v>
      </c>
      <c r="F894" s="316">
        <v>20</v>
      </c>
      <c r="G894" s="432">
        <f>SUM(B894:F894)</f>
        <v>160</v>
      </c>
      <c r="H894" s="315">
        <v>20</v>
      </c>
      <c r="I894" s="431"/>
      <c r="J894" s="430"/>
      <c r="K894" s="430"/>
      <c r="L894" s="430"/>
      <c r="M894" s="428"/>
      <c r="N894" s="310"/>
      <c r="O894" s="314"/>
      <c r="P894" s="431"/>
      <c r="Q894" s="430"/>
      <c r="R894" s="430"/>
      <c r="S894" s="429"/>
      <c r="T894" s="428"/>
      <c r="U894" s="310"/>
      <c r="V894" s="309"/>
      <c r="W894" s="404"/>
    </row>
    <row r="895" spans="1:23" ht="20.100000000000001" customHeight="1" thickBot="1" x14ac:dyDescent="0.25">
      <c r="A895" s="409"/>
      <c r="B895" s="427">
        <f t="shared" ref="B895:H895" si="59">B894/2</f>
        <v>25</v>
      </c>
      <c r="C895" s="297">
        <f t="shared" si="59"/>
        <v>20</v>
      </c>
      <c r="D895" s="297">
        <f t="shared" si="59"/>
        <v>15</v>
      </c>
      <c r="E895" s="297">
        <f t="shared" si="59"/>
        <v>10</v>
      </c>
      <c r="F895" s="296">
        <f t="shared" si="59"/>
        <v>10</v>
      </c>
      <c r="G895" s="426">
        <f t="shared" si="59"/>
        <v>80</v>
      </c>
      <c r="H895" s="295">
        <f t="shared" si="59"/>
        <v>10</v>
      </c>
      <c r="I895" s="425"/>
      <c r="J895" s="424"/>
      <c r="K895" s="424"/>
      <c r="L895" s="424"/>
      <c r="M895" s="422"/>
      <c r="N895" s="290"/>
      <c r="O895" s="294"/>
      <c r="P895" s="425"/>
      <c r="Q895" s="424"/>
      <c r="R895" s="424"/>
      <c r="S895" s="423"/>
      <c r="T895" s="422"/>
      <c r="U895" s="290"/>
      <c r="V895" s="289"/>
      <c r="W895" s="404"/>
    </row>
    <row r="896" spans="1:23" ht="24.95" customHeight="1" thickTop="1" thickBot="1" x14ac:dyDescent="0.25">
      <c r="A896" s="409"/>
      <c r="B896" s="421"/>
      <c r="C896" s="420"/>
      <c r="D896" s="420"/>
      <c r="E896" s="420"/>
      <c r="F896" s="419"/>
      <c r="G896" s="418">
        <f>SUM(B896:F896)</f>
        <v>0</v>
      </c>
      <c r="H896" s="396"/>
      <c r="I896" s="417"/>
      <c r="J896" s="416"/>
      <c r="K896" s="416"/>
      <c r="L896" s="416"/>
      <c r="M896" s="415"/>
      <c r="N896" s="414">
        <f>COUNTIF(I896:M896,"اجتاز")</f>
        <v>0</v>
      </c>
      <c r="O896" s="413" t="str">
        <f>IF(N896&gt;=5,"جدير",IF(N896&gt;=5,"جدير","غيرجدير"))</f>
        <v>غيرجدير</v>
      </c>
      <c r="P896" s="417"/>
      <c r="Q896" s="416"/>
      <c r="R896" s="416"/>
      <c r="S896" s="416"/>
      <c r="T896" s="415"/>
      <c r="U896" s="414">
        <f>COUNTIF(P896:T896,"اجتاز")</f>
        <v>0</v>
      </c>
      <c r="V896" s="413" t="str">
        <f>IF(U896&gt;=5,"جدير",IF(U896&gt;=5,"جدير","غيرجدير"))</f>
        <v>غيرجدير</v>
      </c>
      <c r="W896" s="404"/>
    </row>
    <row r="897" spans="1:23" ht="5.0999999999999996" customHeight="1" thickTop="1" x14ac:dyDescent="0.2">
      <c r="A897" s="409"/>
      <c r="B897" s="412"/>
      <c r="C897" s="412"/>
      <c r="D897" s="412"/>
      <c r="E897" s="412"/>
      <c r="F897" s="412"/>
      <c r="G897" s="412"/>
      <c r="H897" s="412"/>
      <c r="I897" s="412"/>
      <c r="J897" s="412"/>
      <c r="K897" s="412"/>
      <c r="L897" s="412"/>
      <c r="M897" s="412"/>
      <c r="N897" s="412"/>
      <c r="O897" s="412"/>
      <c r="P897" s="412"/>
      <c r="Q897" s="412"/>
      <c r="R897" s="412"/>
      <c r="S897" s="412"/>
      <c r="T897" s="412"/>
      <c r="U897" s="412"/>
      <c r="V897" s="412"/>
      <c r="W897" s="404"/>
    </row>
    <row r="898" spans="1:23" ht="23.1" customHeight="1" x14ac:dyDescent="0.45">
      <c r="A898" s="409"/>
      <c r="B898" s="408" t="s">
        <v>90</v>
      </c>
      <c r="C898" s="407" t="s">
        <v>118</v>
      </c>
      <c r="D898" s="407"/>
      <c r="E898" s="407"/>
      <c r="F898" s="410" t="s">
        <v>139</v>
      </c>
      <c r="G898" s="410"/>
      <c r="H898" s="410"/>
      <c r="I898" s="410"/>
      <c r="J898" s="411"/>
      <c r="K898" s="410" t="s">
        <v>93</v>
      </c>
      <c r="L898" s="410"/>
      <c r="M898" s="410"/>
      <c r="N898" s="410"/>
      <c r="O898" s="410"/>
      <c r="P898" s="411"/>
      <c r="Q898" s="410" t="s">
        <v>138</v>
      </c>
      <c r="R898" s="410"/>
      <c r="S898" s="410"/>
      <c r="T898" s="410"/>
      <c r="U898" s="410"/>
      <c r="V898" s="410"/>
      <c r="W898" s="404"/>
    </row>
    <row r="899" spans="1:23" ht="23.1" customHeight="1" x14ac:dyDescent="0.45">
      <c r="A899" s="409"/>
      <c r="B899" s="408" t="s">
        <v>137</v>
      </c>
      <c r="C899" s="407" t="s">
        <v>119</v>
      </c>
      <c r="D899" s="407"/>
      <c r="E899" s="407"/>
      <c r="F899" s="405" t="s">
        <v>147</v>
      </c>
      <c r="G899" s="405"/>
      <c r="H899" s="405"/>
      <c r="I899" s="405"/>
      <c r="J899" s="406"/>
      <c r="K899" s="405" t="s">
        <v>148</v>
      </c>
      <c r="L899" s="405"/>
      <c r="M899" s="405"/>
      <c r="N899" s="405"/>
      <c r="O899" s="405"/>
      <c r="P899" s="406"/>
      <c r="Q899" s="405" t="s">
        <v>149</v>
      </c>
      <c r="R899" s="405"/>
      <c r="S899" s="405"/>
      <c r="T899" s="405"/>
      <c r="U899" s="405"/>
      <c r="V899" s="405"/>
      <c r="W899" s="404"/>
    </row>
    <row r="900" spans="1:23" ht="5.0999999999999996" customHeight="1" thickBot="1" x14ac:dyDescent="0.25">
      <c r="A900" s="403"/>
      <c r="B900" s="402"/>
      <c r="C900" s="402"/>
      <c r="D900" s="402"/>
      <c r="E900" s="402"/>
      <c r="F900" s="402"/>
      <c r="G900" s="402"/>
      <c r="H900" s="402"/>
      <c r="I900" s="402"/>
      <c r="J900" s="402"/>
      <c r="K900" s="402"/>
      <c r="L900" s="402"/>
      <c r="M900" s="402"/>
      <c r="N900" s="402"/>
      <c r="O900" s="402"/>
      <c r="P900" s="402"/>
      <c r="Q900" s="402"/>
      <c r="R900" s="402"/>
      <c r="S900" s="402"/>
      <c r="T900" s="402"/>
      <c r="U900" s="402"/>
      <c r="V900" s="402"/>
      <c r="W900" s="401"/>
    </row>
    <row r="901" spans="1:23" ht="5.0999999999999996" customHeight="1" thickTop="1" thickBot="1" x14ac:dyDescent="0.25"/>
    <row r="902" spans="1:23" ht="24.95" customHeight="1" thickTop="1" x14ac:dyDescent="0.2">
      <c r="A902" s="455"/>
      <c r="B902" s="454" t="s">
        <v>116</v>
      </c>
      <c r="C902" s="454"/>
      <c r="D902" s="454"/>
      <c r="E902" s="454"/>
      <c r="F902" s="454"/>
      <c r="G902" s="453" t="s">
        <v>146</v>
      </c>
      <c r="H902" s="452"/>
      <c r="I902" s="452"/>
      <c r="J902" s="452"/>
      <c r="K902" s="452"/>
      <c r="L902" s="452"/>
      <c r="M902" s="452"/>
      <c r="N902" s="452"/>
      <c r="O902" s="452"/>
      <c r="P902" s="452"/>
      <c r="Q902" s="452"/>
      <c r="R902" s="452"/>
      <c r="S902" s="451"/>
      <c r="T902" s="451"/>
      <c r="U902" s="451"/>
      <c r="V902" s="451"/>
      <c r="W902" s="450"/>
    </row>
    <row r="903" spans="1:23" ht="24.95" customHeight="1" x14ac:dyDescent="0.2">
      <c r="A903" s="409"/>
      <c r="B903" s="449" t="s">
        <v>144</v>
      </c>
      <c r="C903" s="449"/>
      <c r="D903" s="449"/>
      <c r="E903" s="449"/>
      <c r="F903" s="449"/>
      <c r="G903" s="448" t="s">
        <v>145</v>
      </c>
      <c r="H903" s="448"/>
      <c r="I903" s="448"/>
      <c r="J903" s="448"/>
      <c r="K903" s="448"/>
      <c r="L903" s="448"/>
      <c r="M903" s="448"/>
      <c r="N903" s="448"/>
      <c r="O903" s="448"/>
      <c r="P903" s="448"/>
      <c r="Q903" s="448"/>
      <c r="R903" s="447"/>
      <c r="S903" s="446" t="s">
        <v>143</v>
      </c>
      <c r="T903" s="445"/>
      <c r="U903" s="445"/>
      <c r="V903" s="444"/>
      <c r="W903" s="404"/>
    </row>
    <row r="904" spans="1:23" ht="5.0999999999999996" customHeight="1" x14ac:dyDescent="0.2">
      <c r="A904" s="409"/>
      <c r="B904" s="443"/>
      <c r="C904" s="443"/>
      <c r="D904" s="443"/>
      <c r="E904" s="443"/>
      <c r="F904" s="443"/>
      <c r="G904" s="412"/>
      <c r="H904" s="412"/>
      <c r="I904" s="412"/>
      <c r="J904" s="412"/>
      <c r="K904" s="412"/>
      <c r="L904" s="412"/>
      <c r="M904" s="412"/>
      <c r="N904" s="412"/>
      <c r="O904" s="412"/>
      <c r="P904" s="412"/>
      <c r="Q904" s="412"/>
      <c r="R904" s="412"/>
      <c r="S904" s="412"/>
      <c r="T904" s="412"/>
      <c r="U904" s="412"/>
      <c r="V904" s="412"/>
      <c r="W904" s="404"/>
    </row>
    <row r="905" spans="1:23" ht="24.95" customHeight="1" x14ac:dyDescent="0.2">
      <c r="A905" s="409"/>
      <c r="B905" s="441" t="s">
        <v>142</v>
      </c>
      <c r="C905" s="441"/>
      <c r="D905" s="442"/>
      <c r="E905" s="442"/>
      <c r="F905" s="442"/>
      <c r="G905" s="442"/>
      <c r="H905" s="442"/>
      <c r="I905" s="442"/>
      <c r="J905" s="442"/>
      <c r="K905" s="442"/>
      <c r="L905" s="412"/>
      <c r="M905" s="441" t="s">
        <v>141</v>
      </c>
      <c r="N905" s="441"/>
      <c r="O905" s="440"/>
      <c r="P905" s="439"/>
      <c r="Q905" s="439"/>
      <c r="R905" s="412"/>
      <c r="S905" s="438"/>
      <c r="T905" s="437"/>
      <c r="U905" s="437"/>
      <c r="V905" s="436"/>
      <c r="W905" s="404"/>
    </row>
    <row r="906" spans="1:23" ht="5.0999999999999996" customHeight="1" thickBot="1" x14ac:dyDescent="0.25">
      <c r="A906" s="409"/>
      <c r="B906" s="412"/>
      <c r="C906" s="412"/>
      <c r="D906" s="412"/>
      <c r="E906" s="412"/>
      <c r="F906" s="412"/>
      <c r="G906" s="412"/>
      <c r="H906" s="412"/>
      <c r="I906" s="412"/>
      <c r="J906" s="412"/>
      <c r="K906" s="412"/>
      <c r="L906" s="412"/>
      <c r="M906" s="412"/>
      <c r="N906" s="412"/>
      <c r="O906" s="412"/>
      <c r="P906" s="412"/>
      <c r="Q906" s="412"/>
      <c r="R906" s="412"/>
      <c r="S906" s="412"/>
      <c r="T906" s="412"/>
      <c r="U906" s="412"/>
      <c r="V906" s="412"/>
      <c r="W906" s="404"/>
    </row>
    <row r="907" spans="1:23" ht="24.95" customHeight="1" thickTop="1" x14ac:dyDescent="0.2">
      <c r="A907" s="409"/>
      <c r="B907" s="343" t="s">
        <v>110</v>
      </c>
      <c r="C907" s="342"/>
      <c r="D907" s="342"/>
      <c r="E907" s="342"/>
      <c r="F907" s="342"/>
      <c r="G907" s="342"/>
      <c r="H907" s="341"/>
      <c r="I907" s="343" t="s">
        <v>109</v>
      </c>
      <c r="J907" s="342"/>
      <c r="K907" s="342"/>
      <c r="L907" s="342"/>
      <c r="M907" s="341"/>
      <c r="N907" s="340"/>
      <c r="O907" s="339" t="s">
        <v>108</v>
      </c>
      <c r="P907" s="343" t="s">
        <v>107</v>
      </c>
      <c r="Q907" s="342"/>
      <c r="R907" s="342"/>
      <c r="S907" s="342"/>
      <c r="T907" s="341"/>
      <c r="U907" s="340"/>
      <c r="V907" s="339" t="s">
        <v>106</v>
      </c>
      <c r="W907" s="404"/>
    </row>
    <row r="908" spans="1:23" ht="50.1" customHeight="1" x14ac:dyDescent="0.2">
      <c r="A908" s="409"/>
      <c r="B908" s="435" t="s">
        <v>105</v>
      </c>
      <c r="C908" s="332" t="s">
        <v>104</v>
      </c>
      <c r="D908" s="332" t="s">
        <v>103</v>
      </c>
      <c r="E908" s="332" t="s">
        <v>102</v>
      </c>
      <c r="F908" s="331" t="s">
        <v>16</v>
      </c>
      <c r="G908" s="434" t="s">
        <v>140</v>
      </c>
      <c r="H908" s="329" t="s">
        <v>24</v>
      </c>
      <c r="I908" s="431" t="s">
        <v>130</v>
      </c>
      <c r="J908" s="430" t="s">
        <v>57</v>
      </c>
      <c r="K908" s="430" t="s">
        <v>129</v>
      </c>
      <c r="L908" s="430" t="s">
        <v>128</v>
      </c>
      <c r="M908" s="428" t="s">
        <v>127</v>
      </c>
      <c r="N908" s="310"/>
      <c r="O908" s="314"/>
      <c r="P908" s="431" t="s">
        <v>126</v>
      </c>
      <c r="Q908" s="430" t="s">
        <v>63</v>
      </c>
      <c r="R908" s="430" t="s">
        <v>125</v>
      </c>
      <c r="S908" s="429" t="s">
        <v>124</v>
      </c>
      <c r="T908" s="428" t="s">
        <v>123</v>
      </c>
      <c r="U908" s="310"/>
      <c r="V908" s="309"/>
      <c r="W908" s="404"/>
    </row>
    <row r="909" spans="1:23" ht="20.100000000000001" customHeight="1" x14ac:dyDescent="0.2">
      <c r="A909" s="409"/>
      <c r="B909" s="433">
        <v>50</v>
      </c>
      <c r="C909" s="317">
        <v>40</v>
      </c>
      <c r="D909" s="317">
        <v>30</v>
      </c>
      <c r="E909" s="317">
        <v>20</v>
      </c>
      <c r="F909" s="316">
        <v>20</v>
      </c>
      <c r="G909" s="432">
        <f>SUM(B909:F909)</f>
        <v>160</v>
      </c>
      <c r="H909" s="315">
        <v>20</v>
      </c>
      <c r="I909" s="431"/>
      <c r="J909" s="430"/>
      <c r="K909" s="430"/>
      <c r="L909" s="430"/>
      <c r="M909" s="428"/>
      <c r="N909" s="310"/>
      <c r="O909" s="314"/>
      <c r="P909" s="431"/>
      <c r="Q909" s="430"/>
      <c r="R909" s="430"/>
      <c r="S909" s="429"/>
      <c r="T909" s="428"/>
      <c r="U909" s="310"/>
      <c r="V909" s="309"/>
      <c r="W909" s="404"/>
    </row>
    <row r="910" spans="1:23" ht="20.100000000000001" customHeight="1" thickBot="1" x14ac:dyDescent="0.25">
      <c r="A910" s="409"/>
      <c r="B910" s="427">
        <f t="shared" ref="B910:H910" si="60">B909/2</f>
        <v>25</v>
      </c>
      <c r="C910" s="297">
        <f t="shared" si="60"/>
        <v>20</v>
      </c>
      <c r="D910" s="297">
        <f t="shared" si="60"/>
        <v>15</v>
      </c>
      <c r="E910" s="297">
        <f t="shared" si="60"/>
        <v>10</v>
      </c>
      <c r="F910" s="296">
        <f t="shared" si="60"/>
        <v>10</v>
      </c>
      <c r="G910" s="426">
        <f t="shared" si="60"/>
        <v>80</v>
      </c>
      <c r="H910" s="295">
        <f t="shared" si="60"/>
        <v>10</v>
      </c>
      <c r="I910" s="425"/>
      <c r="J910" s="424"/>
      <c r="K910" s="424"/>
      <c r="L910" s="424"/>
      <c r="M910" s="422"/>
      <c r="N910" s="290"/>
      <c r="O910" s="294"/>
      <c r="P910" s="425"/>
      <c r="Q910" s="424"/>
      <c r="R910" s="424"/>
      <c r="S910" s="423"/>
      <c r="T910" s="422"/>
      <c r="U910" s="290"/>
      <c r="V910" s="289"/>
      <c r="W910" s="404"/>
    </row>
    <row r="911" spans="1:23" ht="24.95" customHeight="1" thickTop="1" thickBot="1" x14ac:dyDescent="0.25">
      <c r="A911" s="409"/>
      <c r="B911" s="421"/>
      <c r="C911" s="420"/>
      <c r="D911" s="420"/>
      <c r="E911" s="420"/>
      <c r="F911" s="419"/>
      <c r="G911" s="418">
        <f>SUM(B911:F911)</f>
        <v>0</v>
      </c>
      <c r="H911" s="396"/>
      <c r="I911" s="417"/>
      <c r="J911" s="416"/>
      <c r="K911" s="416"/>
      <c r="L911" s="416"/>
      <c r="M911" s="415"/>
      <c r="N911" s="414">
        <f>COUNTIF(I911:M911,"اجتاز")</f>
        <v>0</v>
      </c>
      <c r="O911" s="413" t="str">
        <f>IF(N911&gt;=5,"جدير",IF(N911&gt;=5,"جدير","غيرجدير"))</f>
        <v>غيرجدير</v>
      </c>
      <c r="P911" s="417"/>
      <c r="Q911" s="416"/>
      <c r="R911" s="416"/>
      <c r="S911" s="416"/>
      <c r="T911" s="415"/>
      <c r="U911" s="414">
        <f>COUNTIF(P911:T911,"اجتاز")</f>
        <v>0</v>
      </c>
      <c r="V911" s="413" t="str">
        <f>IF(U911&gt;=5,"جدير",IF(U911&gt;=5,"جدير","غيرجدير"))</f>
        <v>غيرجدير</v>
      </c>
      <c r="W911" s="404"/>
    </row>
    <row r="912" spans="1:23" ht="5.0999999999999996" customHeight="1" thickTop="1" x14ac:dyDescent="0.2">
      <c r="A912" s="409"/>
      <c r="B912" s="412"/>
      <c r="C912" s="412"/>
      <c r="D912" s="412"/>
      <c r="E912" s="412"/>
      <c r="F912" s="412"/>
      <c r="G912" s="412"/>
      <c r="H912" s="412"/>
      <c r="I912" s="412"/>
      <c r="J912" s="412"/>
      <c r="K912" s="412"/>
      <c r="L912" s="412"/>
      <c r="M912" s="412"/>
      <c r="N912" s="412"/>
      <c r="O912" s="412"/>
      <c r="P912" s="412"/>
      <c r="Q912" s="412"/>
      <c r="R912" s="412"/>
      <c r="S912" s="412"/>
      <c r="T912" s="412"/>
      <c r="U912" s="412"/>
      <c r="V912" s="412"/>
      <c r="W912" s="404"/>
    </row>
    <row r="913" spans="1:23" ht="23.1" customHeight="1" x14ac:dyDescent="0.45">
      <c r="A913" s="409"/>
      <c r="B913" s="408" t="s">
        <v>90</v>
      </c>
      <c r="C913" s="407" t="s">
        <v>118</v>
      </c>
      <c r="D913" s="407"/>
      <c r="E913" s="407"/>
      <c r="F913" s="410" t="s">
        <v>139</v>
      </c>
      <c r="G913" s="410"/>
      <c r="H913" s="410"/>
      <c r="I913" s="410"/>
      <c r="J913" s="411"/>
      <c r="K913" s="410" t="s">
        <v>93</v>
      </c>
      <c r="L913" s="410"/>
      <c r="M913" s="410"/>
      <c r="N913" s="410"/>
      <c r="O913" s="410"/>
      <c r="P913" s="411"/>
      <c r="Q913" s="410" t="s">
        <v>138</v>
      </c>
      <c r="R913" s="410"/>
      <c r="S913" s="410"/>
      <c r="T913" s="410"/>
      <c r="U913" s="410"/>
      <c r="V913" s="410"/>
      <c r="W913" s="404"/>
    </row>
    <row r="914" spans="1:23" ht="23.1" customHeight="1" x14ac:dyDescent="0.45">
      <c r="A914" s="409"/>
      <c r="B914" s="408" t="s">
        <v>137</v>
      </c>
      <c r="C914" s="407" t="s">
        <v>119</v>
      </c>
      <c r="D914" s="407"/>
      <c r="E914" s="407"/>
      <c r="F914" s="405" t="s">
        <v>147</v>
      </c>
      <c r="G914" s="405"/>
      <c r="H914" s="405"/>
      <c r="I914" s="405"/>
      <c r="J914" s="406"/>
      <c r="K914" s="405" t="s">
        <v>148</v>
      </c>
      <c r="L914" s="405"/>
      <c r="M914" s="405"/>
      <c r="N914" s="405"/>
      <c r="O914" s="405"/>
      <c r="P914" s="406"/>
      <c r="Q914" s="405" t="s">
        <v>149</v>
      </c>
      <c r="R914" s="405"/>
      <c r="S914" s="405"/>
      <c r="T914" s="405"/>
      <c r="U914" s="405"/>
      <c r="V914" s="405"/>
      <c r="W914" s="404"/>
    </row>
    <row r="915" spans="1:23" ht="5.0999999999999996" customHeight="1" thickBot="1" x14ac:dyDescent="0.25">
      <c r="A915" s="403"/>
      <c r="B915" s="402"/>
      <c r="C915" s="402"/>
      <c r="D915" s="402"/>
      <c r="E915" s="402"/>
      <c r="F915" s="402"/>
      <c r="G915" s="402"/>
      <c r="H915" s="402"/>
      <c r="I915" s="402"/>
      <c r="J915" s="402"/>
      <c r="K915" s="402"/>
      <c r="L915" s="402"/>
      <c r="M915" s="402"/>
      <c r="N915" s="402"/>
      <c r="O915" s="402"/>
      <c r="P915" s="402"/>
      <c r="Q915" s="402"/>
      <c r="R915" s="402"/>
      <c r="S915" s="402"/>
      <c r="T915" s="402"/>
      <c r="U915" s="402"/>
      <c r="V915" s="402"/>
      <c r="W915" s="401"/>
    </row>
    <row r="916" spans="1:23" ht="20.100000000000001" customHeight="1" thickTop="1" thickBot="1" x14ac:dyDescent="0.25"/>
    <row r="917" spans="1:23" ht="24.95" customHeight="1" thickTop="1" x14ac:dyDescent="0.2">
      <c r="A917" s="455"/>
      <c r="B917" s="454" t="s">
        <v>116</v>
      </c>
      <c r="C917" s="454"/>
      <c r="D917" s="454"/>
      <c r="E917" s="454"/>
      <c r="F917" s="454"/>
      <c r="G917" s="453" t="s">
        <v>146</v>
      </c>
      <c r="H917" s="452"/>
      <c r="I917" s="452"/>
      <c r="J917" s="452"/>
      <c r="K917" s="452"/>
      <c r="L917" s="452"/>
      <c r="M917" s="452"/>
      <c r="N917" s="452"/>
      <c r="O917" s="452"/>
      <c r="P917" s="452"/>
      <c r="Q917" s="452"/>
      <c r="R917" s="452"/>
      <c r="S917" s="451"/>
      <c r="T917" s="451"/>
      <c r="U917" s="451"/>
      <c r="V917" s="451"/>
      <c r="W917" s="450"/>
    </row>
    <row r="918" spans="1:23" ht="24.95" customHeight="1" x14ac:dyDescent="0.2">
      <c r="A918" s="409"/>
      <c r="B918" s="449" t="s">
        <v>144</v>
      </c>
      <c r="C918" s="449"/>
      <c r="D918" s="449"/>
      <c r="E918" s="449"/>
      <c r="F918" s="449"/>
      <c r="G918" s="448" t="s">
        <v>145</v>
      </c>
      <c r="H918" s="448"/>
      <c r="I918" s="448"/>
      <c r="J918" s="448"/>
      <c r="K918" s="448"/>
      <c r="L918" s="448"/>
      <c r="M918" s="448"/>
      <c r="N918" s="448"/>
      <c r="O918" s="448"/>
      <c r="P918" s="448"/>
      <c r="Q918" s="448"/>
      <c r="R918" s="447"/>
      <c r="S918" s="446" t="s">
        <v>143</v>
      </c>
      <c r="T918" s="445"/>
      <c r="U918" s="445"/>
      <c r="V918" s="444"/>
      <c r="W918" s="404"/>
    </row>
    <row r="919" spans="1:23" ht="5.0999999999999996" customHeight="1" x14ac:dyDescent="0.2">
      <c r="A919" s="409"/>
      <c r="B919" s="443"/>
      <c r="C919" s="443"/>
      <c r="D919" s="443"/>
      <c r="E919" s="443"/>
      <c r="F919" s="443"/>
      <c r="G919" s="412"/>
      <c r="H919" s="412"/>
      <c r="I919" s="412"/>
      <c r="J919" s="412"/>
      <c r="K919" s="412"/>
      <c r="L919" s="412"/>
      <c r="M919" s="412"/>
      <c r="N919" s="412"/>
      <c r="O919" s="412"/>
      <c r="P919" s="412"/>
      <c r="Q919" s="412"/>
      <c r="R919" s="412"/>
      <c r="S919" s="412"/>
      <c r="T919" s="412"/>
      <c r="U919" s="412"/>
      <c r="V919" s="412"/>
      <c r="W919" s="404"/>
    </row>
    <row r="920" spans="1:23" ht="24.95" customHeight="1" x14ac:dyDescent="0.2">
      <c r="A920" s="409"/>
      <c r="B920" s="441" t="s">
        <v>142</v>
      </c>
      <c r="C920" s="441"/>
      <c r="D920" s="442"/>
      <c r="E920" s="442"/>
      <c r="F920" s="442"/>
      <c r="G920" s="442"/>
      <c r="H920" s="442"/>
      <c r="I920" s="442"/>
      <c r="J920" s="442"/>
      <c r="K920" s="442"/>
      <c r="L920" s="412"/>
      <c r="M920" s="441" t="s">
        <v>141</v>
      </c>
      <c r="N920" s="441"/>
      <c r="O920" s="440"/>
      <c r="P920" s="439"/>
      <c r="Q920" s="439"/>
      <c r="R920" s="412"/>
      <c r="S920" s="438"/>
      <c r="T920" s="437"/>
      <c r="U920" s="437"/>
      <c r="V920" s="436"/>
      <c r="W920" s="404"/>
    </row>
    <row r="921" spans="1:23" ht="5.0999999999999996" customHeight="1" thickBot="1" x14ac:dyDescent="0.25">
      <c r="A921" s="409"/>
      <c r="B921" s="412"/>
      <c r="C921" s="412"/>
      <c r="D921" s="412"/>
      <c r="E921" s="412"/>
      <c r="F921" s="412"/>
      <c r="G921" s="412"/>
      <c r="H921" s="412"/>
      <c r="I921" s="412"/>
      <c r="J921" s="412"/>
      <c r="K921" s="412"/>
      <c r="L921" s="412"/>
      <c r="M921" s="412"/>
      <c r="N921" s="412"/>
      <c r="O921" s="412"/>
      <c r="P921" s="412"/>
      <c r="Q921" s="412"/>
      <c r="R921" s="412"/>
      <c r="S921" s="412"/>
      <c r="T921" s="412"/>
      <c r="U921" s="412"/>
      <c r="V921" s="412"/>
      <c r="W921" s="404"/>
    </row>
    <row r="922" spans="1:23" ht="24.95" customHeight="1" thickTop="1" x14ac:dyDescent="0.2">
      <c r="A922" s="409"/>
      <c r="B922" s="343" t="s">
        <v>110</v>
      </c>
      <c r="C922" s="342"/>
      <c r="D922" s="342"/>
      <c r="E922" s="342"/>
      <c r="F922" s="342"/>
      <c r="G922" s="342"/>
      <c r="H922" s="341"/>
      <c r="I922" s="343" t="s">
        <v>109</v>
      </c>
      <c r="J922" s="342"/>
      <c r="K922" s="342"/>
      <c r="L922" s="342"/>
      <c r="M922" s="341"/>
      <c r="N922" s="340"/>
      <c r="O922" s="339" t="s">
        <v>108</v>
      </c>
      <c r="P922" s="343" t="s">
        <v>107</v>
      </c>
      <c r="Q922" s="342"/>
      <c r="R922" s="342"/>
      <c r="S922" s="342"/>
      <c r="T922" s="341"/>
      <c r="U922" s="340"/>
      <c r="V922" s="339" t="s">
        <v>106</v>
      </c>
      <c r="W922" s="404"/>
    </row>
    <row r="923" spans="1:23" ht="50.1" customHeight="1" x14ac:dyDescent="0.2">
      <c r="A923" s="409"/>
      <c r="B923" s="435" t="s">
        <v>105</v>
      </c>
      <c r="C923" s="332" t="s">
        <v>104</v>
      </c>
      <c r="D923" s="332" t="s">
        <v>103</v>
      </c>
      <c r="E923" s="332" t="s">
        <v>102</v>
      </c>
      <c r="F923" s="331" t="s">
        <v>16</v>
      </c>
      <c r="G923" s="434" t="s">
        <v>140</v>
      </c>
      <c r="H923" s="329" t="s">
        <v>24</v>
      </c>
      <c r="I923" s="431" t="s">
        <v>130</v>
      </c>
      <c r="J923" s="430" t="s">
        <v>57</v>
      </c>
      <c r="K923" s="430" t="s">
        <v>129</v>
      </c>
      <c r="L923" s="430" t="s">
        <v>128</v>
      </c>
      <c r="M923" s="428" t="s">
        <v>127</v>
      </c>
      <c r="N923" s="310"/>
      <c r="O923" s="314"/>
      <c r="P923" s="431" t="s">
        <v>126</v>
      </c>
      <c r="Q923" s="430" t="s">
        <v>63</v>
      </c>
      <c r="R923" s="430" t="s">
        <v>125</v>
      </c>
      <c r="S923" s="429" t="s">
        <v>124</v>
      </c>
      <c r="T923" s="428" t="s">
        <v>123</v>
      </c>
      <c r="U923" s="310"/>
      <c r="V923" s="309"/>
      <c r="W923" s="404"/>
    </row>
    <row r="924" spans="1:23" ht="20.100000000000001" customHeight="1" x14ac:dyDescent="0.2">
      <c r="A924" s="409"/>
      <c r="B924" s="433">
        <v>50</v>
      </c>
      <c r="C924" s="317">
        <v>40</v>
      </c>
      <c r="D924" s="317">
        <v>30</v>
      </c>
      <c r="E924" s="317">
        <v>20</v>
      </c>
      <c r="F924" s="316">
        <v>20</v>
      </c>
      <c r="G924" s="432">
        <f>SUM(B924:F924)</f>
        <v>160</v>
      </c>
      <c r="H924" s="315">
        <v>20</v>
      </c>
      <c r="I924" s="431"/>
      <c r="J924" s="430"/>
      <c r="K924" s="430"/>
      <c r="L924" s="430"/>
      <c r="M924" s="428"/>
      <c r="N924" s="310"/>
      <c r="O924" s="314"/>
      <c r="P924" s="431"/>
      <c r="Q924" s="430"/>
      <c r="R924" s="430"/>
      <c r="S924" s="429"/>
      <c r="T924" s="428"/>
      <c r="U924" s="310"/>
      <c r="V924" s="309"/>
      <c r="W924" s="404"/>
    </row>
    <row r="925" spans="1:23" ht="20.100000000000001" customHeight="1" thickBot="1" x14ac:dyDescent="0.25">
      <c r="A925" s="409"/>
      <c r="B925" s="427">
        <f t="shared" ref="B925:H925" si="61">B924/2</f>
        <v>25</v>
      </c>
      <c r="C925" s="297">
        <f t="shared" si="61"/>
        <v>20</v>
      </c>
      <c r="D925" s="297">
        <f t="shared" si="61"/>
        <v>15</v>
      </c>
      <c r="E925" s="297">
        <f t="shared" si="61"/>
        <v>10</v>
      </c>
      <c r="F925" s="296">
        <f t="shared" si="61"/>
        <v>10</v>
      </c>
      <c r="G925" s="426">
        <f t="shared" si="61"/>
        <v>80</v>
      </c>
      <c r="H925" s="295">
        <f t="shared" si="61"/>
        <v>10</v>
      </c>
      <c r="I925" s="425"/>
      <c r="J925" s="424"/>
      <c r="K925" s="424"/>
      <c r="L925" s="424"/>
      <c r="M925" s="422"/>
      <c r="N925" s="290"/>
      <c r="O925" s="294"/>
      <c r="P925" s="425"/>
      <c r="Q925" s="424"/>
      <c r="R925" s="424"/>
      <c r="S925" s="423"/>
      <c r="T925" s="422"/>
      <c r="U925" s="290"/>
      <c r="V925" s="289"/>
      <c r="W925" s="404"/>
    </row>
    <row r="926" spans="1:23" ht="24.95" customHeight="1" thickTop="1" thickBot="1" x14ac:dyDescent="0.25">
      <c r="A926" s="409"/>
      <c r="B926" s="421"/>
      <c r="C926" s="420"/>
      <c r="D926" s="420"/>
      <c r="E926" s="420"/>
      <c r="F926" s="419"/>
      <c r="G926" s="418">
        <f>SUM(B926:F926)</f>
        <v>0</v>
      </c>
      <c r="H926" s="396"/>
      <c r="I926" s="417"/>
      <c r="J926" s="416"/>
      <c r="K926" s="416"/>
      <c r="L926" s="416"/>
      <c r="M926" s="415"/>
      <c r="N926" s="414">
        <f>COUNTIF(I926:M926,"اجتاز")</f>
        <v>0</v>
      </c>
      <c r="O926" s="413" t="str">
        <f>IF(N926&gt;=5,"جدير",IF(N926&gt;=5,"جدير","غيرجدير"))</f>
        <v>غيرجدير</v>
      </c>
      <c r="P926" s="417"/>
      <c r="Q926" s="416"/>
      <c r="R926" s="416"/>
      <c r="S926" s="416"/>
      <c r="T926" s="415"/>
      <c r="U926" s="414">
        <f>COUNTIF(P926:T926,"اجتاز")</f>
        <v>0</v>
      </c>
      <c r="V926" s="413" t="str">
        <f>IF(U926&gt;=5,"جدير",IF(U926&gt;=5,"جدير","غيرجدير"))</f>
        <v>غيرجدير</v>
      </c>
      <c r="W926" s="404"/>
    </row>
    <row r="927" spans="1:23" ht="5.0999999999999996" customHeight="1" thickTop="1" x14ac:dyDescent="0.2">
      <c r="A927" s="409"/>
      <c r="B927" s="412"/>
      <c r="C927" s="412"/>
      <c r="D927" s="412"/>
      <c r="E927" s="412"/>
      <c r="F927" s="412"/>
      <c r="G927" s="412"/>
      <c r="H927" s="412"/>
      <c r="I927" s="412"/>
      <c r="J927" s="412"/>
      <c r="K927" s="412"/>
      <c r="L927" s="412"/>
      <c r="M927" s="412"/>
      <c r="N927" s="412"/>
      <c r="O927" s="412"/>
      <c r="P927" s="412"/>
      <c r="Q927" s="412"/>
      <c r="R927" s="412"/>
      <c r="S927" s="412"/>
      <c r="T927" s="412"/>
      <c r="U927" s="412"/>
      <c r="V927" s="412"/>
      <c r="W927" s="404"/>
    </row>
    <row r="928" spans="1:23" ht="23.1" customHeight="1" x14ac:dyDescent="0.45">
      <c r="A928" s="409"/>
      <c r="B928" s="408" t="s">
        <v>90</v>
      </c>
      <c r="C928" s="407" t="s">
        <v>118</v>
      </c>
      <c r="D928" s="407"/>
      <c r="E928" s="407"/>
      <c r="F928" s="410" t="s">
        <v>139</v>
      </c>
      <c r="G928" s="410"/>
      <c r="H928" s="410"/>
      <c r="I928" s="410"/>
      <c r="J928" s="411"/>
      <c r="K928" s="410" t="s">
        <v>93</v>
      </c>
      <c r="L928" s="410"/>
      <c r="M928" s="410"/>
      <c r="N928" s="410"/>
      <c r="O928" s="410"/>
      <c r="P928" s="411"/>
      <c r="Q928" s="410" t="s">
        <v>138</v>
      </c>
      <c r="R928" s="410"/>
      <c r="S928" s="410"/>
      <c r="T928" s="410"/>
      <c r="U928" s="410"/>
      <c r="V928" s="410"/>
      <c r="W928" s="404"/>
    </row>
    <row r="929" spans="1:23" ht="23.1" customHeight="1" x14ac:dyDescent="0.45">
      <c r="A929" s="409"/>
      <c r="B929" s="408" t="s">
        <v>137</v>
      </c>
      <c r="C929" s="407" t="s">
        <v>119</v>
      </c>
      <c r="D929" s="407"/>
      <c r="E929" s="407"/>
      <c r="F929" s="405" t="s">
        <v>147</v>
      </c>
      <c r="G929" s="405"/>
      <c r="H929" s="405"/>
      <c r="I929" s="405"/>
      <c r="J929" s="406"/>
      <c r="K929" s="405" t="s">
        <v>148</v>
      </c>
      <c r="L929" s="405"/>
      <c r="M929" s="405"/>
      <c r="N929" s="405"/>
      <c r="O929" s="405"/>
      <c r="P929" s="406"/>
      <c r="Q929" s="405" t="s">
        <v>149</v>
      </c>
      <c r="R929" s="405"/>
      <c r="S929" s="405"/>
      <c r="T929" s="405"/>
      <c r="U929" s="405"/>
      <c r="V929" s="405"/>
      <c r="W929" s="404"/>
    </row>
    <row r="930" spans="1:23" ht="5.0999999999999996" customHeight="1" thickBot="1" x14ac:dyDescent="0.25">
      <c r="A930" s="403"/>
      <c r="B930" s="402"/>
      <c r="C930" s="402"/>
      <c r="D930" s="402"/>
      <c r="E930" s="402"/>
      <c r="F930" s="402"/>
      <c r="G930" s="402"/>
      <c r="H930" s="402"/>
      <c r="I930" s="402"/>
      <c r="J930" s="402"/>
      <c r="K930" s="402"/>
      <c r="L930" s="402"/>
      <c r="M930" s="402"/>
      <c r="N930" s="402"/>
      <c r="O930" s="402"/>
      <c r="P930" s="402"/>
      <c r="Q930" s="402"/>
      <c r="R930" s="402"/>
      <c r="S930" s="402"/>
      <c r="T930" s="402"/>
      <c r="U930" s="402"/>
      <c r="V930" s="402"/>
      <c r="W930" s="401"/>
    </row>
    <row r="931" spans="1:23" ht="5.0999999999999996" customHeight="1" thickTop="1" thickBot="1" x14ac:dyDescent="0.25"/>
    <row r="932" spans="1:23" ht="24.95" customHeight="1" thickTop="1" x14ac:dyDescent="0.2">
      <c r="A932" s="455"/>
      <c r="B932" s="454" t="s">
        <v>116</v>
      </c>
      <c r="C932" s="454"/>
      <c r="D932" s="454"/>
      <c r="E932" s="454"/>
      <c r="F932" s="454"/>
      <c r="G932" s="453" t="s">
        <v>146</v>
      </c>
      <c r="H932" s="452"/>
      <c r="I932" s="452"/>
      <c r="J932" s="452"/>
      <c r="K932" s="452"/>
      <c r="L932" s="452"/>
      <c r="M932" s="452"/>
      <c r="N932" s="452"/>
      <c r="O932" s="452"/>
      <c r="P932" s="452"/>
      <c r="Q932" s="452"/>
      <c r="R932" s="452"/>
      <c r="S932" s="451"/>
      <c r="T932" s="451"/>
      <c r="U932" s="451"/>
      <c r="V932" s="451"/>
      <c r="W932" s="450"/>
    </row>
    <row r="933" spans="1:23" ht="24.95" customHeight="1" x14ac:dyDescent="0.2">
      <c r="A933" s="409"/>
      <c r="B933" s="449" t="s">
        <v>144</v>
      </c>
      <c r="C933" s="449"/>
      <c r="D933" s="449"/>
      <c r="E933" s="449"/>
      <c r="F933" s="449"/>
      <c r="G933" s="448" t="s">
        <v>145</v>
      </c>
      <c r="H933" s="448"/>
      <c r="I933" s="448"/>
      <c r="J933" s="448"/>
      <c r="K933" s="448"/>
      <c r="L933" s="448"/>
      <c r="M933" s="448"/>
      <c r="N933" s="448"/>
      <c r="O933" s="448"/>
      <c r="P933" s="448"/>
      <c r="Q933" s="448"/>
      <c r="R933" s="447"/>
      <c r="S933" s="446" t="s">
        <v>143</v>
      </c>
      <c r="T933" s="445"/>
      <c r="U933" s="445"/>
      <c r="V933" s="444"/>
      <c r="W933" s="404"/>
    </row>
    <row r="934" spans="1:23" ht="5.0999999999999996" customHeight="1" x14ac:dyDescent="0.2">
      <c r="A934" s="409"/>
      <c r="B934" s="443"/>
      <c r="C934" s="443"/>
      <c r="D934" s="443"/>
      <c r="E934" s="443"/>
      <c r="F934" s="443"/>
      <c r="G934" s="412"/>
      <c r="H934" s="412"/>
      <c r="I934" s="412"/>
      <c r="J934" s="412"/>
      <c r="K934" s="412"/>
      <c r="L934" s="412"/>
      <c r="M934" s="412"/>
      <c r="N934" s="412"/>
      <c r="O934" s="412"/>
      <c r="P934" s="412"/>
      <c r="Q934" s="412"/>
      <c r="R934" s="412"/>
      <c r="S934" s="412"/>
      <c r="T934" s="412"/>
      <c r="U934" s="412"/>
      <c r="V934" s="412"/>
      <c r="W934" s="404"/>
    </row>
    <row r="935" spans="1:23" ht="24.95" customHeight="1" x14ac:dyDescent="0.2">
      <c r="A935" s="409"/>
      <c r="B935" s="441" t="s">
        <v>142</v>
      </c>
      <c r="C935" s="441"/>
      <c r="D935" s="442"/>
      <c r="E935" s="442"/>
      <c r="F935" s="442"/>
      <c r="G935" s="442"/>
      <c r="H935" s="442"/>
      <c r="I935" s="442"/>
      <c r="J935" s="442"/>
      <c r="K935" s="442"/>
      <c r="L935" s="412"/>
      <c r="M935" s="441" t="s">
        <v>141</v>
      </c>
      <c r="N935" s="441"/>
      <c r="O935" s="440"/>
      <c r="P935" s="439"/>
      <c r="Q935" s="439"/>
      <c r="R935" s="412"/>
      <c r="S935" s="438"/>
      <c r="T935" s="437"/>
      <c r="U935" s="437"/>
      <c r="V935" s="436"/>
      <c r="W935" s="404"/>
    </row>
    <row r="936" spans="1:23" ht="5.0999999999999996" customHeight="1" thickBot="1" x14ac:dyDescent="0.25">
      <c r="A936" s="409"/>
      <c r="B936" s="412"/>
      <c r="C936" s="412"/>
      <c r="D936" s="412"/>
      <c r="E936" s="412"/>
      <c r="F936" s="412"/>
      <c r="G936" s="412"/>
      <c r="H936" s="412"/>
      <c r="I936" s="412"/>
      <c r="J936" s="412"/>
      <c r="K936" s="412"/>
      <c r="L936" s="412"/>
      <c r="M936" s="412"/>
      <c r="N936" s="412"/>
      <c r="O936" s="412"/>
      <c r="P936" s="412"/>
      <c r="Q936" s="412"/>
      <c r="R936" s="412"/>
      <c r="S936" s="412"/>
      <c r="T936" s="412"/>
      <c r="U936" s="412"/>
      <c r="V936" s="412"/>
      <c r="W936" s="404"/>
    </row>
    <row r="937" spans="1:23" ht="24.95" customHeight="1" thickTop="1" x14ac:dyDescent="0.2">
      <c r="A937" s="409"/>
      <c r="B937" s="343" t="s">
        <v>110</v>
      </c>
      <c r="C937" s="342"/>
      <c r="D937" s="342"/>
      <c r="E937" s="342"/>
      <c r="F937" s="342"/>
      <c r="G937" s="342"/>
      <c r="H937" s="341"/>
      <c r="I937" s="343" t="s">
        <v>109</v>
      </c>
      <c r="J937" s="342"/>
      <c r="K937" s="342"/>
      <c r="L937" s="342"/>
      <c r="M937" s="341"/>
      <c r="N937" s="340"/>
      <c r="O937" s="339" t="s">
        <v>108</v>
      </c>
      <c r="P937" s="343" t="s">
        <v>107</v>
      </c>
      <c r="Q937" s="342"/>
      <c r="R937" s="342"/>
      <c r="S937" s="342"/>
      <c r="T937" s="341"/>
      <c r="U937" s="340"/>
      <c r="V937" s="339" t="s">
        <v>106</v>
      </c>
      <c r="W937" s="404"/>
    </row>
    <row r="938" spans="1:23" ht="50.1" customHeight="1" x14ac:dyDescent="0.2">
      <c r="A938" s="409"/>
      <c r="B938" s="435" t="s">
        <v>105</v>
      </c>
      <c r="C938" s="332" t="s">
        <v>104</v>
      </c>
      <c r="D938" s="332" t="s">
        <v>103</v>
      </c>
      <c r="E938" s="332" t="s">
        <v>102</v>
      </c>
      <c r="F938" s="331" t="s">
        <v>16</v>
      </c>
      <c r="G938" s="434" t="s">
        <v>140</v>
      </c>
      <c r="H938" s="329" t="s">
        <v>24</v>
      </c>
      <c r="I938" s="431" t="s">
        <v>130</v>
      </c>
      <c r="J938" s="430" t="s">
        <v>57</v>
      </c>
      <c r="K938" s="430" t="s">
        <v>129</v>
      </c>
      <c r="L938" s="430" t="s">
        <v>128</v>
      </c>
      <c r="M938" s="428" t="s">
        <v>127</v>
      </c>
      <c r="N938" s="310"/>
      <c r="O938" s="314"/>
      <c r="P938" s="431" t="s">
        <v>126</v>
      </c>
      <c r="Q938" s="430" t="s">
        <v>63</v>
      </c>
      <c r="R938" s="430" t="s">
        <v>125</v>
      </c>
      <c r="S938" s="429" t="s">
        <v>124</v>
      </c>
      <c r="T938" s="428" t="s">
        <v>123</v>
      </c>
      <c r="U938" s="310"/>
      <c r="V938" s="309"/>
      <c r="W938" s="404"/>
    </row>
    <row r="939" spans="1:23" ht="20.100000000000001" customHeight="1" x14ac:dyDescent="0.2">
      <c r="A939" s="409"/>
      <c r="B939" s="433">
        <v>50</v>
      </c>
      <c r="C939" s="317">
        <v>40</v>
      </c>
      <c r="D939" s="317">
        <v>30</v>
      </c>
      <c r="E939" s="317">
        <v>20</v>
      </c>
      <c r="F939" s="316">
        <v>20</v>
      </c>
      <c r="G939" s="432">
        <f>SUM(B939:F939)</f>
        <v>160</v>
      </c>
      <c r="H939" s="315">
        <v>20</v>
      </c>
      <c r="I939" s="431"/>
      <c r="J939" s="430"/>
      <c r="K939" s="430"/>
      <c r="L939" s="430"/>
      <c r="M939" s="428"/>
      <c r="N939" s="310"/>
      <c r="O939" s="314"/>
      <c r="P939" s="431"/>
      <c r="Q939" s="430"/>
      <c r="R939" s="430"/>
      <c r="S939" s="429"/>
      <c r="T939" s="428"/>
      <c r="U939" s="310"/>
      <c r="V939" s="309"/>
      <c r="W939" s="404"/>
    </row>
    <row r="940" spans="1:23" ht="20.100000000000001" customHeight="1" thickBot="1" x14ac:dyDescent="0.25">
      <c r="A940" s="409"/>
      <c r="B940" s="427">
        <f t="shared" ref="B940:H940" si="62">B939/2</f>
        <v>25</v>
      </c>
      <c r="C940" s="297">
        <f t="shared" si="62"/>
        <v>20</v>
      </c>
      <c r="D940" s="297">
        <f t="shared" si="62"/>
        <v>15</v>
      </c>
      <c r="E940" s="297">
        <f t="shared" si="62"/>
        <v>10</v>
      </c>
      <c r="F940" s="296">
        <f t="shared" si="62"/>
        <v>10</v>
      </c>
      <c r="G940" s="426">
        <f t="shared" si="62"/>
        <v>80</v>
      </c>
      <c r="H940" s="295">
        <f t="shared" si="62"/>
        <v>10</v>
      </c>
      <c r="I940" s="425"/>
      <c r="J940" s="424"/>
      <c r="K940" s="424"/>
      <c r="L940" s="424"/>
      <c r="M940" s="422"/>
      <c r="N940" s="290"/>
      <c r="O940" s="294"/>
      <c r="P940" s="425"/>
      <c r="Q940" s="424"/>
      <c r="R940" s="424"/>
      <c r="S940" s="423"/>
      <c r="T940" s="422"/>
      <c r="U940" s="290"/>
      <c r="V940" s="289"/>
      <c r="W940" s="404"/>
    </row>
    <row r="941" spans="1:23" ht="24.95" customHeight="1" thickTop="1" thickBot="1" x14ac:dyDescent="0.25">
      <c r="A941" s="409"/>
      <c r="B941" s="421"/>
      <c r="C941" s="420"/>
      <c r="D941" s="420"/>
      <c r="E941" s="420"/>
      <c r="F941" s="419"/>
      <c r="G941" s="418">
        <f>SUM(B941:F941)</f>
        <v>0</v>
      </c>
      <c r="H941" s="396"/>
      <c r="I941" s="417"/>
      <c r="J941" s="416"/>
      <c r="K941" s="416"/>
      <c r="L941" s="416"/>
      <c r="M941" s="415"/>
      <c r="N941" s="414">
        <f>COUNTIF(I941:M941,"اجتاز")</f>
        <v>0</v>
      </c>
      <c r="O941" s="413" t="str">
        <f>IF(N941&gt;=5,"جدير",IF(N941&gt;=5,"جدير","غيرجدير"))</f>
        <v>غيرجدير</v>
      </c>
      <c r="P941" s="417"/>
      <c r="Q941" s="416"/>
      <c r="R941" s="416"/>
      <c r="S941" s="416"/>
      <c r="T941" s="415"/>
      <c r="U941" s="414">
        <f>COUNTIF(P941:T941,"اجتاز")</f>
        <v>0</v>
      </c>
      <c r="V941" s="413" t="str">
        <f>IF(U941&gt;=5,"جدير",IF(U941&gt;=5,"جدير","غيرجدير"))</f>
        <v>غيرجدير</v>
      </c>
      <c r="W941" s="404"/>
    </row>
    <row r="942" spans="1:23" ht="5.0999999999999996" customHeight="1" thickTop="1" x14ac:dyDescent="0.2">
      <c r="A942" s="409"/>
      <c r="B942" s="412"/>
      <c r="C942" s="412"/>
      <c r="D942" s="412"/>
      <c r="E942" s="412"/>
      <c r="F942" s="412"/>
      <c r="G942" s="412"/>
      <c r="H942" s="412"/>
      <c r="I942" s="412"/>
      <c r="J942" s="412"/>
      <c r="K942" s="412"/>
      <c r="L942" s="412"/>
      <c r="M942" s="412"/>
      <c r="N942" s="412"/>
      <c r="O942" s="412"/>
      <c r="P942" s="412"/>
      <c r="Q942" s="412"/>
      <c r="R942" s="412"/>
      <c r="S942" s="412"/>
      <c r="T942" s="412"/>
      <c r="U942" s="412"/>
      <c r="V942" s="412"/>
      <c r="W942" s="404"/>
    </row>
    <row r="943" spans="1:23" ht="23.1" customHeight="1" x14ac:dyDescent="0.45">
      <c r="A943" s="409"/>
      <c r="B943" s="408" t="s">
        <v>90</v>
      </c>
      <c r="C943" s="407" t="s">
        <v>118</v>
      </c>
      <c r="D943" s="407"/>
      <c r="E943" s="407"/>
      <c r="F943" s="410" t="s">
        <v>139</v>
      </c>
      <c r="G943" s="410"/>
      <c r="H943" s="410"/>
      <c r="I943" s="410"/>
      <c r="J943" s="411"/>
      <c r="K943" s="410" t="s">
        <v>93</v>
      </c>
      <c r="L943" s="410"/>
      <c r="M943" s="410"/>
      <c r="N943" s="410"/>
      <c r="O943" s="410"/>
      <c r="P943" s="411"/>
      <c r="Q943" s="410" t="s">
        <v>138</v>
      </c>
      <c r="R943" s="410"/>
      <c r="S943" s="410"/>
      <c r="T943" s="410"/>
      <c r="U943" s="410"/>
      <c r="V943" s="410"/>
      <c r="W943" s="404"/>
    </row>
    <row r="944" spans="1:23" ht="23.1" customHeight="1" x14ac:dyDescent="0.45">
      <c r="A944" s="409"/>
      <c r="B944" s="408" t="s">
        <v>137</v>
      </c>
      <c r="C944" s="407" t="s">
        <v>119</v>
      </c>
      <c r="D944" s="407"/>
      <c r="E944" s="407"/>
      <c r="F944" s="405" t="s">
        <v>147</v>
      </c>
      <c r="G944" s="405"/>
      <c r="H944" s="405"/>
      <c r="I944" s="405"/>
      <c r="J944" s="406"/>
      <c r="K944" s="405" t="s">
        <v>148</v>
      </c>
      <c r="L944" s="405"/>
      <c r="M944" s="405"/>
      <c r="N944" s="405"/>
      <c r="O944" s="405"/>
      <c r="P944" s="406"/>
      <c r="Q944" s="405" t="s">
        <v>149</v>
      </c>
      <c r="R944" s="405"/>
      <c r="S944" s="405"/>
      <c r="T944" s="405"/>
      <c r="U944" s="405"/>
      <c r="V944" s="405"/>
      <c r="W944" s="404"/>
    </row>
    <row r="945" spans="1:23" ht="5.0999999999999996" customHeight="1" thickBot="1" x14ac:dyDescent="0.25">
      <c r="A945" s="403"/>
      <c r="B945" s="402"/>
      <c r="C945" s="402"/>
      <c r="D945" s="402"/>
      <c r="E945" s="402"/>
      <c r="F945" s="402"/>
      <c r="G945" s="402"/>
      <c r="H945" s="402"/>
      <c r="I945" s="402"/>
      <c r="J945" s="402"/>
      <c r="K945" s="402"/>
      <c r="L945" s="402"/>
      <c r="M945" s="402"/>
      <c r="N945" s="402"/>
      <c r="O945" s="402"/>
      <c r="P945" s="402"/>
      <c r="Q945" s="402"/>
      <c r="R945" s="402"/>
      <c r="S945" s="402"/>
      <c r="T945" s="402"/>
      <c r="U945" s="402"/>
      <c r="V945" s="402"/>
      <c r="W945" s="401"/>
    </row>
    <row r="946" spans="1:23" ht="20.100000000000001" customHeight="1" thickTop="1" thickBot="1" x14ac:dyDescent="0.25"/>
    <row r="947" spans="1:23" ht="24.95" customHeight="1" thickTop="1" x14ac:dyDescent="0.2">
      <c r="A947" s="455"/>
      <c r="B947" s="454" t="s">
        <v>116</v>
      </c>
      <c r="C947" s="454"/>
      <c r="D947" s="454"/>
      <c r="E947" s="454"/>
      <c r="F947" s="454"/>
      <c r="G947" s="453" t="s">
        <v>146</v>
      </c>
      <c r="H947" s="452"/>
      <c r="I947" s="452"/>
      <c r="J947" s="452"/>
      <c r="K947" s="452"/>
      <c r="L947" s="452"/>
      <c r="M947" s="452"/>
      <c r="N947" s="452"/>
      <c r="O947" s="452"/>
      <c r="P947" s="452"/>
      <c r="Q947" s="452"/>
      <c r="R947" s="452"/>
      <c r="S947" s="451"/>
      <c r="T947" s="451"/>
      <c r="U947" s="451"/>
      <c r="V947" s="451"/>
      <c r="W947" s="450"/>
    </row>
    <row r="948" spans="1:23" ht="24.95" customHeight="1" x14ac:dyDescent="0.2">
      <c r="A948" s="409"/>
      <c r="B948" s="449" t="s">
        <v>144</v>
      </c>
      <c r="C948" s="449"/>
      <c r="D948" s="449"/>
      <c r="E948" s="449"/>
      <c r="F948" s="449"/>
      <c r="G948" s="448" t="s">
        <v>145</v>
      </c>
      <c r="H948" s="448"/>
      <c r="I948" s="448"/>
      <c r="J948" s="448"/>
      <c r="K948" s="448"/>
      <c r="L948" s="448"/>
      <c r="M948" s="448"/>
      <c r="N948" s="448"/>
      <c r="O948" s="448"/>
      <c r="P948" s="448"/>
      <c r="Q948" s="448"/>
      <c r="R948" s="447"/>
      <c r="S948" s="446" t="s">
        <v>143</v>
      </c>
      <c r="T948" s="445"/>
      <c r="U948" s="445"/>
      <c r="V948" s="444"/>
      <c r="W948" s="404"/>
    </row>
    <row r="949" spans="1:23" ht="5.0999999999999996" customHeight="1" x14ac:dyDescent="0.2">
      <c r="A949" s="409"/>
      <c r="B949" s="443"/>
      <c r="C949" s="443"/>
      <c r="D949" s="443"/>
      <c r="E949" s="443"/>
      <c r="F949" s="443"/>
      <c r="G949" s="412"/>
      <c r="H949" s="412"/>
      <c r="I949" s="412"/>
      <c r="J949" s="412"/>
      <c r="K949" s="412"/>
      <c r="L949" s="412"/>
      <c r="M949" s="412"/>
      <c r="N949" s="412"/>
      <c r="O949" s="412"/>
      <c r="P949" s="412"/>
      <c r="Q949" s="412"/>
      <c r="R949" s="412"/>
      <c r="S949" s="412"/>
      <c r="T949" s="412"/>
      <c r="U949" s="412"/>
      <c r="V949" s="412"/>
      <c r="W949" s="404"/>
    </row>
    <row r="950" spans="1:23" ht="24.95" customHeight="1" x14ac:dyDescent="0.2">
      <c r="A950" s="409"/>
      <c r="B950" s="441" t="s">
        <v>142</v>
      </c>
      <c r="C950" s="441"/>
      <c r="D950" s="442"/>
      <c r="E950" s="442"/>
      <c r="F950" s="442"/>
      <c r="G950" s="442"/>
      <c r="H950" s="442"/>
      <c r="I950" s="442"/>
      <c r="J950" s="442"/>
      <c r="K950" s="442"/>
      <c r="L950" s="412"/>
      <c r="M950" s="441" t="s">
        <v>141</v>
      </c>
      <c r="N950" s="441"/>
      <c r="O950" s="440"/>
      <c r="P950" s="439"/>
      <c r="Q950" s="439"/>
      <c r="R950" s="412"/>
      <c r="S950" s="438"/>
      <c r="T950" s="437"/>
      <c r="U950" s="437"/>
      <c r="V950" s="436"/>
      <c r="W950" s="404"/>
    </row>
    <row r="951" spans="1:23" ht="5.0999999999999996" customHeight="1" thickBot="1" x14ac:dyDescent="0.25">
      <c r="A951" s="409"/>
      <c r="B951" s="412"/>
      <c r="C951" s="412"/>
      <c r="D951" s="412"/>
      <c r="E951" s="412"/>
      <c r="F951" s="412"/>
      <c r="G951" s="412"/>
      <c r="H951" s="412"/>
      <c r="I951" s="412"/>
      <c r="J951" s="412"/>
      <c r="K951" s="412"/>
      <c r="L951" s="412"/>
      <c r="M951" s="412"/>
      <c r="N951" s="412"/>
      <c r="O951" s="412"/>
      <c r="P951" s="412"/>
      <c r="Q951" s="412"/>
      <c r="R951" s="412"/>
      <c r="S951" s="412"/>
      <c r="T951" s="412"/>
      <c r="U951" s="412"/>
      <c r="V951" s="412"/>
      <c r="W951" s="404"/>
    </row>
    <row r="952" spans="1:23" ht="24.95" customHeight="1" thickTop="1" x14ac:dyDescent="0.2">
      <c r="A952" s="409"/>
      <c r="B952" s="343" t="s">
        <v>110</v>
      </c>
      <c r="C952" s="342"/>
      <c r="D952" s="342"/>
      <c r="E952" s="342"/>
      <c r="F952" s="342"/>
      <c r="G952" s="342"/>
      <c r="H952" s="341"/>
      <c r="I952" s="343" t="s">
        <v>109</v>
      </c>
      <c r="J952" s="342"/>
      <c r="K952" s="342"/>
      <c r="L952" s="342"/>
      <c r="M952" s="341"/>
      <c r="N952" s="340"/>
      <c r="O952" s="339" t="s">
        <v>108</v>
      </c>
      <c r="P952" s="343" t="s">
        <v>107</v>
      </c>
      <c r="Q952" s="342"/>
      <c r="R952" s="342"/>
      <c r="S952" s="342"/>
      <c r="T952" s="341"/>
      <c r="U952" s="340"/>
      <c r="V952" s="339" t="s">
        <v>106</v>
      </c>
      <c r="W952" s="404"/>
    </row>
    <row r="953" spans="1:23" ht="50.1" customHeight="1" x14ac:dyDescent="0.2">
      <c r="A953" s="409"/>
      <c r="B953" s="435" t="s">
        <v>105</v>
      </c>
      <c r="C953" s="332" t="s">
        <v>104</v>
      </c>
      <c r="D953" s="332" t="s">
        <v>103</v>
      </c>
      <c r="E953" s="332" t="s">
        <v>102</v>
      </c>
      <c r="F953" s="331" t="s">
        <v>16</v>
      </c>
      <c r="G953" s="434" t="s">
        <v>140</v>
      </c>
      <c r="H953" s="329" t="s">
        <v>24</v>
      </c>
      <c r="I953" s="431" t="s">
        <v>130</v>
      </c>
      <c r="J953" s="430" t="s">
        <v>57</v>
      </c>
      <c r="K953" s="430" t="s">
        <v>129</v>
      </c>
      <c r="L953" s="430" t="s">
        <v>128</v>
      </c>
      <c r="M953" s="428" t="s">
        <v>127</v>
      </c>
      <c r="N953" s="310"/>
      <c r="O953" s="314"/>
      <c r="P953" s="431" t="s">
        <v>126</v>
      </c>
      <c r="Q953" s="430" t="s">
        <v>63</v>
      </c>
      <c r="R953" s="430" t="s">
        <v>125</v>
      </c>
      <c r="S953" s="429" t="s">
        <v>124</v>
      </c>
      <c r="T953" s="428" t="s">
        <v>123</v>
      </c>
      <c r="U953" s="310"/>
      <c r="V953" s="309"/>
      <c r="W953" s="404"/>
    </row>
    <row r="954" spans="1:23" ht="20.100000000000001" customHeight="1" x14ac:dyDescent="0.2">
      <c r="A954" s="409"/>
      <c r="B954" s="433">
        <v>50</v>
      </c>
      <c r="C954" s="317">
        <v>40</v>
      </c>
      <c r="D954" s="317">
        <v>30</v>
      </c>
      <c r="E954" s="317">
        <v>20</v>
      </c>
      <c r="F954" s="316">
        <v>20</v>
      </c>
      <c r="G954" s="432">
        <f>SUM(B954:F954)</f>
        <v>160</v>
      </c>
      <c r="H954" s="315">
        <v>20</v>
      </c>
      <c r="I954" s="431"/>
      <c r="J954" s="430"/>
      <c r="K954" s="430"/>
      <c r="L954" s="430"/>
      <c r="M954" s="428"/>
      <c r="N954" s="310"/>
      <c r="O954" s="314"/>
      <c r="P954" s="431"/>
      <c r="Q954" s="430"/>
      <c r="R954" s="430"/>
      <c r="S954" s="429"/>
      <c r="T954" s="428"/>
      <c r="U954" s="310"/>
      <c r="V954" s="309"/>
      <c r="W954" s="404"/>
    </row>
    <row r="955" spans="1:23" ht="20.100000000000001" customHeight="1" thickBot="1" x14ac:dyDescent="0.25">
      <c r="A955" s="409"/>
      <c r="B955" s="427">
        <f t="shared" ref="B955:H955" si="63">B954/2</f>
        <v>25</v>
      </c>
      <c r="C955" s="297">
        <f t="shared" si="63"/>
        <v>20</v>
      </c>
      <c r="D955" s="297">
        <f t="shared" si="63"/>
        <v>15</v>
      </c>
      <c r="E955" s="297">
        <f t="shared" si="63"/>
        <v>10</v>
      </c>
      <c r="F955" s="296">
        <f t="shared" si="63"/>
        <v>10</v>
      </c>
      <c r="G955" s="426">
        <f t="shared" si="63"/>
        <v>80</v>
      </c>
      <c r="H955" s="295">
        <f t="shared" si="63"/>
        <v>10</v>
      </c>
      <c r="I955" s="425"/>
      <c r="J955" s="424"/>
      <c r="K955" s="424"/>
      <c r="L955" s="424"/>
      <c r="M955" s="422"/>
      <c r="N955" s="290"/>
      <c r="O955" s="294"/>
      <c r="P955" s="425"/>
      <c r="Q955" s="424"/>
      <c r="R955" s="424"/>
      <c r="S955" s="423"/>
      <c r="T955" s="422"/>
      <c r="U955" s="290"/>
      <c r="V955" s="289"/>
      <c r="W955" s="404"/>
    </row>
    <row r="956" spans="1:23" ht="24.95" customHeight="1" thickTop="1" thickBot="1" x14ac:dyDescent="0.25">
      <c r="A956" s="409"/>
      <c r="B956" s="421"/>
      <c r="C956" s="420"/>
      <c r="D956" s="420"/>
      <c r="E956" s="420"/>
      <c r="F956" s="419"/>
      <c r="G956" s="418">
        <f>SUM(B956:F956)</f>
        <v>0</v>
      </c>
      <c r="H956" s="396"/>
      <c r="I956" s="417"/>
      <c r="J956" s="416"/>
      <c r="K956" s="416"/>
      <c r="L956" s="416"/>
      <c r="M956" s="415"/>
      <c r="N956" s="414">
        <f>COUNTIF(I956:M956,"اجتاز")</f>
        <v>0</v>
      </c>
      <c r="O956" s="413" t="str">
        <f>IF(N956&gt;=5,"جدير",IF(N956&gt;=5,"جدير","غيرجدير"))</f>
        <v>غيرجدير</v>
      </c>
      <c r="P956" s="417"/>
      <c r="Q956" s="416"/>
      <c r="R956" s="416"/>
      <c r="S956" s="416"/>
      <c r="T956" s="415"/>
      <c r="U956" s="414">
        <f>COUNTIF(P956:T956,"اجتاز")</f>
        <v>0</v>
      </c>
      <c r="V956" s="413" t="str">
        <f>IF(U956&gt;=5,"جدير",IF(U956&gt;=5,"جدير","غيرجدير"))</f>
        <v>غيرجدير</v>
      </c>
      <c r="W956" s="404"/>
    </row>
    <row r="957" spans="1:23" ht="5.0999999999999996" customHeight="1" thickTop="1" x14ac:dyDescent="0.2">
      <c r="A957" s="409"/>
      <c r="B957" s="412"/>
      <c r="C957" s="412"/>
      <c r="D957" s="412"/>
      <c r="E957" s="412"/>
      <c r="F957" s="412"/>
      <c r="G957" s="412"/>
      <c r="H957" s="412"/>
      <c r="I957" s="412"/>
      <c r="J957" s="412"/>
      <c r="K957" s="412"/>
      <c r="L957" s="412"/>
      <c r="M957" s="412"/>
      <c r="N957" s="412"/>
      <c r="O957" s="412"/>
      <c r="P957" s="412"/>
      <c r="Q957" s="412"/>
      <c r="R957" s="412"/>
      <c r="S957" s="412"/>
      <c r="T957" s="412"/>
      <c r="U957" s="412"/>
      <c r="V957" s="412"/>
      <c r="W957" s="404"/>
    </row>
    <row r="958" spans="1:23" ht="23.1" customHeight="1" x14ac:dyDescent="0.45">
      <c r="A958" s="409"/>
      <c r="B958" s="408" t="s">
        <v>90</v>
      </c>
      <c r="C958" s="407" t="s">
        <v>118</v>
      </c>
      <c r="D958" s="407"/>
      <c r="E958" s="407"/>
      <c r="F958" s="410" t="s">
        <v>139</v>
      </c>
      <c r="G958" s="410"/>
      <c r="H958" s="410"/>
      <c r="I958" s="410"/>
      <c r="J958" s="411"/>
      <c r="K958" s="410" t="s">
        <v>93</v>
      </c>
      <c r="L958" s="410"/>
      <c r="M958" s="410"/>
      <c r="N958" s="410"/>
      <c r="O958" s="410"/>
      <c r="P958" s="411"/>
      <c r="Q958" s="410" t="s">
        <v>138</v>
      </c>
      <c r="R958" s="410"/>
      <c r="S958" s="410"/>
      <c r="T958" s="410"/>
      <c r="U958" s="410"/>
      <c r="V958" s="410"/>
      <c r="W958" s="404"/>
    </row>
    <row r="959" spans="1:23" ht="23.1" customHeight="1" x14ac:dyDescent="0.45">
      <c r="A959" s="409"/>
      <c r="B959" s="408" t="s">
        <v>137</v>
      </c>
      <c r="C959" s="407" t="s">
        <v>119</v>
      </c>
      <c r="D959" s="407"/>
      <c r="E959" s="407"/>
      <c r="F959" s="405" t="s">
        <v>147</v>
      </c>
      <c r="G959" s="405"/>
      <c r="H959" s="405"/>
      <c r="I959" s="405"/>
      <c r="J959" s="406"/>
      <c r="K959" s="405" t="s">
        <v>148</v>
      </c>
      <c r="L959" s="405"/>
      <c r="M959" s="405"/>
      <c r="N959" s="405"/>
      <c r="O959" s="405"/>
      <c r="P959" s="406"/>
      <c r="Q959" s="405" t="s">
        <v>149</v>
      </c>
      <c r="R959" s="405"/>
      <c r="S959" s="405"/>
      <c r="T959" s="405"/>
      <c r="U959" s="405"/>
      <c r="V959" s="405"/>
      <c r="W959" s="404"/>
    </row>
    <row r="960" spans="1:23" ht="5.0999999999999996" customHeight="1" thickBot="1" x14ac:dyDescent="0.25">
      <c r="A960" s="403"/>
      <c r="B960" s="402"/>
      <c r="C960" s="402"/>
      <c r="D960" s="402"/>
      <c r="E960" s="402"/>
      <c r="F960" s="402"/>
      <c r="G960" s="402"/>
      <c r="H960" s="402"/>
      <c r="I960" s="402"/>
      <c r="J960" s="402"/>
      <c r="K960" s="402"/>
      <c r="L960" s="402"/>
      <c r="M960" s="402"/>
      <c r="N960" s="402"/>
      <c r="O960" s="402"/>
      <c r="P960" s="402"/>
      <c r="Q960" s="402"/>
      <c r="R960" s="402"/>
      <c r="S960" s="402"/>
      <c r="T960" s="402"/>
      <c r="U960" s="402"/>
      <c r="V960" s="402"/>
      <c r="W960" s="401"/>
    </row>
    <row r="961" spans="1:23" ht="5.0999999999999996" customHeight="1" thickTop="1" thickBot="1" x14ac:dyDescent="0.25"/>
    <row r="962" spans="1:23" ht="24.95" customHeight="1" thickTop="1" x14ac:dyDescent="0.2">
      <c r="A962" s="455"/>
      <c r="B962" s="454" t="s">
        <v>116</v>
      </c>
      <c r="C962" s="454"/>
      <c r="D962" s="454"/>
      <c r="E962" s="454"/>
      <c r="F962" s="454"/>
      <c r="G962" s="453" t="s">
        <v>146</v>
      </c>
      <c r="H962" s="452"/>
      <c r="I962" s="452"/>
      <c r="J962" s="452"/>
      <c r="K962" s="452"/>
      <c r="L962" s="452"/>
      <c r="M962" s="452"/>
      <c r="N962" s="452"/>
      <c r="O962" s="452"/>
      <c r="P962" s="452"/>
      <c r="Q962" s="452"/>
      <c r="R962" s="452"/>
      <c r="S962" s="451"/>
      <c r="T962" s="451"/>
      <c r="U962" s="451"/>
      <c r="V962" s="451"/>
      <c r="W962" s="450"/>
    </row>
    <row r="963" spans="1:23" ht="24.95" customHeight="1" x14ac:dyDescent="0.2">
      <c r="A963" s="409"/>
      <c r="B963" s="449" t="s">
        <v>144</v>
      </c>
      <c r="C963" s="449"/>
      <c r="D963" s="449"/>
      <c r="E963" s="449"/>
      <c r="F963" s="449"/>
      <c r="G963" s="448" t="s">
        <v>145</v>
      </c>
      <c r="H963" s="448"/>
      <c r="I963" s="448"/>
      <c r="J963" s="448"/>
      <c r="K963" s="448"/>
      <c r="L963" s="448"/>
      <c r="M963" s="448"/>
      <c r="N963" s="448"/>
      <c r="O963" s="448"/>
      <c r="P963" s="448"/>
      <c r="Q963" s="448"/>
      <c r="R963" s="447"/>
      <c r="S963" s="446" t="s">
        <v>143</v>
      </c>
      <c r="T963" s="445"/>
      <c r="U963" s="445"/>
      <c r="V963" s="444"/>
      <c r="W963" s="404"/>
    </row>
    <row r="964" spans="1:23" ht="5.0999999999999996" customHeight="1" x14ac:dyDescent="0.2">
      <c r="A964" s="409"/>
      <c r="B964" s="443"/>
      <c r="C964" s="443"/>
      <c r="D964" s="443"/>
      <c r="E964" s="443"/>
      <c r="F964" s="443"/>
      <c r="G964" s="412"/>
      <c r="H964" s="412"/>
      <c r="I964" s="412"/>
      <c r="J964" s="412"/>
      <c r="K964" s="412"/>
      <c r="L964" s="412"/>
      <c r="M964" s="412"/>
      <c r="N964" s="412"/>
      <c r="O964" s="412"/>
      <c r="P964" s="412"/>
      <c r="Q964" s="412"/>
      <c r="R964" s="412"/>
      <c r="S964" s="412"/>
      <c r="T964" s="412"/>
      <c r="U964" s="412"/>
      <c r="V964" s="412"/>
      <c r="W964" s="404"/>
    </row>
    <row r="965" spans="1:23" ht="24.95" customHeight="1" x14ac:dyDescent="0.2">
      <c r="A965" s="409"/>
      <c r="B965" s="441" t="s">
        <v>142</v>
      </c>
      <c r="C965" s="441"/>
      <c r="D965" s="442"/>
      <c r="E965" s="442"/>
      <c r="F965" s="442"/>
      <c r="G965" s="442"/>
      <c r="H965" s="442"/>
      <c r="I965" s="442"/>
      <c r="J965" s="442"/>
      <c r="K965" s="442"/>
      <c r="L965" s="412"/>
      <c r="M965" s="441" t="s">
        <v>141</v>
      </c>
      <c r="N965" s="441"/>
      <c r="O965" s="440"/>
      <c r="P965" s="439"/>
      <c r="Q965" s="439"/>
      <c r="R965" s="412"/>
      <c r="S965" s="438"/>
      <c r="T965" s="437"/>
      <c r="U965" s="437"/>
      <c r="V965" s="436"/>
      <c r="W965" s="404"/>
    </row>
    <row r="966" spans="1:23" ht="5.0999999999999996" customHeight="1" thickBot="1" x14ac:dyDescent="0.25">
      <c r="A966" s="409"/>
      <c r="B966" s="412"/>
      <c r="C966" s="412"/>
      <c r="D966" s="412"/>
      <c r="E966" s="412"/>
      <c r="F966" s="412"/>
      <c r="G966" s="412"/>
      <c r="H966" s="412"/>
      <c r="I966" s="412"/>
      <c r="J966" s="412"/>
      <c r="K966" s="412"/>
      <c r="L966" s="412"/>
      <c r="M966" s="412"/>
      <c r="N966" s="412"/>
      <c r="O966" s="412"/>
      <c r="P966" s="412"/>
      <c r="Q966" s="412"/>
      <c r="R966" s="412"/>
      <c r="S966" s="412"/>
      <c r="T966" s="412"/>
      <c r="U966" s="412"/>
      <c r="V966" s="412"/>
      <c r="W966" s="404"/>
    </row>
    <row r="967" spans="1:23" ht="24.95" customHeight="1" thickTop="1" x14ac:dyDescent="0.2">
      <c r="A967" s="409"/>
      <c r="B967" s="343" t="s">
        <v>110</v>
      </c>
      <c r="C967" s="342"/>
      <c r="D967" s="342"/>
      <c r="E967" s="342"/>
      <c r="F967" s="342"/>
      <c r="G967" s="342"/>
      <c r="H967" s="341"/>
      <c r="I967" s="343" t="s">
        <v>109</v>
      </c>
      <c r="J967" s="342"/>
      <c r="K967" s="342"/>
      <c r="L967" s="342"/>
      <c r="M967" s="341"/>
      <c r="N967" s="340"/>
      <c r="O967" s="339" t="s">
        <v>108</v>
      </c>
      <c r="P967" s="343" t="s">
        <v>107</v>
      </c>
      <c r="Q967" s="342"/>
      <c r="R967" s="342"/>
      <c r="S967" s="342"/>
      <c r="T967" s="341"/>
      <c r="U967" s="340"/>
      <c r="V967" s="339" t="s">
        <v>106</v>
      </c>
      <c r="W967" s="404"/>
    </row>
    <row r="968" spans="1:23" ht="50.1" customHeight="1" x14ac:dyDescent="0.2">
      <c r="A968" s="409"/>
      <c r="B968" s="435" t="s">
        <v>105</v>
      </c>
      <c r="C968" s="332" t="s">
        <v>104</v>
      </c>
      <c r="D968" s="332" t="s">
        <v>103</v>
      </c>
      <c r="E968" s="332" t="s">
        <v>102</v>
      </c>
      <c r="F968" s="331" t="s">
        <v>16</v>
      </c>
      <c r="G968" s="434" t="s">
        <v>140</v>
      </c>
      <c r="H968" s="329" t="s">
        <v>24</v>
      </c>
      <c r="I968" s="431" t="s">
        <v>130</v>
      </c>
      <c r="J968" s="430" t="s">
        <v>57</v>
      </c>
      <c r="K968" s="430" t="s">
        <v>129</v>
      </c>
      <c r="L968" s="430" t="s">
        <v>128</v>
      </c>
      <c r="M968" s="428" t="s">
        <v>127</v>
      </c>
      <c r="N968" s="310"/>
      <c r="O968" s="314"/>
      <c r="P968" s="431" t="s">
        <v>126</v>
      </c>
      <c r="Q968" s="430" t="s">
        <v>63</v>
      </c>
      <c r="R968" s="430" t="s">
        <v>125</v>
      </c>
      <c r="S968" s="429" t="s">
        <v>124</v>
      </c>
      <c r="T968" s="428" t="s">
        <v>123</v>
      </c>
      <c r="U968" s="310"/>
      <c r="V968" s="309"/>
      <c r="W968" s="404"/>
    </row>
    <row r="969" spans="1:23" ht="20.100000000000001" customHeight="1" x14ac:dyDescent="0.2">
      <c r="A969" s="409"/>
      <c r="B969" s="433">
        <v>50</v>
      </c>
      <c r="C969" s="317">
        <v>40</v>
      </c>
      <c r="D969" s="317">
        <v>30</v>
      </c>
      <c r="E969" s="317">
        <v>20</v>
      </c>
      <c r="F969" s="316">
        <v>20</v>
      </c>
      <c r="G969" s="432">
        <f>SUM(B969:F969)</f>
        <v>160</v>
      </c>
      <c r="H969" s="315">
        <v>20</v>
      </c>
      <c r="I969" s="431"/>
      <c r="J969" s="430"/>
      <c r="K969" s="430"/>
      <c r="L969" s="430"/>
      <c r="M969" s="428"/>
      <c r="N969" s="310"/>
      <c r="O969" s="314"/>
      <c r="P969" s="431"/>
      <c r="Q969" s="430"/>
      <c r="R969" s="430"/>
      <c r="S969" s="429"/>
      <c r="T969" s="428"/>
      <c r="U969" s="310"/>
      <c r="V969" s="309"/>
      <c r="W969" s="404"/>
    </row>
    <row r="970" spans="1:23" ht="20.100000000000001" customHeight="1" thickBot="1" x14ac:dyDescent="0.25">
      <c r="A970" s="409"/>
      <c r="B970" s="427">
        <f t="shared" ref="B970:H970" si="64">B969/2</f>
        <v>25</v>
      </c>
      <c r="C970" s="297">
        <f t="shared" si="64"/>
        <v>20</v>
      </c>
      <c r="D970" s="297">
        <f t="shared" si="64"/>
        <v>15</v>
      </c>
      <c r="E970" s="297">
        <f t="shared" si="64"/>
        <v>10</v>
      </c>
      <c r="F970" s="296">
        <f t="shared" si="64"/>
        <v>10</v>
      </c>
      <c r="G970" s="426">
        <f t="shared" si="64"/>
        <v>80</v>
      </c>
      <c r="H970" s="295">
        <f t="shared" si="64"/>
        <v>10</v>
      </c>
      <c r="I970" s="425"/>
      <c r="J970" s="424"/>
      <c r="K970" s="424"/>
      <c r="L970" s="424"/>
      <c r="M970" s="422"/>
      <c r="N970" s="290"/>
      <c r="O970" s="294"/>
      <c r="P970" s="425"/>
      <c r="Q970" s="424"/>
      <c r="R970" s="424"/>
      <c r="S970" s="423"/>
      <c r="T970" s="422"/>
      <c r="U970" s="290"/>
      <c r="V970" s="289"/>
      <c r="W970" s="404"/>
    </row>
    <row r="971" spans="1:23" ht="24.95" customHeight="1" thickTop="1" thickBot="1" x14ac:dyDescent="0.25">
      <c r="A971" s="409"/>
      <c r="B971" s="421"/>
      <c r="C971" s="420"/>
      <c r="D971" s="420"/>
      <c r="E971" s="420"/>
      <c r="F971" s="419"/>
      <c r="G971" s="418">
        <f>SUM(B971:F971)</f>
        <v>0</v>
      </c>
      <c r="H971" s="396"/>
      <c r="I971" s="417"/>
      <c r="J971" s="416"/>
      <c r="K971" s="416"/>
      <c r="L971" s="416"/>
      <c r="M971" s="415"/>
      <c r="N971" s="414">
        <f>COUNTIF(I971:M971,"اجتاز")</f>
        <v>0</v>
      </c>
      <c r="O971" s="413" t="str">
        <f>IF(N971&gt;=5,"جدير",IF(N971&gt;=5,"جدير","غيرجدير"))</f>
        <v>غيرجدير</v>
      </c>
      <c r="P971" s="417"/>
      <c r="Q971" s="416"/>
      <c r="R971" s="416"/>
      <c r="S971" s="416"/>
      <c r="T971" s="415"/>
      <c r="U971" s="414">
        <f>COUNTIF(P971:T971,"اجتاز")</f>
        <v>0</v>
      </c>
      <c r="V971" s="413" t="str">
        <f>IF(U971&gt;=5,"جدير",IF(U971&gt;=5,"جدير","غيرجدير"))</f>
        <v>غيرجدير</v>
      </c>
      <c r="W971" s="404"/>
    </row>
    <row r="972" spans="1:23" ht="5.0999999999999996" customHeight="1" thickTop="1" x14ac:dyDescent="0.2">
      <c r="A972" s="409"/>
      <c r="B972" s="412"/>
      <c r="C972" s="412"/>
      <c r="D972" s="412"/>
      <c r="E972" s="412"/>
      <c r="F972" s="412"/>
      <c r="G972" s="412"/>
      <c r="H972" s="412"/>
      <c r="I972" s="412"/>
      <c r="J972" s="412"/>
      <c r="K972" s="412"/>
      <c r="L972" s="412"/>
      <c r="M972" s="412"/>
      <c r="N972" s="412"/>
      <c r="O972" s="412"/>
      <c r="P972" s="412"/>
      <c r="Q972" s="412"/>
      <c r="R972" s="412"/>
      <c r="S972" s="412"/>
      <c r="T972" s="412"/>
      <c r="U972" s="412"/>
      <c r="V972" s="412"/>
      <c r="W972" s="404"/>
    </row>
    <row r="973" spans="1:23" ht="23.1" customHeight="1" x14ac:dyDescent="0.45">
      <c r="A973" s="409"/>
      <c r="B973" s="408" t="s">
        <v>90</v>
      </c>
      <c r="C973" s="407" t="s">
        <v>118</v>
      </c>
      <c r="D973" s="407"/>
      <c r="E973" s="407"/>
      <c r="F973" s="410" t="s">
        <v>139</v>
      </c>
      <c r="G973" s="410"/>
      <c r="H973" s="410"/>
      <c r="I973" s="410"/>
      <c r="J973" s="411"/>
      <c r="K973" s="410" t="s">
        <v>93</v>
      </c>
      <c r="L973" s="410"/>
      <c r="M973" s="410"/>
      <c r="N973" s="410"/>
      <c r="O973" s="410"/>
      <c r="P973" s="411"/>
      <c r="Q973" s="410" t="s">
        <v>138</v>
      </c>
      <c r="R973" s="410"/>
      <c r="S973" s="410"/>
      <c r="T973" s="410"/>
      <c r="U973" s="410"/>
      <c r="V973" s="410"/>
      <c r="W973" s="404"/>
    </row>
    <row r="974" spans="1:23" ht="23.1" customHeight="1" x14ac:dyDescent="0.45">
      <c r="A974" s="409"/>
      <c r="B974" s="408" t="s">
        <v>137</v>
      </c>
      <c r="C974" s="407" t="s">
        <v>119</v>
      </c>
      <c r="D974" s="407"/>
      <c r="E974" s="407"/>
      <c r="F974" s="405" t="s">
        <v>147</v>
      </c>
      <c r="G974" s="405"/>
      <c r="H974" s="405"/>
      <c r="I974" s="405"/>
      <c r="J974" s="406"/>
      <c r="K974" s="405" t="s">
        <v>148</v>
      </c>
      <c r="L974" s="405"/>
      <c r="M974" s="405"/>
      <c r="N974" s="405"/>
      <c r="O974" s="405"/>
      <c r="P974" s="406"/>
      <c r="Q974" s="405" t="s">
        <v>149</v>
      </c>
      <c r="R974" s="405"/>
      <c r="S974" s="405"/>
      <c r="T974" s="405"/>
      <c r="U974" s="405"/>
      <c r="V974" s="405"/>
      <c r="W974" s="404"/>
    </row>
    <row r="975" spans="1:23" ht="5.0999999999999996" customHeight="1" thickBot="1" x14ac:dyDescent="0.25">
      <c r="A975" s="403"/>
      <c r="B975" s="402"/>
      <c r="C975" s="402"/>
      <c r="D975" s="402"/>
      <c r="E975" s="402"/>
      <c r="F975" s="402"/>
      <c r="G975" s="402"/>
      <c r="H975" s="402"/>
      <c r="I975" s="402"/>
      <c r="J975" s="402"/>
      <c r="K975" s="402"/>
      <c r="L975" s="402"/>
      <c r="M975" s="402"/>
      <c r="N975" s="402"/>
      <c r="O975" s="402"/>
      <c r="P975" s="402"/>
      <c r="Q975" s="402"/>
      <c r="R975" s="402"/>
      <c r="S975" s="402"/>
      <c r="T975" s="402"/>
      <c r="U975" s="402"/>
      <c r="V975" s="402"/>
      <c r="W975" s="401"/>
    </row>
    <row r="976" spans="1:23" ht="20.100000000000001" customHeight="1" thickTop="1" thickBot="1" x14ac:dyDescent="0.25"/>
    <row r="977" spans="1:23" ht="24.95" customHeight="1" thickTop="1" x14ac:dyDescent="0.2">
      <c r="A977" s="455"/>
      <c r="B977" s="454" t="s">
        <v>116</v>
      </c>
      <c r="C977" s="454"/>
      <c r="D977" s="454"/>
      <c r="E977" s="454"/>
      <c r="F977" s="454"/>
      <c r="G977" s="453" t="s">
        <v>146</v>
      </c>
      <c r="H977" s="452"/>
      <c r="I977" s="452"/>
      <c r="J977" s="452"/>
      <c r="K977" s="452"/>
      <c r="L977" s="452"/>
      <c r="M977" s="452"/>
      <c r="N977" s="452"/>
      <c r="O977" s="452"/>
      <c r="P977" s="452"/>
      <c r="Q977" s="452"/>
      <c r="R977" s="452"/>
      <c r="S977" s="451"/>
      <c r="T977" s="451"/>
      <c r="U977" s="451"/>
      <c r="V977" s="451"/>
      <c r="W977" s="450"/>
    </row>
    <row r="978" spans="1:23" ht="24.95" customHeight="1" x14ac:dyDescent="0.2">
      <c r="A978" s="409"/>
      <c r="B978" s="449" t="s">
        <v>144</v>
      </c>
      <c r="C978" s="449"/>
      <c r="D978" s="449"/>
      <c r="E978" s="449"/>
      <c r="F978" s="449"/>
      <c r="G978" s="448" t="s">
        <v>145</v>
      </c>
      <c r="H978" s="448"/>
      <c r="I978" s="448"/>
      <c r="J978" s="448"/>
      <c r="K978" s="448"/>
      <c r="L978" s="448"/>
      <c r="M978" s="448"/>
      <c r="N978" s="448"/>
      <c r="O978" s="448"/>
      <c r="P978" s="448"/>
      <c r="Q978" s="448"/>
      <c r="R978" s="447"/>
      <c r="S978" s="446" t="s">
        <v>143</v>
      </c>
      <c r="T978" s="445"/>
      <c r="U978" s="445"/>
      <c r="V978" s="444"/>
      <c r="W978" s="404"/>
    </row>
    <row r="979" spans="1:23" ht="5.0999999999999996" customHeight="1" x14ac:dyDescent="0.2">
      <c r="A979" s="409"/>
      <c r="B979" s="443"/>
      <c r="C979" s="443"/>
      <c r="D979" s="443"/>
      <c r="E979" s="443"/>
      <c r="F979" s="443"/>
      <c r="G979" s="412"/>
      <c r="H979" s="412"/>
      <c r="I979" s="412"/>
      <c r="J979" s="412"/>
      <c r="K979" s="412"/>
      <c r="L979" s="412"/>
      <c r="M979" s="412"/>
      <c r="N979" s="412"/>
      <c r="O979" s="412"/>
      <c r="P979" s="412"/>
      <c r="Q979" s="412"/>
      <c r="R979" s="412"/>
      <c r="S979" s="412"/>
      <c r="T979" s="412"/>
      <c r="U979" s="412"/>
      <c r="V979" s="412"/>
      <c r="W979" s="404"/>
    </row>
    <row r="980" spans="1:23" ht="24.95" customHeight="1" x14ac:dyDescent="0.2">
      <c r="A980" s="409"/>
      <c r="B980" s="441" t="s">
        <v>142</v>
      </c>
      <c r="C980" s="441"/>
      <c r="D980" s="442"/>
      <c r="E980" s="442"/>
      <c r="F980" s="442"/>
      <c r="G980" s="442"/>
      <c r="H980" s="442"/>
      <c r="I980" s="442"/>
      <c r="J980" s="442"/>
      <c r="K980" s="442"/>
      <c r="L980" s="412"/>
      <c r="M980" s="441" t="s">
        <v>141</v>
      </c>
      <c r="N980" s="441"/>
      <c r="O980" s="440"/>
      <c r="P980" s="439"/>
      <c r="Q980" s="439"/>
      <c r="R980" s="412"/>
      <c r="S980" s="438"/>
      <c r="T980" s="437"/>
      <c r="U980" s="437"/>
      <c r="V980" s="436"/>
      <c r="W980" s="404"/>
    </row>
    <row r="981" spans="1:23" ht="5.0999999999999996" customHeight="1" thickBot="1" x14ac:dyDescent="0.25">
      <c r="A981" s="409"/>
      <c r="B981" s="412"/>
      <c r="C981" s="412"/>
      <c r="D981" s="412"/>
      <c r="E981" s="412"/>
      <c r="F981" s="412"/>
      <c r="G981" s="412"/>
      <c r="H981" s="412"/>
      <c r="I981" s="412"/>
      <c r="J981" s="412"/>
      <c r="K981" s="412"/>
      <c r="L981" s="412"/>
      <c r="M981" s="412"/>
      <c r="N981" s="412"/>
      <c r="O981" s="412"/>
      <c r="P981" s="412"/>
      <c r="Q981" s="412"/>
      <c r="R981" s="412"/>
      <c r="S981" s="412"/>
      <c r="T981" s="412"/>
      <c r="U981" s="412"/>
      <c r="V981" s="412"/>
      <c r="W981" s="404"/>
    </row>
    <row r="982" spans="1:23" ht="24.95" customHeight="1" thickTop="1" x14ac:dyDescent="0.2">
      <c r="A982" s="409"/>
      <c r="B982" s="343" t="s">
        <v>110</v>
      </c>
      <c r="C982" s="342"/>
      <c r="D982" s="342"/>
      <c r="E982" s="342"/>
      <c r="F982" s="342"/>
      <c r="G982" s="342"/>
      <c r="H982" s="341"/>
      <c r="I982" s="343" t="s">
        <v>109</v>
      </c>
      <c r="J982" s="342"/>
      <c r="K982" s="342"/>
      <c r="L982" s="342"/>
      <c r="M982" s="341"/>
      <c r="N982" s="340"/>
      <c r="O982" s="339" t="s">
        <v>108</v>
      </c>
      <c r="P982" s="343" t="s">
        <v>107</v>
      </c>
      <c r="Q982" s="342"/>
      <c r="R982" s="342"/>
      <c r="S982" s="342"/>
      <c r="T982" s="341"/>
      <c r="U982" s="340"/>
      <c r="V982" s="339" t="s">
        <v>106</v>
      </c>
      <c r="W982" s="404"/>
    </row>
    <row r="983" spans="1:23" ht="50.1" customHeight="1" x14ac:dyDescent="0.2">
      <c r="A983" s="409"/>
      <c r="B983" s="435" t="s">
        <v>105</v>
      </c>
      <c r="C983" s="332" t="s">
        <v>104</v>
      </c>
      <c r="D983" s="332" t="s">
        <v>103</v>
      </c>
      <c r="E983" s="332" t="s">
        <v>102</v>
      </c>
      <c r="F983" s="331" t="s">
        <v>16</v>
      </c>
      <c r="G983" s="434" t="s">
        <v>140</v>
      </c>
      <c r="H983" s="329" t="s">
        <v>24</v>
      </c>
      <c r="I983" s="431" t="s">
        <v>130</v>
      </c>
      <c r="J983" s="430" t="s">
        <v>57</v>
      </c>
      <c r="K983" s="430" t="s">
        <v>129</v>
      </c>
      <c r="L983" s="430" t="s">
        <v>128</v>
      </c>
      <c r="M983" s="428" t="s">
        <v>127</v>
      </c>
      <c r="N983" s="310"/>
      <c r="O983" s="314"/>
      <c r="P983" s="431" t="s">
        <v>126</v>
      </c>
      <c r="Q983" s="430" t="s">
        <v>63</v>
      </c>
      <c r="R983" s="430" t="s">
        <v>125</v>
      </c>
      <c r="S983" s="429" t="s">
        <v>124</v>
      </c>
      <c r="T983" s="428" t="s">
        <v>123</v>
      </c>
      <c r="U983" s="310"/>
      <c r="V983" s="309"/>
      <c r="W983" s="404"/>
    </row>
    <row r="984" spans="1:23" ht="20.100000000000001" customHeight="1" x14ac:dyDescent="0.2">
      <c r="A984" s="409"/>
      <c r="B984" s="433">
        <v>50</v>
      </c>
      <c r="C984" s="317">
        <v>40</v>
      </c>
      <c r="D984" s="317">
        <v>30</v>
      </c>
      <c r="E984" s="317">
        <v>20</v>
      </c>
      <c r="F984" s="316">
        <v>20</v>
      </c>
      <c r="G984" s="432">
        <f>SUM(B984:F984)</f>
        <v>160</v>
      </c>
      <c r="H984" s="315">
        <v>20</v>
      </c>
      <c r="I984" s="431"/>
      <c r="J984" s="430"/>
      <c r="K984" s="430"/>
      <c r="L984" s="430"/>
      <c r="M984" s="428"/>
      <c r="N984" s="310"/>
      <c r="O984" s="314"/>
      <c r="P984" s="431"/>
      <c r="Q984" s="430"/>
      <c r="R984" s="430"/>
      <c r="S984" s="429"/>
      <c r="T984" s="428"/>
      <c r="U984" s="310"/>
      <c r="V984" s="309"/>
      <c r="W984" s="404"/>
    </row>
    <row r="985" spans="1:23" ht="20.100000000000001" customHeight="1" thickBot="1" x14ac:dyDescent="0.25">
      <c r="A985" s="409"/>
      <c r="B985" s="427">
        <f t="shared" ref="B985:H985" si="65">B984/2</f>
        <v>25</v>
      </c>
      <c r="C985" s="297">
        <f t="shared" si="65"/>
        <v>20</v>
      </c>
      <c r="D985" s="297">
        <f t="shared" si="65"/>
        <v>15</v>
      </c>
      <c r="E985" s="297">
        <f t="shared" si="65"/>
        <v>10</v>
      </c>
      <c r="F985" s="296">
        <f t="shared" si="65"/>
        <v>10</v>
      </c>
      <c r="G985" s="426">
        <f t="shared" si="65"/>
        <v>80</v>
      </c>
      <c r="H985" s="295">
        <f t="shared" si="65"/>
        <v>10</v>
      </c>
      <c r="I985" s="425"/>
      <c r="J985" s="424"/>
      <c r="K985" s="424"/>
      <c r="L985" s="424"/>
      <c r="M985" s="422"/>
      <c r="N985" s="290"/>
      <c r="O985" s="294"/>
      <c r="P985" s="425"/>
      <c r="Q985" s="424"/>
      <c r="R985" s="424"/>
      <c r="S985" s="423"/>
      <c r="T985" s="422"/>
      <c r="U985" s="290"/>
      <c r="V985" s="289"/>
      <c r="W985" s="404"/>
    </row>
    <row r="986" spans="1:23" ht="24.95" customHeight="1" thickTop="1" thickBot="1" x14ac:dyDescent="0.25">
      <c r="A986" s="409"/>
      <c r="B986" s="421"/>
      <c r="C986" s="420"/>
      <c r="D986" s="420"/>
      <c r="E986" s="420"/>
      <c r="F986" s="419"/>
      <c r="G986" s="418">
        <f>SUM(B986:F986)</f>
        <v>0</v>
      </c>
      <c r="H986" s="396"/>
      <c r="I986" s="417"/>
      <c r="J986" s="416"/>
      <c r="K986" s="416"/>
      <c r="L986" s="416"/>
      <c r="M986" s="415"/>
      <c r="N986" s="414">
        <f>COUNTIF(I986:M986,"اجتاز")</f>
        <v>0</v>
      </c>
      <c r="O986" s="413" t="str">
        <f>IF(N986&gt;=5,"جدير",IF(N986&gt;=5,"جدير","غيرجدير"))</f>
        <v>غيرجدير</v>
      </c>
      <c r="P986" s="417"/>
      <c r="Q986" s="416"/>
      <c r="R986" s="416"/>
      <c r="S986" s="416"/>
      <c r="T986" s="415"/>
      <c r="U986" s="414">
        <f>COUNTIF(P986:T986,"اجتاز")</f>
        <v>0</v>
      </c>
      <c r="V986" s="413" t="str">
        <f>IF(U986&gt;=5,"جدير",IF(U986&gt;=5,"جدير","غيرجدير"))</f>
        <v>غيرجدير</v>
      </c>
      <c r="W986" s="404"/>
    </row>
    <row r="987" spans="1:23" ht="5.0999999999999996" customHeight="1" thickTop="1" x14ac:dyDescent="0.2">
      <c r="A987" s="409"/>
      <c r="B987" s="412"/>
      <c r="C987" s="412"/>
      <c r="D987" s="412"/>
      <c r="E987" s="412"/>
      <c r="F987" s="412"/>
      <c r="G987" s="412"/>
      <c r="H987" s="412"/>
      <c r="I987" s="412"/>
      <c r="J987" s="412"/>
      <c r="K987" s="412"/>
      <c r="L987" s="412"/>
      <c r="M987" s="412"/>
      <c r="N987" s="412"/>
      <c r="O987" s="412"/>
      <c r="P987" s="412"/>
      <c r="Q987" s="412"/>
      <c r="R987" s="412"/>
      <c r="S987" s="412"/>
      <c r="T987" s="412"/>
      <c r="U987" s="412"/>
      <c r="V987" s="412"/>
      <c r="W987" s="404"/>
    </row>
    <row r="988" spans="1:23" ht="23.1" customHeight="1" x14ac:dyDescent="0.45">
      <c r="A988" s="409"/>
      <c r="B988" s="408" t="s">
        <v>90</v>
      </c>
      <c r="C988" s="407" t="s">
        <v>118</v>
      </c>
      <c r="D988" s="407"/>
      <c r="E988" s="407"/>
      <c r="F988" s="410" t="s">
        <v>139</v>
      </c>
      <c r="G988" s="410"/>
      <c r="H988" s="410"/>
      <c r="I988" s="410"/>
      <c r="J988" s="411"/>
      <c r="K988" s="410" t="s">
        <v>93</v>
      </c>
      <c r="L988" s="410"/>
      <c r="M988" s="410"/>
      <c r="N988" s="410"/>
      <c r="O988" s="410"/>
      <c r="P988" s="411"/>
      <c r="Q988" s="410" t="s">
        <v>138</v>
      </c>
      <c r="R988" s="410"/>
      <c r="S988" s="410"/>
      <c r="T988" s="410"/>
      <c r="U988" s="410"/>
      <c r="V988" s="410"/>
      <c r="W988" s="404"/>
    </row>
    <row r="989" spans="1:23" ht="23.1" customHeight="1" x14ac:dyDescent="0.45">
      <c r="A989" s="409"/>
      <c r="B989" s="408" t="s">
        <v>137</v>
      </c>
      <c r="C989" s="407" t="s">
        <v>119</v>
      </c>
      <c r="D989" s="407"/>
      <c r="E989" s="407"/>
      <c r="F989" s="405" t="s">
        <v>147</v>
      </c>
      <c r="G989" s="405"/>
      <c r="H989" s="405"/>
      <c r="I989" s="405"/>
      <c r="J989" s="406"/>
      <c r="K989" s="405" t="s">
        <v>148</v>
      </c>
      <c r="L989" s="405"/>
      <c r="M989" s="405"/>
      <c r="N989" s="405"/>
      <c r="O989" s="405"/>
      <c r="P989" s="406"/>
      <c r="Q989" s="405" t="s">
        <v>149</v>
      </c>
      <c r="R989" s="405"/>
      <c r="S989" s="405"/>
      <c r="T989" s="405"/>
      <c r="U989" s="405"/>
      <c r="V989" s="405"/>
      <c r="W989" s="404"/>
    </row>
    <row r="990" spans="1:23" ht="5.0999999999999996" customHeight="1" thickBot="1" x14ac:dyDescent="0.25">
      <c r="A990" s="403"/>
      <c r="B990" s="402"/>
      <c r="C990" s="402"/>
      <c r="D990" s="402"/>
      <c r="E990" s="402"/>
      <c r="F990" s="402"/>
      <c r="G990" s="402"/>
      <c r="H990" s="402"/>
      <c r="I990" s="402"/>
      <c r="J990" s="402"/>
      <c r="K990" s="402"/>
      <c r="L990" s="402"/>
      <c r="M990" s="402"/>
      <c r="N990" s="402"/>
      <c r="O990" s="402"/>
      <c r="P990" s="402"/>
      <c r="Q990" s="402"/>
      <c r="R990" s="402"/>
      <c r="S990" s="402"/>
      <c r="T990" s="402"/>
      <c r="U990" s="402"/>
      <c r="V990" s="402"/>
      <c r="W990" s="401"/>
    </row>
    <row r="991" spans="1:23" ht="5.0999999999999996" customHeight="1" thickTop="1" thickBot="1" x14ac:dyDescent="0.25"/>
    <row r="992" spans="1:23" ht="24.95" customHeight="1" thickTop="1" x14ac:dyDescent="0.2">
      <c r="A992" s="455"/>
      <c r="B992" s="454" t="s">
        <v>116</v>
      </c>
      <c r="C992" s="454"/>
      <c r="D992" s="454"/>
      <c r="E992" s="454"/>
      <c r="F992" s="454"/>
      <c r="G992" s="453" t="s">
        <v>146</v>
      </c>
      <c r="H992" s="452"/>
      <c r="I992" s="452"/>
      <c r="J992" s="452"/>
      <c r="K992" s="452"/>
      <c r="L992" s="452"/>
      <c r="M992" s="452"/>
      <c r="N992" s="452"/>
      <c r="O992" s="452"/>
      <c r="P992" s="452"/>
      <c r="Q992" s="452"/>
      <c r="R992" s="452"/>
      <c r="S992" s="451"/>
      <c r="T992" s="451"/>
      <c r="U992" s="451"/>
      <c r="V992" s="451"/>
      <c r="W992" s="450"/>
    </row>
    <row r="993" spans="1:23" ht="24.95" customHeight="1" x14ac:dyDescent="0.2">
      <c r="A993" s="409"/>
      <c r="B993" s="449" t="s">
        <v>144</v>
      </c>
      <c r="C993" s="449"/>
      <c r="D993" s="449"/>
      <c r="E993" s="449"/>
      <c r="F993" s="449"/>
      <c r="G993" s="448" t="s">
        <v>145</v>
      </c>
      <c r="H993" s="448"/>
      <c r="I993" s="448"/>
      <c r="J993" s="448"/>
      <c r="K993" s="448"/>
      <c r="L993" s="448"/>
      <c r="M993" s="448"/>
      <c r="N993" s="448"/>
      <c r="O993" s="448"/>
      <c r="P993" s="448"/>
      <c r="Q993" s="448"/>
      <c r="R993" s="447"/>
      <c r="S993" s="446" t="s">
        <v>143</v>
      </c>
      <c r="T993" s="445"/>
      <c r="U993" s="445"/>
      <c r="V993" s="444"/>
      <c r="W993" s="404"/>
    </row>
    <row r="994" spans="1:23" ht="5.0999999999999996" customHeight="1" x14ac:dyDescent="0.2">
      <c r="A994" s="409"/>
      <c r="B994" s="443"/>
      <c r="C994" s="443"/>
      <c r="D994" s="443"/>
      <c r="E994" s="443"/>
      <c r="F994" s="443"/>
      <c r="G994" s="412"/>
      <c r="H994" s="412"/>
      <c r="I994" s="412"/>
      <c r="J994" s="412"/>
      <c r="K994" s="412"/>
      <c r="L994" s="412"/>
      <c r="M994" s="412"/>
      <c r="N994" s="412"/>
      <c r="O994" s="412"/>
      <c r="P994" s="412"/>
      <c r="Q994" s="412"/>
      <c r="R994" s="412"/>
      <c r="S994" s="412"/>
      <c r="T994" s="412"/>
      <c r="U994" s="412"/>
      <c r="V994" s="412"/>
      <c r="W994" s="404"/>
    </row>
    <row r="995" spans="1:23" ht="24.95" customHeight="1" x14ac:dyDescent="0.2">
      <c r="A995" s="409"/>
      <c r="B995" s="441" t="s">
        <v>142</v>
      </c>
      <c r="C995" s="441"/>
      <c r="D995" s="442"/>
      <c r="E995" s="442"/>
      <c r="F995" s="442"/>
      <c r="G995" s="442"/>
      <c r="H995" s="442"/>
      <c r="I995" s="442"/>
      <c r="J995" s="442"/>
      <c r="K995" s="442"/>
      <c r="L995" s="412"/>
      <c r="M995" s="441" t="s">
        <v>141</v>
      </c>
      <c r="N995" s="441"/>
      <c r="O995" s="440"/>
      <c r="P995" s="439"/>
      <c r="Q995" s="439"/>
      <c r="R995" s="412"/>
      <c r="S995" s="438"/>
      <c r="T995" s="437"/>
      <c r="U995" s="437"/>
      <c r="V995" s="436"/>
      <c r="W995" s="404"/>
    </row>
    <row r="996" spans="1:23" ht="5.0999999999999996" customHeight="1" thickBot="1" x14ac:dyDescent="0.25">
      <c r="A996" s="409"/>
      <c r="B996" s="412"/>
      <c r="C996" s="412"/>
      <c r="D996" s="412"/>
      <c r="E996" s="412"/>
      <c r="F996" s="412"/>
      <c r="G996" s="412"/>
      <c r="H996" s="412"/>
      <c r="I996" s="412"/>
      <c r="J996" s="412"/>
      <c r="K996" s="412"/>
      <c r="L996" s="412"/>
      <c r="M996" s="412"/>
      <c r="N996" s="412"/>
      <c r="O996" s="412"/>
      <c r="P996" s="412"/>
      <c r="Q996" s="412"/>
      <c r="R996" s="412"/>
      <c r="S996" s="412"/>
      <c r="T996" s="412"/>
      <c r="U996" s="412"/>
      <c r="V996" s="412"/>
      <c r="W996" s="404"/>
    </row>
    <row r="997" spans="1:23" ht="24.95" customHeight="1" thickTop="1" x14ac:dyDescent="0.2">
      <c r="A997" s="409"/>
      <c r="B997" s="343" t="s">
        <v>110</v>
      </c>
      <c r="C997" s="342"/>
      <c r="D997" s="342"/>
      <c r="E997" s="342"/>
      <c r="F997" s="342"/>
      <c r="G997" s="342"/>
      <c r="H997" s="341"/>
      <c r="I997" s="343" t="s">
        <v>109</v>
      </c>
      <c r="J997" s="342"/>
      <c r="K997" s="342"/>
      <c r="L997" s="342"/>
      <c r="M997" s="341"/>
      <c r="N997" s="340"/>
      <c r="O997" s="339" t="s">
        <v>108</v>
      </c>
      <c r="P997" s="343" t="s">
        <v>107</v>
      </c>
      <c r="Q997" s="342"/>
      <c r="R997" s="342"/>
      <c r="S997" s="342"/>
      <c r="T997" s="341"/>
      <c r="U997" s="340"/>
      <c r="V997" s="339" t="s">
        <v>106</v>
      </c>
      <c r="W997" s="404"/>
    </row>
    <row r="998" spans="1:23" ht="50.1" customHeight="1" x14ac:dyDescent="0.2">
      <c r="A998" s="409"/>
      <c r="B998" s="435" t="s">
        <v>105</v>
      </c>
      <c r="C998" s="332" t="s">
        <v>104</v>
      </c>
      <c r="D998" s="332" t="s">
        <v>103</v>
      </c>
      <c r="E998" s="332" t="s">
        <v>102</v>
      </c>
      <c r="F998" s="331" t="s">
        <v>16</v>
      </c>
      <c r="G998" s="434" t="s">
        <v>140</v>
      </c>
      <c r="H998" s="329" t="s">
        <v>24</v>
      </c>
      <c r="I998" s="431" t="s">
        <v>130</v>
      </c>
      <c r="J998" s="430" t="s">
        <v>57</v>
      </c>
      <c r="K998" s="430" t="s">
        <v>129</v>
      </c>
      <c r="L998" s="430" t="s">
        <v>128</v>
      </c>
      <c r="M998" s="428" t="s">
        <v>127</v>
      </c>
      <c r="N998" s="310"/>
      <c r="O998" s="314"/>
      <c r="P998" s="431" t="s">
        <v>126</v>
      </c>
      <c r="Q998" s="430" t="s">
        <v>63</v>
      </c>
      <c r="R998" s="430" t="s">
        <v>125</v>
      </c>
      <c r="S998" s="429" t="s">
        <v>124</v>
      </c>
      <c r="T998" s="428" t="s">
        <v>123</v>
      </c>
      <c r="U998" s="310"/>
      <c r="V998" s="309"/>
      <c r="W998" s="404"/>
    </row>
    <row r="999" spans="1:23" ht="20.100000000000001" customHeight="1" x14ac:dyDescent="0.2">
      <c r="A999" s="409"/>
      <c r="B999" s="433">
        <v>50</v>
      </c>
      <c r="C999" s="317">
        <v>40</v>
      </c>
      <c r="D999" s="317">
        <v>30</v>
      </c>
      <c r="E999" s="317">
        <v>20</v>
      </c>
      <c r="F999" s="316">
        <v>20</v>
      </c>
      <c r="G999" s="432">
        <f>SUM(B999:F999)</f>
        <v>160</v>
      </c>
      <c r="H999" s="315">
        <v>20</v>
      </c>
      <c r="I999" s="431"/>
      <c r="J999" s="430"/>
      <c r="K999" s="430"/>
      <c r="L999" s="430"/>
      <c r="M999" s="428"/>
      <c r="N999" s="310"/>
      <c r="O999" s="314"/>
      <c r="P999" s="431"/>
      <c r="Q999" s="430"/>
      <c r="R999" s="430"/>
      <c r="S999" s="429"/>
      <c r="T999" s="428"/>
      <c r="U999" s="310"/>
      <c r="V999" s="309"/>
      <c r="W999" s="404"/>
    </row>
    <row r="1000" spans="1:23" ht="20.100000000000001" customHeight="1" thickBot="1" x14ac:dyDescent="0.25">
      <c r="A1000" s="409"/>
      <c r="B1000" s="427">
        <f t="shared" ref="B1000:H1000" si="66">B999/2</f>
        <v>25</v>
      </c>
      <c r="C1000" s="297">
        <f t="shared" si="66"/>
        <v>20</v>
      </c>
      <c r="D1000" s="297">
        <f t="shared" si="66"/>
        <v>15</v>
      </c>
      <c r="E1000" s="297">
        <f t="shared" si="66"/>
        <v>10</v>
      </c>
      <c r="F1000" s="296">
        <f t="shared" si="66"/>
        <v>10</v>
      </c>
      <c r="G1000" s="426">
        <f t="shared" si="66"/>
        <v>80</v>
      </c>
      <c r="H1000" s="295">
        <f t="shared" si="66"/>
        <v>10</v>
      </c>
      <c r="I1000" s="425"/>
      <c r="J1000" s="424"/>
      <c r="K1000" s="424"/>
      <c r="L1000" s="424"/>
      <c r="M1000" s="422"/>
      <c r="N1000" s="290"/>
      <c r="O1000" s="294"/>
      <c r="P1000" s="425"/>
      <c r="Q1000" s="424"/>
      <c r="R1000" s="424"/>
      <c r="S1000" s="423"/>
      <c r="T1000" s="422"/>
      <c r="U1000" s="290"/>
      <c r="V1000" s="289"/>
      <c r="W1000" s="404"/>
    </row>
    <row r="1001" spans="1:23" ht="24.95" customHeight="1" thickTop="1" thickBot="1" x14ac:dyDescent="0.25">
      <c r="A1001" s="409"/>
      <c r="B1001" s="421"/>
      <c r="C1001" s="420"/>
      <c r="D1001" s="420"/>
      <c r="E1001" s="420"/>
      <c r="F1001" s="419"/>
      <c r="G1001" s="418">
        <f>SUM(B1001:F1001)</f>
        <v>0</v>
      </c>
      <c r="H1001" s="396"/>
      <c r="I1001" s="417"/>
      <c r="J1001" s="416"/>
      <c r="K1001" s="416"/>
      <c r="L1001" s="416"/>
      <c r="M1001" s="415"/>
      <c r="N1001" s="414">
        <f>COUNTIF(I1001:M1001,"اجتاز")</f>
        <v>0</v>
      </c>
      <c r="O1001" s="413" t="str">
        <f>IF(N1001&gt;=5,"جدير",IF(N1001&gt;=5,"جدير","غيرجدير"))</f>
        <v>غيرجدير</v>
      </c>
      <c r="P1001" s="417"/>
      <c r="Q1001" s="416"/>
      <c r="R1001" s="416"/>
      <c r="S1001" s="416"/>
      <c r="T1001" s="415"/>
      <c r="U1001" s="414">
        <f>COUNTIF(P1001:T1001,"اجتاز")</f>
        <v>0</v>
      </c>
      <c r="V1001" s="413" t="str">
        <f>IF(U1001&gt;=5,"جدير",IF(U1001&gt;=5,"جدير","غيرجدير"))</f>
        <v>غيرجدير</v>
      </c>
      <c r="W1001" s="404"/>
    </row>
    <row r="1002" spans="1:23" ht="5.0999999999999996" customHeight="1" thickTop="1" x14ac:dyDescent="0.2">
      <c r="A1002" s="409"/>
      <c r="B1002" s="412"/>
      <c r="C1002" s="412"/>
      <c r="D1002" s="412"/>
      <c r="E1002" s="412"/>
      <c r="F1002" s="412"/>
      <c r="G1002" s="412"/>
      <c r="H1002" s="412"/>
      <c r="I1002" s="412"/>
      <c r="J1002" s="412"/>
      <c r="K1002" s="412"/>
      <c r="L1002" s="412"/>
      <c r="M1002" s="412"/>
      <c r="N1002" s="412"/>
      <c r="O1002" s="412"/>
      <c r="P1002" s="412"/>
      <c r="Q1002" s="412"/>
      <c r="R1002" s="412"/>
      <c r="S1002" s="412"/>
      <c r="T1002" s="412"/>
      <c r="U1002" s="412"/>
      <c r="V1002" s="412"/>
      <c r="W1002" s="404"/>
    </row>
    <row r="1003" spans="1:23" ht="23.1" customHeight="1" x14ac:dyDescent="0.45">
      <c r="A1003" s="409"/>
      <c r="B1003" s="408" t="s">
        <v>90</v>
      </c>
      <c r="C1003" s="407" t="s">
        <v>118</v>
      </c>
      <c r="D1003" s="407"/>
      <c r="E1003" s="407"/>
      <c r="F1003" s="410" t="s">
        <v>139</v>
      </c>
      <c r="G1003" s="410"/>
      <c r="H1003" s="410"/>
      <c r="I1003" s="410"/>
      <c r="J1003" s="411"/>
      <c r="K1003" s="410" t="s">
        <v>93</v>
      </c>
      <c r="L1003" s="410"/>
      <c r="M1003" s="410"/>
      <c r="N1003" s="410"/>
      <c r="O1003" s="410"/>
      <c r="P1003" s="411"/>
      <c r="Q1003" s="410" t="s">
        <v>138</v>
      </c>
      <c r="R1003" s="410"/>
      <c r="S1003" s="410"/>
      <c r="T1003" s="410"/>
      <c r="U1003" s="410"/>
      <c r="V1003" s="410"/>
      <c r="W1003" s="404"/>
    </row>
    <row r="1004" spans="1:23" ht="23.1" customHeight="1" x14ac:dyDescent="0.45">
      <c r="A1004" s="409"/>
      <c r="B1004" s="408" t="s">
        <v>137</v>
      </c>
      <c r="C1004" s="407" t="s">
        <v>119</v>
      </c>
      <c r="D1004" s="407"/>
      <c r="E1004" s="407"/>
      <c r="F1004" s="405" t="s">
        <v>147</v>
      </c>
      <c r="G1004" s="405"/>
      <c r="H1004" s="405"/>
      <c r="I1004" s="405"/>
      <c r="J1004" s="406"/>
      <c r="K1004" s="405" t="s">
        <v>148</v>
      </c>
      <c r="L1004" s="405"/>
      <c r="M1004" s="405"/>
      <c r="N1004" s="405"/>
      <c r="O1004" s="405"/>
      <c r="P1004" s="406"/>
      <c r="Q1004" s="405" t="s">
        <v>149</v>
      </c>
      <c r="R1004" s="405"/>
      <c r="S1004" s="405"/>
      <c r="T1004" s="405"/>
      <c r="U1004" s="405"/>
      <c r="V1004" s="405"/>
      <c r="W1004" s="404"/>
    </row>
    <row r="1005" spans="1:23" ht="5.0999999999999996" customHeight="1" thickBot="1" x14ac:dyDescent="0.25">
      <c r="A1005" s="403"/>
      <c r="B1005" s="402"/>
      <c r="C1005" s="402"/>
      <c r="D1005" s="402"/>
      <c r="E1005" s="402"/>
      <c r="F1005" s="402"/>
      <c r="G1005" s="402"/>
      <c r="H1005" s="402"/>
      <c r="I1005" s="402"/>
      <c r="J1005" s="402"/>
      <c r="K1005" s="402"/>
      <c r="L1005" s="402"/>
      <c r="M1005" s="402"/>
      <c r="N1005" s="402"/>
      <c r="O1005" s="402"/>
      <c r="P1005" s="402"/>
      <c r="Q1005" s="402"/>
      <c r="R1005" s="402"/>
      <c r="S1005" s="402"/>
      <c r="T1005" s="402"/>
      <c r="U1005" s="402"/>
      <c r="V1005" s="402"/>
      <c r="W1005" s="401"/>
    </row>
    <row r="1006" spans="1:23" ht="20.100000000000001" customHeight="1" thickTop="1" thickBot="1" x14ac:dyDescent="0.25"/>
    <row r="1007" spans="1:23" ht="24.95" customHeight="1" thickTop="1" x14ac:dyDescent="0.2">
      <c r="A1007" s="455"/>
      <c r="B1007" s="454" t="s">
        <v>116</v>
      </c>
      <c r="C1007" s="454"/>
      <c r="D1007" s="454"/>
      <c r="E1007" s="454"/>
      <c r="F1007" s="454"/>
      <c r="G1007" s="453" t="s">
        <v>146</v>
      </c>
      <c r="H1007" s="452"/>
      <c r="I1007" s="452"/>
      <c r="J1007" s="452"/>
      <c r="K1007" s="452"/>
      <c r="L1007" s="452"/>
      <c r="M1007" s="452"/>
      <c r="N1007" s="452"/>
      <c r="O1007" s="452"/>
      <c r="P1007" s="452"/>
      <c r="Q1007" s="452"/>
      <c r="R1007" s="452"/>
      <c r="S1007" s="451"/>
      <c r="T1007" s="451"/>
      <c r="U1007" s="451"/>
      <c r="V1007" s="451"/>
      <c r="W1007" s="450"/>
    </row>
    <row r="1008" spans="1:23" ht="24.95" customHeight="1" x14ac:dyDescent="0.2">
      <c r="A1008" s="409"/>
      <c r="B1008" s="449" t="s">
        <v>144</v>
      </c>
      <c r="C1008" s="449"/>
      <c r="D1008" s="449"/>
      <c r="E1008" s="449"/>
      <c r="F1008" s="449"/>
      <c r="G1008" s="448" t="s">
        <v>145</v>
      </c>
      <c r="H1008" s="448"/>
      <c r="I1008" s="448"/>
      <c r="J1008" s="448"/>
      <c r="K1008" s="448"/>
      <c r="L1008" s="448"/>
      <c r="M1008" s="448"/>
      <c r="N1008" s="448"/>
      <c r="O1008" s="448"/>
      <c r="P1008" s="448"/>
      <c r="Q1008" s="448"/>
      <c r="R1008" s="447"/>
      <c r="S1008" s="446" t="s">
        <v>143</v>
      </c>
      <c r="T1008" s="445"/>
      <c r="U1008" s="445"/>
      <c r="V1008" s="444"/>
      <c r="W1008" s="404"/>
    </row>
    <row r="1009" spans="1:23" ht="5.0999999999999996" customHeight="1" x14ac:dyDescent="0.2">
      <c r="A1009" s="409"/>
      <c r="B1009" s="443"/>
      <c r="C1009" s="443"/>
      <c r="D1009" s="443"/>
      <c r="E1009" s="443"/>
      <c r="F1009" s="443"/>
      <c r="G1009" s="412"/>
      <c r="H1009" s="412"/>
      <c r="I1009" s="412"/>
      <c r="J1009" s="412"/>
      <c r="K1009" s="412"/>
      <c r="L1009" s="412"/>
      <c r="M1009" s="412"/>
      <c r="N1009" s="412"/>
      <c r="O1009" s="412"/>
      <c r="P1009" s="412"/>
      <c r="Q1009" s="412"/>
      <c r="R1009" s="412"/>
      <c r="S1009" s="412"/>
      <c r="T1009" s="412"/>
      <c r="U1009" s="412"/>
      <c r="V1009" s="412"/>
      <c r="W1009" s="404"/>
    </row>
    <row r="1010" spans="1:23" ht="24.95" customHeight="1" x14ac:dyDescent="0.2">
      <c r="A1010" s="409"/>
      <c r="B1010" s="441" t="s">
        <v>142</v>
      </c>
      <c r="C1010" s="441"/>
      <c r="D1010" s="442"/>
      <c r="E1010" s="442"/>
      <c r="F1010" s="442"/>
      <c r="G1010" s="442"/>
      <c r="H1010" s="442"/>
      <c r="I1010" s="442"/>
      <c r="J1010" s="442"/>
      <c r="K1010" s="442"/>
      <c r="L1010" s="412"/>
      <c r="M1010" s="441" t="s">
        <v>141</v>
      </c>
      <c r="N1010" s="441"/>
      <c r="O1010" s="440"/>
      <c r="P1010" s="439"/>
      <c r="Q1010" s="439"/>
      <c r="R1010" s="412"/>
      <c r="S1010" s="438"/>
      <c r="T1010" s="437"/>
      <c r="U1010" s="437"/>
      <c r="V1010" s="436"/>
      <c r="W1010" s="404"/>
    </row>
    <row r="1011" spans="1:23" ht="5.0999999999999996" customHeight="1" thickBot="1" x14ac:dyDescent="0.25">
      <c r="A1011" s="409"/>
      <c r="B1011" s="412"/>
      <c r="C1011" s="412"/>
      <c r="D1011" s="412"/>
      <c r="E1011" s="412"/>
      <c r="F1011" s="412"/>
      <c r="G1011" s="412"/>
      <c r="H1011" s="412"/>
      <c r="I1011" s="412"/>
      <c r="J1011" s="412"/>
      <c r="K1011" s="412"/>
      <c r="L1011" s="412"/>
      <c r="M1011" s="412"/>
      <c r="N1011" s="412"/>
      <c r="O1011" s="412"/>
      <c r="P1011" s="412"/>
      <c r="Q1011" s="412"/>
      <c r="R1011" s="412"/>
      <c r="S1011" s="412"/>
      <c r="T1011" s="412"/>
      <c r="U1011" s="412"/>
      <c r="V1011" s="412"/>
      <c r="W1011" s="404"/>
    </row>
    <row r="1012" spans="1:23" ht="24.95" customHeight="1" thickTop="1" x14ac:dyDescent="0.2">
      <c r="A1012" s="409"/>
      <c r="B1012" s="343" t="s">
        <v>110</v>
      </c>
      <c r="C1012" s="342"/>
      <c r="D1012" s="342"/>
      <c r="E1012" s="342"/>
      <c r="F1012" s="342"/>
      <c r="G1012" s="342"/>
      <c r="H1012" s="341"/>
      <c r="I1012" s="343" t="s">
        <v>109</v>
      </c>
      <c r="J1012" s="342"/>
      <c r="K1012" s="342"/>
      <c r="L1012" s="342"/>
      <c r="M1012" s="341"/>
      <c r="N1012" s="340"/>
      <c r="O1012" s="339" t="s">
        <v>108</v>
      </c>
      <c r="P1012" s="343" t="s">
        <v>107</v>
      </c>
      <c r="Q1012" s="342"/>
      <c r="R1012" s="342"/>
      <c r="S1012" s="342"/>
      <c r="T1012" s="341"/>
      <c r="U1012" s="340"/>
      <c r="V1012" s="339" t="s">
        <v>106</v>
      </c>
      <c r="W1012" s="404"/>
    </row>
    <row r="1013" spans="1:23" ht="50.1" customHeight="1" x14ac:dyDescent="0.2">
      <c r="A1013" s="409"/>
      <c r="B1013" s="435" t="s">
        <v>105</v>
      </c>
      <c r="C1013" s="332" t="s">
        <v>104</v>
      </c>
      <c r="D1013" s="332" t="s">
        <v>103</v>
      </c>
      <c r="E1013" s="332" t="s">
        <v>102</v>
      </c>
      <c r="F1013" s="331" t="s">
        <v>16</v>
      </c>
      <c r="G1013" s="434" t="s">
        <v>140</v>
      </c>
      <c r="H1013" s="329" t="s">
        <v>24</v>
      </c>
      <c r="I1013" s="431" t="s">
        <v>130</v>
      </c>
      <c r="J1013" s="430" t="s">
        <v>57</v>
      </c>
      <c r="K1013" s="430" t="s">
        <v>129</v>
      </c>
      <c r="L1013" s="430" t="s">
        <v>128</v>
      </c>
      <c r="M1013" s="428" t="s">
        <v>127</v>
      </c>
      <c r="N1013" s="310"/>
      <c r="O1013" s="314"/>
      <c r="P1013" s="431" t="s">
        <v>126</v>
      </c>
      <c r="Q1013" s="430" t="s">
        <v>63</v>
      </c>
      <c r="R1013" s="430" t="s">
        <v>125</v>
      </c>
      <c r="S1013" s="429" t="s">
        <v>124</v>
      </c>
      <c r="T1013" s="428" t="s">
        <v>123</v>
      </c>
      <c r="U1013" s="310"/>
      <c r="V1013" s="309"/>
      <c r="W1013" s="404"/>
    </row>
    <row r="1014" spans="1:23" ht="20.100000000000001" customHeight="1" x14ac:dyDescent="0.2">
      <c r="A1014" s="409"/>
      <c r="B1014" s="433">
        <v>50</v>
      </c>
      <c r="C1014" s="317">
        <v>40</v>
      </c>
      <c r="D1014" s="317">
        <v>30</v>
      </c>
      <c r="E1014" s="317">
        <v>20</v>
      </c>
      <c r="F1014" s="316">
        <v>20</v>
      </c>
      <c r="G1014" s="432">
        <f>SUM(B1014:F1014)</f>
        <v>160</v>
      </c>
      <c r="H1014" s="315">
        <v>20</v>
      </c>
      <c r="I1014" s="431"/>
      <c r="J1014" s="430"/>
      <c r="K1014" s="430"/>
      <c r="L1014" s="430"/>
      <c r="M1014" s="428"/>
      <c r="N1014" s="310"/>
      <c r="O1014" s="314"/>
      <c r="P1014" s="431"/>
      <c r="Q1014" s="430"/>
      <c r="R1014" s="430"/>
      <c r="S1014" s="429"/>
      <c r="T1014" s="428"/>
      <c r="U1014" s="310"/>
      <c r="V1014" s="309"/>
      <c r="W1014" s="404"/>
    </row>
    <row r="1015" spans="1:23" ht="20.100000000000001" customHeight="1" thickBot="1" x14ac:dyDescent="0.25">
      <c r="A1015" s="409"/>
      <c r="B1015" s="427">
        <f t="shared" ref="B1015:H1015" si="67">B1014/2</f>
        <v>25</v>
      </c>
      <c r="C1015" s="297">
        <f t="shared" si="67"/>
        <v>20</v>
      </c>
      <c r="D1015" s="297">
        <f t="shared" si="67"/>
        <v>15</v>
      </c>
      <c r="E1015" s="297">
        <f t="shared" si="67"/>
        <v>10</v>
      </c>
      <c r="F1015" s="296">
        <f t="shared" si="67"/>
        <v>10</v>
      </c>
      <c r="G1015" s="426">
        <f t="shared" si="67"/>
        <v>80</v>
      </c>
      <c r="H1015" s="295">
        <f t="shared" si="67"/>
        <v>10</v>
      </c>
      <c r="I1015" s="425"/>
      <c r="J1015" s="424"/>
      <c r="K1015" s="424"/>
      <c r="L1015" s="424"/>
      <c r="M1015" s="422"/>
      <c r="N1015" s="290"/>
      <c r="O1015" s="294"/>
      <c r="P1015" s="425"/>
      <c r="Q1015" s="424"/>
      <c r="R1015" s="424"/>
      <c r="S1015" s="423"/>
      <c r="T1015" s="422"/>
      <c r="U1015" s="290"/>
      <c r="V1015" s="289"/>
      <c r="W1015" s="404"/>
    </row>
    <row r="1016" spans="1:23" ht="24.95" customHeight="1" thickTop="1" thickBot="1" x14ac:dyDescent="0.25">
      <c r="A1016" s="409"/>
      <c r="B1016" s="421"/>
      <c r="C1016" s="420"/>
      <c r="D1016" s="420"/>
      <c r="E1016" s="420"/>
      <c r="F1016" s="419"/>
      <c r="G1016" s="418">
        <f>SUM(B1016:F1016)</f>
        <v>0</v>
      </c>
      <c r="H1016" s="396"/>
      <c r="I1016" s="417"/>
      <c r="J1016" s="416"/>
      <c r="K1016" s="416"/>
      <c r="L1016" s="416"/>
      <c r="M1016" s="415"/>
      <c r="N1016" s="414">
        <f>COUNTIF(I1016:M1016,"اجتاز")</f>
        <v>0</v>
      </c>
      <c r="O1016" s="413" t="str">
        <f>IF(N1016&gt;=5,"جدير",IF(N1016&gt;=5,"جدير","غيرجدير"))</f>
        <v>غيرجدير</v>
      </c>
      <c r="P1016" s="417"/>
      <c r="Q1016" s="416"/>
      <c r="R1016" s="416"/>
      <c r="S1016" s="416"/>
      <c r="T1016" s="415"/>
      <c r="U1016" s="414">
        <f>COUNTIF(P1016:T1016,"اجتاز")</f>
        <v>0</v>
      </c>
      <c r="V1016" s="413" t="str">
        <f>IF(U1016&gt;=5,"جدير",IF(U1016&gt;=5,"جدير","غيرجدير"))</f>
        <v>غيرجدير</v>
      </c>
      <c r="W1016" s="404"/>
    </row>
    <row r="1017" spans="1:23" ht="5.0999999999999996" customHeight="1" thickTop="1" x14ac:dyDescent="0.2">
      <c r="A1017" s="409"/>
      <c r="B1017" s="412"/>
      <c r="C1017" s="412"/>
      <c r="D1017" s="412"/>
      <c r="E1017" s="412"/>
      <c r="F1017" s="412"/>
      <c r="G1017" s="412"/>
      <c r="H1017" s="412"/>
      <c r="I1017" s="412"/>
      <c r="J1017" s="412"/>
      <c r="K1017" s="412"/>
      <c r="L1017" s="412"/>
      <c r="M1017" s="412"/>
      <c r="N1017" s="412"/>
      <c r="O1017" s="412"/>
      <c r="P1017" s="412"/>
      <c r="Q1017" s="412"/>
      <c r="R1017" s="412"/>
      <c r="S1017" s="412"/>
      <c r="T1017" s="412"/>
      <c r="U1017" s="412"/>
      <c r="V1017" s="412"/>
      <c r="W1017" s="404"/>
    </row>
    <row r="1018" spans="1:23" ht="23.1" customHeight="1" x14ac:dyDescent="0.45">
      <c r="A1018" s="409"/>
      <c r="B1018" s="408" t="s">
        <v>90</v>
      </c>
      <c r="C1018" s="407" t="s">
        <v>118</v>
      </c>
      <c r="D1018" s="407"/>
      <c r="E1018" s="407"/>
      <c r="F1018" s="410" t="s">
        <v>139</v>
      </c>
      <c r="G1018" s="410"/>
      <c r="H1018" s="410"/>
      <c r="I1018" s="410"/>
      <c r="J1018" s="411"/>
      <c r="K1018" s="410" t="s">
        <v>93</v>
      </c>
      <c r="L1018" s="410"/>
      <c r="M1018" s="410"/>
      <c r="N1018" s="410"/>
      <c r="O1018" s="410"/>
      <c r="P1018" s="411"/>
      <c r="Q1018" s="410" t="s">
        <v>138</v>
      </c>
      <c r="R1018" s="410"/>
      <c r="S1018" s="410"/>
      <c r="T1018" s="410"/>
      <c r="U1018" s="410"/>
      <c r="V1018" s="410"/>
      <c r="W1018" s="404"/>
    </row>
    <row r="1019" spans="1:23" ht="23.1" customHeight="1" x14ac:dyDescent="0.45">
      <c r="A1019" s="409"/>
      <c r="B1019" s="408" t="s">
        <v>137</v>
      </c>
      <c r="C1019" s="407" t="s">
        <v>119</v>
      </c>
      <c r="D1019" s="407"/>
      <c r="E1019" s="407"/>
      <c r="F1019" s="405" t="s">
        <v>147</v>
      </c>
      <c r="G1019" s="405"/>
      <c r="H1019" s="405"/>
      <c r="I1019" s="405"/>
      <c r="J1019" s="406"/>
      <c r="K1019" s="405" t="s">
        <v>148</v>
      </c>
      <c r="L1019" s="405"/>
      <c r="M1019" s="405"/>
      <c r="N1019" s="405"/>
      <c r="O1019" s="405"/>
      <c r="P1019" s="406"/>
      <c r="Q1019" s="405" t="s">
        <v>149</v>
      </c>
      <c r="R1019" s="405"/>
      <c r="S1019" s="405"/>
      <c r="T1019" s="405"/>
      <c r="U1019" s="405"/>
      <c r="V1019" s="405"/>
      <c r="W1019" s="404"/>
    </row>
    <row r="1020" spans="1:23" ht="5.0999999999999996" customHeight="1" thickBot="1" x14ac:dyDescent="0.25">
      <c r="A1020" s="403"/>
      <c r="B1020" s="402"/>
      <c r="C1020" s="402"/>
      <c r="D1020" s="402"/>
      <c r="E1020" s="402"/>
      <c r="F1020" s="402"/>
      <c r="G1020" s="402"/>
      <c r="H1020" s="402"/>
      <c r="I1020" s="402"/>
      <c r="J1020" s="402"/>
      <c r="K1020" s="402"/>
      <c r="L1020" s="402"/>
      <c r="M1020" s="402"/>
      <c r="N1020" s="402"/>
      <c r="O1020" s="402"/>
      <c r="P1020" s="402"/>
      <c r="Q1020" s="402"/>
      <c r="R1020" s="402"/>
      <c r="S1020" s="402"/>
      <c r="T1020" s="402"/>
      <c r="U1020" s="402"/>
      <c r="V1020" s="402"/>
      <c r="W1020" s="401"/>
    </row>
    <row r="1021" spans="1:23" ht="5.0999999999999996" customHeight="1" thickTop="1" thickBot="1" x14ac:dyDescent="0.25"/>
    <row r="1022" spans="1:23" ht="24.95" customHeight="1" thickTop="1" x14ac:dyDescent="0.2">
      <c r="A1022" s="455"/>
      <c r="B1022" s="454" t="s">
        <v>116</v>
      </c>
      <c r="C1022" s="454"/>
      <c r="D1022" s="454"/>
      <c r="E1022" s="454"/>
      <c r="F1022" s="454"/>
      <c r="G1022" s="453" t="s">
        <v>146</v>
      </c>
      <c r="H1022" s="452"/>
      <c r="I1022" s="452"/>
      <c r="J1022" s="452"/>
      <c r="K1022" s="452"/>
      <c r="L1022" s="452"/>
      <c r="M1022" s="452"/>
      <c r="N1022" s="452"/>
      <c r="O1022" s="452"/>
      <c r="P1022" s="452"/>
      <c r="Q1022" s="452"/>
      <c r="R1022" s="452"/>
      <c r="S1022" s="451"/>
      <c r="T1022" s="451"/>
      <c r="U1022" s="451"/>
      <c r="V1022" s="451"/>
      <c r="W1022" s="450"/>
    </row>
    <row r="1023" spans="1:23" ht="24.95" customHeight="1" x14ac:dyDescent="0.2">
      <c r="A1023" s="409"/>
      <c r="B1023" s="449" t="s">
        <v>144</v>
      </c>
      <c r="C1023" s="449"/>
      <c r="D1023" s="449"/>
      <c r="E1023" s="449"/>
      <c r="F1023" s="449"/>
      <c r="G1023" s="448" t="s">
        <v>145</v>
      </c>
      <c r="H1023" s="448"/>
      <c r="I1023" s="448"/>
      <c r="J1023" s="448"/>
      <c r="K1023" s="448"/>
      <c r="L1023" s="448"/>
      <c r="M1023" s="448"/>
      <c r="N1023" s="448"/>
      <c r="O1023" s="448"/>
      <c r="P1023" s="448"/>
      <c r="Q1023" s="448"/>
      <c r="R1023" s="447"/>
      <c r="S1023" s="446" t="s">
        <v>143</v>
      </c>
      <c r="T1023" s="445"/>
      <c r="U1023" s="445"/>
      <c r="V1023" s="444"/>
      <c r="W1023" s="404"/>
    </row>
    <row r="1024" spans="1:23" ht="5.0999999999999996" customHeight="1" x14ac:dyDescent="0.2">
      <c r="A1024" s="409"/>
      <c r="B1024" s="443"/>
      <c r="C1024" s="443"/>
      <c r="D1024" s="443"/>
      <c r="E1024" s="443"/>
      <c r="F1024" s="443"/>
      <c r="G1024" s="412"/>
      <c r="H1024" s="412"/>
      <c r="I1024" s="412"/>
      <c r="J1024" s="412"/>
      <c r="K1024" s="412"/>
      <c r="L1024" s="412"/>
      <c r="M1024" s="412"/>
      <c r="N1024" s="412"/>
      <c r="O1024" s="412"/>
      <c r="P1024" s="412"/>
      <c r="Q1024" s="412"/>
      <c r="R1024" s="412"/>
      <c r="S1024" s="412"/>
      <c r="T1024" s="412"/>
      <c r="U1024" s="412"/>
      <c r="V1024" s="412"/>
      <c r="W1024" s="404"/>
    </row>
    <row r="1025" spans="1:23" ht="24.95" customHeight="1" x14ac:dyDescent="0.2">
      <c r="A1025" s="409"/>
      <c r="B1025" s="441" t="s">
        <v>142</v>
      </c>
      <c r="C1025" s="441"/>
      <c r="D1025" s="442"/>
      <c r="E1025" s="442"/>
      <c r="F1025" s="442"/>
      <c r="G1025" s="442"/>
      <c r="H1025" s="442"/>
      <c r="I1025" s="442"/>
      <c r="J1025" s="442"/>
      <c r="K1025" s="442"/>
      <c r="L1025" s="412"/>
      <c r="M1025" s="441" t="s">
        <v>141</v>
      </c>
      <c r="N1025" s="441"/>
      <c r="O1025" s="440"/>
      <c r="P1025" s="439"/>
      <c r="Q1025" s="439"/>
      <c r="R1025" s="412"/>
      <c r="S1025" s="438"/>
      <c r="T1025" s="437"/>
      <c r="U1025" s="437"/>
      <c r="V1025" s="436"/>
      <c r="W1025" s="404"/>
    </row>
    <row r="1026" spans="1:23" ht="5.0999999999999996" customHeight="1" thickBot="1" x14ac:dyDescent="0.25">
      <c r="A1026" s="409"/>
      <c r="B1026" s="412"/>
      <c r="C1026" s="412"/>
      <c r="D1026" s="412"/>
      <c r="E1026" s="412"/>
      <c r="F1026" s="412"/>
      <c r="G1026" s="412"/>
      <c r="H1026" s="412"/>
      <c r="I1026" s="412"/>
      <c r="J1026" s="412"/>
      <c r="K1026" s="412"/>
      <c r="L1026" s="412"/>
      <c r="M1026" s="412"/>
      <c r="N1026" s="412"/>
      <c r="O1026" s="412"/>
      <c r="P1026" s="412"/>
      <c r="Q1026" s="412"/>
      <c r="R1026" s="412"/>
      <c r="S1026" s="412"/>
      <c r="T1026" s="412"/>
      <c r="U1026" s="412"/>
      <c r="V1026" s="412"/>
      <c r="W1026" s="404"/>
    </row>
    <row r="1027" spans="1:23" ht="24.95" customHeight="1" thickTop="1" x14ac:dyDescent="0.2">
      <c r="A1027" s="409"/>
      <c r="B1027" s="343" t="s">
        <v>110</v>
      </c>
      <c r="C1027" s="342"/>
      <c r="D1027" s="342"/>
      <c r="E1027" s="342"/>
      <c r="F1027" s="342"/>
      <c r="G1027" s="342"/>
      <c r="H1027" s="341"/>
      <c r="I1027" s="343" t="s">
        <v>109</v>
      </c>
      <c r="J1027" s="342"/>
      <c r="K1027" s="342"/>
      <c r="L1027" s="342"/>
      <c r="M1027" s="341"/>
      <c r="N1027" s="340"/>
      <c r="O1027" s="339" t="s">
        <v>108</v>
      </c>
      <c r="P1027" s="343" t="s">
        <v>107</v>
      </c>
      <c r="Q1027" s="342"/>
      <c r="R1027" s="342"/>
      <c r="S1027" s="342"/>
      <c r="T1027" s="341"/>
      <c r="U1027" s="340"/>
      <c r="V1027" s="339" t="s">
        <v>106</v>
      </c>
      <c r="W1027" s="404"/>
    </row>
    <row r="1028" spans="1:23" ht="50.1" customHeight="1" x14ac:dyDescent="0.2">
      <c r="A1028" s="409"/>
      <c r="B1028" s="435" t="s">
        <v>105</v>
      </c>
      <c r="C1028" s="332" t="s">
        <v>104</v>
      </c>
      <c r="D1028" s="332" t="s">
        <v>103</v>
      </c>
      <c r="E1028" s="332" t="s">
        <v>102</v>
      </c>
      <c r="F1028" s="331" t="s">
        <v>16</v>
      </c>
      <c r="G1028" s="434" t="s">
        <v>140</v>
      </c>
      <c r="H1028" s="329" t="s">
        <v>24</v>
      </c>
      <c r="I1028" s="431" t="s">
        <v>130</v>
      </c>
      <c r="J1028" s="430" t="s">
        <v>57</v>
      </c>
      <c r="K1028" s="430" t="s">
        <v>129</v>
      </c>
      <c r="L1028" s="430" t="s">
        <v>128</v>
      </c>
      <c r="M1028" s="428" t="s">
        <v>127</v>
      </c>
      <c r="N1028" s="310"/>
      <c r="O1028" s="314"/>
      <c r="P1028" s="431" t="s">
        <v>126</v>
      </c>
      <c r="Q1028" s="430" t="s">
        <v>63</v>
      </c>
      <c r="R1028" s="430" t="s">
        <v>125</v>
      </c>
      <c r="S1028" s="429" t="s">
        <v>124</v>
      </c>
      <c r="T1028" s="428" t="s">
        <v>123</v>
      </c>
      <c r="U1028" s="310"/>
      <c r="V1028" s="309"/>
      <c r="W1028" s="404"/>
    </row>
    <row r="1029" spans="1:23" ht="20.100000000000001" customHeight="1" x14ac:dyDescent="0.2">
      <c r="A1029" s="409"/>
      <c r="B1029" s="433">
        <v>50</v>
      </c>
      <c r="C1029" s="317">
        <v>40</v>
      </c>
      <c r="D1029" s="317">
        <v>30</v>
      </c>
      <c r="E1029" s="317">
        <v>20</v>
      </c>
      <c r="F1029" s="316">
        <v>20</v>
      </c>
      <c r="G1029" s="432">
        <f>SUM(B1029:F1029)</f>
        <v>160</v>
      </c>
      <c r="H1029" s="315">
        <v>20</v>
      </c>
      <c r="I1029" s="431"/>
      <c r="J1029" s="430"/>
      <c r="K1029" s="430"/>
      <c r="L1029" s="430"/>
      <c r="M1029" s="428"/>
      <c r="N1029" s="310"/>
      <c r="O1029" s="314"/>
      <c r="P1029" s="431"/>
      <c r="Q1029" s="430"/>
      <c r="R1029" s="430"/>
      <c r="S1029" s="429"/>
      <c r="T1029" s="428"/>
      <c r="U1029" s="310"/>
      <c r="V1029" s="309"/>
      <c r="W1029" s="404"/>
    </row>
    <row r="1030" spans="1:23" ht="20.100000000000001" customHeight="1" thickBot="1" x14ac:dyDescent="0.25">
      <c r="A1030" s="409"/>
      <c r="B1030" s="427">
        <f t="shared" ref="B1030:H1030" si="68">B1029/2</f>
        <v>25</v>
      </c>
      <c r="C1030" s="297">
        <f t="shared" si="68"/>
        <v>20</v>
      </c>
      <c r="D1030" s="297">
        <f t="shared" si="68"/>
        <v>15</v>
      </c>
      <c r="E1030" s="297">
        <f t="shared" si="68"/>
        <v>10</v>
      </c>
      <c r="F1030" s="296">
        <f t="shared" si="68"/>
        <v>10</v>
      </c>
      <c r="G1030" s="426">
        <f t="shared" si="68"/>
        <v>80</v>
      </c>
      <c r="H1030" s="295">
        <f t="shared" si="68"/>
        <v>10</v>
      </c>
      <c r="I1030" s="425"/>
      <c r="J1030" s="424"/>
      <c r="K1030" s="424"/>
      <c r="L1030" s="424"/>
      <c r="M1030" s="422"/>
      <c r="N1030" s="290"/>
      <c r="O1030" s="294"/>
      <c r="P1030" s="425"/>
      <c r="Q1030" s="424"/>
      <c r="R1030" s="424"/>
      <c r="S1030" s="423"/>
      <c r="T1030" s="422"/>
      <c r="U1030" s="290"/>
      <c r="V1030" s="289"/>
      <c r="W1030" s="404"/>
    </row>
    <row r="1031" spans="1:23" ht="24.95" customHeight="1" thickTop="1" thickBot="1" x14ac:dyDescent="0.25">
      <c r="A1031" s="409"/>
      <c r="B1031" s="421"/>
      <c r="C1031" s="420"/>
      <c r="D1031" s="420"/>
      <c r="E1031" s="420"/>
      <c r="F1031" s="419"/>
      <c r="G1031" s="418">
        <f>SUM(B1031:F1031)</f>
        <v>0</v>
      </c>
      <c r="H1031" s="396"/>
      <c r="I1031" s="417"/>
      <c r="J1031" s="416"/>
      <c r="K1031" s="416"/>
      <c r="L1031" s="416"/>
      <c r="M1031" s="415"/>
      <c r="N1031" s="414">
        <f>COUNTIF(I1031:M1031,"اجتاز")</f>
        <v>0</v>
      </c>
      <c r="O1031" s="413" t="str">
        <f>IF(N1031&gt;=5,"جدير",IF(N1031&gt;=5,"جدير","غيرجدير"))</f>
        <v>غيرجدير</v>
      </c>
      <c r="P1031" s="417"/>
      <c r="Q1031" s="416"/>
      <c r="R1031" s="416"/>
      <c r="S1031" s="416"/>
      <c r="T1031" s="415"/>
      <c r="U1031" s="414">
        <f>COUNTIF(P1031:T1031,"اجتاز")</f>
        <v>0</v>
      </c>
      <c r="V1031" s="413" t="str">
        <f>IF(U1031&gt;=5,"جدير",IF(U1031&gt;=5,"جدير","غيرجدير"))</f>
        <v>غيرجدير</v>
      </c>
      <c r="W1031" s="404"/>
    </row>
    <row r="1032" spans="1:23" ht="5.0999999999999996" customHeight="1" thickTop="1" x14ac:dyDescent="0.2">
      <c r="A1032" s="409"/>
      <c r="B1032" s="412"/>
      <c r="C1032" s="412"/>
      <c r="D1032" s="412"/>
      <c r="E1032" s="412"/>
      <c r="F1032" s="412"/>
      <c r="G1032" s="412"/>
      <c r="H1032" s="412"/>
      <c r="I1032" s="412"/>
      <c r="J1032" s="412"/>
      <c r="K1032" s="412"/>
      <c r="L1032" s="412"/>
      <c r="M1032" s="412"/>
      <c r="N1032" s="412"/>
      <c r="O1032" s="412"/>
      <c r="P1032" s="412"/>
      <c r="Q1032" s="412"/>
      <c r="R1032" s="412"/>
      <c r="S1032" s="412"/>
      <c r="T1032" s="412"/>
      <c r="U1032" s="412"/>
      <c r="V1032" s="412"/>
      <c r="W1032" s="404"/>
    </row>
    <row r="1033" spans="1:23" ht="23.1" customHeight="1" x14ac:dyDescent="0.45">
      <c r="A1033" s="409"/>
      <c r="B1033" s="408" t="s">
        <v>90</v>
      </c>
      <c r="C1033" s="407" t="s">
        <v>118</v>
      </c>
      <c r="D1033" s="407"/>
      <c r="E1033" s="407"/>
      <c r="F1033" s="410" t="s">
        <v>139</v>
      </c>
      <c r="G1033" s="410"/>
      <c r="H1033" s="410"/>
      <c r="I1033" s="410"/>
      <c r="J1033" s="411"/>
      <c r="K1033" s="410" t="s">
        <v>93</v>
      </c>
      <c r="L1033" s="410"/>
      <c r="M1033" s="410"/>
      <c r="N1033" s="410"/>
      <c r="O1033" s="410"/>
      <c r="P1033" s="411"/>
      <c r="Q1033" s="410" t="s">
        <v>138</v>
      </c>
      <c r="R1033" s="410"/>
      <c r="S1033" s="410"/>
      <c r="T1033" s="410"/>
      <c r="U1033" s="410"/>
      <c r="V1033" s="410"/>
      <c r="W1033" s="404"/>
    </row>
    <row r="1034" spans="1:23" ht="23.1" customHeight="1" x14ac:dyDescent="0.45">
      <c r="A1034" s="409"/>
      <c r="B1034" s="408" t="s">
        <v>137</v>
      </c>
      <c r="C1034" s="407" t="s">
        <v>119</v>
      </c>
      <c r="D1034" s="407"/>
      <c r="E1034" s="407"/>
      <c r="F1034" s="405" t="s">
        <v>147</v>
      </c>
      <c r="G1034" s="405"/>
      <c r="H1034" s="405"/>
      <c r="I1034" s="405"/>
      <c r="J1034" s="406"/>
      <c r="K1034" s="405" t="s">
        <v>148</v>
      </c>
      <c r="L1034" s="405"/>
      <c r="M1034" s="405"/>
      <c r="N1034" s="405"/>
      <c r="O1034" s="405"/>
      <c r="P1034" s="406"/>
      <c r="Q1034" s="405" t="s">
        <v>149</v>
      </c>
      <c r="R1034" s="405"/>
      <c r="S1034" s="405"/>
      <c r="T1034" s="405"/>
      <c r="U1034" s="405"/>
      <c r="V1034" s="405"/>
      <c r="W1034" s="404"/>
    </row>
    <row r="1035" spans="1:23" ht="5.0999999999999996" customHeight="1" thickBot="1" x14ac:dyDescent="0.25">
      <c r="A1035" s="403"/>
      <c r="B1035" s="402"/>
      <c r="C1035" s="402"/>
      <c r="D1035" s="402"/>
      <c r="E1035" s="402"/>
      <c r="F1035" s="402"/>
      <c r="G1035" s="402"/>
      <c r="H1035" s="402"/>
      <c r="I1035" s="402"/>
      <c r="J1035" s="402"/>
      <c r="K1035" s="402"/>
      <c r="L1035" s="402"/>
      <c r="M1035" s="402"/>
      <c r="N1035" s="402"/>
      <c r="O1035" s="402"/>
      <c r="P1035" s="402"/>
      <c r="Q1035" s="402"/>
      <c r="R1035" s="402"/>
      <c r="S1035" s="402"/>
      <c r="T1035" s="402"/>
      <c r="U1035" s="402"/>
      <c r="V1035" s="402"/>
      <c r="W1035" s="401"/>
    </row>
    <row r="1036" spans="1:23" ht="20.100000000000001" customHeight="1" thickTop="1" thickBot="1" x14ac:dyDescent="0.25"/>
    <row r="1037" spans="1:23" ht="24.95" customHeight="1" thickTop="1" x14ac:dyDescent="0.2">
      <c r="A1037" s="455"/>
      <c r="B1037" s="454" t="s">
        <v>116</v>
      </c>
      <c r="C1037" s="454"/>
      <c r="D1037" s="454"/>
      <c r="E1037" s="454"/>
      <c r="F1037" s="454"/>
      <c r="G1037" s="453" t="s">
        <v>146</v>
      </c>
      <c r="H1037" s="452"/>
      <c r="I1037" s="452"/>
      <c r="J1037" s="452"/>
      <c r="K1037" s="452"/>
      <c r="L1037" s="452"/>
      <c r="M1037" s="452"/>
      <c r="N1037" s="452"/>
      <c r="O1037" s="452"/>
      <c r="P1037" s="452"/>
      <c r="Q1037" s="452"/>
      <c r="R1037" s="452"/>
      <c r="S1037" s="451"/>
      <c r="T1037" s="451"/>
      <c r="U1037" s="451"/>
      <c r="V1037" s="451"/>
      <c r="W1037" s="450"/>
    </row>
    <row r="1038" spans="1:23" ht="24.95" customHeight="1" x14ac:dyDescent="0.2">
      <c r="A1038" s="409"/>
      <c r="B1038" s="449" t="s">
        <v>144</v>
      </c>
      <c r="C1038" s="449"/>
      <c r="D1038" s="449"/>
      <c r="E1038" s="449"/>
      <c r="F1038" s="449"/>
      <c r="G1038" s="448" t="s">
        <v>145</v>
      </c>
      <c r="H1038" s="448"/>
      <c r="I1038" s="448"/>
      <c r="J1038" s="448"/>
      <c r="K1038" s="448"/>
      <c r="L1038" s="448"/>
      <c r="M1038" s="448"/>
      <c r="N1038" s="448"/>
      <c r="O1038" s="448"/>
      <c r="P1038" s="448"/>
      <c r="Q1038" s="448"/>
      <c r="R1038" s="447"/>
      <c r="S1038" s="446" t="s">
        <v>143</v>
      </c>
      <c r="T1038" s="445"/>
      <c r="U1038" s="445"/>
      <c r="V1038" s="444"/>
      <c r="W1038" s="404"/>
    </row>
    <row r="1039" spans="1:23" ht="5.0999999999999996" customHeight="1" x14ac:dyDescent="0.2">
      <c r="A1039" s="409"/>
      <c r="B1039" s="443"/>
      <c r="C1039" s="443"/>
      <c r="D1039" s="443"/>
      <c r="E1039" s="443"/>
      <c r="F1039" s="443"/>
      <c r="G1039" s="412"/>
      <c r="H1039" s="412"/>
      <c r="I1039" s="412"/>
      <c r="J1039" s="412"/>
      <c r="K1039" s="412"/>
      <c r="L1039" s="412"/>
      <c r="M1039" s="412"/>
      <c r="N1039" s="412"/>
      <c r="O1039" s="412"/>
      <c r="P1039" s="412"/>
      <c r="Q1039" s="412"/>
      <c r="R1039" s="412"/>
      <c r="S1039" s="412"/>
      <c r="T1039" s="412"/>
      <c r="U1039" s="412"/>
      <c r="V1039" s="412"/>
      <c r="W1039" s="404"/>
    </row>
    <row r="1040" spans="1:23" ht="24.95" customHeight="1" x14ac:dyDescent="0.2">
      <c r="A1040" s="409"/>
      <c r="B1040" s="441" t="s">
        <v>142</v>
      </c>
      <c r="C1040" s="441"/>
      <c r="D1040" s="442"/>
      <c r="E1040" s="442"/>
      <c r="F1040" s="442"/>
      <c r="G1040" s="442"/>
      <c r="H1040" s="442"/>
      <c r="I1040" s="442"/>
      <c r="J1040" s="442"/>
      <c r="K1040" s="442"/>
      <c r="L1040" s="412"/>
      <c r="M1040" s="441" t="s">
        <v>141</v>
      </c>
      <c r="N1040" s="441"/>
      <c r="O1040" s="440"/>
      <c r="P1040" s="439"/>
      <c r="Q1040" s="439"/>
      <c r="R1040" s="412"/>
      <c r="S1040" s="438"/>
      <c r="T1040" s="437"/>
      <c r="U1040" s="437"/>
      <c r="V1040" s="436"/>
      <c r="W1040" s="404"/>
    </row>
    <row r="1041" spans="1:23" ht="5.0999999999999996" customHeight="1" thickBot="1" x14ac:dyDescent="0.25">
      <c r="A1041" s="409"/>
      <c r="B1041" s="412"/>
      <c r="C1041" s="412"/>
      <c r="D1041" s="412"/>
      <c r="E1041" s="412"/>
      <c r="F1041" s="412"/>
      <c r="G1041" s="412"/>
      <c r="H1041" s="412"/>
      <c r="I1041" s="412"/>
      <c r="J1041" s="412"/>
      <c r="K1041" s="412"/>
      <c r="L1041" s="412"/>
      <c r="M1041" s="412"/>
      <c r="N1041" s="412"/>
      <c r="O1041" s="412"/>
      <c r="P1041" s="412"/>
      <c r="Q1041" s="412"/>
      <c r="R1041" s="412"/>
      <c r="S1041" s="412"/>
      <c r="T1041" s="412"/>
      <c r="U1041" s="412"/>
      <c r="V1041" s="412"/>
      <c r="W1041" s="404"/>
    </row>
    <row r="1042" spans="1:23" ht="24.95" customHeight="1" thickTop="1" x14ac:dyDescent="0.2">
      <c r="A1042" s="409"/>
      <c r="B1042" s="343" t="s">
        <v>110</v>
      </c>
      <c r="C1042" s="342"/>
      <c r="D1042" s="342"/>
      <c r="E1042" s="342"/>
      <c r="F1042" s="342"/>
      <c r="G1042" s="342"/>
      <c r="H1042" s="341"/>
      <c r="I1042" s="343" t="s">
        <v>109</v>
      </c>
      <c r="J1042" s="342"/>
      <c r="K1042" s="342"/>
      <c r="L1042" s="342"/>
      <c r="M1042" s="341"/>
      <c r="N1042" s="340"/>
      <c r="O1042" s="339" t="s">
        <v>108</v>
      </c>
      <c r="P1042" s="343" t="s">
        <v>107</v>
      </c>
      <c r="Q1042" s="342"/>
      <c r="R1042" s="342"/>
      <c r="S1042" s="342"/>
      <c r="T1042" s="341"/>
      <c r="U1042" s="340"/>
      <c r="V1042" s="339" t="s">
        <v>106</v>
      </c>
      <c r="W1042" s="404"/>
    </row>
    <row r="1043" spans="1:23" ht="50.1" customHeight="1" x14ac:dyDescent="0.2">
      <c r="A1043" s="409"/>
      <c r="B1043" s="435" t="s">
        <v>105</v>
      </c>
      <c r="C1043" s="332" t="s">
        <v>104</v>
      </c>
      <c r="D1043" s="332" t="s">
        <v>103</v>
      </c>
      <c r="E1043" s="332" t="s">
        <v>102</v>
      </c>
      <c r="F1043" s="331" t="s">
        <v>16</v>
      </c>
      <c r="G1043" s="434" t="s">
        <v>140</v>
      </c>
      <c r="H1043" s="329" t="s">
        <v>24</v>
      </c>
      <c r="I1043" s="431" t="s">
        <v>130</v>
      </c>
      <c r="J1043" s="430" t="s">
        <v>57</v>
      </c>
      <c r="K1043" s="430" t="s">
        <v>129</v>
      </c>
      <c r="L1043" s="430" t="s">
        <v>128</v>
      </c>
      <c r="M1043" s="428" t="s">
        <v>127</v>
      </c>
      <c r="N1043" s="310"/>
      <c r="O1043" s="314"/>
      <c r="P1043" s="431" t="s">
        <v>126</v>
      </c>
      <c r="Q1043" s="430" t="s">
        <v>63</v>
      </c>
      <c r="R1043" s="430" t="s">
        <v>125</v>
      </c>
      <c r="S1043" s="429" t="s">
        <v>124</v>
      </c>
      <c r="T1043" s="428" t="s">
        <v>123</v>
      </c>
      <c r="U1043" s="310"/>
      <c r="V1043" s="309"/>
      <c r="W1043" s="404"/>
    </row>
    <row r="1044" spans="1:23" ht="20.100000000000001" customHeight="1" x14ac:dyDescent="0.2">
      <c r="A1044" s="409"/>
      <c r="B1044" s="433">
        <v>50</v>
      </c>
      <c r="C1044" s="317">
        <v>40</v>
      </c>
      <c r="D1044" s="317">
        <v>30</v>
      </c>
      <c r="E1044" s="317">
        <v>20</v>
      </c>
      <c r="F1044" s="316">
        <v>20</v>
      </c>
      <c r="G1044" s="432">
        <f>SUM(B1044:F1044)</f>
        <v>160</v>
      </c>
      <c r="H1044" s="315">
        <v>20</v>
      </c>
      <c r="I1044" s="431"/>
      <c r="J1044" s="430"/>
      <c r="K1044" s="430"/>
      <c r="L1044" s="430"/>
      <c r="M1044" s="428"/>
      <c r="N1044" s="310"/>
      <c r="O1044" s="314"/>
      <c r="P1044" s="431"/>
      <c r="Q1044" s="430"/>
      <c r="R1044" s="430"/>
      <c r="S1044" s="429"/>
      <c r="T1044" s="428"/>
      <c r="U1044" s="310"/>
      <c r="V1044" s="309"/>
      <c r="W1044" s="404"/>
    </row>
    <row r="1045" spans="1:23" ht="20.100000000000001" customHeight="1" thickBot="1" x14ac:dyDescent="0.25">
      <c r="A1045" s="409"/>
      <c r="B1045" s="427">
        <f t="shared" ref="B1045:H1045" si="69">B1044/2</f>
        <v>25</v>
      </c>
      <c r="C1045" s="297">
        <f t="shared" si="69"/>
        <v>20</v>
      </c>
      <c r="D1045" s="297">
        <f t="shared" si="69"/>
        <v>15</v>
      </c>
      <c r="E1045" s="297">
        <f t="shared" si="69"/>
        <v>10</v>
      </c>
      <c r="F1045" s="296">
        <f t="shared" si="69"/>
        <v>10</v>
      </c>
      <c r="G1045" s="426">
        <f t="shared" si="69"/>
        <v>80</v>
      </c>
      <c r="H1045" s="295">
        <f t="shared" si="69"/>
        <v>10</v>
      </c>
      <c r="I1045" s="425"/>
      <c r="J1045" s="424"/>
      <c r="K1045" s="424"/>
      <c r="L1045" s="424"/>
      <c r="M1045" s="422"/>
      <c r="N1045" s="290"/>
      <c r="O1045" s="294"/>
      <c r="P1045" s="425"/>
      <c r="Q1045" s="424"/>
      <c r="R1045" s="424"/>
      <c r="S1045" s="423"/>
      <c r="T1045" s="422"/>
      <c r="U1045" s="290"/>
      <c r="V1045" s="289"/>
      <c r="W1045" s="404"/>
    </row>
    <row r="1046" spans="1:23" ht="24.95" customHeight="1" thickTop="1" thickBot="1" x14ac:dyDescent="0.25">
      <c r="A1046" s="409"/>
      <c r="B1046" s="421"/>
      <c r="C1046" s="420"/>
      <c r="D1046" s="420"/>
      <c r="E1046" s="420"/>
      <c r="F1046" s="419"/>
      <c r="G1046" s="418">
        <f>SUM(B1046:F1046)</f>
        <v>0</v>
      </c>
      <c r="H1046" s="396"/>
      <c r="I1046" s="417"/>
      <c r="J1046" s="416"/>
      <c r="K1046" s="416"/>
      <c r="L1046" s="416"/>
      <c r="M1046" s="415"/>
      <c r="N1046" s="414">
        <f>COUNTIF(I1046:M1046,"اجتاز")</f>
        <v>0</v>
      </c>
      <c r="O1046" s="413" t="str">
        <f>IF(N1046&gt;=5,"جدير",IF(N1046&gt;=5,"جدير","غيرجدير"))</f>
        <v>غيرجدير</v>
      </c>
      <c r="P1046" s="417"/>
      <c r="Q1046" s="416"/>
      <c r="R1046" s="416"/>
      <c r="S1046" s="416"/>
      <c r="T1046" s="415"/>
      <c r="U1046" s="414">
        <f>COUNTIF(P1046:T1046,"اجتاز")</f>
        <v>0</v>
      </c>
      <c r="V1046" s="413" t="str">
        <f>IF(U1046&gt;=5,"جدير",IF(U1046&gt;=5,"جدير","غيرجدير"))</f>
        <v>غيرجدير</v>
      </c>
      <c r="W1046" s="404"/>
    </row>
    <row r="1047" spans="1:23" ht="5.0999999999999996" customHeight="1" thickTop="1" x14ac:dyDescent="0.2">
      <c r="A1047" s="409"/>
      <c r="B1047" s="412"/>
      <c r="C1047" s="412"/>
      <c r="D1047" s="412"/>
      <c r="E1047" s="412"/>
      <c r="F1047" s="412"/>
      <c r="G1047" s="412"/>
      <c r="H1047" s="412"/>
      <c r="I1047" s="412"/>
      <c r="J1047" s="412"/>
      <c r="K1047" s="412"/>
      <c r="L1047" s="412"/>
      <c r="M1047" s="412"/>
      <c r="N1047" s="412"/>
      <c r="O1047" s="412"/>
      <c r="P1047" s="412"/>
      <c r="Q1047" s="412"/>
      <c r="R1047" s="412"/>
      <c r="S1047" s="412"/>
      <c r="T1047" s="412"/>
      <c r="U1047" s="412"/>
      <c r="V1047" s="412"/>
      <c r="W1047" s="404"/>
    </row>
    <row r="1048" spans="1:23" ht="23.1" customHeight="1" x14ac:dyDescent="0.45">
      <c r="A1048" s="409"/>
      <c r="B1048" s="408" t="s">
        <v>90</v>
      </c>
      <c r="C1048" s="407" t="s">
        <v>118</v>
      </c>
      <c r="D1048" s="407"/>
      <c r="E1048" s="407"/>
      <c r="F1048" s="410" t="s">
        <v>139</v>
      </c>
      <c r="G1048" s="410"/>
      <c r="H1048" s="410"/>
      <c r="I1048" s="410"/>
      <c r="J1048" s="411"/>
      <c r="K1048" s="410" t="s">
        <v>93</v>
      </c>
      <c r="L1048" s="410"/>
      <c r="M1048" s="410"/>
      <c r="N1048" s="410"/>
      <c r="O1048" s="410"/>
      <c r="P1048" s="411"/>
      <c r="Q1048" s="410" t="s">
        <v>138</v>
      </c>
      <c r="R1048" s="410"/>
      <c r="S1048" s="410"/>
      <c r="T1048" s="410"/>
      <c r="U1048" s="410"/>
      <c r="V1048" s="410"/>
      <c r="W1048" s="404"/>
    </row>
    <row r="1049" spans="1:23" ht="23.1" customHeight="1" x14ac:dyDescent="0.45">
      <c r="A1049" s="409"/>
      <c r="B1049" s="408" t="s">
        <v>137</v>
      </c>
      <c r="C1049" s="407" t="s">
        <v>119</v>
      </c>
      <c r="D1049" s="407"/>
      <c r="E1049" s="407"/>
      <c r="F1049" s="405" t="s">
        <v>147</v>
      </c>
      <c r="G1049" s="405"/>
      <c r="H1049" s="405"/>
      <c r="I1049" s="405"/>
      <c r="J1049" s="406"/>
      <c r="K1049" s="405" t="s">
        <v>148</v>
      </c>
      <c r="L1049" s="405"/>
      <c r="M1049" s="405"/>
      <c r="N1049" s="405"/>
      <c r="O1049" s="405"/>
      <c r="P1049" s="406"/>
      <c r="Q1049" s="405" t="s">
        <v>149</v>
      </c>
      <c r="R1049" s="405"/>
      <c r="S1049" s="405"/>
      <c r="T1049" s="405"/>
      <c r="U1049" s="405"/>
      <c r="V1049" s="405"/>
      <c r="W1049" s="404"/>
    </row>
    <row r="1050" spans="1:23" ht="5.0999999999999996" customHeight="1" thickBot="1" x14ac:dyDescent="0.25">
      <c r="A1050" s="403"/>
      <c r="B1050" s="402"/>
      <c r="C1050" s="402"/>
      <c r="D1050" s="402"/>
      <c r="E1050" s="402"/>
      <c r="F1050" s="402"/>
      <c r="G1050" s="402"/>
      <c r="H1050" s="402"/>
      <c r="I1050" s="402"/>
      <c r="J1050" s="402"/>
      <c r="K1050" s="402"/>
      <c r="L1050" s="402"/>
      <c r="M1050" s="402"/>
      <c r="N1050" s="402"/>
      <c r="O1050" s="402"/>
      <c r="P1050" s="402"/>
      <c r="Q1050" s="402"/>
      <c r="R1050" s="402"/>
      <c r="S1050" s="402"/>
      <c r="T1050" s="402"/>
      <c r="U1050" s="402"/>
      <c r="V1050" s="402"/>
      <c r="W1050" s="401"/>
    </row>
    <row r="1051" spans="1:23" ht="5.0999999999999996" customHeight="1" thickTop="1" thickBot="1" x14ac:dyDescent="0.25"/>
    <row r="1052" spans="1:23" ht="24.95" customHeight="1" thickTop="1" x14ac:dyDescent="0.2">
      <c r="A1052" s="455"/>
      <c r="B1052" s="454" t="s">
        <v>116</v>
      </c>
      <c r="C1052" s="454"/>
      <c r="D1052" s="454"/>
      <c r="E1052" s="454"/>
      <c r="F1052" s="454"/>
      <c r="G1052" s="453" t="s">
        <v>146</v>
      </c>
      <c r="H1052" s="452"/>
      <c r="I1052" s="452"/>
      <c r="J1052" s="452"/>
      <c r="K1052" s="452"/>
      <c r="L1052" s="452"/>
      <c r="M1052" s="452"/>
      <c r="N1052" s="452"/>
      <c r="O1052" s="452"/>
      <c r="P1052" s="452"/>
      <c r="Q1052" s="452"/>
      <c r="R1052" s="452"/>
      <c r="S1052" s="451"/>
      <c r="T1052" s="451"/>
      <c r="U1052" s="451"/>
      <c r="V1052" s="451"/>
      <c r="W1052" s="450"/>
    </row>
    <row r="1053" spans="1:23" ht="24.95" customHeight="1" x14ac:dyDescent="0.2">
      <c r="A1053" s="409"/>
      <c r="B1053" s="449" t="s">
        <v>144</v>
      </c>
      <c r="C1053" s="449"/>
      <c r="D1053" s="449"/>
      <c r="E1053" s="449"/>
      <c r="F1053" s="449"/>
      <c r="G1053" s="448" t="s">
        <v>145</v>
      </c>
      <c r="H1053" s="448"/>
      <c r="I1053" s="448"/>
      <c r="J1053" s="448"/>
      <c r="K1053" s="448"/>
      <c r="L1053" s="448"/>
      <c r="M1053" s="448"/>
      <c r="N1053" s="448"/>
      <c r="O1053" s="448"/>
      <c r="P1053" s="448"/>
      <c r="Q1053" s="448"/>
      <c r="R1053" s="447"/>
      <c r="S1053" s="446" t="s">
        <v>143</v>
      </c>
      <c r="T1053" s="445"/>
      <c r="U1053" s="445"/>
      <c r="V1053" s="444"/>
      <c r="W1053" s="404"/>
    </row>
    <row r="1054" spans="1:23" ht="5.0999999999999996" customHeight="1" x14ac:dyDescent="0.2">
      <c r="A1054" s="409"/>
      <c r="B1054" s="443"/>
      <c r="C1054" s="443"/>
      <c r="D1054" s="443"/>
      <c r="E1054" s="443"/>
      <c r="F1054" s="443"/>
      <c r="G1054" s="412"/>
      <c r="H1054" s="412"/>
      <c r="I1054" s="412"/>
      <c r="J1054" s="412"/>
      <c r="K1054" s="412"/>
      <c r="L1054" s="412"/>
      <c r="M1054" s="412"/>
      <c r="N1054" s="412"/>
      <c r="O1054" s="412"/>
      <c r="P1054" s="412"/>
      <c r="Q1054" s="412"/>
      <c r="R1054" s="412"/>
      <c r="S1054" s="412"/>
      <c r="T1054" s="412"/>
      <c r="U1054" s="412"/>
      <c r="V1054" s="412"/>
      <c r="W1054" s="404"/>
    </row>
    <row r="1055" spans="1:23" ht="24.95" customHeight="1" x14ac:dyDescent="0.2">
      <c r="A1055" s="409"/>
      <c r="B1055" s="441" t="s">
        <v>142</v>
      </c>
      <c r="C1055" s="441"/>
      <c r="D1055" s="442"/>
      <c r="E1055" s="442"/>
      <c r="F1055" s="442"/>
      <c r="G1055" s="442"/>
      <c r="H1055" s="442"/>
      <c r="I1055" s="442"/>
      <c r="J1055" s="442"/>
      <c r="K1055" s="442"/>
      <c r="L1055" s="412"/>
      <c r="M1055" s="441" t="s">
        <v>141</v>
      </c>
      <c r="N1055" s="441"/>
      <c r="O1055" s="440"/>
      <c r="P1055" s="439"/>
      <c r="Q1055" s="439"/>
      <c r="R1055" s="412"/>
      <c r="S1055" s="438"/>
      <c r="T1055" s="437"/>
      <c r="U1055" s="437"/>
      <c r="V1055" s="436"/>
      <c r="W1055" s="404"/>
    </row>
    <row r="1056" spans="1:23" ht="5.0999999999999996" customHeight="1" thickBot="1" x14ac:dyDescent="0.25">
      <c r="A1056" s="409"/>
      <c r="B1056" s="412"/>
      <c r="C1056" s="412"/>
      <c r="D1056" s="412"/>
      <c r="E1056" s="412"/>
      <c r="F1056" s="412"/>
      <c r="G1056" s="412"/>
      <c r="H1056" s="412"/>
      <c r="I1056" s="412"/>
      <c r="J1056" s="412"/>
      <c r="K1056" s="412"/>
      <c r="L1056" s="412"/>
      <c r="M1056" s="412"/>
      <c r="N1056" s="412"/>
      <c r="O1056" s="412"/>
      <c r="P1056" s="412"/>
      <c r="Q1056" s="412"/>
      <c r="R1056" s="412"/>
      <c r="S1056" s="412"/>
      <c r="T1056" s="412"/>
      <c r="U1056" s="412"/>
      <c r="V1056" s="412"/>
      <c r="W1056" s="404"/>
    </row>
    <row r="1057" spans="1:23" ht="24.95" customHeight="1" thickTop="1" x14ac:dyDescent="0.2">
      <c r="A1057" s="409"/>
      <c r="B1057" s="343" t="s">
        <v>110</v>
      </c>
      <c r="C1057" s="342"/>
      <c r="D1057" s="342"/>
      <c r="E1057" s="342"/>
      <c r="F1057" s="342"/>
      <c r="G1057" s="342"/>
      <c r="H1057" s="341"/>
      <c r="I1057" s="343" t="s">
        <v>109</v>
      </c>
      <c r="J1057" s="342"/>
      <c r="K1057" s="342"/>
      <c r="L1057" s="342"/>
      <c r="M1057" s="341"/>
      <c r="N1057" s="340"/>
      <c r="O1057" s="339" t="s">
        <v>108</v>
      </c>
      <c r="P1057" s="343" t="s">
        <v>107</v>
      </c>
      <c r="Q1057" s="342"/>
      <c r="R1057" s="342"/>
      <c r="S1057" s="342"/>
      <c r="T1057" s="341"/>
      <c r="U1057" s="340"/>
      <c r="V1057" s="339" t="s">
        <v>106</v>
      </c>
      <c r="W1057" s="404"/>
    </row>
    <row r="1058" spans="1:23" ht="50.1" customHeight="1" x14ac:dyDescent="0.2">
      <c r="A1058" s="409"/>
      <c r="B1058" s="435" t="s">
        <v>105</v>
      </c>
      <c r="C1058" s="332" t="s">
        <v>104</v>
      </c>
      <c r="D1058" s="332" t="s">
        <v>103</v>
      </c>
      <c r="E1058" s="332" t="s">
        <v>102</v>
      </c>
      <c r="F1058" s="331" t="s">
        <v>16</v>
      </c>
      <c r="G1058" s="434" t="s">
        <v>140</v>
      </c>
      <c r="H1058" s="329" t="s">
        <v>24</v>
      </c>
      <c r="I1058" s="431" t="s">
        <v>130</v>
      </c>
      <c r="J1058" s="430" t="s">
        <v>57</v>
      </c>
      <c r="K1058" s="430" t="s">
        <v>129</v>
      </c>
      <c r="L1058" s="430" t="s">
        <v>128</v>
      </c>
      <c r="M1058" s="428" t="s">
        <v>127</v>
      </c>
      <c r="N1058" s="310"/>
      <c r="O1058" s="314"/>
      <c r="P1058" s="431" t="s">
        <v>126</v>
      </c>
      <c r="Q1058" s="430" t="s">
        <v>63</v>
      </c>
      <c r="R1058" s="430" t="s">
        <v>125</v>
      </c>
      <c r="S1058" s="429" t="s">
        <v>124</v>
      </c>
      <c r="T1058" s="428" t="s">
        <v>123</v>
      </c>
      <c r="U1058" s="310"/>
      <c r="V1058" s="309"/>
      <c r="W1058" s="404"/>
    </row>
    <row r="1059" spans="1:23" ht="20.100000000000001" customHeight="1" x14ac:dyDescent="0.2">
      <c r="A1059" s="409"/>
      <c r="B1059" s="433">
        <v>50</v>
      </c>
      <c r="C1059" s="317">
        <v>40</v>
      </c>
      <c r="D1059" s="317">
        <v>30</v>
      </c>
      <c r="E1059" s="317">
        <v>20</v>
      </c>
      <c r="F1059" s="316">
        <v>20</v>
      </c>
      <c r="G1059" s="432">
        <f>SUM(B1059:F1059)</f>
        <v>160</v>
      </c>
      <c r="H1059" s="315">
        <v>20</v>
      </c>
      <c r="I1059" s="431"/>
      <c r="J1059" s="430"/>
      <c r="K1059" s="430"/>
      <c r="L1059" s="430"/>
      <c r="M1059" s="428"/>
      <c r="N1059" s="310"/>
      <c r="O1059" s="314"/>
      <c r="P1059" s="431"/>
      <c r="Q1059" s="430"/>
      <c r="R1059" s="430"/>
      <c r="S1059" s="429"/>
      <c r="T1059" s="428"/>
      <c r="U1059" s="310"/>
      <c r="V1059" s="309"/>
      <c r="W1059" s="404"/>
    </row>
    <row r="1060" spans="1:23" ht="20.100000000000001" customHeight="1" thickBot="1" x14ac:dyDescent="0.25">
      <c r="A1060" s="409"/>
      <c r="B1060" s="427">
        <f t="shared" ref="B1060:H1060" si="70">B1059/2</f>
        <v>25</v>
      </c>
      <c r="C1060" s="297">
        <f t="shared" si="70"/>
        <v>20</v>
      </c>
      <c r="D1060" s="297">
        <f t="shared" si="70"/>
        <v>15</v>
      </c>
      <c r="E1060" s="297">
        <f t="shared" si="70"/>
        <v>10</v>
      </c>
      <c r="F1060" s="296">
        <f t="shared" si="70"/>
        <v>10</v>
      </c>
      <c r="G1060" s="426">
        <f t="shared" si="70"/>
        <v>80</v>
      </c>
      <c r="H1060" s="295">
        <f t="shared" si="70"/>
        <v>10</v>
      </c>
      <c r="I1060" s="425"/>
      <c r="J1060" s="424"/>
      <c r="K1060" s="424"/>
      <c r="L1060" s="424"/>
      <c r="M1060" s="422"/>
      <c r="N1060" s="290"/>
      <c r="O1060" s="294"/>
      <c r="P1060" s="425"/>
      <c r="Q1060" s="424"/>
      <c r="R1060" s="424"/>
      <c r="S1060" s="423"/>
      <c r="T1060" s="422"/>
      <c r="U1060" s="290"/>
      <c r="V1060" s="289"/>
      <c r="W1060" s="404"/>
    </row>
    <row r="1061" spans="1:23" ht="24.95" customHeight="1" thickTop="1" thickBot="1" x14ac:dyDescent="0.25">
      <c r="A1061" s="409"/>
      <c r="B1061" s="421"/>
      <c r="C1061" s="420"/>
      <c r="D1061" s="420"/>
      <c r="E1061" s="420"/>
      <c r="F1061" s="419"/>
      <c r="G1061" s="418">
        <f>SUM(B1061:F1061)</f>
        <v>0</v>
      </c>
      <c r="H1061" s="396"/>
      <c r="I1061" s="417"/>
      <c r="J1061" s="416"/>
      <c r="K1061" s="416"/>
      <c r="L1061" s="416"/>
      <c r="M1061" s="415"/>
      <c r="N1061" s="414">
        <f>COUNTIF(I1061:M1061,"اجتاز")</f>
        <v>0</v>
      </c>
      <c r="O1061" s="413" t="str">
        <f>IF(N1061&gt;=5,"جدير",IF(N1061&gt;=5,"جدير","غيرجدير"))</f>
        <v>غيرجدير</v>
      </c>
      <c r="P1061" s="417"/>
      <c r="Q1061" s="416"/>
      <c r="R1061" s="416"/>
      <c r="S1061" s="416"/>
      <c r="T1061" s="415"/>
      <c r="U1061" s="414">
        <f>COUNTIF(P1061:T1061,"اجتاز")</f>
        <v>0</v>
      </c>
      <c r="V1061" s="413" t="str">
        <f>IF(U1061&gt;=5,"جدير",IF(U1061&gt;=5,"جدير","غيرجدير"))</f>
        <v>غيرجدير</v>
      </c>
      <c r="W1061" s="404"/>
    </row>
    <row r="1062" spans="1:23" ht="5.0999999999999996" customHeight="1" thickTop="1" x14ac:dyDescent="0.2">
      <c r="A1062" s="409"/>
      <c r="B1062" s="412"/>
      <c r="C1062" s="412"/>
      <c r="D1062" s="412"/>
      <c r="E1062" s="412"/>
      <c r="F1062" s="412"/>
      <c r="G1062" s="412"/>
      <c r="H1062" s="412"/>
      <c r="I1062" s="412"/>
      <c r="J1062" s="412"/>
      <c r="K1062" s="412"/>
      <c r="L1062" s="412"/>
      <c r="M1062" s="412"/>
      <c r="N1062" s="412"/>
      <c r="O1062" s="412"/>
      <c r="P1062" s="412"/>
      <c r="Q1062" s="412"/>
      <c r="R1062" s="412"/>
      <c r="S1062" s="412"/>
      <c r="T1062" s="412"/>
      <c r="U1062" s="412"/>
      <c r="V1062" s="412"/>
      <c r="W1062" s="404"/>
    </row>
    <row r="1063" spans="1:23" ht="23.1" customHeight="1" x14ac:dyDescent="0.45">
      <c r="A1063" s="409"/>
      <c r="B1063" s="408" t="s">
        <v>90</v>
      </c>
      <c r="C1063" s="407" t="s">
        <v>118</v>
      </c>
      <c r="D1063" s="407"/>
      <c r="E1063" s="407"/>
      <c r="F1063" s="410" t="s">
        <v>139</v>
      </c>
      <c r="G1063" s="410"/>
      <c r="H1063" s="410"/>
      <c r="I1063" s="410"/>
      <c r="J1063" s="411"/>
      <c r="K1063" s="410" t="s">
        <v>93</v>
      </c>
      <c r="L1063" s="410"/>
      <c r="M1063" s="410"/>
      <c r="N1063" s="410"/>
      <c r="O1063" s="410"/>
      <c r="P1063" s="411"/>
      <c r="Q1063" s="410" t="s">
        <v>138</v>
      </c>
      <c r="R1063" s="410"/>
      <c r="S1063" s="410"/>
      <c r="T1063" s="410"/>
      <c r="U1063" s="410"/>
      <c r="V1063" s="410"/>
      <c r="W1063" s="404"/>
    </row>
    <row r="1064" spans="1:23" ht="23.1" customHeight="1" x14ac:dyDescent="0.45">
      <c r="A1064" s="409"/>
      <c r="B1064" s="408" t="s">
        <v>137</v>
      </c>
      <c r="C1064" s="407" t="s">
        <v>119</v>
      </c>
      <c r="D1064" s="407"/>
      <c r="E1064" s="407"/>
      <c r="F1064" s="405" t="s">
        <v>147</v>
      </c>
      <c r="G1064" s="405"/>
      <c r="H1064" s="405"/>
      <c r="I1064" s="405"/>
      <c r="J1064" s="406"/>
      <c r="K1064" s="405" t="s">
        <v>148</v>
      </c>
      <c r="L1064" s="405"/>
      <c r="M1064" s="405"/>
      <c r="N1064" s="405"/>
      <c r="O1064" s="405"/>
      <c r="P1064" s="406"/>
      <c r="Q1064" s="405" t="s">
        <v>149</v>
      </c>
      <c r="R1064" s="405"/>
      <c r="S1064" s="405"/>
      <c r="T1064" s="405"/>
      <c r="U1064" s="405"/>
      <c r="V1064" s="405"/>
      <c r="W1064" s="404"/>
    </row>
    <row r="1065" spans="1:23" ht="5.0999999999999996" customHeight="1" thickBot="1" x14ac:dyDescent="0.25">
      <c r="A1065" s="403"/>
      <c r="B1065" s="402"/>
      <c r="C1065" s="402"/>
      <c r="D1065" s="402"/>
      <c r="E1065" s="402"/>
      <c r="F1065" s="402"/>
      <c r="G1065" s="402"/>
      <c r="H1065" s="402"/>
      <c r="I1065" s="402"/>
      <c r="J1065" s="402"/>
      <c r="K1065" s="402"/>
      <c r="L1065" s="402"/>
      <c r="M1065" s="402"/>
      <c r="N1065" s="402"/>
      <c r="O1065" s="402"/>
      <c r="P1065" s="402"/>
      <c r="Q1065" s="402"/>
      <c r="R1065" s="402"/>
      <c r="S1065" s="402"/>
      <c r="T1065" s="402"/>
      <c r="U1065" s="402"/>
      <c r="V1065" s="402"/>
      <c r="W1065" s="401"/>
    </row>
    <row r="1066" spans="1:23" ht="20.100000000000001" customHeight="1" thickTop="1" thickBot="1" x14ac:dyDescent="0.25"/>
    <row r="1067" spans="1:23" ht="24.95" customHeight="1" thickTop="1" x14ac:dyDescent="0.2">
      <c r="A1067" s="455"/>
      <c r="B1067" s="454" t="s">
        <v>116</v>
      </c>
      <c r="C1067" s="454"/>
      <c r="D1067" s="454"/>
      <c r="E1067" s="454"/>
      <c r="F1067" s="454"/>
      <c r="G1067" s="453" t="s">
        <v>146</v>
      </c>
      <c r="H1067" s="452"/>
      <c r="I1067" s="452"/>
      <c r="J1067" s="452"/>
      <c r="K1067" s="452"/>
      <c r="L1067" s="452"/>
      <c r="M1067" s="452"/>
      <c r="N1067" s="452"/>
      <c r="O1067" s="452"/>
      <c r="P1067" s="452"/>
      <c r="Q1067" s="452"/>
      <c r="R1067" s="452"/>
      <c r="S1067" s="451"/>
      <c r="T1067" s="451"/>
      <c r="U1067" s="451"/>
      <c r="V1067" s="451"/>
      <c r="W1067" s="450"/>
    </row>
    <row r="1068" spans="1:23" ht="24.95" customHeight="1" x14ac:dyDescent="0.2">
      <c r="A1068" s="409"/>
      <c r="B1068" s="449" t="s">
        <v>144</v>
      </c>
      <c r="C1068" s="449"/>
      <c r="D1068" s="449"/>
      <c r="E1068" s="449"/>
      <c r="F1068" s="449"/>
      <c r="G1068" s="448" t="s">
        <v>145</v>
      </c>
      <c r="H1068" s="448"/>
      <c r="I1068" s="448"/>
      <c r="J1068" s="448"/>
      <c r="K1068" s="448"/>
      <c r="L1068" s="448"/>
      <c r="M1068" s="448"/>
      <c r="N1068" s="448"/>
      <c r="O1068" s="448"/>
      <c r="P1068" s="448"/>
      <c r="Q1068" s="448"/>
      <c r="R1068" s="447"/>
      <c r="S1068" s="446" t="s">
        <v>143</v>
      </c>
      <c r="T1068" s="445"/>
      <c r="U1068" s="445"/>
      <c r="V1068" s="444"/>
      <c r="W1068" s="404"/>
    </row>
    <row r="1069" spans="1:23" ht="5.0999999999999996" customHeight="1" x14ac:dyDescent="0.2">
      <c r="A1069" s="409"/>
      <c r="B1069" s="443"/>
      <c r="C1069" s="443"/>
      <c r="D1069" s="443"/>
      <c r="E1069" s="443"/>
      <c r="F1069" s="443"/>
      <c r="G1069" s="412"/>
      <c r="H1069" s="412"/>
      <c r="I1069" s="412"/>
      <c r="J1069" s="412"/>
      <c r="K1069" s="412"/>
      <c r="L1069" s="412"/>
      <c r="M1069" s="412"/>
      <c r="N1069" s="412"/>
      <c r="O1069" s="412"/>
      <c r="P1069" s="412"/>
      <c r="Q1069" s="412"/>
      <c r="R1069" s="412"/>
      <c r="S1069" s="412"/>
      <c r="T1069" s="412"/>
      <c r="U1069" s="412"/>
      <c r="V1069" s="412"/>
      <c r="W1069" s="404"/>
    </row>
    <row r="1070" spans="1:23" ht="24.95" customHeight="1" x14ac:dyDescent="0.2">
      <c r="A1070" s="409"/>
      <c r="B1070" s="441" t="s">
        <v>142</v>
      </c>
      <c r="C1070" s="441"/>
      <c r="D1070" s="442"/>
      <c r="E1070" s="442"/>
      <c r="F1070" s="442"/>
      <c r="G1070" s="442"/>
      <c r="H1070" s="442"/>
      <c r="I1070" s="442"/>
      <c r="J1070" s="442"/>
      <c r="K1070" s="442"/>
      <c r="L1070" s="412"/>
      <c r="M1070" s="441" t="s">
        <v>141</v>
      </c>
      <c r="N1070" s="441"/>
      <c r="O1070" s="440"/>
      <c r="P1070" s="439"/>
      <c r="Q1070" s="439"/>
      <c r="R1070" s="412"/>
      <c r="S1070" s="438"/>
      <c r="T1070" s="437"/>
      <c r="U1070" s="437"/>
      <c r="V1070" s="436"/>
      <c r="W1070" s="404"/>
    </row>
    <row r="1071" spans="1:23" ht="5.0999999999999996" customHeight="1" thickBot="1" x14ac:dyDescent="0.25">
      <c r="A1071" s="409"/>
      <c r="B1071" s="412"/>
      <c r="C1071" s="412"/>
      <c r="D1071" s="412"/>
      <c r="E1071" s="412"/>
      <c r="F1071" s="412"/>
      <c r="G1071" s="412"/>
      <c r="H1071" s="412"/>
      <c r="I1071" s="412"/>
      <c r="J1071" s="412"/>
      <c r="K1071" s="412"/>
      <c r="L1071" s="412"/>
      <c r="M1071" s="412"/>
      <c r="N1071" s="412"/>
      <c r="O1071" s="412"/>
      <c r="P1071" s="412"/>
      <c r="Q1071" s="412"/>
      <c r="R1071" s="412"/>
      <c r="S1071" s="412"/>
      <c r="T1071" s="412"/>
      <c r="U1071" s="412"/>
      <c r="V1071" s="412"/>
      <c r="W1071" s="404"/>
    </row>
    <row r="1072" spans="1:23" ht="24.95" customHeight="1" thickTop="1" x14ac:dyDescent="0.2">
      <c r="A1072" s="409"/>
      <c r="B1072" s="343" t="s">
        <v>110</v>
      </c>
      <c r="C1072" s="342"/>
      <c r="D1072" s="342"/>
      <c r="E1072" s="342"/>
      <c r="F1072" s="342"/>
      <c r="G1072" s="342"/>
      <c r="H1072" s="341"/>
      <c r="I1072" s="343" t="s">
        <v>109</v>
      </c>
      <c r="J1072" s="342"/>
      <c r="K1072" s="342"/>
      <c r="L1072" s="342"/>
      <c r="M1072" s="341"/>
      <c r="N1072" s="340"/>
      <c r="O1072" s="339" t="s">
        <v>108</v>
      </c>
      <c r="P1072" s="343" t="s">
        <v>107</v>
      </c>
      <c r="Q1072" s="342"/>
      <c r="R1072" s="342"/>
      <c r="S1072" s="342"/>
      <c r="T1072" s="341"/>
      <c r="U1072" s="340"/>
      <c r="V1072" s="339" t="s">
        <v>106</v>
      </c>
      <c r="W1072" s="404"/>
    </row>
    <row r="1073" spans="1:23" ht="50.1" customHeight="1" x14ac:dyDescent="0.2">
      <c r="A1073" s="409"/>
      <c r="B1073" s="435" t="s">
        <v>105</v>
      </c>
      <c r="C1073" s="332" t="s">
        <v>104</v>
      </c>
      <c r="D1073" s="332" t="s">
        <v>103</v>
      </c>
      <c r="E1073" s="332" t="s">
        <v>102</v>
      </c>
      <c r="F1073" s="331" t="s">
        <v>16</v>
      </c>
      <c r="G1073" s="434" t="s">
        <v>140</v>
      </c>
      <c r="H1073" s="329" t="s">
        <v>24</v>
      </c>
      <c r="I1073" s="431" t="s">
        <v>130</v>
      </c>
      <c r="J1073" s="430" t="s">
        <v>57</v>
      </c>
      <c r="K1073" s="430" t="s">
        <v>129</v>
      </c>
      <c r="L1073" s="430" t="s">
        <v>128</v>
      </c>
      <c r="M1073" s="428" t="s">
        <v>127</v>
      </c>
      <c r="N1073" s="310"/>
      <c r="O1073" s="314"/>
      <c r="P1073" s="431" t="s">
        <v>126</v>
      </c>
      <c r="Q1073" s="430" t="s">
        <v>63</v>
      </c>
      <c r="R1073" s="430" t="s">
        <v>125</v>
      </c>
      <c r="S1073" s="429" t="s">
        <v>124</v>
      </c>
      <c r="T1073" s="428" t="s">
        <v>123</v>
      </c>
      <c r="U1073" s="310"/>
      <c r="V1073" s="309"/>
      <c r="W1073" s="404"/>
    </row>
    <row r="1074" spans="1:23" ht="20.100000000000001" customHeight="1" x14ac:dyDescent="0.2">
      <c r="A1074" s="409"/>
      <c r="B1074" s="433">
        <v>50</v>
      </c>
      <c r="C1074" s="317">
        <v>40</v>
      </c>
      <c r="D1074" s="317">
        <v>30</v>
      </c>
      <c r="E1074" s="317">
        <v>20</v>
      </c>
      <c r="F1074" s="316">
        <v>20</v>
      </c>
      <c r="G1074" s="432">
        <f>SUM(B1074:F1074)</f>
        <v>160</v>
      </c>
      <c r="H1074" s="315">
        <v>20</v>
      </c>
      <c r="I1074" s="431"/>
      <c r="J1074" s="430"/>
      <c r="K1074" s="430"/>
      <c r="L1074" s="430"/>
      <c r="M1074" s="428"/>
      <c r="N1074" s="310"/>
      <c r="O1074" s="314"/>
      <c r="P1074" s="431"/>
      <c r="Q1074" s="430"/>
      <c r="R1074" s="430"/>
      <c r="S1074" s="429"/>
      <c r="T1074" s="428"/>
      <c r="U1074" s="310"/>
      <c r="V1074" s="309"/>
      <c r="W1074" s="404"/>
    </row>
    <row r="1075" spans="1:23" ht="20.100000000000001" customHeight="1" thickBot="1" x14ac:dyDescent="0.25">
      <c r="A1075" s="409"/>
      <c r="B1075" s="427">
        <f t="shared" ref="B1075:H1075" si="71">B1074/2</f>
        <v>25</v>
      </c>
      <c r="C1075" s="297">
        <f t="shared" si="71"/>
        <v>20</v>
      </c>
      <c r="D1075" s="297">
        <f t="shared" si="71"/>
        <v>15</v>
      </c>
      <c r="E1075" s="297">
        <f t="shared" si="71"/>
        <v>10</v>
      </c>
      <c r="F1075" s="296">
        <f t="shared" si="71"/>
        <v>10</v>
      </c>
      <c r="G1075" s="426">
        <f t="shared" si="71"/>
        <v>80</v>
      </c>
      <c r="H1075" s="295">
        <f t="shared" si="71"/>
        <v>10</v>
      </c>
      <c r="I1075" s="425"/>
      <c r="J1075" s="424"/>
      <c r="K1075" s="424"/>
      <c r="L1075" s="424"/>
      <c r="M1075" s="422"/>
      <c r="N1075" s="290"/>
      <c r="O1075" s="294"/>
      <c r="P1075" s="425"/>
      <c r="Q1075" s="424"/>
      <c r="R1075" s="424"/>
      <c r="S1075" s="423"/>
      <c r="T1075" s="422"/>
      <c r="U1075" s="290"/>
      <c r="V1075" s="289"/>
      <c r="W1075" s="404"/>
    </row>
    <row r="1076" spans="1:23" ht="24.95" customHeight="1" thickTop="1" thickBot="1" x14ac:dyDescent="0.25">
      <c r="A1076" s="409"/>
      <c r="B1076" s="421"/>
      <c r="C1076" s="420"/>
      <c r="D1076" s="420"/>
      <c r="E1076" s="420"/>
      <c r="F1076" s="419"/>
      <c r="G1076" s="418">
        <f>SUM(B1076:F1076)</f>
        <v>0</v>
      </c>
      <c r="H1076" s="396"/>
      <c r="I1076" s="417"/>
      <c r="J1076" s="416"/>
      <c r="K1076" s="416"/>
      <c r="L1076" s="416"/>
      <c r="M1076" s="415"/>
      <c r="N1076" s="414">
        <f>COUNTIF(I1076:M1076,"اجتاز")</f>
        <v>0</v>
      </c>
      <c r="O1076" s="413" t="str">
        <f>IF(N1076&gt;=5,"جدير",IF(N1076&gt;=5,"جدير","غيرجدير"))</f>
        <v>غيرجدير</v>
      </c>
      <c r="P1076" s="417"/>
      <c r="Q1076" s="416"/>
      <c r="R1076" s="416"/>
      <c r="S1076" s="416"/>
      <c r="T1076" s="415"/>
      <c r="U1076" s="414">
        <f>COUNTIF(P1076:T1076,"اجتاز")</f>
        <v>0</v>
      </c>
      <c r="V1076" s="413" t="str">
        <f>IF(U1076&gt;=5,"جدير",IF(U1076&gt;=5,"جدير","غيرجدير"))</f>
        <v>غيرجدير</v>
      </c>
      <c r="W1076" s="404"/>
    </row>
    <row r="1077" spans="1:23" ht="5.0999999999999996" customHeight="1" thickTop="1" x14ac:dyDescent="0.2">
      <c r="A1077" s="409"/>
      <c r="B1077" s="412"/>
      <c r="C1077" s="412"/>
      <c r="D1077" s="412"/>
      <c r="E1077" s="412"/>
      <c r="F1077" s="412"/>
      <c r="G1077" s="412"/>
      <c r="H1077" s="412"/>
      <c r="I1077" s="412"/>
      <c r="J1077" s="412"/>
      <c r="K1077" s="412"/>
      <c r="L1077" s="412"/>
      <c r="M1077" s="412"/>
      <c r="N1077" s="412"/>
      <c r="O1077" s="412"/>
      <c r="P1077" s="412"/>
      <c r="Q1077" s="412"/>
      <c r="R1077" s="412"/>
      <c r="S1077" s="412"/>
      <c r="T1077" s="412"/>
      <c r="U1077" s="412"/>
      <c r="V1077" s="412"/>
      <c r="W1077" s="404"/>
    </row>
    <row r="1078" spans="1:23" ht="23.1" customHeight="1" x14ac:dyDescent="0.45">
      <c r="A1078" s="409"/>
      <c r="B1078" s="408" t="s">
        <v>90</v>
      </c>
      <c r="C1078" s="407" t="s">
        <v>118</v>
      </c>
      <c r="D1078" s="407"/>
      <c r="E1078" s="407"/>
      <c r="F1078" s="410" t="s">
        <v>139</v>
      </c>
      <c r="G1078" s="410"/>
      <c r="H1078" s="410"/>
      <c r="I1078" s="410"/>
      <c r="J1078" s="411"/>
      <c r="K1078" s="410" t="s">
        <v>93</v>
      </c>
      <c r="L1078" s="410"/>
      <c r="M1078" s="410"/>
      <c r="N1078" s="410"/>
      <c r="O1078" s="410"/>
      <c r="P1078" s="411"/>
      <c r="Q1078" s="410" t="s">
        <v>138</v>
      </c>
      <c r="R1078" s="410"/>
      <c r="S1078" s="410"/>
      <c r="T1078" s="410"/>
      <c r="U1078" s="410"/>
      <c r="V1078" s="410"/>
      <c r="W1078" s="404"/>
    </row>
    <row r="1079" spans="1:23" ht="23.1" customHeight="1" x14ac:dyDescent="0.45">
      <c r="A1079" s="409"/>
      <c r="B1079" s="408" t="s">
        <v>137</v>
      </c>
      <c r="C1079" s="407" t="s">
        <v>119</v>
      </c>
      <c r="D1079" s="407"/>
      <c r="E1079" s="407"/>
      <c r="F1079" s="405" t="s">
        <v>147</v>
      </c>
      <c r="G1079" s="405"/>
      <c r="H1079" s="405"/>
      <c r="I1079" s="405"/>
      <c r="J1079" s="406"/>
      <c r="K1079" s="405" t="s">
        <v>148</v>
      </c>
      <c r="L1079" s="405"/>
      <c r="M1079" s="405"/>
      <c r="N1079" s="405"/>
      <c r="O1079" s="405"/>
      <c r="P1079" s="406"/>
      <c r="Q1079" s="405" t="s">
        <v>149</v>
      </c>
      <c r="R1079" s="405"/>
      <c r="S1079" s="405"/>
      <c r="T1079" s="405"/>
      <c r="U1079" s="405"/>
      <c r="V1079" s="405"/>
      <c r="W1079" s="404"/>
    </row>
    <row r="1080" spans="1:23" ht="5.0999999999999996" customHeight="1" thickBot="1" x14ac:dyDescent="0.25">
      <c r="A1080" s="403"/>
      <c r="B1080" s="402"/>
      <c r="C1080" s="402"/>
      <c r="D1080" s="402"/>
      <c r="E1080" s="402"/>
      <c r="F1080" s="402"/>
      <c r="G1080" s="402"/>
      <c r="H1080" s="402"/>
      <c r="I1080" s="402"/>
      <c r="J1080" s="402"/>
      <c r="K1080" s="402"/>
      <c r="L1080" s="402"/>
      <c r="M1080" s="402"/>
      <c r="N1080" s="402"/>
      <c r="O1080" s="402"/>
      <c r="P1080" s="402"/>
      <c r="Q1080" s="402"/>
      <c r="R1080" s="402"/>
      <c r="S1080" s="402"/>
      <c r="T1080" s="402"/>
      <c r="U1080" s="402"/>
      <c r="V1080" s="402"/>
      <c r="W1080" s="401"/>
    </row>
    <row r="1081" spans="1:23" ht="5.0999999999999996" customHeight="1" thickTop="1" thickBot="1" x14ac:dyDescent="0.25"/>
    <row r="1082" spans="1:23" ht="24.95" customHeight="1" thickTop="1" x14ac:dyDescent="0.2">
      <c r="A1082" s="455"/>
      <c r="B1082" s="454" t="s">
        <v>116</v>
      </c>
      <c r="C1082" s="454"/>
      <c r="D1082" s="454"/>
      <c r="E1082" s="454"/>
      <c r="F1082" s="454"/>
      <c r="G1082" s="453" t="s">
        <v>146</v>
      </c>
      <c r="H1082" s="452"/>
      <c r="I1082" s="452"/>
      <c r="J1082" s="452"/>
      <c r="K1082" s="452"/>
      <c r="L1082" s="452"/>
      <c r="M1082" s="452"/>
      <c r="N1082" s="452"/>
      <c r="O1082" s="452"/>
      <c r="P1082" s="452"/>
      <c r="Q1082" s="452"/>
      <c r="R1082" s="452"/>
      <c r="S1082" s="451"/>
      <c r="T1082" s="451"/>
      <c r="U1082" s="451"/>
      <c r="V1082" s="451"/>
      <c r="W1082" s="450"/>
    </row>
    <row r="1083" spans="1:23" ht="24.95" customHeight="1" x14ac:dyDescent="0.2">
      <c r="A1083" s="409"/>
      <c r="B1083" s="449" t="s">
        <v>144</v>
      </c>
      <c r="C1083" s="449"/>
      <c r="D1083" s="449"/>
      <c r="E1083" s="449"/>
      <c r="F1083" s="449"/>
      <c r="G1083" s="448" t="s">
        <v>145</v>
      </c>
      <c r="H1083" s="448"/>
      <c r="I1083" s="448"/>
      <c r="J1083" s="448"/>
      <c r="K1083" s="448"/>
      <c r="L1083" s="448"/>
      <c r="M1083" s="448"/>
      <c r="N1083" s="448"/>
      <c r="O1083" s="448"/>
      <c r="P1083" s="448"/>
      <c r="Q1083" s="448"/>
      <c r="R1083" s="447"/>
      <c r="S1083" s="446" t="s">
        <v>143</v>
      </c>
      <c r="T1083" s="445"/>
      <c r="U1083" s="445"/>
      <c r="V1083" s="444"/>
      <c r="W1083" s="404"/>
    </row>
    <row r="1084" spans="1:23" ht="5.0999999999999996" customHeight="1" x14ac:dyDescent="0.2">
      <c r="A1084" s="409"/>
      <c r="B1084" s="443"/>
      <c r="C1084" s="443"/>
      <c r="D1084" s="443"/>
      <c r="E1084" s="443"/>
      <c r="F1084" s="443"/>
      <c r="G1084" s="412"/>
      <c r="H1084" s="412"/>
      <c r="I1084" s="412"/>
      <c r="J1084" s="412"/>
      <c r="K1084" s="412"/>
      <c r="L1084" s="412"/>
      <c r="M1084" s="412"/>
      <c r="N1084" s="412"/>
      <c r="O1084" s="412"/>
      <c r="P1084" s="412"/>
      <c r="Q1084" s="412"/>
      <c r="R1084" s="412"/>
      <c r="S1084" s="412"/>
      <c r="T1084" s="412"/>
      <c r="U1084" s="412"/>
      <c r="V1084" s="412"/>
      <c r="W1084" s="404"/>
    </row>
    <row r="1085" spans="1:23" ht="24.95" customHeight="1" x14ac:dyDescent="0.2">
      <c r="A1085" s="409"/>
      <c r="B1085" s="441" t="s">
        <v>142</v>
      </c>
      <c r="C1085" s="441"/>
      <c r="D1085" s="442"/>
      <c r="E1085" s="442"/>
      <c r="F1085" s="442"/>
      <c r="G1085" s="442"/>
      <c r="H1085" s="442"/>
      <c r="I1085" s="442"/>
      <c r="J1085" s="442"/>
      <c r="K1085" s="442"/>
      <c r="L1085" s="412"/>
      <c r="M1085" s="441" t="s">
        <v>141</v>
      </c>
      <c r="N1085" s="441"/>
      <c r="O1085" s="440"/>
      <c r="P1085" s="439"/>
      <c r="Q1085" s="439"/>
      <c r="R1085" s="412"/>
      <c r="S1085" s="438"/>
      <c r="T1085" s="437"/>
      <c r="U1085" s="437"/>
      <c r="V1085" s="436"/>
      <c r="W1085" s="404"/>
    </row>
    <row r="1086" spans="1:23" ht="5.0999999999999996" customHeight="1" thickBot="1" x14ac:dyDescent="0.25">
      <c r="A1086" s="409"/>
      <c r="B1086" s="412"/>
      <c r="C1086" s="412"/>
      <c r="D1086" s="412"/>
      <c r="E1086" s="412"/>
      <c r="F1086" s="412"/>
      <c r="G1086" s="412"/>
      <c r="H1086" s="412"/>
      <c r="I1086" s="412"/>
      <c r="J1086" s="412"/>
      <c r="K1086" s="412"/>
      <c r="L1086" s="412"/>
      <c r="M1086" s="412"/>
      <c r="N1086" s="412"/>
      <c r="O1086" s="412"/>
      <c r="P1086" s="412"/>
      <c r="Q1086" s="412"/>
      <c r="R1086" s="412"/>
      <c r="S1086" s="412"/>
      <c r="T1086" s="412"/>
      <c r="U1086" s="412"/>
      <c r="V1086" s="412"/>
      <c r="W1086" s="404"/>
    </row>
    <row r="1087" spans="1:23" ht="24.95" customHeight="1" thickTop="1" x14ac:dyDescent="0.2">
      <c r="A1087" s="409"/>
      <c r="B1087" s="343" t="s">
        <v>110</v>
      </c>
      <c r="C1087" s="342"/>
      <c r="D1087" s="342"/>
      <c r="E1087" s="342"/>
      <c r="F1087" s="342"/>
      <c r="G1087" s="342"/>
      <c r="H1087" s="341"/>
      <c r="I1087" s="343" t="s">
        <v>109</v>
      </c>
      <c r="J1087" s="342"/>
      <c r="K1087" s="342"/>
      <c r="L1087" s="342"/>
      <c r="M1087" s="341"/>
      <c r="N1087" s="340"/>
      <c r="O1087" s="339" t="s">
        <v>108</v>
      </c>
      <c r="P1087" s="343" t="s">
        <v>107</v>
      </c>
      <c r="Q1087" s="342"/>
      <c r="R1087" s="342"/>
      <c r="S1087" s="342"/>
      <c r="T1087" s="341"/>
      <c r="U1087" s="340"/>
      <c r="V1087" s="339" t="s">
        <v>106</v>
      </c>
      <c r="W1087" s="404"/>
    </row>
    <row r="1088" spans="1:23" ht="50.1" customHeight="1" x14ac:dyDescent="0.2">
      <c r="A1088" s="409"/>
      <c r="B1088" s="435" t="s">
        <v>105</v>
      </c>
      <c r="C1088" s="332" t="s">
        <v>104</v>
      </c>
      <c r="D1088" s="332" t="s">
        <v>103</v>
      </c>
      <c r="E1088" s="332" t="s">
        <v>102</v>
      </c>
      <c r="F1088" s="331" t="s">
        <v>16</v>
      </c>
      <c r="G1088" s="434" t="s">
        <v>140</v>
      </c>
      <c r="H1088" s="329" t="s">
        <v>24</v>
      </c>
      <c r="I1088" s="431" t="s">
        <v>130</v>
      </c>
      <c r="J1088" s="430" t="s">
        <v>57</v>
      </c>
      <c r="K1088" s="430" t="s">
        <v>129</v>
      </c>
      <c r="L1088" s="430" t="s">
        <v>128</v>
      </c>
      <c r="M1088" s="428" t="s">
        <v>127</v>
      </c>
      <c r="N1088" s="310"/>
      <c r="O1088" s="314"/>
      <c r="P1088" s="431" t="s">
        <v>126</v>
      </c>
      <c r="Q1088" s="430" t="s">
        <v>63</v>
      </c>
      <c r="R1088" s="430" t="s">
        <v>125</v>
      </c>
      <c r="S1088" s="429" t="s">
        <v>124</v>
      </c>
      <c r="T1088" s="428" t="s">
        <v>123</v>
      </c>
      <c r="U1088" s="310"/>
      <c r="V1088" s="309"/>
      <c r="W1088" s="404"/>
    </row>
    <row r="1089" spans="1:23" ht="20.100000000000001" customHeight="1" x14ac:dyDescent="0.2">
      <c r="A1089" s="409"/>
      <c r="B1089" s="433">
        <v>50</v>
      </c>
      <c r="C1089" s="317">
        <v>40</v>
      </c>
      <c r="D1089" s="317">
        <v>30</v>
      </c>
      <c r="E1089" s="317">
        <v>20</v>
      </c>
      <c r="F1089" s="316">
        <v>20</v>
      </c>
      <c r="G1089" s="432">
        <f>SUM(B1089:F1089)</f>
        <v>160</v>
      </c>
      <c r="H1089" s="315">
        <v>20</v>
      </c>
      <c r="I1089" s="431"/>
      <c r="J1089" s="430"/>
      <c r="K1089" s="430"/>
      <c r="L1089" s="430"/>
      <c r="M1089" s="428"/>
      <c r="N1089" s="310"/>
      <c r="O1089" s="314"/>
      <c r="P1089" s="431"/>
      <c r="Q1089" s="430"/>
      <c r="R1089" s="430"/>
      <c r="S1089" s="429"/>
      <c r="T1089" s="428"/>
      <c r="U1089" s="310"/>
      <c r="V1089" s="309"/>
      <c r="W1089" s="404"/>
    </row>
    <row r="1090" spans="1:23" ht="20.100000000000001" customHeight="1" thickBot="1" x14ac:dyDescent="0.25">
      <c r="A1090" s="409"/>
      <c r="B1090" s="427">
        <f t="shared" ref="B1090:H1090" si="72">B1089/2</f>
        <v>25</v>
      </c>
      <c r="C1090" s="297">
        <f t="shared" si="72"/>
        <v>20</v>
      </c>
      <c r="D1090" s="297">
        <f t="shared" si="72"/>
        <v>15</v>
      </c>
      <c r="E1090" s="297">
        <f t="shared" si="72"/>
        <v>10</v>
      </c>
      <c r="F1090" s="296">
        <f t="shared" si="72"/>
        <v>10</v>
      </c>
      <c r="G1090" s="426">
        <f t="shared" si="72"/>
        <v>80</v>
      </c>
      <c r="H1090" s="295">
        <f t="shared" si="72"/>
        <v>10</v>
      </c>
      <c r="I1090" s="425"/>
      <c r="J1090" s="424"/>
      <c r="K1090" s="424"/>
      <c r="L1090" s="424"/>
      <c r="M1090" s="422"/>
      <c r="N1090" s="290"/>
      <c r="O1090" s="294"/>
      <c r="P1090" s="425"/>
      <c r="Q1090" s="424"/>
      <c r="R1090" s="424"/>
      <c r="S1090" s="423"/>
      <c r="T1090" s="422"/>
      <c r="U1090" s="290"/>
      <c r="V1090" s="289"/>
      <c r="W1090" s="404"/>
    </row>
    <row r="1091" spans="1:23" ht="24.95" customHeight="1" thickTop="1" thickBot="1" x14ac:dyDescent="0.25">
      <c r="A1091" s="409"/>
      <c r="B1091" s="421"/>
      <c r="C1091" s="420"/>
      <c r="D1091" s="420"/>
      <c r="E1091" s="420"/>
      <c r="F1091" s="419"/>
      <c r="G1091" s="418">
        <f>SUM(B1091:F1091)</f>
        <v>0</v>
      </c>
      <c r="H1091" s="396"/>
      <c r="I1091" s="417"/>
      <c r="J1091" s="416"/>
      <c r="K1091" s="416"/>
      <c r="L1091" s="416"/>
      <c r="M1091" s="415"/>
      <c r="N1091" s="414">
        <f>COUNTIF(I1091:M1091,"اجتاز")</f>
        <v>0</v>
      </c>
      <c r="O1091" s="413" t="str">
        <f>IF(N1091&gt;=5,"جدير",IF(N1091&gt;=5,"جدير","غيرجدير"))</f>
        <v>غيرجدير</v>
      </c>
      <c r="P1091" s="417"/>
      <c r="Q1091" s="416"/>
      <c r="R1091" s="416"/>
      <c r="S1091" s="416"/>
      <c r="T1091" s="415"/>
      <c r="U1091" s="414">
        <f>COUNTIF(P1091:T1091,"اجتاز")</f>
        <v>0</v>
      </c>
      <c r="V1091" s="413" t="str">
        <f>IF(U1091&gt;=5,"جدير",IF(U1091&gt;=5,"جدير","غيرجدير"))</f>
        <v>غيرجدير</v>
      </c>
      <c r="W1091" s="404"/>
    </row>
    <row r="1092" spans="1:23" ht="5.0999999999999996" customHeight="1" thickTop="1" x14ac:dyDescent="0.2">
      <c r="A1092" s="409"/>
      <c r="B1092" s="412"/>
      <c r="C1092" s="412"/>
      <c r="D1092" s="412"/>
      <c r="E1092" s="412"/>
      <c r="F1092" s="412"/>
      <c r="G1092" s="412"/>
      <c r="H1092" s="412"/>
      <c r="I1092" s="412"/>
      <c r="J1092" s="412"/>
      <c r="K1092" s="412"/>
      <c r="L1092" s="412"/>
      <c r="M1092" s="412"/>
      <c r="N1092" s="412"/>
      <c r="O1092" s="412"/>
      <c r="P1092" s="412"/>
      <c r="Q1092" s="412"/>
      <c r="R1092" s="412"/>
      <c r="S1092" s="412"/>
      <c r="T1092" s="412"/>
      <c r="U1092" s="412"/>
      <c r="V1092" s="412"/>
      <c r="W1092" s="404"/>
    </row>
    <row r="1093" spans="1:23" ht="23.1" customHeight="1" x14ac:dyDescent="0.45">
      <c r="A1093" s="409"/>
      <c r="B1093" s="408" t="s">
        <v>90</v>
      </c>
      <c r="C1093" s="407" t="s">
        <v>118</v>
      </c>
      <c r="D1093" s="407"/>
      <c r="E1093" s="407"/>
      <c r="F1093" s="410" t="s">
        <v>139</v>
      </c>
      <c r="G1093" s="410"/>
      <c r="H1093" s="410"/>
      <c r="I1093" s="410"/>
      <c r="J1093" s="411"/>
      <c r="K1093" s="410" t="s">
        <v>93</v>
      </c>
      <c r="L1093" s="410"/>
      <c r="M1093" s="410"/>
      <c r="N1093" s="410"/>
      <c r="O1093" s="410"/>
      <c r="P1093" s="411"/>
      <c r="Q1093" s="410" t="s">
        <v>138</v>
      </c>
      <c r="R1093" s="410"/>
      <c r="S1093" s="410"/>
      <c r="T1093" s="410"/>
      <c r="U1093" s="410"/>
      <c r="V1093" s="410"/>
      <c r="W1093" s="404"/>
    </row>
    <row r="1094" spans="1:23" ht="23.1" customHeight="1" x14ac:dyDescent="0.45">
      <c r="A1094" s="409"/>
      <c r="B1094" s="408" t="s">
        <v>137</v>
      </c>
      <c r="C1094" s="407" t="s">
        <v>119</v>
      </c>
      <c r="D1094" s="407"/>
      <c r="E1094" s="407"/>
      <c r="F1094" s="405" t="s">
        <v>147</v>
      </c>
      <c r="G1094" s="405"/>
      <c r="H1094" s="405"/>
      <c r="I1094" s="405"/>
      <c r="J1094" s="406"/>
      <c r="K1094" s="405" t="s">
        <v>148</v>
      </c>
      <c r="L1094" s="405"/>
      <c r="M1094" s="405"/>
      <c r="N1094" s="405"/>
      <c r="O1094" s="405"/>
      <c r="P1094" s="406"/>
      <c r="Q1094" s="405" t="s">
        <v>149</v>
      </c>
      <c r="R1094" s="405"/>
      <c r="S1094" s="405"/>
      <c r="T1094" s="405"/>
      <c r="U1094" s="405"/>
      <c r="V1094" s="405"/>
      <c r="W1094" s="404"/>
    </row>
    <row r="1095" spans="1:23" ht="5.0999999999999996" customHeight="1" thickBot="1" x14ac:dyDescent="0.25">
      <c r="A1095" s="403"/>
      <c r="B1095" s="402"/>
      <c r="C1095" s="402"/>
      <c r="D1095" s="402"/>
      <c r="E1095" s="402"/>
      <c r="F1095" s="402"/>
      <c r="G1095" s="402"/>
      <c r="H1095" s="402"/>
      <c r="I1095" s="402"/>
      <c r="J1095" s="402"/>
      <c r="K1095" s="402"/>
      <c r="L1095" s="402"/>
      <c r="M1095" s="402"/>
      <c r="N1095" s="402"/>
      <c r="O1095" s="402"/>
      <c r="P1095" s="402"/>
      <c r="Q1095" s="402"/>
      <c r="R1095" s="402"/>
      <c r="S1095" s="402"/>
      <c r="T1095" s="402"/>
      <c r="U1095" s="402"/>
      <c r="V1095" s="402"/>
      <c r="W1095" s="401"/>
    </row>
    <row r="1096" spans="1:23" ht="20.100000000000001" customHeight="1" thickTop="1" thickBot="1" x14ac:dyDescent="0.25"/>
    <row r="1097" spans="1:23" ht="24.95" customHeight="1" thickTop="1" x14ac:dyDescent="0.2">
      <c r="A1097" s="455"/>
      <c r="B1097" s="454" t="s">
        <v>116</v>
      </c>
      <c r="C1097" s="454"/>
      <c r="D1097" s="454"/>
      <c r="E1097" s="454"/>
      <c r="F1097" s="454"/>
      <c r="G1097" s="453" t="s">
        <v>146</v>
      </c>
      <c r="H1097" s="452"/>
      <c r="I1097" s="452"/>
      <c r="J1097" s="452"/>
      <c r="K1097" s="452"/>
      <c r="L1097" s="452"/>
      <c r="M1097" s="452"/>
      <c r="N1097" s="452"/>
      <c r="O1097" s="452"/>
      <c r="P1097" s="452"/>
      <c r="Q1097" s="452"/>
      <c r="R1097" s="452"/>
      <c r="S1097" s="451"/>
      <c r="T1097" s="451"/>
      <c r="U1097" s="451"/>
      <c r="V1097" s="451"/>
      <c r="W1097" s="450"/>
    </row>
    <row r="1098" spans="1:23" ht="24.95" customHeight="1" x14ac:dyDescent="0.2">
      <c r="A1098" s="409"/>
      <c r="B1098" s="449" t="s">
        <v>144</v>
      </c>
      <c r="C1098" s="449"/>
      <c r="D1098" s="449"/>
      <c r="E1098" s="449"/>
      <c r="F1098" s="449"/>
      <c r="G1098" s="448" t="s">
        <v>145</v>
      </c>
      <c r="H1098" s="448"/>
      <c r="I1098" s="448"/>
      <c r="J1098" s="448"/>
      <c r="K1098" s="448"/>
      <c r="L1098" s="448"/>
      <c r="M1098" s="448"/>
      <c r="N1098" s="448"/>
      <c r="O1098" s="448"/>
      <c r="P1098" s="448"/>
      <c r="Q1098" s="448"/>
      <c r="R1098" s="447"/>
      <c r="S1098" s="446" t="s">
        <v>143</v>
      </c>
      <c r="T1098" s="445"/>
      <c r="U1098" s="445"/>
      <c r="V1098" s="444"/>
      <c r="W1098" s="404"/>
    </row>
    <row r="1099" spans="1:23" ht="5.0999999999999996" customHeight="1" x14ac:dyDescent="0.2">
      <c r="A1099" s="409"/>
      <c r="B1099" s="443"/>
      <c r="C1099" s="443"/>
      <c r="D1099" s="443"/>
      <c r="E1099" s="443"/>
      <c r="F1099" s="443"/>
      <c r="G1099" s="412"/>
      <c r="H1099" s="412"/>
      <c r="I1099" s="412"/>
      <c r="J1099" s="412"/>
      <c r="K1099" s="412"/>
      <c r="L1099" s="412"/>
      <c r="M1099" s="412"/>
      <c r="N1099" s="412"/>
      <c r="O1099" s="412"/>
      <c r="P1099" s="412"/>
      <c r="Q1099" s="412"/>
      <c r="R1099" s="412"/>
      <c r="S1099" s="412"/>
      <c r="T1099" s="412"/>
      <c r="U1099" s="412"/>
      <c r="V1099" s="412"/>
      <c r="W1099" s="404"/>
    </row>
    <row r="1100" spans="1:23" ht="24.95" customHeight="1" x14ac:dyDescent="0.2">
      <c r="A1100" s="409"/>
      <c r="B1100" s="441" t="s">
        <v>142</v>
      </c>
      <c r="C1100" s="441"/>
      <c r="D1100" s="442"/>
      <c r="E1100" s="442"/>
      <c r="F1100" s="442"/>
      <c r="G1100" s="442"/>
      <c r="H1100" s="442"/>
      <c r="I1100" s="442"/>
      <c r="J1100" s="442"/>
      <c r="K1100" s="442"/>
      <c r="L1100" s="412"/>
      <c r="M1100" s="441" t="s">
        <v>141</v>
      </c>
      <c r="N1100" s="441"/>
      <c r="O1100" s="440"/>
      <c r="P1100" s="439"/>
      <c r="Q1100" s="439"/>
      <c r="R1100" s="412"/>
      <c r="S1100" s="438"/>
      <c r="T1100" s="437"/>
      <c r="U1100" s="437"/>
      <c r="V1100" s="436"/>
      <c r="W1100" s="404"/>
    </row>
    <row r="1101" spans="1:23" ht="5.0999999999999996" customHeight="1" thickBot="1" x14ac:dyDescent="0.25">
      <c r="A1101" s="409"/>
      <c r="B1101" s="412"/>
      <c r="C1101" s="412"/>
      <c r="D1101" s="412"/>
      <c r="E1101" s="412"/>
      <c r="F1101" s="412"/>
      <c r="G1101" s="412"/>
      <c r="H1101" s="412"/>
      <c r="I1101" s="412"/>
      <c r="J1101" s="412"/>
      <c r="K1101" s="412"/>
      <c r="L1101" s="412"/>
      <c r="M1101" s="412"/>
      <c r="N1101" s="412"/>
      <c r="O1101" s="412"/>
      <c r="P1101" s="412"/>
      <c r="Q1101" s="412"/>
      <c r="R1101" s="412"/>
      <c r="S1101" s="412"/>
      <c r="T1101" s="412"/>
      <c r="U1101" s="412"/>
      <c r="V1101" s="412"/>
      <c r="W1101" s="404"/>
    </row>
    <row r="1102" spans="1:23" ht="24.95" customHeight="1" thickTop="1" x14ac:dyDescent="0.2">
      <c r="A1102" s="409"/>
      <c r="B1102" s="343" t="s">
        <v>110</v>
      </c>
      <c r="C1102" s="342"/>
      <c r="D1102" s="342"/>
      <c r="E1102" s="342"/>
      <c r="F1102" s="342"/>
      <c r="G1102" s="342"/>
      <c r="H1102" s="341"/>
      <c r="I1102" s="343" t="s">
        <v>109</v>
      </c>
      <c r="J1102" s="342"/>
      <c r="K1102" s="342"/>
      <c r="L1102" s="342"/>
      <c r="M1102" s="341"/>
      <c r="N1102" s="340"/>
      <c r="O1102" s="339" t="s">
        <v>108</v>
      </c>
      <c r="P1102" s="343" t="s">
        <v>107</v>
      </c>
      <c r="Q1102" s="342"/>
      <c r="R1102" s="342"/>
      <c r="S1102" s="342"/>
      <c r="T1102" s="341"/>
      <c r="U1102" s="340"/>
      <c r="V1102" s="339" t="s">
        <v>106</v>
      </c>
      <c r="W1102" s="404"/>
    </row>
    <row r="1103" spans="1:23" ht="50.1" customHeight="1" x14ac:dyDescent="0.2">
      <c r="A1103" s="409"/>
      <c r="B1103" s="435" t="s">
        <v>105</v>
      </c>
      <c r="C1103" s="332" t="s">
        <v>104</v>
      </c>
      <c r="D1103" s="332" t="s">
        <v>103</v>
      </c>
      <c r="E1103" s="332" t="s">
        <v>102</v>
      </c>
      <c r="F1103" s="331" t="s">
        <v>16</v>
      </c>
      <c r="G1103" s="434" t="s">
        <v>140</v>
      </c>
      <c r="H1103" s="329" t="s">
        <v>24</v>
      </c>
      <c r="I1103" s="431" t="s">
        <v>130</v>
      </c>
      <c r="J1103" s="430" t="s">
        <v>57</v>
      </c>
      <c r="K1103" s="430" t="s">
        <v>129</v>
      </c>
      <c r="L1103" s="430" t="s">
        <v>128</v>
      </c>
      <c r="M1103" s="428" t="s">
        <v>127</v>
      </c>
      <c r="N1103" s="310"/>
      <c r="O1103" s="314"/>
      <c r="P1103" s="431" t="s">
        <v>126</v>
      </c>
      <c r="Q1103" s="430" t="s">
        <v>63</v>
      </c>
      <c r="R1103" s="430" t="s">
        <v>125</v>
      </c>
      <c r="S1103" s="429" t="s">
        <v>124</v>
      </c>
      <c r="T1103" s="428" t="s">
        <v>123</v>
      </c>
      <c r="U1103" s="310"/>
      <c r="V1103" s="309"/>
      <c r="W1103" s="404"/>
    </row>
    <row r="1104" spans="1:23" ht="20.100000000000001" customHeight="1" x14ac:dyDescent="0.2">
      <c r="A1104" s="409"/>
      <c r="B1104" s="433">
        <v>50</v>
      </c>
      <c r="C1104" s="317">
        <v>40</v>
      </c>
      <c r="D1104" s="317">
        <v>30</v>
      </c>
      <c r="E1104" s="317">
        <v>20</v>
      </c>
      <c r="F1104" s="316">
        <v>20</v>
      </c>
      <c r="G1104" s="432">
        <f>SUM(B1104:F1104)</f>
        <v>160</v>
      </c>
      <c r="H1104" s="315">
        <v>20</v>
      </c>
      <c r="I1104" s="431"/>
      <c r="J1104" s="430"/>
      <c r="K1104" s="430"/>
      <c r="L1104" s="430"/>
      <c r="M1104" s="428"/>
      <c r="N1104" s="310"/>
      <c r="O1104" s="314"/>
      <c r="P1104" s="431"/>
      <c r="Q1104" s="430"/>
      <c r="R1104" s="430"/>
      <c r="S1104" s="429"/>
      <c r="T1104" s="428"/>
      <c r="U1104" s="310"/>
      <c r="V1104" s="309"/>
      <c r="W1104" s="404"/>
    </row>
    <row r="1105" spans="1:23" ht="20.100000000000001" customHeight="1" thickBot="1" x14ac:dyDescent="0.25">
      <c r="A1105" s="409"/>
      <c r="B1105" s="427">
        <f t="shared" ref="B1105:H1105" si="73">B1104/2</f>
        <v>25</v>
      </c>
      <c r="C1105" s="297">
        <f t="shared" si="73"/>
        <v>20</v>
      </c>
      <c r="D1105" s="297">
        <f t="shared" si="73"/>
        <v>15</v>
      </c>
      <c r="E1105" s="297">
        <f t="shared" si="73"/>
        <v>10</v>
      </c>
      <c r="F1105" s="296">
        <f t="shared" si="73"/>
        <v>10</v>
      </c>
      <c r="G1105" s="426">
        <f t="shared" si="73"/>
        <v>80</v>
      </c>
      <c r="H1105" s="295">
        <f t="shared" si="73"/>
        <v>10</v>
      </c>
      <c r="I1105" s="425"/>
      <c r="J1105" s="424"/>
      <c r="K1105" s="424"/>
      <c r="L1105" s="424"/>
      <c r="M1105" s="422"/>
      <c r="N1105" s="290"/>
      <c r="O1105" s="294"/>
      <c r="P1105" s="425"/>
      <c r="Q1105" s="424"/>
      <c r="R1105" s="424"/>
      <c r="S1105" s="423"/>
      <c r="T1105" s="422"/>
      <c r="U1105" s="290"/>
      <c r="V1105" s="289"/>
      <c r="W1105" s="404"/>
    </row>
    <row r="1106" spans="1:23" ht="24.95" customHeight="1" thickTop="1" thickBot="1" x14ac:dyDescent="0.25">
      <c r="A1106" s="409"/>
      <c r="B1106" s="421"/>
      <c r="C1106" s="420"/>
      <c r="D1106" s="420"/>
      <c r="E1106" s="420"/>
      <c r="F1106" s="419"/>
      <c r="G1106" s="418">
        <f>SUM(B1106:F1106)</f>
        <v>0</v>
      </c>
      <c r="H1106" s="396"/>
      <c r="I1106" s="417"/>
      <c r="J1106" s="416"/>
      <c r="K1106" s="416"/>
      <c r="L1106" s="416"/>
      <c r="M1106" s="415"/>
      <c r="N1106" s="414">
        <f>COUNTIF(I1106:M1106,"اجتاز")</f>
        <v>0</v>
      </c>
      <c r="O1106" s="413" t="str">
        <f>IF(N1106&gt;=5,"جدير",IF(N1106&gt;=5,"جدير","غيرجدير"))</f>
        <v>غيرجدير</v>
      </c>
      <c r="P1106" s="417"/>
      <c r="Q1106" s="416"/>
      <c r="R1106" s="416"/>
      <c r="S1106" s="416"/>
      <c r="T1106" s="415"/>
      <c r="U1106" s="414">
        <f>COUNTIF(P1106:T1106,"اجتاز")</f>
        <v>0</v>
      </c>
      <c r="V1106" s="413" t="str">
        <f>IF(U1106&gt;=5,"جدير",IF(U1106&gt;=5,"جدير","غيرجدير"))</f>
        <v>غيرجدير</v>
      </c>
      <c r="W1106" s="404"/>
    </row>
    <row r="1107" spans="1:23" ht="5.0999999999999996" customHeight="1" thickTop="1" x14ac:dyDescent="0.2">
      <c r="A1107" s="409"/>
      <c r="B1107" s="412"/>
      <c r="C1107" s="412"/>
      <c r="D1107" s="412"/>
      <c r="E1107" s="412"/>
      <c r="F1107" s="412"/>
      <c r="G1107" s="412"/>
      <c r="H1107" s="412"/>
      <c r="I1107" s="412"/>
      <c r="J1107" s="412"/>
      <c r="K1107" s="412"/>
      <c r="L1107" s="412"/>
      <c r="M1107" s="412"/>
      <c r="N1107" s="412"/>
      <c r="O1107" s="412"/>
      <c r="P1107" s="412"/>
      <c r="Q1107" s="412"/>
      <c r="R1107" s="412"/>
      <c r="S1107" s="412"/>
      <c r="T1107" s="412"/>
      <c r="U1107" s="412"/>
      <c r="V1107" s="412"/>
      <c r="W1107" s="404"/>
    </row>
    <row r="1108" spans="1:23" ht="23.1" customHeight="1" x14ac:dyDescent="0.45">
      <c r="A1108" s="409"/>
      <c r="B1108" s="408" t="s">
        <v>90</v>
      </c>
      <c r="C1108" s="407" t="s">
        <v>118</v>
      </c>
      <c r="D1108" s="407"/>
      <c r="E1108" s="407"/>
      <c r="F1108" s="410" t="s">
        <v>139</v>
      </c>
      <c r="G1108" s="410"/>
      <c r="H1108" s="410"/>
      <c r="I1108" s="410"/>
      <c r="J1108" s="411"/>
      <c r="K1108" s="410" t="s">
        <v>93</v>
      </c>
      <c r="L1108" s="410"/>
      <c r="M1108" s="410"/>
      <c r="N1108" s="410"/>
      <c r="O1108" s="410"/>
      <c r="P1108" s="411"/>
      <c r="Q1108" s="410" t="s">
        <v>138</v>
      </c>
      <c r="R1108" s="410"/>
      <c r="S1108" s="410"/>
      <c r="T1108" s="410"/>
      <c r="U1108" s="410"/>
      <c r="V1108" s="410"/>
      <c r="W1108" s="404"/>
    </row>
    <row r="1109" spans="1:23" ht="23.1" customHeight="1" x14ac:dyDescent="0.45">
      <c r="A1109" s="409"/>
      <c r="B1109" s="408" t="s">
        <v>137</v>
      </c>
      <c r="C1109" s="407" t="s">
        <v>119</v>
      </c>
      <c r="D1109" s="407"/>
      <c r="E1109" s="407"/>
      <c r="F1109" s="405" t="s">
        <v>147</v>
      </c>
      <c r="G1109" s="405"/>
      <c r="H1109" s="405"/>
      <c r="I1109" s="405"/>
      <c r="J1109" s="406"/>
      <c r="K1109" s="405" t="s">
        <v>148</v>
      </c>
      <c r="L1109" s="405"/>
      <c r="M1109" s="405"/>
      <c r="N1109" s="405"/>
      <c r="O1109" s="405"/>
      <c r="P1109" s="406"/>
      <c r="Q1109" s="405" t="s">
        <v>149</v>
      </c>
      <c r="R1109" s="405"/>
      <c r="S1109" s="405"/>
      <c r="T1109" s="405"/>
      <c r="U1109" s="405"/>
      <c r="V1109" s="405"/>
      <c r="W1109" s="404"/>
    </row>
    <row r="1110" spans="1:23" ht="5.0999999999999996" customHeight="1" thickBot="1" x14ac:dyDescent="0.25">
      <c r="A1110" s="403"/>
      <c r="B1110" s="402"/>
      <c r="C1110" s="402"/>
      <c r="D1110" s="402"/>
      <c r="E1110" s="402"/>
      <c r="F1110" s="402"/>
      <c r="G1110" s="402"/>
      <c r="H1110" s="402"/>
      <c r="I1110" s="402"/>
      <c r="J1110" s="402"/>
      <c r="K1110" s="402"/>
      <c r="L1110" s="402"/>
      <c r="M1110" s="402"/>
      <c r="N1110" s="402"/>
      <c r="O1110" s="402"/>
      <c r="P1110" s="402"/>
      <c r="Q1110" s="402"/>
      <c r="R1110" s="402"/>
      <c r="S1110" s="402"/>
      <c r="T1110" s="402"/>
      <c r="U1110" s="402"/>
      <c r="V1110" s="402"/>
      <c r="W1110" s="401"/>
    </row>
    <row r="1111" spans="1:23" ht="5.0999999999999996" customHeight="1" thickTop="1" thickBot="1" x14ac:dyDescent="0.25"/>
    <row r="1112" spans="1:23" ht="24.95" customHeight="1" thickTop="1" x14ac:dyDescent="0.2">
      <c r="A1112" s="455"/>
      <c r="B1112" s="454" t="s">
        <v>116</v>
      </c>
      <c r="C1112" s="454"/>
      <c r="D1112" s="454"/>
      <c r="E1112" s="454"/>
      <c r="F1112" s="454"/>
      <c r="G1112" s="453" t="s">
        <v>146</v>
      </c>
      <c r="H1112" s="452"/>
      <c r="I1112" s="452"/>
      <c r="J1112" s="452"/>
      <c r="K1112" s="452"/>
      <c r="L1112" s="452"/>
      <c r="M1112" s="452"/>
      <c r="N1112" s="452"/>
      <c r="O1112" s="452"/>
      <c r="P1112" s="452"/>
      <c r="Q1112" s="452"/>
      <c r="R1112" s="452"/>
      <c r="S1112" s="451"/>
      <c r="T1112" s="451"/>
      <c r="U1112" s="451"/>
      <c r="V1112" s="451"/>
      <c r="W1112" s="450"/>
    </row>
    <row r="1113" spans="1:23" ht="24.95" customHeight="1" x14ac:dyDescent="0.2">
      <c r="A1113" s="409"/>
      <c r="B1113" s="449" t="s">
        <v>144</v>
      </c>
      <c r="C1113" s="449"/>
      <c r="D1113" s="449"/>
      <c r="E1113" s="449"/>
      <c r="F1113" s="449"/>
      <c r="G1113" s="448" t="s">
        <v>145</v>
      </c>
      <c r="H1113" s="448"/>
      <c r="I1113" s="448"/>
      <c r="J1113" s="448"/>
      <c r="K1113" s="448"/>
      <c r="L1113" s="448"/>
      <c r="M1113" s="448"/>
      <c r="N1113" s="448"/>
      <c r="O1113" s="448"/>
      <c r="P1113" s="448"/>
      <c r="Q1113" s="448"/>
      <c r="R1113" s="447"/>
      <c r="S1113" s="446" t="s">
        <v>143</v>
      </c>
      <c r="T1113" s="445"/>
      <c r="U1113" s="445"/>
      <c r="V1113" s="444"/>
      <c r="W1113" s="404"/>
    </row>
    <row r="1114" spans="1:23" ht="5.0999999999999996" customHeight="1" x14ac:dyDescent="0.2">
      <c r="A1114" s="409"/>
      <c r="B1114" s="443"/>
      <c r="C1114" s="443"/>
      <c r="D1114" s="443"/>
      <c r="E1114" s="443"/>
      <c r="F1114" s="443"/>
      <c r="G1114" s="412"/>
      <c r="H1114" s="412"/>
      <c r="I1114" s="412"/>
      <c r="J1114" s="412"/>
      <c r="K1114" s="412"/>
      <c r="L1114" s="412"/>
      <c r="M1114" s="412"/>
      <c r="N1114" s="412"/>
      <c r="O1114" s="412"/>
      <c r="P1114" s="412"/>
      <c r="Q1114" s="412"/>
      <c r="R1114" s="412"/>
      <c r="S1114" s="412"/>
      <c r="T1114" s="412"/>
      <c r="U1114" s="412"/>
      <c r="V1114" s="412"/>
      <c r="W1114" s="404"/>
    </row>
    <row r="1115" spans="1:23" ht="24.95" customHeight="1" x14ac:dyDescent="0.2">
      <c r="A1115" s="409"/>
      <c r="B1115" s="441" t="s">
        <v>142</v>
      </c>
      <c r="C1115" s="441"/>
      <c r="D1115" s="442"/>
      <c r="E1115" s="442"/>
      <c r="F1115" s="442"/>
      <c r="G1115" s="442"/>
      <c r="H1115" s="442"/>
      <c r="I1115" s="442"/>
      <c r="J1115" s="442"/>
      <c r="K1115" s="442"/>
      <c r="L1115" s="412"/>
      <c r="M1115" s="441" t="s">
        <v>141</v>
      </c>
      <c r="N1115" s="441"/>
      <c r="O1115" s="440"/>
      <c r="P1115" s="439"/>
      <c r="Q1115" s="439"/>
      <c r="R1115" s="412"/>
      <c r="S1115" s="438"/>
      <c r="T1115" s="437"/>
      <c r="U1115" s="437"/>
      <c r="V1115" s="436"/>
      <c r="W1115" s="404"/>
    </row>
    <row r="1116" spans="1:23" ht="5.0999999999999996" customHeight="1" thickBot="1" x14ac:dyDescent="0.25">
      <c r="A1116" s="409"/>
      <c r="B1116" s="412"/>
      <c r="C1116" s="412"/>
      <c r="D1116" s="412"/>
      <c r="E1116" s="412"/>
      <c r="F1116" s="412"/>
      <c r="G1116" s="412"/>
      <c r="H1116" s="412"/>
      <c r="I1116" s="412"/>
      <c r="J1116" s="412"/>
      <c r="K1116" s="412"/>
      <c r="L1116" s="412"/>
      <c r="M1116" s="412"/>
      <c r="N1116" s="412"/>
      <c r="O1116" s="412"/>
      <c r="P1116" s="412"/>
      <c r="Q1116" s="412"/>
      <c r="R1116" s="412"/>
      <c r="S1116" s="412"/>
      <c r="T1116" s="412"/>
      <c r="U1116" s="412"/>
      <c r="V1116" s="412"/>
      <c r="W1116" s="404"/>
    </row>
    <row r="1117" spans="1:23" ht="24.95" customHeight="1" thickTop="1" x14ac:dyDescent="0.2">
      <c r="A1117" s="409"/>
      <c r="B1117" s="343" t="s">
        <v>110</v>
      </c>
      <c r="C1117" s="342"/>
      <c r="D1117" s="342"/>
      <c r="E1117" s="342"/>
      <c r="F1117" s="342"/>
      <c r="G1117" s="342"/>
      <c r="H1117" s="341"/>
      <c r="I1117" s="343" t="s">
        <v>109</v>
      </c>
      <c r="J1117" s="342"/>
      <c r="K1117" s="342"/>
      <c r="L1117" s="342"/>
      <c r="M1117" s="341"/>
      <c r="N1117" s="340"/>
      <c r="O1117" s="339" t="s">
        <v>108</v>
      </c>
      <c r="P1117" s="343" t="s">
        <v>107</v>
      </c>
      <c r="Q1117" s="342"/>
      <c r="R1117" s="342"/>
      <c r="S1117" s="342"/>
      <c r="T1117" s="341"/>
      <c r="U1117" s="340"/>
      <c r="V1117" s="339" t="s">
        <v>106</v>
      </c>
      <c r="W1117" s="404"/>
    </row>
    <row r="1118" spans="1:23" ht="50.1" customHeight="1" x14ac:dyDescent="0.2">
      <c r="A1118" s="409"/>
      <c r="B1118" s="435" t="s">
        <v>105</v>
      </c>
      <c r="C1118" s="332" t="s">
        <v>104</v>
      </c>
      <c r="D1118" s="332" t="s">
        <v>103</v>
      </c>
      <c r="E1118" s="332" t="s">
        <v>102</v>
      </c>
      <c r="F1118" s="331" t="s">
        <v>16</v>
      </c>
      <c r="G1118" s="434" t="s">
        <v>140</v>
      </c>
      <c r="H1118" s="329" t="s">
        <v>24</v>
      </c>
      <c r="I1118" s="431" t="s">
        <v>130</v>
      </c>
      <c r="J1118" s="430" t="s">
        <v>57</v>
      </c>
      <c r="K1118" s="430" t="s">
        <v>129</v>
      </c>
      <c r="L1118" s="430" t="s">
        <v>128</v>
      </c>
      <c r="M1118" s="428" t="s">
        <v>127</v>
      </c>
      <c r="N1118" s="310"/>
      <c r="O1118" s="314"/>
      <c r="P1118" s="431" t="s">
        <v>126</v>
      </c>
      <c r="Q1118" s="430" t="s">
        <v>63</v>
      </c>
      <c r="R1118" s="430" t="s">
        <v>125</v>
      </c>
      <c r="S1118" s="429" t="s">
        <v>124</v>
      </c>
      <c r="T1118" s="428" t="s">
        <v>123</v>
      </c>
      <c r="U1118" s="310"/>
      <c r="V1118" s="309"/>
      <c r="W1118" s="404"/>
    </row>
    <row r="1119" spans="1:23" ht="20.100000000000001" customHeight="1" x14ac:dyDescent="0.2">
      <c r="A1119" s="409"/>
      <c r="B1119" s="433">
        <v>50</v>
      </c>
      <c r="C1119" s="317">
        <v>40</v>
      </c>
      <c r="D1119" s="317">
        <v>30</v>
      </c>
      <c r="E1119" s="317">
        <v>20</v>
      </c>
      <c r="F1119" s="316">
        <v>20</v>
      </c>
      <c r="G1119" s="432">
        <f>SUM(B1119:F1119)</f>
        <v>160</v>
      </c>
      <c r="H1119" s="315">
        <v>20</v>
      </c>
      <c r="I1119" s="431"/>
      <c r="J1119" s="430"/>
      <c r="K1119" s="430"/>
      <c r="L1119" s="430"/>
      <c r="M1119" s="428"/>
      <c r="N1119" s="310"/>
      <c r="O1119" s="314"/>
      <c r="P1119" s="431"/>
      <c r="Q1119" s="430"/>
      <c r="R1119" s="430"/>
      <c r="S1119" s="429"/>
      <c r="T1119" s="428"/>
      <c r="U1119" s="310"/>
      <c r="V1119" s="309"/>
      <c r="W1119" s="404"/>
    </row>
    <row r="1120" spans="1:23" ht="20.100000000000001" customHeight="1" thickBot="1" x14ac:dyDescent="0.25">
      <c r="A1120" s="409"/>
      <c r="B1120" s="427">
        <f t="shared" ref="B1120:H1120" si="74">B1119/2</f>
        <v>25</v>
      </c>
      <c r="C1120" s="297">
        <f t="shared" si="74"/>
        <v>20</v>
      </c>
      <c r="D1120" s="297">
        <f t="shared" si="74"/>
        <v>15</v>
      </c>
      <c r="E1120" s="297">
        <f t="shared" si="74"/>
        <v>10</v>
      </c>
      <c r="F1120" s="296">
        <f t="shared" si="74"/>
        <v>10</v>
      </c>
      <c r="G1120" s="426">
        <f t="shared" si="74"/>
        <v>80</v>
      </c>
      <c r="H1120" s="295">
        <f t="shared" si="74"/>
        <v>10</v>
      </c>
      <c r="I1120" s="425"/>
      <c r="J1120" s="424"/>
      <c r="K1120" s="424"/>
      <c r="L1120" s="424"/>
      <c r="M1120" s="422"/>
      <c r="N1120" s="290"/>
      <c r="O1120" s="294"/>
      <c r="P1120" s="425"/>
      <c r="Q1120" s="424"/>
      <c r="R1120" s="424"/>
      <c r="S1120" s="423"/>
      <c r="T1120" s="422"/>
      <c r="U1120" s="290"/>
      <c r="V1120" s="289"/>
      <c r="W1120" s="404"/>
    </row>
    <row r="1121" spans="1:23" ht="24.95" customHeight="1" thickTop="1" thickBot="1" x14ac:dyDescent="0.25">
      <c r="A1121" s="409"/>
      <c r="B1121" s="421"/>
      <c r="C1121" s="420"/>
      <c r="D1121" s="420"/>
      <c r="E1121" s="420"/>
      <c r="F1121" s="419"/>
      <c r="G1121" s="418">
        <f>SUM(B1121:F1121)</f>
        <v>0</v>
      </c>
      <c r="H1121" s="396"/>
      <c r="I1121" s="417"/>
      <c r="J1121" s="416"/>
      <c r="K1121" s="416"/>
      <c r="L1121" s="416"/>
      <c r="M1121" s="415"/>
      <c r="N1121" s="414">
        <f>COUNTIF(I1121:M1121,"اجتاز")</f>
        <v>0</v>
      </c>
      <c r="O1121" s="413" t="str">
        <f>IF(N1121&gt;=5,"جدير",IF(N1121&gt;=5,"جدير","غيرجدير"))</f>
        <v>غيرجدير</v>
      </c>
      <c r="P1121" s="417"/>
      <c r="Q1121" s="416"/>
      <c r="R1121" s="416"/>
      <c r="S1121" s="416"/>
      <c r="T1121" s="415"/>
      <c r="U1121" s="414">
        <f>COUNTIF(P1121:T1121,"اجتاز")</f>
        <v>0</v>
      </c>
      <c r="V1121" s="413" t="str">
        <f>IF(U1121&gt;=5,"جدير",IF(U1121&gt;=5,"جدير","غيرجدير"))</f>
        <v>غيرجدير</v>
      </c>
      <c r="W1121" s="404"/>
    </row>
    <row r="1122" spans="1:23" ht="5.0999999999999996" customHeight="1" thickTop="1" x14ac:dyDescent="0.2">
      <c r="A1122" s="409"/>
      <c r="B1122" s="412"/>
      <c r="C1122" s="412"/>
      <c r="D1122" s="412"/>
      <c r="E1122" s="412"/>
      <c r="F1122" s="412"/>
      <c r="G1122" s="412"/>
      <c r="H1122" s="412"/>
      <c r="I1122" s="412"/>
      <c r="J1122" s="412"/>
      <c r="K1122" s="412"/>
      <c r="L1122" s="412"/>
      <c r="M1122" s="412"/>
      <c r="N1122" s="412"/>
      <c r="O1122" s="412"/>
      <c r="P1122" s="412"/>
      <c r="Q1122" s="412"/>
      <c r="R1122" s="412"/>
      <c r="S1122" s="412"/>
      <c r="T1122" s="412"/>
      <c r="U1122" s="412"/>
      <c r="V1122" s="412"/>
      <c r="W1122" s="404"/>
    </row>
    <row r="1123" spans="1:23" ht="23.1" customHeight="1" x14ac:dyDescent="0.45">
      <c r="A1123" s="409"/>
      <c r="B1123" s="408" t="s">
        <v>90</v>
      </c>
      <c r="C1123" s="407" t="s">
        <v>118</v>
      </c>
      <c r="D1123" s="407"/>
      <c r="E1123" s="407"/>
      <c r="F1123" s="410" t="s">
        <v>139</v>
      </c>
      <c r="G1123" s="410"/>
      <c r="H1123" s="410"/>
      <c r="I1123" s="410"/>
      <c r="J1123" s="411"/>
      <c r="K1123" s="410" t="s">
        <v>93</v>
      </c>
      <c r="L1123" s="410"/>
      <c r="M1123" s="410"/>
      <c r="N1123" s="410"/>
      <c r="O1123" s="410"/>
      <c r="P1123" s="411"/>
      <c r="Q1123" s="410" t="s">
        <v>138</v>
      </c>
      <c r="R1123" s="410"/>
      <c r="S1123" s="410"/>
      <c r="T1123" s="410"/>
      <c r="U1123" s="410"/>
      <c r="V1123" s="410"/>
      <c r="W1123" s="404"/>
    </row>
    <row r="1124" spans="1:23" ht="23.1" customHeight="1" x14ac:dyDescent="0.45">
      <c r="A1124" s="409"/>
      <c r="B1124" s="408" t="s">
        <v>137</v>
      </c>
      <c r="C1124" s="407" t="s">
        <v>119</v>
      </c>
      <c r="D1124" s="407"/>
      <c r="E1124" s="407"/>
      <c r="F1124" s="405" t="s">
        <v>147</v>
      </c>
      <c r="G1124" s="405"/>
      <c r="H1124" s="405"/>
      <c r="I1124" s="405"/>
      <c r="J1124" s="406"/>
      <c r="K1124" s="405" t="s">
        <v>148</v>
      </c>
      <c r="L1124" s="405"/>
      <c r="M1124" s="405"/>
      <c r="N1124" s="405"/>
      <c r="O1124" s="405"/>
      <c r="P1124" s="406"/>
      <c r="Q1124" s="405" t="s">
        <v>149</v>
      </c>
      <c r="R1124" s="405"/>
      <c r="S1124" s="405"/>
      <c r="T1124" s="405"/>
      <c r="U1124" s="405"/>
      <c r="V1124" s="405"/>
      <c r="W1124" s="404"/>
    </row>
    <row r="1125" spans="1:23" ht="5.0999999999999996" customHeight="1" thickBot="1" x14ac:dyDescent="0.25">
      <c r="A1125" s="403"/>
      <c r="B1125" s="402"/>
      <c r="C1125" s="402"/>
      <c r="D1125" s="402"/>
      <c r="E1125" s="402"/>
      <c r="F1125" s="402"/>
      <c r="G1125" s="402"/>
      <c r="H1125" s="402"/>
      <c r="I1125" s="402"/>
      <c r="J1125" s="402"/>
      <c r="K1125" s="402"/>
      <c r="L1125" s="402"/>
      <c r="M1125" s="402"/>
      <c r="N1125" s="402"/>
      <c r="O1125" s="402"/>
      <c r="P1125" s="402"/>
      <c r="Q1125" s="402"/>
      <c r="R1125" s="402"/>
      <c r="S1125" s="402"/>
      <c r="T1125" s="402"/>
      <c r="U1125" s="402"/>
      <c r="V1125" s="402"/>
      <c r="W1125" s="401"/>
    </row>
    <row r="1126" spans="1:23" ht="20.100000000000001" customHeight="1" thickTop="1" thickBot="1" x14ac:dyDescent="0.25"/>
    <row r="1127" spans="1:23" ht="24.95" customHeight="1" thickTop="1" x14ac:dyDescent="0.2">
      <c r="A1127" s="455"/>
      <c r="B1127" s="454" t="s">
        <v>116</v>
      </c>
      <c r="C1127" s="454"/>
      <c r="D1127" s="454"/>
      <c r="E1127" s="454"/>
      <c r="F1127" s="454"/>
      <c r="G1127" s="453" t="s">
        <v>146</v>
      </c>
      <c r="H1127" s="452"/>
      <c r="I1127" s="452"/>
      <c r="J1127" s="452"/>
      <c r="K1127" s="452"/>
      <c r="L1127" s="452"/>
      <c r="M1127" s="452"/>
      <c r="N1127" s="452"/>
      <c r="O1127" s="452"/>
      <c r="P1127" s="452"/>
      <c r="Q1127" s="452"/>
      <c r="R1127" s="452"/>
      <c r="S1127" s="451"/>
      <c r="T1127" s="451"/>
      <c r="U1127" s="451"/>
      <c r="V1127" s="451"/>
      <c r="W1127" s="450"/>
    </row>
    <row r="1128" spans="1:23" ht="24.95" customHeight="1" x14ac:dyDescent="0.2">
      <c r="A1128" s="409"/>
      <c r="B1128" s="449" t="s">
        <v>144</v>
      </c>
      <c r="C1128" s="449"/>
      <c r="D1128" s="449"/>
      <c r="E1128" s="449"/>
      <c r="F1128" s="449"/>
      <c r="G1128" s="448" t="s">
        <v>145</v>
      </c>
      <c r="H1128" s="448"/>
      <c r="I1128" s="448"/>
      <c r="J1128" s="448"/>
      <c r="K1128" s="448"/>
      <c r="L1128" s="448"/>
      <c r="M1128" s="448"/>
      <c r="N1128" s="448"/>
      <c r="O1128" s="448"/>
      <c r="P1128" s="448"/>
      <c r="Q1128" s="448"/>
      <c r="R1128" s="447"/>
      <c r="S1128" s="446" t="s">
        <v>143</v>
      </c>
      <c r="T1128" s="445"/>
      <c r="U1128" s="445"/>
      <c r="V1128" s="444"/>
      <c r="W1128" s="404"/>
    </row>
    <row r="1129" spans="1:23" ht="5.0999999999999996" customHeight="1" x14ac:dyDescent="0.2">
      <c r="A1129" s="409"/>
      <c r="B1129" s="443"/>
      <c r="C1129" s="443"/>
      <c r="D1129" s="443"/>
      <c r="E1129" s="443"/>
      <c r="F1129" s="443"/>
      <c r="G1129" s="412"/>
      <c r="H1129" s="412"/>
      <c r="I1129" s="412"/>
      <c r="J1129" s="412"/>
      <c r="K1129" s="412"/>
      <c r="L1129" s="412"/>
      <c r="M1129" s="412"/>
      <c r="N1129" s="412"/>
      <c r="O1129" s="412"/>
      <c r="P1129" s="412"/>
      <c r="Q1129" s="412"/>
      <c r="R1129" s="412"/>
      <c r="S1129" s="412"/>
      <c r="T1129" s="412"/>
      <c r="U1129" s="412"/>
      <c r="V1129" s="412"/>
      <c r="W1129" s="404"/>
    </row>
    <row r="1130" spans="1:23" ht="24.95" customHeight="1" x14ac:dyDescent="0.2">
      <c r="A1130" s="409"/>
      <c r="B1130" s="441" t="s">
        <v>142</v>
      </c>
      <c r="C1130" s="441"/>
      <c r="D1130" s="442"/>
      <c r="E1130" s="442"/>
      <c r="F1130" s="442"/>
      <c r="G1130" s="442"/>
      <c r="H1130" s="442"/>
      <c r="I1130" s="442"/>
      <c r="J1130" s="442"/>
      <c r="K1130" s="442"/>
      <c r="L1130" s="412"/>
      <c r="M1130" s="441" t="s">
        <v>141</v>
      </c>
      <c r="N1130" s="441"/>
      <c r="O1130" s="440"/>
      <c r="P1130" s="439"/>
      <c r="Q1130" s="439"/>
      <c r="R1130" s="412"/>
      <c r="S1130" s="438"/>
      <c r="T1130" s="437"/>
      <c r="U1130" s="437"/>
      <c r="V1130" s="436"/>
      <c r="W1130" s="404"/>
    </row>
    <row r="1131" spans="1:23" ht="5.0999999999999996" customHeight="1" thickBot="1" x14ac:dyDescent="0.25">
      <c r="A1131" s="409"/>
      <c r="B1131" s="412"/>
      <c r="C1131" s="412"/>
      <c r="D1131" s="412"/>
      <c r="E1131" s="412"/>
      <c r="F1131" s="412"/>
      <c r="G1131" s="412"/>
      <c r="H1131" s="412"/>
      <c r="I1131" s="412"/>
      <c r="J1131" s="412"/>
      <c r="K1131" s="412"/>
      <c r="L1131" s="412"/>
      <c r="M1131" s="412"/>
      <c r="N1131" s="412"/>
      <c r="O1131" s="412"/>
      <c r="P1131" s="412"/>
      <c r="Q1131" s="412"/>
      <c r="R1131" s="412"/>
      <c r="S1131" s="412"/>
      <c r="T1131" s="412"/>
      <c r="U1131" s="412"/>
      <c r="V1131" s="412"/>
      <c r="W1131" s="404"/>
    </row>
    <row r="1132" spans="1:23" ht="24.95" customHeight="1" thickTop="1" x14ac:dyDescent="0.2">
      <c r="A1132" s="409"/>
      <c r="B1132" s="343" t="s">
        <v>110</v>
      </c>
      <c r="C1132" s="342"/>
      <c r="D1132" s="342"/>
      <c r="E1132" s="342"/>
      <c r="F1132" s="342"/>
      <c r="G1132" s="342"/>
      <c r="H1132" s="341"/>
      <c r="I1132" s="343" t="s">
        <v>109</v>
      </c>
      <c r="J1132" s="342"/>
      <c r="K1132" s="342"/>
      <c r="L1132" s="342"/>
      <c r="M1132" s="341"/>
      <c r="N1132" s="340"/>
      <c r="O1132" s="339" t="s">
        <v>108</v>
      </c>
      <c r="P1132" s="343" t="s">
        <v>107</v>
      </c>
      <c r="Q1132" s="342"/>
      <c r="R1132" s="342"/>
      <c r="S1132" s="342"/>
      <c r="T1132" s="341"/>
      <c r="U1132" s="340"/>
      <c r="V1132" s="339" t="s">
        <v>106</v>
      </c>
      <c r="W1132" s="404"/>
    </row>
    <row r="1133" spans="1:23" ht="50.1" customHeight="1" x14ac:dyDescent="0.2">
      <c r="A1133" s="409"/>
      <c r="B1133" s="435" t="s">
        <v>105</v>
      </c>
      <c r="C1133" s="332" t="s">
        <v>104</v>
      </c>
      <c r="D1133" s="332" t="s">
        <v>103</v>
      </c>
      <c r="E1133" s="332" t="s">
        <v>102</v>
      </c>
      <c r="F1133" s="331" t="s">
        <v>16</v>
      </c>
      <c r="G1133" s="434" t="s">
        <v>140</v>
      </c>
      <c r="H1133" s="329" t="s">
        <v>24</v>
      </c>
      <c r="I1133" s="431" t="s">
        <v>130</v>
      </c>
      <c r="J1133" s="430" t="s">
        <v>57</v>
      </c>
      <c r="K1133" s="430" t="s">
        <v>129</v>
      </c>
      <c r="L1133" s="430" t="s">
        <v>128</v>
      </c>
      <c r="M1133" s="428" t="s">
        <v>127</v>
      </c>
      <c r="N1133" s="310"/>
      <c r="O1133" s="314"/>
      <c r="P1133" s="431" t="s">
        <v>126</v>
      </c>
      <c r="Q1133" s="430" t="s">
        <v>63</v>
      </c>
      <c r="R1133" s="430" t="s">
        <v>125</v>
      </c>
      <c r="S1133" s="429" t="s">
        <v>124</v>
      </c>
      <c r="T1133" s="428" t="s">
        <v>123</v>
      </c>
      <c r="U1133" s="310"/>
      <c r="V1133" s="309"/>
      <c r="W1133" s="404"/>
    </row>
    <row r="1134" spans="1:23" ht="20.100000000000001" customHeight="1" x14ac:dyDescent="0.2">
      <c r="A1134" s="409"/>
      <c r="B1134" s="433">
        <v>50</v>
      </c>
      <c r="C1134" s="317">
        <v>40</v>
      </c>
      <c r="D1134" s="317">
        <v>30</v>
      </c>
      <c r="E1134" s="317">
        <v>20</v>
      </c>
      <c r="F1134" s="316">
        <v>20</v>
      </c>
      <c r="G1134" s="432">
        <f>SUM(B1134:F1134)</f>
        <v>160</v>
      </c>
      <c r="H1134" s="315">
        <v>20</v>
      </c>
      <c r="I1134" s="431"/>
      <c r="J1134" s="430"/>
      <c r="K1134" s="430"/>
      <c r="L1134" s="430"/>
      <c r="M1134" s="428"/>
      <c r="N1134" s="310"/>
      <c r="O1134" s="314"/>
      <c r="P1134" s="431"/>
      <c r="Q1134" s="430"/>
      <c r="R1134" s="430"/>
      <c r="S1134" s="429"/>
      <c r="T1134" s="428"/>
      <c r="U1134" s="310"/>
      <c r="V1134" s="309"/>
      <c r="W1134" s="404"/>
    </row>
    <row r="1135" spans="1:23" ht="20.100000000000001" customHeight="1" thickBot="1" x14ac:dyDescent="0.25">
      <c r="A1135" s="409"/>
      <c r="B1135" s="427">
        <f t="shared" ref="B1135:H1135" si="75">B1134/2</f>
        <v>25</v>
      </c>
      <c r="C1135" s="297">
        <f t="shared" si="75"/>
        <v>20</v>
      </c>
      <c r="D1135" s="297">
        <f t="shared" si="75"/>
        <v>15</v>
      </c>
      <c r="E1135" s="297">
        <f t="shared" si="75"/>
        <v>10</v>
      </c>
      <c r="F1135" s="296">
        <f t="shared" si="75"/>
        <v>10</v>
      </c>
      <c r="G1135" s="426">
        <f t="shared" si="75"/>
        <v>80</v>
      </c>
      <c r="H1135" s="295">
        <f t="shared" si="75"/>
        <v>10</v>
      </c>
      <c r="I1135" s="425"/>
      <c r="J1135" s="424"/>
      <c r="K1135" s="424"/>
      <c r="L1135" s="424"/>
      <c r="M1135" s="422"/>
      <c r="N1135" s="290"/>
      <c r="O1135" s="294"/>
      <c r="P1135" s="425"/>
      <c r="Q1135" s="424"/>
      <c r="R1135" s="424"/>
      <c r="S1135" s="423"/>
      <c r="T1135" s="422"/>
      <c r="U1135" s="290"/>
      <c r="V1135" s="289"/>
      <c r="W1135" s="404"/>
    </row>
    <row r="1136" spans="1:23" ht="24.95" customHeight="1" thickTop="1" thickBot="1" x14ac:dyDescent="0.25">
      <c r="A1136" s="409"/>
      <c r="B1136" s="421"/>
      <c r="C1136" s="420"/>
      <c r="D1136" s="420"/>
      <c r="E1136" s="420"/>
      <c r="F1136" s="419"/>
      <c r="G1136" s="418">
        <f>SUM(B1136:F1136)</f>
        <v>0</v>
      </c>
      <c r="H1136" s="396"/>
      <c r="I1136" s="417"/>
      <c r="J1136" s="416"/>
      <c r="K1136" s="416"/>
      <c r="L1136" s="416"/>
      <c r="M1136" s="415"/>
      <c r="N1136" s="414">
        <f>COUNTIF(I1136:M1136,"اجتاز")</f>
        <v>0</v>
      </c>
      <c r="O1136" s="413" t="str">
        <f>IF(N1136&gt;=5,"جدير",IF(N1136&gt;=5,"جدير","غيرجدير"))</f>
        <v>غيرجدير</v>
      </c>
      <c r="P1136" s="417"/>
      <c r="Q1136" s="416"/>
      <c r="R1136" s="416"/>
      <c r="S1136" s="416"/>
      <c r="T1136" s="415"/>
      <c r="U1136" s="414">
        <f>COUNTIF(P1136:T1136,"اجتاز")</f>
        <v>0</v>
      </c>
      <c r="V1136" s="413" t="str">
        <f>IF(U1136&gt;=5,"جدير",IF(U1136&gt;=5,"جدير","غيرجدير"))</f>
        <v>غيرجدير</v>
      </c>
      <c r="W1136" s="404"/>
    </row>
    <row r="1137" spans="1:23" ht="5.0999999999999996" customHeight="1" thickTop="1" x14ac:dyDescent="0.2">
      <c r="A1137" s="409"/>
      <c r="B1137" s="412"/>
      <c r="C1137" s="412"/>
      <c r="D1137" s="412"/>
      <c r="E1137" s="412"/>
      <c r="F1137" s="412"/>
      <c r="G1137" s="412"/>
      <c r="H1137" s="412"/>
      <c r="I1137" s="412"/>
      <c r="J1137" s="412"/>
      <c r="K1137" s="412"/>
      <c r="L1137" s="412"/>
      <c r="M1137" s="412"/>
      <c r="N1137" s="412"/>
      <c r="O1137" s="412"/>
      <c r="P1137" s="412"/>
      <c r="Q1137" s="412"/>
      <c r="R1137" s="412"/>
      <c r="S1137" s="412"/>
      <c r="T1137" s="412"/>
      <c r="U1137" s="412"/>
      <c r="V1137" s="412"/>
      <c r="W1137" s="404"/>
    </row>
    <row r="1138" spans="1:23" ht="23.1" customHeight="1" x14ac:dyDescent="0.45">
      <c r="A1138" s="409"/>
      <c r="B1138" s="408" t="s">
        <v>90</v>
      </c>
      <c r="C1138" s="407" t="s">
        <v>118</v>
      </c>
      <c r="D1138" s="407"/>
      <c r="E1138" s="407"/>
      <c r="F1138" s="410" t="s">
        <v>139</v>
      </c>
      <c r="G1138" s="410"/>
      <c r="H1138" s="410"/>
      <c r="I1138" s="410"/>
      <c r="J1138" s="411"/>
      <c r="K1138" s="410" t="s">
        <v>93</v>
      </c>
      <c r="L1138" s="410"/>
      <c r="M1138" s="410"/>
      <c r="N1138" s="410"/>
      <c r="O1138" s="410"/>
      <c r="P1138" s="411"/>
      <c r="Q1138" s="410" t="s">
        <v>138</v>
      </c>
      <c r="R1138" s="410"/>
      <c r="S1138" s="410"/>
      <c r="T1138" s="410"/>
      <c r="U1138" s="410"/>
      <c r="V1138" s="410"/>
      <c r="W1138" s="404"/>
    </row>
    <row r="1139" spans="1:23" ht="23.1" customHeight="1" x14ac:dyDescent="0.45">
      <c r="A1139" s="409"/>
      <c r="B1139" s="408" t="s">
        <v>137</v>
      </c>
      <c r="C1139" s="407" t="s">
        <v>119</v>
      </c>
      <c r="D1139" s="407"/>
      <c r="E1139" s="407"/>
      <c r="F1139" s="405" t="s">
        <v>147</v>
      </c>
      <c r="G1139" s="405"/>
      <c r="H1139" s="405"/>
      <c r="I1139" s="405"/>
      <c r="J1139" s="406"/>
      <c r="K1139" s="405" t="s">
        <v>148</v>
      </c>
      <c r="L1139" s="405"/>
      <c r="M1139" s="405"/>
      <c r="N1139" s="405"/>
      <c r="O1139" s="405"/>
      <c r="P1139" s="406"/>
      <c r="Q1139" s="405" t="s">
        <v>149</v>
      </c>
      <c r="R1139" s="405"/>
      <c r="S1139" s="405"/>
      <c r="T1139" s="405"/>
      <c r="U1139" s="405"/>
      <c r="V1139" s="405"/>
      <c r="W1139" s="404"/>
    </row>
    <row r="1140" spans="1:23" ht="5.0999999999999996" customHeight="1" thickBot="1" x14ac:dyDescent="0.25">
      <c r="A1140" s="403"/>
      <c r="B1140" s="402"/>
      <c r="C1140" s="402"/>
      <c r="D1140" s="402"/>
      <c r="E1140" s="402"/>
      <c r="F1140" s="402"/>
      <c r="G1140" s="402"/>
      <c r="H1140" s="402"/>
      <c r="I1140" s="402"/>
      <c r="J1140" s="402"/>
      <c r="K1140" s="402"/>
      <c r="L1140" s="402"/>
      <c r="M1140" s="402"/>
      <c r="N1140" s="402"/>
      <c r="O1140" s="402"/>
      <c r="P1140" s="402"/>
      <c r="Q1140" s="402"/>
      <c r="R1140" s="402"/>
      <c r="S1140" s="402"/>
      <c r="T1140" s="402"/>
      <c r="U1140" s="402"/>
      <c r="V1140" s="402"/>
      <c r="W1140" s="401"/>
    </row>
    <row r="1141" spans="1:23" ht="5.0999999999999996" customHeight="1" thickTop="1" thickBot="1" x14ac:dyDescent="0.25"/>
    <row r="1142" spans="1:23" ht="24.95" customHeight="1" thickTop="1" x14ac:dyDescent="0.2">
      <c r="A1142" s="455"/>
      <c r="B1142" s="454" t="s">
        <v>116</v>
      </c>
      <c r="C1142" s="454"/>
      <c r="D1142" s="454"/>
      <c r="E1142" s="454"/>
      <c r="F1142" s="454"/>
      <c r="G1142" s="453" t="s">
        <v>146</v>
      </c>
      <c r="H1142" s="452"/>
      <c r="I1142" s="452"/>
      <c r="J1142" s="452"/>
      <c r="K1142" s="452"/>
      <c r="L1142" s="452"/>
      <c r="M1142" s="452"/>
      <c r="N1142" s="452"/>
      <c r="O1142" s="452"/>
      <c r="P1142" s="452"/>
      <c r="Q1142" s="452"/>
      <c r="R1142" s="452"/>
      <c r="S1142" s="451"/>
      <c r="T1142" s="451"/>
      <c r="U1142" s="451"/>
      <c r="V1142" s="451"/>
      <c r="W1142" s="450"/>
    </row>
    <row r="1143" spans="1:23" ht="24.95" customHeight="1" x14ac:dyDescent="0.2">
      <c r="A1143" s="409"/>
      <c r="B1143" s="449" t="s">
        <v>144</v>
      </c>
      <c r="C1143" s="449"/>
      <c r="D1143" s="449"/>
      <c r="E1143" s="449"/>
      <c r="F1143" s="449"/>
      <c r="G1143" s="448" t="s">
        <v>145</v>
      </c>
      <c r="H1143" s="448"/>
      <c r="I1143" s="448"/>
      <c r="J1143" s="448"/>
      <c r="K1143" s="448"/>
      <c r="L1143" s="448"/>
      <c r="M1143" s="448"/>
      <c r="N1143" s="448"/>
      <c r="O1143" s="448"/>
      <c r="P1143" s="448"/>
      <c r="Q1143" s="448"/>
      <c r="R1143" s="447"/>
      <c r="S1143" s="446" t="s">
        <v>143</v>
      </c>
      <c r="T1143" s="445"/>
      <c r="U1143" s="445"/>
      <c r="V1143" s="444"/>
      <c r="W1143" s="404"/>
    </row>
    <row r="1144" spans="1:23" ht="5.0999999999999996" customHeight="1" x14ac:dyDescent="0.2">
      <c r="A1144" s="409"/>
      <c r="B1144" s="443"/>
      <c r="C1144" s="443"/>
      <c r="D1144" s="443"/>
      <c r="E1144" s="443"/>
      <c r="F1144" s="443"/>
      <c r="G1144" s="412"/>
      <c r="H1144" s="412"/>
      <c r="I1144" s="412"/>
      <c r="J1144" s="412"/>
      <c r="K1144" s="412"/>
      <c r="L1144" s="412"/>
      <c r="M1144" s="412"/>
      <c r="N1144" s="412"/>
      <c r="O1144" s="412"/>
      <c r="P1144" s="412"/>
      <c r="Q1144" s="412"/>
      <c r="R1144" s="412"/>
      <c r="S1144" s="412"/>
      <c r="T1144" s="412"/>
      <c r="U1144" s="412"/>
      <c r="V1144" s="412"/>
      <c r="W1144" s="404"/>
    </row>
    <row r="1145" spans="1:23" ht="24.95" customHeight="1" x14ac:dyDescent="0.2">
      <c r="A1145" s="409"/>
      <c r="B1145" s="441" t="s">
        <v>142</v>
      </c>
      <c r="C1145" s="441"/>
      <c r="D1145" s="442"/>
      <c r="E1145" s="442"/>
      <c r="F1145" s="442"/>
      <c r="G1145" s="442"/>
      <c r="H1145" s="442"/>
      <c r="I1145" s="442"/>
      <c r="J1145" s="442"/>
      <c r="K1145" s="442"/>
      <c r="L1145" s="412"/>
      <c r="M1145" s="441" t="s">
        <v>141</v>
      </c>
      <c r="N1145" s="441"/>
      <c r="O1145" s="440"/>
      <c r="P1145" s="439"/>
      <c r="Q1145" s="439"/>
      <c r="R1145" s="412"/>
      <c r="S1145" s="438"/>
      <c r="T1145" s="437"/>
      <c r="U1145" s="437"/>
      <c r="V1145" s="436"/>
      <c r="W1145" s="404"/>
    </row>
    <row r="1146" spans="1:23" ht="5.0999999999999996" customHeight="1" thickBot="1" x14ac:dyDescent="0.25">
      <c r="A1146" s="409"/>
      <c r="B1146" s="412"/>
      <c r="C1146" s="412"/>
      <c r="D1146" s="412"/>
      <c r="E1146" s="412"/>
      <c r="F1146" s="412"/>
      <c r="G1146" s="412"/>
      <c r="H1146" s="412"/>
      <c r="I1146" s="412"/>
      <c r="J1146" s="412"/>
      <c r="K1146" s="412"/>
      <c r="L1146" s="412"/>
      <c r="M1146" s="412"/>
      <c r="N1146" s="412"/>
      <c r="O1146" s="412"/>
      <c r="P1146" s="412"/>
      <c r="Q1146" s="412"/>
      <c r="R1146" s="412"/>
      <c r="S1146" s="412"/>
      <c r="T1146" s="412"/>
      <c r="U1146" s="412"/>
      <c r="V1146" s="412"/>
      <c r="W1146" s="404"/>
    </row>
    <row r="1147" spans="1:23" ht="24.95" customHeight="1" thickTop="1" x14ac:dyDescent="0.2">
      <c r="A1147" s="409"/>
      <c r="B1147" s="343" t="s">
        <v>110</v>
      </c>
      <c r="C1147" s="342"/>
      <c r="D1147" s="342"/>
      <c r="E1147" s="342"/>
      <c r="F1147" s="342"/>
      <c r="G1147" s="342"/>
      <c r="H1147" s="341"/>
      <c r="I1147" s="343" t="s">
        <v>109</v>
      </c>
      <c r="J1147" s="342"/>
      <c r="K1147" s="342"/>
      <c r="L1147" s="342"/>
      <c r="M1147" s="341"/>
      <c r="N1147" s="340"/>
      <c r="O1147" s="339" t="s">
        <v>108</v>
      </c>
      <c r="P1147" s="343" t="s">
        <v>107</v>
      </c>
      <c r="Q1147" s="342"/>
      <c r="R1147" s="342"/>
      <c r="S1147" s="342"/>
      <c r="T1147" s="341"/>
      <c r="U1147" s="340"/>
      <c r="V1147" s="339" t="s">
        <v>106</v>
      </c>
      <c r="W1147" s="404"/>
    </row>
    <row r="1148" spans="1:23" ht="50.1" customHeight="1" x14ac:dyDescent="0.2">
      <c r="A1148" s="409"/>
      <c r="B1148" s="435" t="s">
        <v>105</v>
      </c>
      <c r="C1148" s="332" t="s">
        <v>104</v>
      </c>
      <c r="D1148" s="332" t="s">
        <v>103</v>
      </c>
      <c r="E1148" s="332" t="s">
        <v>102</v>
      </c>
      <c r="F1148" s="331" t="s">
        <v>16</v>
      </c>
      <c r="G1148" s="434" t="s">
        <v>140</v>
      </c>
      <c r="H1148" s="329" t="s">
        <v>24</v>
      </c>
      <c r="I1148" s="431" t="s">
        <v>130</v>
      </c>
      <c r="J1148" s="430" t="s">
        <v>57</v>
      </c>
      <c r="K1148" s="430" t="s">
        <v>129</v>
      </c>
      <c r="L1148" s="430" t="s">
        <v>128</v>
      </c>
      <c r="M1148" s="428" t="s">
        <v>127</v>
      </c>
      <c r="N1148" s="310"/>
      <c r="O1148" s="314"/>
      <c r="P1148" s="431" t="s">
        <v>126</v>
      </c>
      <c r="Q1148" s="430" t="s">
        <v>63</v>
      </c>
      <c r="R1148" s="430" t="s">
        <v>125</v>
      </c>
      <c r="S1148" s="429" t="s">
        <v>124</v>
      </c>
      <c r="T1148" s="428" t="s">
        <v>123</v>
      </c>
      <c r="U1148" s="310"/>
      <c r="V1148" s="309"/>
      <c r="W1148" s="404"/>
    </row>
    <row r="1149" spans="1:23" ht="20.100000000000001" customHeight="1" x14ac:dyDescent="0.2">
      <c r="A1149" s="409"/>
      <c r="B1149" s="433">
        <v>50</v>
      </c>
      <c r="C1149" s="317">
        <v>40</v>
      </c>
      <c r="D1149" s="317">
        <v>30</v>
      </c>
      <c r="E1149" s="317">
        <v>20</v>
      </c>
      <c r="F1149" s="316">
        <v>20</v>
      </c>
      <c r="G1149" s="432">
        <f>SUM(B1149:F1149)</f>
        <v>160</v>
      </c>
      <c r="H1149" s="315">
        <v>20</v>
      </c>
      <c r="I1149" s="431"/>
      <c r="J1149" s="430"/>
      <c r="K1149" s="430"/>
      <c r="L1149" s="430"/>
      <c r="M1149" s="428"/>
      <c r="N1149" s="310"/>
      <c r="O1149" s="314"/>
      <c r="P1149" s="431"/>
      <c r="Q1149" s="430"/>
      <c r="R1149" s="430"/>
      <c r="S1149" s="429"/>
      <c r="T1149" s="428"/>
      <c r="U1149" s="310"/>
      <c r="V1149" s="309"/>
      <c r="W1149" s="404"/>
    </row>
    <row r="1150" spans="1:23" ht="20.100000000000001" customHeight="1" thickBot="1" x14ac:dyDescent="0.25">
      <c r="A1150" s="409"/>
      <c r="B1150" s="427">
        <f t="shared" ref="B1150:H1150" si="76">B1149/2</f>
        <v>25</v>
      </c>
      <c r="C1150" s="297">
        <f t="shared" si="76"/>
        <v>20</v>
      </c>
      <c r="D1150" s="297">
        <f t="shared" si="76"/>
        <v>15</v>
      </c>
      <c r="E1150" s="297">
        <f t="shared" si="76"/>
        <v>10</v>
      </c>
      <c r="F1150" s="296">
        <f t="shared" si="76"/>
        <v>10</v>
      </c>
      <c r="G1150" s="426">
        <f t="shared" si="76"/>
        <v>80</v>
      </c>
      <c r="H1150" s="295">
        <f t="shared" si="76"/>
        <v>10</v>
      </c>
      <c r="I1150" s="425"/>
      <c r="J1150" s="424"/>
      <c r="K1150" s="424"/>
      <c r="L1150" s="424"/>
      <c r="M1150" s="422"/>
      <c r="N1150" s="290"/>
      <c r="O1150" s="294"/>
      <c r="P1150" s="425"/>
      <c r="Q1150" s="424"/>
      <c r="R1150" s="424"/>
      <c r="S1150" s="423"/>
      <c r="T1150" s="422"/>
      <c r="U1150" s="290"/>
      <c r="V1150" s="289"/>
      <c r="W1150" s="404"/>
    </row>
    <row r="1151" spans="1:23" ht="24.95" customHeight="1" thickTop="1" thickBot="1" x14ac:dyDescent="0.25">
      <c r="A1151" s="409"/>
      <c r="B1151" s="421"/>
      <c r="C1151" s="420"/>
      <c r="D1151" s="420"/>
      <c r="E1151" s="420"/>
      <c r="F1151" s="419"/>
      <c r="G1151" s="418">
        <f>SUM(B1151:F1151)</f>
        <v>0</v>
      </c>
      <c r="H1151" s="396"/>
      <c r="I1151" s="417"/>
      <c r="J1151" s="416"/>
      <c r="K1151" s="416"/>
      <c r="L1151" s="416"/>
      <c r="M1151" s="415"/>
      <c r="N1151" s="414">
        <f>COUNTIF(I1151:M1151,"اجتاز")</f>
        <v>0</v>
      </c>
      <c r="O1151" s="413" t="str">
        <f>IF(N1151&gt;=5,"جدير",IF(N1151&gt;=5,"جدير","غيرجدير"))</f>
        <v>غيرجدير</v>
      </c>
      <c r="P1151" s="417"/>
      <c r="Q1151" s="416"/>
      <c r="R1151" s="416"/>
      <c r="S1151" s="416"/>
      <c r="T1151" s="415"/>
      <c r="U1151" s="414">
        <f>COUNTIF(P1151:T1151,"اجتاز")</f>
        <v>0</v>
      </c>
      <c r="V1151" s="413" t="str">
        <f>IF(U1151&gt;=5,"جدير",IF(U1151&gt;=5,"جدير","غيرجدير"))</f>
        <v>غيرجدير</v>
      </c>
      <c r="W1151" s="404"/>
    </row>
    <row r="1152" spans="1:23" ht="5.0999999999999996" customHeight="1" thickTop="1" x14ac:dyDescent="0.2">
      <c r="A1152" s="409"/>
      <c r="B1152" s="412"/>
      <c r="C1152" s="412"/>
      <c r="D1152" s="412"/>
      <c r="E1152" s="412"/>
      <c r="F1152" s="412"/>
      <c r="G1152" s="412"/>
      <c r="H1152" s="412"/>
      <c r="I1152" s="412"/>
      <c r="J1152" s="412"/>
      <c r="K1152" s="412"/>
      <c r="L1152" s="412"/>
      <c r="M1152" s="412"/>
      <c r="N1152" s="412"/>
      <c r="O1152" s="412"/>
      <c r="P1152" s="412"/>
      <c r="Q1152" s="412"/>
      <c r="R1152" s="412"/>
      <c r="S1152" s="412"/>
      <c r="T1152" s="412"/>
      <c r="U1152" s="412"/>
      <c r="V1152" s="412"/>
      <c r="W1152" s="404"/>
    </row>
    <row r="1153" spans="1:23" ht="23.1" customHeight="1" x14ac:dyDescent="0.45">
      <c r="A1153" s="409"/>
      <c r="B1153" s="408" t="s">
        <v>90</v>
      </c>
      <c r="C1153" s="407" t="s">
        <v>118</v>
      </c>
      <c r="D1153" s="407"/>
      <c r="E1153" s="407"/>
      <c r="F1153" s="410" t="s">
        <v>139</v>
      </c>
      <c r="G1153" s="410"/>
      <c r="H1153" s="410"/>
      <c r="I1153" s="410"/>
      <c r="J1153" s="411"/>
      <c r="K1153" s="410" t="s">
        <v>93</v>
      </c>
      <c r="L1153" s="410"/>
      <c r="M1153" s="410"/>
      <c r="N1153" s="410"/>
      <c r="O1153" s="410"/>
      <c r="P1153" s="411"/>
      <c r="Q1153" s="410" t="s">
        <v>138</v>
      </c>
      <c r="R1153" s="410"/>
      <c r="S1153" s="410"/>
      <c r="T1153" s="410"/>
      <c r="U1153" s="410"/>
      <c r="V1153" s="410"/>
      <c r="W1153" s="404"/>
    </row>
    <row r="1154" spans="1:23" ht="23.1" customHeight="1" x14ac:dyDescent="0.45">
      <c r="A1154" s="409"/>
      <c r="B1154" s="408" t="s">
        <v>137</v>
      </c>
      <c r="C1154" s="407" t="s">
        <v>119</v>
      </c>
      <c r="D1154" s="407"/>
      <c r="E1154" s="407"/>
      <c r="F1154" s="405" t="s">
        <v>147</v>
      </c>
      <c r="G1154" s="405"/>
      <c r="H1154" s="405"/>
      <c r="I1154" s="405"/>
      <c r="J1154" s="406"/>
      <c r="K1154" s="405" t="s">
        <v>148</v>
      </c>
      <c r="L1154" s="405"/>
      <c r="M1154" s="405"/>
      <c r="N1154" s="405"/>
      <c r="O1154" s="405"/>
      <c r="P1154" s="406"/>
      <c r="Q1154" s="405" t="s">
        <v>149</v>
      </c>
      <c r="R1154" s="405"/>
      <c r="S1154" s="405"/>
      <c r="T1154" s="405"/>
      <c r="U1154" s="405"/>
      <c r="V1154" s="405"/>
      <c r="W1154" s="404"/>
    </row>
    <row r="1155" spans="1:23" ht="5.0999999999999996" customHeight="1" thickBot="1" x14ac:dyDescent="0.25">
      <c r="A1155" s="403"/>
      <c r="B1155" s="402"/>
      <c r="C1155" s="402"/>
      <c r="D1155" s="402"/>
      <c r="E1155" s="402"/>
      <c r="F1155" s="402"/>
      <c r="G1155" s="402"/>
      <c r="H1155" s="402"/>
      <c r="I1155" s="402"/>
      <c r="J1155" s="402"/>
      <c r="K1155" s="402"/>
      <c r="L1155" s="402"/>
      <c r="M1155" s="402"/>
      <c r="N1155" s="402"/>
      <c r="O1155" s="402"/>
      <c r="P1155" s="402"/>
      <c r="Q1155" s="402"/>
      <c r="R1155" s="402"/>
      <c r="S1155" s="402"/>
      <c r="T1155" s="402"/>
      <c r="U1155" s="402"/>
      <c r="V1155" s="402"/>
      <c r="W1155" s="401"/>
    </row>
    <row r="1156" spans="1:23" ht="20.100000000000001" customHeight="1" thickTop="1" thickBot="1" x14ac:dyDescent="0.25"/>
    <row r="1157" spans="1:23" ht="24.95" customHeight="1" thickTop="1" x14ac:dyDescent="0.2">
      <c r="A1157" s="455"/>
      <c r="B1157" s="454" t="s">
        <v>116</v>
      </c>
      <c r="C1157" s="454"/>
      <c r="D1157" s="454"/>
      <c r="E1157" s="454"/>
      <c r="F1157" s="454"/>
      <c r="G1157" s="453" t="s">
        <v>146</v>
      </c>
      <c r="H1157" s="452"/>
      <c r="I1157" s="452"/>
      <c r="J1157" s="452"/>
      <c r="K1157" s="452"/>
      <c r="L1157" s="452"/>
      <c r="M1157" s="452"/>
      <c r="N1157" s="452"/>
      <c r="O1157" s="452"/>
      <c r="P1157" s="452"/>
      <c r="Q1157" s="452"/>
      <c r="R1157" s="452"/>
      <c r="S1157" s="451"/>
      <c r="T1157" s="451"/>
      <c r="U1157" s="451"/>
      <c r="V1157" s="451"/>
      <c r="W1157" s="450"/>
    </row>
    <row r="1158" spans="1:23" ht="24.95" customHeight="1" x14ac:dyDescent="0.2">
      <c r="A1158" s="409"/>
      <c r="B1158" s="449" t="s">
        <v>144</v>
      </c>
      <c r="C1158" s="449"/>
      <c r="D1158" s="449"/>
      <c r="E1158" s="449"/>
      <c r="F1158" s="449"/>
      <c r="G1158" s="448" t="s">
        <v>145</v>
      </c>
      <c r="H1158" s="448"/>
      <c r="I1158" s="448"/>
      <c r="J1158" s="448"/>
      <c r="K1158" s="448"/>
      <c r="L1158" s="448"/>
      <c r="M1158" s="448"/>
      <c r="N1158" s="448"/>
      <c r="O1158" s="448"/>
      <c r="P1158" s="448"/>
      <c r="Q1158" s="448"/>
      <c r="R1158" s="447"/>
      <c r="S1158" s="446" t="s">
        <v>143</v>
      </c>
      <c r="T1158" s="445"/>
      <c r="U1158" s="445"/>
      <c r="V1158" s="444"/>
      <c r="W1158" s="404"/>
    </row>
    <row r="1159" spans="1:23" ht="5.0999999999999996" customHeight="1" x14ac:dyDescent="0.2">
      <c r="A1159" s="409"/>
      <c r="B1159" s="443"/>
      <c r="C1159" s="443"/>
      <c r="D1159" s="443"/>
      <c r="E1159" s="443"/>
      <c r="F1159" s="443"/>
      <c r="G1159" s="412"/>
      <c r="H1159" s="412"/>
      <c r="I1159" s="412"/>
      <c r="J1159" s="412"/>
      <c r="K1159" s="412"/>
      <c r="L1159" s="412"/>
      <c r="M1159" s="412"/>
      <c r="N1159" s="412"/>
      <c r="O1159" s="412"/>
      <c r="P1159" s="412"/>
      <c r="Q1159" s="412"/>
      <c r="R1159" s="412"/>
      <c r="S1159" s="412"/>
      <c r="T1159" s="412"/>
      <c r="U1159" s="412"/>
      <c r="V1159" s="412"/>
      <c r="W1159" s="404"/>
    </row>
    <row r="1160" spans="1:23" ht="24.95" customHeight="1" x14ac:dyDescent="0.2">
      <c r="A1160" s="409"/>
      <c r="B1160" s="441" t="s">
        <v>142</v>
      </c>
      <c r="C1160" s="441"/>
      <c r="D1160" s="442"/>
      <c r="E1160" s="442"/>
      <c r="F1160" s="442"/>
      <c r="G1160" s="442"/>
      <c r="H1160" s="442"/>
      <c r="I1160" s="442"/>
      <c r="J1160" s="442"/>
      <c r="K1160" s="442"/>
      <c r="L1160" s="412"/>
      <c r="M1160" s="441" t="s">
        <v>141</v>
      </c>
      <c r="N1160" s="441"/>
      <c r="O1160" s="440"/>
      <c r="P1160" s="439"/>
      <c r="Q1160" s="439"/>
      <c r="R1160" s="412"/>
      <c r="S1160" s="438"/>
      <c r="T1160" s="437"/>
      <c r="U1160" s="437"/>
      <c r="V1160" s="436"/>
      <c r="W1160" s="404"/>
    </row>
    <row r="1161" spans="1:23" ht="5.0999999999999996" customHeight="1" thickBot="1" x14ac:dyDescent="0.25">
      <c r="A1161" s="409"/>
      <c r="B1161" s="412"/>
      <c r="C1161" s="412"/>
      <c r="D1161" s="412"/>
      <c r="E1161" s="412"/>
      <c r="F1161" s="412"/>
      <c r="G1161" s="412"/>
      <c r="H1161" s="412"/>
      <c r="I1161" s="412"/>
      <c r="J1161" s="412"/>
      <c r="K1161" s="412"/>
      <c r="L1161" s="412"/>
      <c r="M1161" s="412"/>
      <c r="N1161" s="412"/>
      <c r="O1161" s="412"/>
      <c r="P1161" s="412"/>
      <c r="Q1161" s="412"/>
      <c r="R1161" s="412"/>
      <c r="S1161" s="412"/>
      <c r="T1161" s="412"/>
      <c r="U1161" s="412"/>
      <c r="V1161" s="412"/>
      <c r="W1161" s="404"/>
    </row>
    <row r="1162" spans="1:23" ht="24.95" customHeight="1" thickTop="1" x14ac:dyDescent="0.2">
      <c r="A1162" s="409"/>
      <c r="B1162" s="343" t="s">
        <v>110</v>
      </c>
      <c r="C1162" s="342"/>
      <c r="D1162" s="342"/>
      <c r="E1162" s="342"/>
      <c r="F1162" s="342"/>
      <c r="G1162" s="342"/>
      <c r="H1162" s="341"/>
      <c r="I1162" s="343" t="s">
        <v>109</v>
      </c>
      <c r="J1162" s="342"/>
      <c r="K1162" s="342"/>
      <c r="L1162" s="342"/>
      <c r="M1162" s="341"/>
      <c r="N1162" s="340"/>
      <c r="O1162" s="339" t="s">
        <v>108</v>
      </c>
      <c r="P1162" s="343" t="s">
        <v>107</v>
      </c>
      <c r="Q1162" s="342"/>
      <c r="R1162" s="342"/>
      <c r="S1162" s="342"/>
      <c r="T1162" s="341"/>
      <c r="U1162" s="340"/>
      <c r="V1162" s="339" t="s">
        <v>106</v>
      </c>
      <c r="W1162" s="404"/>
    </row>
    <row r="1163" spans="1:23" ht="50.1" customHeight="1" x14ac:dyDescent="0.2">
      <c r="A1163" s="409"/>
      <c r="B1163" s="435" t="s">
        <v>105</v>
      </c>
      <c r="C1163" s="332" t="s">
        <v>104</v>
      </c>
      <c r="D1163" s="332" t="s">
        <v>103</v>
      </c>
      <c r="E1163" s="332" t="s">
        <v>102</v>
      </c>
      <c r="F1163" s="331" t="s">
        <v>16</v>
      </c>
      <c r="G1163" s="434" t="s">
        <v>140</v>
      </c>
      <c r="H1163" s="329" t="s">
        <v>24</v>
      </c>
      <c r="I1163" s="431" t="s">
        <v>130</v>
      </c>
      <c r="J1163" s="430" t="s">
        <v>57</v>
      </c>
      <c r="K1163" s="430" t="s">
        <v>129</v>
      </c>
      <c r="L1163" s="430" t="s">
        <v>128</v>
      </c>
      <c r="M1163" s="428" t="s">
        <v>127</v>
      </c>
      <c r="N1163" s="310"/>
      <c r="O1163" s="314"/>
      <c r="P1163" s="431" t="s">
        <v>126</v>
      </c>
      <c r="Q1163" s="430" t="s">
        <v>63</v>
      </c>
      <c r="R1163" s="430" t="s">
        <v>125</v>
      </c>
      <c r="S1163" s="429" t="s">
        <v>124</v>
      </c>
      <c r="T1163" s="428" t="s">
        <v>123</v>
      </c>
      <c r="U1163" s="310"/>
      <c r="V1163" s="309"/>
      <c r="W1163" s="404"/>
    </row>
    <row r="1164" spans="1:23" ht="20.100000000000001" customHeight="1" x14ac:dyDescent="0.2">
      <c r="A1164" s="409"/>
      <c r="B1164" s="433">
        <v>50</v>
      </c>
      <c r="C1164" s="317">
        <v>40</v>
      </c>
      <c r="D1164" s="317">
        <v>30</v>
      </c>
      <c r="E1164" s="317">
        <v>20</v>
      </c>
      <c r="F1164" s="316">
        <v>20</v>
      </c>
      <c r="G1164" s="432">
        <f>SUM(B1164:F1164)</f>
        <v>160</v>
      </c>
      <c r="H1164" s="315">
        <v>20</v>
      </c>
      <c r="I1164" s="431"/>
      <c r="J1164" s="430"/>
      <c r="K1164" s="430"/>
      <c r="L1164" s="430"/>
      <c r="M1164" s="428"/>
      <c r="N1164" s="310"/>
      <c r="O1164" s="314"/>
      <c r="P1164" s="431"/>
      <c r="Q1164" s="430"/>
      <c r="R1164" s="430"/>
      <c r="S1164" s="429"/>
      <c r="T1164" s="428"/>
      <c r="U1164" s="310"/>
      <c r="V1164" s="309"/>
      <c r="W1164" s="404"/>
    </row>
    <row r="1165" spans="1:23" ht="20.100000000000001" customHeight="1" thickBot="1" x14ac:dyDescent="0.25">
      <c r="A1165" s="409"/>
      <c r="B1165" s="427">
        <f t="shared" ref="B1165:H1165" si="77">B1164/2</f>
        <v>25</v>
      </c>
      <c r="C1165" s="297">
        <f t="shared" si="77"/>
        <v>20</v>
      </c>
      <c r="D1165" s="297">
        <f t="shared" si="77"/>
        <v>15</v>
      </c>
      <c r="E1165" s="297">
        <f t="shared" si="77"/>
        <v>10</v>
      </c>
      <c r="F1165" s="296">
        <f t="shared" si="77"/>
        <v>10</v>
      </c>
      <c r="G1165" s="426">
        <f t="shared" si="77"/>
        <v>80</v>
      </c>
      <c r="H1165" s="295">
        <f t="shared" si="77"/>
        <v>10</v>
      </c>
      <c r="I1165" s="425"/>
      <c r="J1165" s="424"/>
      <c r="K1165" s="424"/>
      <c r="L1165" s="424"/>
      <c r="M1165" s="422"/>
      <c r="N1165" s="290"/>
      <c r="O1165" s="294"/>
      <c r="P1165" s="425"/>
      <c r="Q1165" s="424"/>
      <c r="R1165" s="424"/>
      <c r="S1165" s="423"/>
      <c r="T1165" s="422"/>
      <c r="U1165" s="290"/>
      <c r="V1165" s="289"/>
      <c r="W1165" s="404"/>
    </row>
    <row r="1166" spans="1:23" ht="24.95" customHeight="1" thickTop="1" thickBot="1" x14ac:dyDescent="0.25">
      <c r="A1166" s="409"/>
      <c r="B1166" s="421"/>
      <c r="C1166" s="420"/>
      <c r="D1166" s="420"/>
      <c r="E1166" s="420"/>
      <c r="F1166" s="419"/>
      <c r="G1166" s="418">
        <f>SUM(B1166:F1166)</f>
        <v>0</v>
      </c>
      <c r="H1166" s="396"/>
      <c r="I1166" s="417"/>
      <c r="J1166" s="416"/>
      <c r="K1166" s="416"/>
      <c r="L1166" s="416"/>
      <c r="M1166" s="415"/>
      <c r="N1166" s="414">
        <f>COUNTIF(I1166:M1166,"اجتاز")</f>
        <v>0</v>
      </c>
      <c r="O1166" s="413" t="str">
        <f>IF(N1166&gt;=5,"جدير",IF(N1166&gt;=5,"جدير","غيرجدير"))</f>
        <v>غيرجدير</v>
      </c>
      <c r="P1166" s="417"/>
      <c r="Q1166" s="416"/>
      <c r="R1166" s="416"/>
      <c r="S1166" s="416"/>
      <c r="T1166" s="415"/>
      <c r="U1166" s="414">
        <f>COUNTIF(P1166:T1166,"اجتاز")</f>
        <v>0</v>
      </c>
      <c r="V1166" s="413" t="str">
        <f>IF(U1166&gt;=5,"جدير",IF(U1166&gt;=5,"جدير","غيرجدير"))</f>
        <v>غيرجدير</v>
      </c>
      <c r="W1166" s="404"/>
    </row>
    <row r="1167" spans="1:23" ht="5.0999999999999996" customHeight="1" thickTop="1" x14ac:dyDescent="0.2">
      <c r="A1167" s="409"/>
      <c r="B1167" s="412"/>
      <c r="C1167" s="412"/>
      <c r="D1167" s="412"/>
      <c r="E1167" s="412"/>
      <c r="F1167" s="412"/>
      <c r="G1167" s="412"/>
      <c r="H1167" s="412"/>
      <c r="I1167" s="412"/>
      <c r="J1167" s="412"/>
      <c r="K1167" s="412"/>
      <c r="L1167" s="412"/>
      <c r="M1167" s="412"/>
      <c r="N1167" s="412"/>
      <c r="O1167" s="412"/>
      <c r="P1167" s="412"/>
      <c r="Q1167" s="412"/>
      <c r="R1167" s="412"/>
      <c r="S1167" s="412"/>
      <c r="T1167" s="412"/>
      <c r="U1167" s="412"/>
      <c r="V1167" s="412"/>
      <c r="W1167" s="404"/>
    </row>
    <row r="1168" spans="1:23" ht="23.1" customHeight="1" x14ac:dyDescent="0.45">
      <c r="A1168" s="409"/>
      <c r="B1168" s="408" t="s">
        <v>90</v>
      </c>
      <c r="C1168" s="407" t="s">
        <v>118</v>
      </c>
      <c r="D1168" s="407"/>
      <c r="E1168" s="407"/>
      <c r="F1168" s="410" t="s">
        <v>139</v>
      </c>
      <c r="G1168" s="410"/>
      <c r="H1168" s="410"/>
      <c r="I1168" s="410"/>
      <c r="J1168" s="411"/>
      <c r="K1168" s="410" t="s">
        <v>93</v>
      </c>
      <c r="L1168" s="410"/>
      <c r="M1168" s="410"/>
      <c r="N1168" s="410"/>
      <c r="O1168" s="410"/>
      <c r="P1168" s="411"/>
      <c r="Q1168" s="410" t="s">
        <v>138</v>
      </c>
      <c r="R1168" s="410"/>
      <c r="S1168" s="410"/>
      <c r="T1168" s="410"/>
      <c r="U1168" s="410"/>
      <c r="V1168" s="410"/>
      <c r="W1168" s="404"/>
    </row>
    <row r="1169" spans="1:23" ht="23.1" customHeight="1" x14ac:dyDescent="0.45">
      <c r="A1169" s="409"/>
      <c r="B1169" s="408" t="s">
        <v>137</v>
      </c>
      <c r="C1169" s="407" t="s">
        <v>119</v>
      </c>
      <c r="D1169" s="407"/>
      <c r="E1169" s="407"/>
      <c r="F1169" s="405" t="s">
        <v>147</v>
      </c>
      <c r="G1169" s="405"/>
      <c r="H1169" s="405"/>
      <c r="I1169" s="405"/>
      <c r="J1169" s="406"/>
      <c r="K1169" s="405" t="s">
        <v>148</v>
      </c>
      <c r="L1169" s="405"/>
      <c r="M1169" s="405"/>
      <c r="N1169" s="405"/>
      <c r="O1169" s="405"/>
      <c r="P1169" s="406"/>
      <c r="Q1169" s="405" t="s">
        <v>149</v>
      </c>
      <c r="R1169" s="405"/>
      <c r="S1169" s="405"/>
      <c r="T1169" s="405"/>
      <c r="U1169" s="405"/>
      <c r="V1169" s="405"/>
      <c r="W1169" s="404"/>
    </row>
    <row r="1170" spans="1:23" ht="5.0999999999999996" customHeight="1" thickBot="1" x14ac:dyDescent="0.25">
      <c r="A1170" s="403"/>
      <c r="B1170" s="402"/>
      <c r="C1170" s="402"/>
      <c r="D1170" s="402"/>
      <c r="E1170" s="402"/>
      <c r="F1170" s="402"/>
      <c r="G1170" s="402"/>
      <c r="H1170" s="402"/>
      <c r="I1170" s="402"/>
      <c r="J1170" s="402"/>
      <c r="K1170" s="402"/>
      <c r="L1170" s="402"/>
      <c r="M1170" s="402"/>
      <c r="N1170" s="402"/>
      <c r="O1170" s="402"/>
      <c r="P1170" s="402"/>
      <c r="Q1170" s="402"/>
      <c r="R1170" s="402"/>
      <c r="S1170" s="402"/>
      <c r="T1170" s="402"/>
      <c r="U1170" s="402"/>
      <c r="V1170" s="402"/>
      <c r="W1170" s="401"/>
    </row>
    <row r="1171" spans="1:23" ht="5.0999999999999996" customHeight="1" thickTop="1" thickBot="1" x14ac:dyDescent="0.25"/>
    <row r="1172" spans="1:23" ht="24.95" customHeight="1" thickTop="1" x14ac:dyDescent="0.2">
      <c r="A1172" s="455"/>
      <c r="B1172" s="454" t="s">
        <v>116</v>
      </c>
      <c r="C1172" s="454"/>
      <c r="D1172" s="454"/>
      <c r="E1172" s="454"/>
      <c r="F1172" s="454"/>
      <c r="G1172" s="453" t="s">
        <v>146</v>
      </c>
      <c r="H1172" s="452"/>
      <c r="I1172" s="452"/>
      <c r="J1172" s="452"/>
      <c r="K1172" s="452"/>
      <c r="L1172" s="452"/>
      <c r="M1172" s="452"/>
      <c r="N1172" s="452"/>
      <c r="O1172" s="452"/>
      <c r="P1172" s="452"/>
      <c r="Q1172" s="452"/>
      <c r="R1172" s="452"/>
      <c r="S1172" s="451"/>
      <c r="T1172" s="451"/>
      <c r="U1172" s="451"/>
      <c r="V1172" s="451"/>
      <c r="W1172" s="450"/>
    </row>
    <row r="1173" spans="1:23" ht="24.95" customHeight="1" x14ac:dyDescent="0.2">
      <c r="A1173" s="409"/>
      <c r="B1173" s="449" t="s">
        <v>144</v>
      </c>
      <c r="C1173" s="449"/>
      <c r="D1173" s="449"/>
      <c r="E1173" s="449"/>
      <c r="F1173" s="449"/>
      <c r="G1173" s="448" t="s">
        <v>145</v>
      </c>
      <c r="H1173" s="448"/>
      <c r="I1173" s="448"/>
      <c r="J1173" s="448"/>
      <c r="K1173" s="448"/>
      <c r="L1173" s="448"/>
      <c r="M1173" s="448"/>
      <c r="N1173" s="448"/>
      <c r="O1173" s="448"/>
      <c r="P1173" s="448"/>
      <c r="Q1173" s="448"/>
      <c r="R1173" s="447"/>
      <c r="S1173" s="446" t="s">
        <v>143</v>
      </c>
      <c r="T1173" s="445"/>
      <c r="U1173" s="445"/>
      <c r="V1173" s="444"/>
      <c r="W1173" s="404"/>
    </row>
    <row r="1174" spans="1:23" ht="5.0999999999999996" customHeight="1" x14ac:dyDescent="0.2">
      <c r="A1174" s="409"/>
      <c r="B1174" s="443"/>
      <c r="C1174" s="443"/>
      <c r="D1174" s="443"/>
      <c r="E1174" s="443"/>
      <c r="F1174" s="443"/>
      <c r="G1174" s="412"/>
      <c r="H1174" s="412"/>
      <c r="I1174" s="412"/>
      <c r="J1174" s="412"/>
      <c r="K1174" s="412"/>
      <c r="L1174" s="412"/>
      <c r="M1174" s="412"/>
      <c r="N1174" s="412"/>
      <c r="O1174" s="412"/>
      <c r="P1174" s="412"/>
      <c r="Q1174" s="412"/>
      <c r="R1174" s="412"/>
      <c r="S1174" s="412"/>
      <c r="T1174" s="412"/>
      <c r="U1174" s="412"/>
      <c r="V1174" s="412"/>
      <c r="W1174" s="404"/>
    </row>
    <row r="1175" spans="1:23" ht="24.95" customHeight="1" x14ac:dyDescent="0.2">
      <c r="A1175" s="409"/>
      <c r="B1175" s="441" t="s">
        <v>142</v>
      </c>
      <c r="C1175" s="441"/>
      <c r="D1175" s="442"/>
      <c r="E1175" s="442"/>
      <c r="F1175" s="442"/>
      <c r="G1175" s="442"/>
      <c r="H1175" s="442"/>
      <c r="I1175" s="442"/>
      <c r="J1175" s="442"/>
      <c r="K1175" s="442"/>
      <c r="L1175" s="412"/>
      <c r="M1175" s="441" t="s">
        <v>141</v>
      </c>
      <c r="N1175" s="441"/>
      <c r="O1175" s="440"/>
      <c r="P1175" s="439"/>
      <c r="Q1175" s="439"/>
      <c r="R1175" s="412"/>
      <c r="S1175" s="438"/>
      <c r="T1175" s="437"/>
      <c r="U1175" s="437"/>
      <c r="V1175" s="436"/>
      <c r="W1175" s="404"/>
    </row>
    <row r="1176" spans="1:23" ht="5.0999999999999996" customHeight="1" thickBot="1" x14ac:dyDescent="0.25">
      <c r="A1176" s="409"/>
      <c r="B1176" s="412"/>
      <c r="C1176" s="412"/>
      <c r="D1176" s="412"/>
      <c r="E1176" s="412"/>
      <c r="F1176" s="412"/>
      <c r="G1176" s="412"/>
      <c r="H1176" s="412"/>
      <c r="I1176" s="412"/>
      <c r="J1176" s="412"/>
      <c r="K1176" s="412"/>
      <c r="L1176" s="412"/>
      <c r="M1176" s="412"/>
      <c r="N1176" s="412"/>
      <c r="O1176" s="412"/>
      <c r="P1176" s="412"/>
      <c r="Q1176" s="412"/>
      <c r="R1176" s="412"/>
      <c r="S1176" s="412"/>
      <c r="T1176" s="412"/>
      <c r="U1176" s="412"/>
      <c r="V1176" s="412"/>
      <c r="W1176" s="404"/>
    </row>
    <row r="1177" spans="1:23" ht="24.95" customHeight="1" thickTop="1" x14ac:dyDescent="0.2">
      <c r="A1177" s="409"/>
      <c r="B1177" s="343" t="s">
        <v>110</v>
      </c>
      <c r="C1177" s="342"/>
      <c r="D1177" s="342"/>
      <c r="E1177" s="342"/>
      <c r="F1177" s="342"/>
      <c r="G1177" s="342"/>
      <c r="H1177" s="341"/>
      <c r="I1177" s="343" t="s">
        <v>109</v>
      </c>
      <c r="J1177" s="342"/>
      <c r="K1177" s="342"/>
      <c r="L1177" s="342"/>
      <c r="M1177" s="341"/>
      <c r="N1177" s="340"/>
      <c r="O1177" s="339" t="s">
        <v>108</v>
      </c>
      <c r="P1177" s="343" t="s">
        <v>107</v>
      </c>
      <c r="Q1177" s="342"/>
      <c r="R1177" s="342"/>
      <c r="S1177" s="342"/>
      <c r="T1177" s="341"/>
      <c r="U1177" s="340"/>
      <c r="V1177" s="339" t="s">
        <v>106</v>
      </c>
      <c r="W1177" s="404"/>
    </row>
    <row r="1178" spans="1:23" ht="50.1" customHeight="1" x14ac:dyDescent="0.2">
      <c r="A1178" s="409"/>
      <c r="B1178" s="435" t="s">
        <v>105</v>
      </c>
      <c r="C1178" s="332" t="s">
        <v>104</v>
      </c>
      <c r="D1178" s="332" t="s">
        <v>103</v>
      </c>
      <c r="E1178" s="332" t="s">
        <v>102</v>
      </c>
      <c r="F1178" s="331" t="s">
        <v>16</v>
      </c>
      <c r="G1178" s="434" t="s">
        <v>140</v>
      </c>
      <c r="H1178" s="329" t="s">
        <v>24</v>
      </c>
      <c r="I1178" s="431" t="s">
        <v>130</v>
      </c>
      <c r="J1178" s="430" t="s">
        <v>57</v>
      </c>
      <c r="K1178" s="430" t="s">
        <v>129</v>
      </c>
      <c r="L1178" s="430" t="s">
        <v>128</v>
      </c>
      <c r="M1178" s="428" t="s">
        <v>127</v>
      </c>
      <c r="N1178" s="310"/>
      <c r="O1178" s="314"/>
      <c r="P1178" s="431" t="s">
        <v>126</v>
      </c>
      <c r="Q1178" s="430" t="s">
        <v>63</v>
      </c>
      <c r="R1178" s="430" t="s">
        <v>125</v>
      </c>
      <c r="S1178" s="429" t="s">
        <v>124</v>
      </c>
      <c r="T1178" s="428" t="s">
        <v>123</v>
      </c>
      <c r="U1178" s="310"/>
      <c r="V1178" s="309"/>
      <c r="W1178" s="404"/>
    </row>
    <row r="1179" spans="1:23" ht="20.100000000000001" customHeight="1" x14ac:dyDescent="0.2">
      <c r="A1179" s="409"/>
      <c r="B1179" s="433">
        <v>50</v>
      </c>
      <c r="C1179" s="317">
        <v>40</v>
      </c>
      <c r="D1179" s="317">
        <v>30</v>
      </c>
      <c r="E1179" s="317">
        <v>20</v>
      </c>
      <c r="F1179" s="316">
        <v>20</v>
      </c>
      <c r="G1179" s="432">
        <f>SUM(B1179:F1179)</f>
        <v>160</v>
      </c>
      <c r="H1179" s="315">
        <v>20</v>
      </c>
      <c r="I1179" s="431"/>
      <c r="J1179" s="430"/>
      <c r="K1179" s="430"/>
      <c r="L1179" s="430"/>
      <c r="M1179" s="428"/>
      <c r="N1179" s="310"/>
      <c r="O1179" s="314"/>
      <c r="P1179" s="431"/>
      <c r="Q1179" s="430"/>
      <c r="R1179" s="430"/>
      <c r="S1179" s="429"/>
      <c r="T1179" s="428"/>
      <c r="U1179" s="310"/>
      <c r="V1179" s="309"/>
      <c r="W1179" s="404"/>
    </row>
    <row r="1180" spans="1:23" ht="20.100000000000001" customHeight="1" thickBot="1" x14ac:dyDescent="0.25">
      <c r="A1180" s="409"/>
      <c r="B1180" s="427">
        <f t="shared" ref="B1180:H1180" si="78">B1179/2</f>
        <v>25</v>
      </c>
      <c r="C1180" s="297">
        <f t="shared" si="78"/>
        <v>20</v>
      </c>
      <c r="D1180" s="297">
        <f t="shared" si="78"/>
        <v>15</v>
      </c>
      <c r="E1180" s="297">
        <f t="shared" si="78"/>
        <v>10</v>
      </c>
      <c r="F1180" s="296">
        <f t="shared" si="78"/>
        <v>10</v>
      </c>
      <c r="G1180" s="426">
        <f t="shared" si="78"/>
        <v>80</v>
      </c>
      <c r="H1180" s="295">
        <f t="shared" si="78"/>
        <v>10</v>
      </c>
      <c r="I1180" s="425"/>
      <c r="J1180" s="424"/>
      <c r="K1180" s="424"/>
      <c r="L1180" s="424"/>
      <c r="M1180" s="422"/>
      <c r="N1180" s="290"/>
      <c r="O1180" s="294"/>
      <c r="P1180" s="425"/>
      <c r="Q1180" s="424"/>
      <c r="R1180" s="424"/>
      <c r="S1180" s="423"/>
      <c r="T1180" s="422"/>
      <c r="U1180" s="290"/>
      <c r="V1180" s="289"/>
      <c r="W1180" s="404"/>
    </row>
    <row r="1181" spans="1:23" ht="24.95" customHeight="1" thickTop="1" thickBot="1" x14ac:dyDescent="0.25">
      <c r="A1181" s="409"/>
      <c r="B1181" s="421"/>
      <c r="C1181" s="420"/>
      <c r="D1181" s="420"/>
      <c r="E1181" s="420"/>
      <c r="F1181" s="419"/>
      <c r="G1181" s="418">
        <f>SUM(B1181:F1181)</f>
        <v>0</v>
      </c>
      <c r="H1181" s="396"/>
      <c r="I1181" s="417"/>
      <c r="J1181" s="416"/>
      <c r="K1181" s="416"/>
      <c r="L1181" s="416"/>
      <c r="M1181" s="415"/>
      <c r="N1181" s="414">
        <f>COUNTIF(I1181:M1181,"اجتاز")</f>
        <v>0</v>
      </c>
      <c r="O1181" s="413" t="str">
        <f>IF(N1181&gt;=5,"جدير",IF(N1181&gt;=5,"جدير","غيرجدير"))</f>
        <v>غيرجدير</v>
      </c>
      <c r="P1181" s="417"/>
      <c r="Q1181" s="416"/>
      <c r="R1181" s="416"/>
      <c r="S1181" s="416"/>
      <c r="T1181" s="415"/>
      <c r="U1181" s="414">
        <f>COUNTIF(P1181:T1181,"اجتاز")</f>
        <v>0</v>
      </c>
      <c r="V1181" s="413" t="str">
        <f>IF(U1181&gt;=5,"جدير",IF(U1181&gt;=5,"جدير","غيرجدير"))</f>
        <v>غيرجدير</v>
      </c>
      <c r="W1181" s="404"/>
    </row>
    <row r="1182" spans="1:23" ht="5.0999999999999996" customHeight="1" thickTop="1" x14ac:dyDescent="0.2">
      <c r="A1182" s="409"/>
      <c r="B1182" s="412"/>
      <c r="C1182" s="412"/>
      <c r="D1182" s="412"/>
      <c r="E1182" s="412"/>
      <c r="F1182" s="412"/>
      <c r="G1182" s="412"/>
      <c r="H1182" s="412"/>
      <c r="I1182" s="412"/>
      <c r="J1182" s="412"/>
      <c r="K1182" s="412"/>
      <c r="L1182" s="412"/>
      <c r="M1182" s="412"/>
      <c r="N1182" s="412"/>
      <c r="O1182" s="412"/>
      <c r="P1182" s="412"/>
      <c r="Q1182" s="412"/>
      <c r="R1182" s="412"/>
      <c r="S1182" s="412"/>
      <c r="T1182" s="412"/>
      <c r="U1182" s="412"/>
      <c r="V1182" s="412"/>
      <c r="W1182" s="404"/>
    </row>
    <row r="1183" spans="1:23" ht="23.1" customHeight="1" x14ac:dyDescent="0.45">
      <c r="A1183" s="409"/>
      <c r="B1183" s="408" t="s">
        <v>90</v>
      </c>
      <c r="C1183" s="407" t="s">
        <v>118</v>
      </c>
      <c r="D1183" s="407"/>
      <c r="E1183" s="407"/>
      <c r="F1183" s="410" t="s">
        <v>139</v>
      </c>
      <c r="G1183" s="410"/>
      <c r="H1183" s="410"/>
      <c r="I1183" s="410"/>
      <c r="J1183" s="411"/>
      <c r="K1183" s="410" t="s">
        <v>93</v>
      </c>
      <c r="L1183" s="410"/>
      <c r="M1183" s="410"/>
      <c r="N1183" s="410"/>
      <c r="O1183" s="410"/>
      <c r="P1183" s="411"/>
      <c r="Q1183" s="410" t="s">
        <v>138</v>
      </c>
      <c r="R1183" s="410"/>
      <c r="S1183" s="410"/>
      <c r="T1183" s="410"/>
      <c r="U1183" s="410"/>
      <c r="V1183" s="410"/>
      <c r="W1183" s="404"/>
    </row>
    <row r="1184" spans="1:23" ht="23.1" customHeight="1" x14ac:dyDescent="0.45">
      <c r="A1184" s="409"/>
      <c r="B1184" s="408" t="s">
        <v>137</v>
      </c>
      <c r="C1184" s="407" t="s">
        <v>119</v>
      </c>
      <c r="D1184" s="407"/>
      <c r="E1184" s="407"/>
      <c r="F1184" s="405" t="s">
        <v>147</v>
      </c>
      <c r="G1184" s="405"/>
      <c r="H1184" s="405"/>
      <c r="I1184" s="405"/>
      <c r="J1184" s="406"/>
      <c r="K1184" s="405" t="s">
        <v>148</v>
      </c>
      <c r="L1184" s="405"/>
      <c r="M1184" s="405"/>
      <c r="N1184" s="405"/>
      <c r="O1184" s="405"/>
      <c r="P1184" s="406"/>
      <c r="Q1184" s="405" t="s">
        <v>149</v>
      </c>
      <c r="R1184" s="405"/>
      <c r="S1184" s="405"/>
      <c r="T1184" s="405"/>
      <c r="U1184" s="405"/>
      <c r="V1184" s="405"/>
      <c r="W1184" s="404"/>
    </row>
    <row r="1185" spans="1:23" ht="5.0999999999999996" customHeight="1" thickBot="1" x14ac:dyDescent="0.25">
      <c r="A1185" s="403"/>
      <c r="B1185" s="402"/>
      <c r="C1185" s="402"/>
      <c r="D1185" s="402"/>
      <c r="E1185" s="402"/>
      <c r="F1185" s="402"/>
      <c r="G1185" s="402"/>
      <c r="H1185" s="402"/>
      <c r="I1185" s="402"/>
      <c r="J1185" s="402"/>
      <c r="K1185" s="402"/>
      <c r="L1185" s="402"/>
      <c r="M1185" s="402"/>
      <c r="N1185" s="402"/>
      <c r="O1185" s="402"/>
      <c r="P1185" s="402"/>
      <c r="Q1185" s="402"/>
      <c r="R1185" s="402"/>
      <c r="S1185" s="402"/>
      <c r="T1185" s="402"/>
      <c r="U1185" s="402"/>
      <c r="V1185" s="402"/>
      <c r="W1185" s="401"/>
    </row>
    <row r="1186" spans="1:23" ht="20.100000000000001" customHeight="1" thickTop="1" thickBot="1" x14ac:dyDescent="0.25"/>
    <row r="1187" spans="1:23" ht="24.95" customHeight="1" thickTop="1" x14ac:dyDescent="0.2">
      <c r="A1187" s="455"/>
      <c r="B1187" s="454" t="s">
        <v>116</v>
      </c>
      <c r="C1187" s="454"/>
      <c r="D1187" s="454"/>
      <c r="E1187" s="454"/>
      <c r="F1187" s="454"/>
      <c r="G1187" s="453" t="s">
        <v>146</v>
      </c>
      <c r="H1187" s="452"/>
      <c r="I1187" s="452"/>
      <c r="J1187" s="452"/>
      <c r="K1187" s="452"/>
      <c r="L1187" s="452"/>
      <c r="M1187" s="452"/>
      <c r="N1187" s="452"/>
      <c r="O1187" s="452"/>
      <c r="P1187" s="452"/>
      <c r="Q1187" s="452"/>
      <c r="R1187" s="452"/>
      <c r="S1187" s="451"/>
      <c r="T1187" s="451"/>
      <c r="U1187" s="451"/>
      <c r="V1187" s="451"/>
      <c r="W1187" s="450"/>
    </row>
    <row r="1188" spans="1:23" ht="24.95" customHeight="1" x14ac:dyDescent="0.2">
      <c r="A1188" s="409"/>
      <c r="B1188" s="449" t="s">
        <v>144</v>
      </c>
      <c r="C1188" s="449"/>
      <c r="D1188" s="449"/>
      <c r="E1188" s="449"/>
      <c r="F1188" s="449"/>
      <c r="G1188" s="448" t="s">
        <v>145</v>
      </c>
      <c r="H1188" s="448"/>
      <c r="I1188" s="448"/>
      <c r="J1188" s="448"/>
      <c r="K1188" s="448"/>
      <c r="L1188" s="448"/>
      <c r="M1188" s="448"/>
      <c r="N1188" s="448"/>
      <c r="O1188" s="448"/>
      <c r="P1188" s="448"/>
      <c r="Q1188" s="448"/>
      <c r="R1188" s="447"/>
      <c r="S1188" s="446" t="s">
        <v>143</v>
      </c>
      <c r="T1188" s="445"/>
      <c r="U1188" s="445"/>
      <c r="V1188" s="444"/>
      <c r="W1188" s="404"/>
    </row>
    <row r="1189" spans="1:23" ht="5.0999999999999996" customHeight="1" x14ac:dyDescent="0.2">
      <c r="A1189" s="409"/>
      <c r="B1189" s="443"/>
      <c r="C1189" s="443"/>
      <c r="D1189" s="443"/>
      <c r="E1189" s="443"/>
      <c r="F1189" s="443"/>
      <c r="G1189" s="412"/>
      <c r="H1189" s="412"/>
      <c r="I1189" s="412"/>
      <c r="J1189" s="412"/>
      <c r="K1189" s="412"/>
      <c r="L1189" s="412"/>
      <c r="M1189" s="412"/>
      <c r="N1189" s="412"/>
      <c r="O1189" s="412"/>
      <c r="P1189" s="412"/>
      <c r="Q1189" s="412"/>
      <c r="R1189" s="412"/>
      <c r="S1189" s="412"/>
      <c r="T1189" s="412"/>
      <c r="U1189" s="412"/>
      <c r="V1189" s="412"/>
      <c r="W1189" s="404"/>
    </row>
    <row r="1190" spans="1:23" ht="24.95" customHeight="1" x14ac:dyDescent="0.2">
      <c r="A1190" s="409"/>
      <c r="B1190" s="441" t="s">
        <v>142</v>
      </c>
      <c r="C1190" s="441"/>
      <c r="D1190" s="442"/>
      <c r="E1190" s="442"/>
      <c r="F1190" s="442"/>
      <c r="G1190" s="442"/>
      <c r="H1190" s="442"/>
      <c r="I1190" s="442"/>
      <c r="J1190" s="442"/>
      <c r="K1190" s="442"/>
      <c r="L1190" s="412"/>
      <c r="M1190" s="441" t="s">
        <v>141</v>
      </c>
      <c r="N1190" s="441"/>
      <c r="O1190" s="440"/>
      <c r="P1190" s="439"/>
      <c r="Q1190" s="439"/>
      <c r="R1190" s="412"/>
      <c r="S1190" s="438"/>
      <c r="T1190" s="437"/>
      <c r="U1190" s="437"/>
      <c r="V1190" s="436"/>
      <c r="W1190" s="404"/>
    </row>
    <row r="1191" spans="1:23" ht="5.0999999999999996" customHeight="1" thickBot="1" x14ac:dyDescent="0.25">
      <c r="A1191" s="409"/>
      <c r="B1191" s="412"/>
      <c r="C1191" s="412"/>
      <c r="D1191" s="412"/>
      <c r="E1191" s="412"/>
      <c r="F1191" s="412"/>
      <c r="G1191" s="412"/>
      <c r="H1191" s="412"/>
      <c r="I1191" s="412"/>
      <c r="J1191" s="412"/>
      <c r="K1191" s="412"/>
      <c r="L1191" s="412"/>
      <c r="M1191" s="412"/>
      <c r="N1191" s="412"/>
      <c r="O1191" s="412"/>
      <c r="P1191" s="412"/>
      <c r="Q1191" s="412"/>
      <c r="R1191" s="412"/>
      <c r="S1191" s="412"/>
      <c r="T1191" s="412"/>
      <c r="U1191" s="412"/>
      <c r="V1191" s="412"/>
      <c r="W1191" s="404"/>
    </row>
    <row r="1192" spans="1:23" ht="24.95" customHeight="1" thickTop="1" x14ac:dyDescent="0.2">
      <c r="A1192" s="409"/>
      <c r="B1192" s="343" t="s">
        <v>110</v>
      </c>
      <c r="C1192" s="342"/>
      <c r="D1192" s="342"/>
      <c r="E1192" s="342"/>
      <c r="F1192" s="342"/>
      <c r="G1192" s="342"/>
      <c r="H1192" s="341"/>
      <c r="I1192" s="343" t="s">
        <v>109</v>
      </c>
      <c r="J1192" s="342"/>
      <c r="K1192" s="342"/>
      <c r="L1192" s="342"/>
      <c r="M1192" s="341"/>
      <c r="N1192" s="340"/>
      <c r="O1192" s="339" t="s">
        <v>108</v>
      </c>
      <c r="P1192" s="343" t="s">
        <v>107</v>
      </c>
      <c r="Q1192" s="342"/>
      <c r="R1192" s="342"/>
      <c r="S1192" s="342"/>
      <c r="T1192" s="341"/>
      <c r="U1192" s="340"/>
      <c r="V1192" s="339" t="s">
        <v>106</v>
      </c>
      <c r="W1192" s="404"/>
    </row>
    <row r="1193" spans="1:23" ht="50.1" customHeight="1" x14ac:dyDescent="0.2">
      <c r="A1193" s="409"/>
      <c r="B1193" s="435" t="s">
        <v>105</v>
      </c>
      <c r="C1193" s="332" t="s">
        <v>104</v>
      </c>
      <c r="D1193" s="332" t="s">
        <v>103</v>
      </c>
      <c r="E1193" s="332" t="s">
        <v>102</v>
      </c>
      <c r="F1193" s="331" t="s">
        <v>16</v>
      </c>
      <c r="G1193" s="434" t="s">
        <v>140</v>
      </c>
      <c r="H1193" s="329" t="s">
        <v>24</v>
      </c>
      <c r="I1193" s="431" t="s">
        <v>130</v>
      </c>
      <c r="J1193" s="430" t="s">
        <v>57</v>
      </c>
      <c r="K1193" s="430" t="s">
        <v>129</v>
      </c>
      <c r="L1193" s="430" t="s">
        <v>128</v>
      </c>
      <c r="M1193" s="428" t="s">
        <v>127</v>
      </c>
      <c r="N1193" s="310"/>
      <c r="O1193" s="314"/>
      <c r="P1193" s="431" t="s">
        <v>126</v>
      </c>
      <c r="Q1193" s="430" t="s">
        <v>63</v>
      </c>
      <c r="R1193" s="430" t="s">
        <v>125</v>
      </c>
      <c r="S1193" s="429" t="s">
        <v>124</v>
      </c>
      <c r="T1193" s="428" t="s">
        <v>123</v>
      </c>
      <c r="U1193" s="310"/>
      <c r="V1193" s="309"/>
      <c r="W1193" s="404"/>
    </row>
    <row r="1194" spans="1:23" ht="20.100000000000001" customHeight="1" x14ac:dyDescent="0.2">
      <c r="A1194" s="409"/>
      <c r="B1194" s="433">
        <v>50</v>
      </c>
      <c r="C1194" s="317">
        <v>40</v>
      </c>
      <c r="D1194" s="317">
        <v>30</v>
      </c>
      <c r="E1194" s="317">
        <v>20</v>
      </c>
      <c r="F1194" s="316">
        <v>20</v>
      </c>
      <c r="G1194" s="432">
        <f>SUM(B1194:F1194)</f>
        <v>160</v>
      </c>
      <c r="H1194" s="315">
        <v>20</v>
      </c>
      <c r="I1194" s="431"/>
      <c r="J1194" s="430"/>
      <c r="K1194" s="430"/>
      <c r="L1194" s="430"/>
      <c r="M1194" s="428"/>
      <c r="N1194" s="310"/>
      <c r="O1194" s="314"/>
      <c r="P1194" s="431"/>
      <c r="Q1194" s="430"/>
      <c r="R1194" s="430"/>
      <c r="S1194" s="429"/>
      <c r="T1194" s="428"/>
      <c r="U1194" s="310"/>
      <c r="V1194" s="309"/>
      <c r="W1194" s="404"/>
    </row>
    <row r="1195" spans="1:23" ht="20.100000000000001" customHeight="1" thickBot="1" x14ac:dyDescent="0.25">
      <c r="A1195" s="409"/>
      <c r="B1195" s="427">
        <f t="shared" ref="B1195:H1195" si="79">B1194/2</f>
        <v>25</v>
      </c>
      <c r="C1195" s="297">
        <f t="shared" si="79"/>
        <v>20</v>
      </c>
      <c r="D1195" s="297">
        <f t="shared" si="79"/>
        <v>15</v>
      </c>
      <c r="E1195" s="297">
        <f t="shared" si="79"/>
        <v>10</v>
      </c>
      <c r="F1195" s="296">
        <f t="shared" si="79"/>
        <v>10</v>
      </c>
      <c r="G1195" s="426">
        <f t="shared" si="79"/>
        <v>80</v>
      </c>
      <c r="H1195" s="295">
        <f t="shared" si="79"/>
        <v>10</v>
      </c>
      <c r="I1195" s="425"/>
      <c r="J1195" s="424"/>
      <c r="K1195" s="424"/>
      <c r="L1195" s="424"/>
      <c r="M1195" s="422"/>
      <c r="N1195" s="290"/>
      <c r="O1195" s="294"/>
      <c r="P1195" s="425"/>
      <c r="Q1195" s="424"/>
      <c r="R1195" s="424"/>
      <c r="S1195" s="423"/>
      <c r="T1195" s="422"/>
      <c r="U1195" s="290"/>
      <c r="V1195" s="289"/>
      <c r="W1195" s="404"/>
    </row>
    <row r="1196" spans="1:23" ht="24.95" customHeight="1" thickTop="1" thickBot="1" x14ac:dyDescent="0.25">
      <c r="A1196" s="409"/>
      <c r="B1196" s="421"/>
      <c r="C1196" s="420"/>
      <c r="D1196" s="420"/>
      <c r="E1196" s="420"/>
      <c r="F1196" s="419"/>
      <c r="G1196" s="418">
        <f>SUM(B1196:F1196)</f>
        <v>0</v>
      </c>
      <c r="H1196" s="396"/>
      <c r="I1196" s="417"/>
      <c r="J1196" s="416"/>
      <c r="K1196" s="416"/>
      <c r="L1196" s="416"/>
      <c r="M1196" s="415"/>
      <c r="N1196" s="414">
        <f>COUNTIF(I1196:M1196,"اجتاز")</f>
        <v>0</v>
      </c>
      <c r="O1196" s="413" t="str">
        <f>IF(N1196&gt;=5,"جدير",IF(N1196&gt;=5,"جدير","غيرجدير"))</f>
        <v>غيرجدير</v>
      </c>
      <c r="P1196" s="417"/>
      <c r="Q1196" s="416"/>
      <c r="R1196" s="416"/>
      <c r="S1196" s="416"/>
      <c r="T1196" s="415"/>
      <c r="U1196" s="414">
        <f>COUNTIF(P1196:T1196,"اجتاز")</f>
        <v>0</v>
      </c>
      <c r="V1196" s="413" t="str">
        <f>IF(U1196&gt;=5,"جدير",IF(U1196&gt;=5,"جدير","غيرجدير"))</f>
        <v>غيرجدير</v>
      </c>
      <c r="W1196" s="404"/>
    </row>
    <row r="1197" spans="1:23" ht="5.0999999999999996" customHeight="1" thickTop="1" x14ac:dyDescent="0.2">
      <c r="A1197" s="409"/>
      <c r="B1197" s="412"/>
      <c r="C1197" s="412"/>
      <c r="D1197" s="412"/>
      <c r="E1197" s="412"/>
      <c r="F1197" s="412"/>
      <c r="G1197" s="412"/>
      <c r="H1197" s="412"/>
      <c r="I1197" s="412"/>
      <c r="J1197" s="412"/>
      <c r="K1197" s="412"/>
      <c r="L1197" s="412"/>
      <c r="M1197" s="412"/>
      <c r="N1197" s="412"/>
      <c r="O1197" s="412"/>
      <c r="P1197" s="412"/>
      <c r="Q1197" s="412"/>
      <c r="R1197" s="412"/>
      <c r="S1197" s="412"/>
      <c r="T1197" s="412"/>
      <c r="U1197" s="412"/>
      <c r="V1197" s="412"/>
      <c r="W1197" s="404"/>
    </row>
    <row r="1198" spans="1:23" ht="23.1" customHeight="1" x14ac:dyDescent="0.45">
      <c r="A1198" s="409"/>
      <c r="B1198" s="408" t="s">
        <v>90</v>
      </c>
      <c r="C1198" s="407" t="s">
        <v>118</v>
      </c>
      <c r="D1198" s="407"/>
      <c r="E1198" s="407"/>
      <c r="F1198" s="410" t="s">
        <v>139</v>
      </c>
      <c r="G1198" s="410"/>
      <c r="H1198" s="410"/>
      <c r="I1198" s="410"/>
      <c r="J1198" s="411"/>
      <c r="K1198" s="410" t="s">
        <v>93</v>
      </c>
      <c r="L1198" s="410"/>
      <c r="M1198" s="410"/>
      <c r="N1198" s="410"/>
      <c r="O1198" s="410"/>
      <c r="P1198" s="411"/>
      <c r="Q1198" s="410" t="s">
        <v>138</v>
      </c>
      <c r="R1198" s="410"/>
      <c r="S1198" s="410"/>
      <c r="T1198" s="410"/>
      <c r="U1198" s="410"/>
      <c r="V1198" s="410"/>
      <c r="W1198" s="404"/>
    </row>
    <row r="1199" spans="1:23" ht="23.1" customHeight="1" x14ac:dyDescent="0.45">
      <c r="A1199" s="409"/>
      <c r="B1199" s="408" t="s">
        <v>137</v>
      </c>
      <c r="C1199" s="407" t="s">
        <v>119</v>
      </c>
      <c r="D1199" s="407"/>
      <c r="E1199" s="407"/>
      <c r="F1199" s="405" t="s">
        <v>147</v>
      </c>
      <c r="G1199" s="405"/>
      <c r="H1199" s="405"/>
      <c r="I1199" s="405"/>
      <c r="J1199" s="406"/>
      <c r="K1199" s="405" t="s">
        <v>148</v>
      </c>
      <c r="L1199" s="405"/>
      <c r="M1199" s="405"/>
      <c r="N1199" s="405"/>
      <c r="O1199" s="405"/>
      <c r="P1199" s="406"/>
      <c r="Q1199" s="405" t="s">
        <v>149</v>
      </c>
      <c r="R1199" s="405"/>
      <c r="S1199" s="405"/>
      <c r="T1199" s="405"/>
      <c r="U1199" s="405"/>
      <c r="V1199" s="405"/>
      <c r="W1199" s="404"/>
    </row>
    <row r="1200" spans="1:23" ht="5.0999999999999996" customHeight="1" thickBot="1" x14ac:dyDescent="0.25">
      <c r="A1200" s="403"/>
      <c r="B1200" s="402"/>
      <c r="C1200" s="402"/>
      <c r="D1200" s="402"/>
      <c r="E1200" s="402"/>
      <c r="F1200" s="402"/>
      <c r="G1200" s="402"/>
      <c r="H1200" s="402"/>
      <c r="I1200" s="402"/>
      <c r="J1200" s="402"/>
      <c r="K1200" s="402"/>
      <c r="L1200" s="402"/>
      <c r="M1200" s="402"/>
      <c r="N1200" s="402"/>
      <c r="O1200" s="402"/>
      <c r="P1200" s="402"/>
      <c r="Q1200" s="402"/>
      <c r="R1200" s="402"/>
      <c r="S1200" s="402"/>
      <c r="T1200" s="402"/>
      <c r="U1200" s="402"/>
      <c r="V1200" s="402"/>
      <c r="W1200" s="401"/>
    </row>
    <row r="1201" spans="1:23" ht="5.0999999999999996" customHeight="1" thickTop="1" thickBot="1" x14ac:dyDescent="0.25"/>
    <row r="1202" spans="1:23" ht="24.95" customHeight="1" thickTop="1" x14ac:dyDescent="0.2">
      <c r="A1202" s="455"/>
      <c r="B1202" s="454" t="s">
        <v>116</v>
      </c>
      <c r="C1202" s="454"/>
      <c r="D1202" s="454"/>
      <c r="E1202" s="454"/>
      <c r="F1202" s="454"/>
      <c r="G1202" s="453" t="s">
        <v>146</v>
      </c>
      <c r="H1202" s="452"/>
      <c r="I1202" s="452"/>
      <c r="J1202" s="452"/>
      <c r="K1202" s="452"/>
      <c r="L1202" s="452"/>
      <c r="M1202" s="452"/>
      <c r="N1202" s="452"/>
      <c r="O1202" s="452"/>
      <c r="P1202" s="452"/>
      <c r="Q1202" s="452"/>
      <c r="R1202" s="452"/>
      <c r="S1202" s="451"/>
      <c r="T1202" s="451"/>
      <c r="U1202" s="451"/>
      <c r="V1202" s="451"/>
      <c r="W1202" s="450"/>
    </row>
    <row r="1203" spans="1:23" ht="24.95" customHeight="1" x14ac:dyDescent="0.2">
      <c r="A1203" s="409"/>
      <c r="B1203" s="449" t="s">
        <v>144</v>
      </c>
      <c r="C1203" s="449"/>
      <c r="D1203" s="449"/>
      <c r="E1203" s="449"/>
      <c r="F1203" s="449"/>
      <c r="G1203" s="448" t="s">
        <v>145</v>
      </c>
      <c r="H1203" s="448"/>
      <c r="I1203" s="448"/>
      <c r="J1203" s="448"/>
      <c r="K1203" s="448"/>
      <c r="L1203" s="448"/>
      <c r="M1203" s="448"/>
      <c r="N1203" s="448"/>
      <c r="O1203" s="448"/>
      <c r="P1203" s="448"/>
      <c r="Q1203" s="448"/>
      <c r="R1203" s="447"/>
      <c r="S1203" s="446" t="s">
        <v>143</v>
      </c>
      <c r="T1203" s="445"/>
      <c r="U1203" s="445"/>
      <c r="V1203" s="444"/>
      <c r="W1203" s="404"/>
    </row>
    <row r="1204" spans="1:23" ht="5.0999999999999996" customHeight="1" x14ac:dyDescent="0.2">
      <c r="A1204" s="409"/>
      <c r="B1204" s="443"/>
      <c r="C1204" s="443"/>
      <c r="D1204" s="443"/>
      <c r="E1204" s="443"/>
      <c r="F1204" s="443"/>
      <c r="G1204" s="412"/>
      <c r="H1204" s="412"/>
      <c r="I1204" s="412"/>
      <c r="J1204" s="412"/>
      <c r="K1204" s="412"/>
      <c r="L1204" s="412"/>
      <c r="M1204" s="412"/>
      <c r="N1204" s="412"/>
      <c r="O1204" s="412"/>
      <c r="P1204" s="412"/>
      <c r="Q1204" s="412"/>
      <c r="R1204" s="412"/>
      <c r="S1204" s="412"/>
      <c r="T1204" s="412"/>
      <c r="U1204" s="412"/>
      <c r="V1204" s="412"/>
      <c r="W1204" s="404"/>
    </row>
    <row r="1205" spans="1:23" ht="24.95" customHeight="1" x14ac:dyDescent="0.2">
      <c r="A1205" s="409"/>
      <c r="B1205" s="441" t="s">
        <v>142</v>
      </c>
      <c r="C1205" s="441"/>
      <c r="D1205" s="442"/>
      <c r="E1205" s="442"/>
      <c r="F1205" s="442"/>
      <c r="G1205" s="442"/>
      <c r="H1205" s="442"/>
      <c r="I1205" s="442"/>
      <c r="J1205" s="442"/>
      <c r="K1205" s="442"/>
      <c r="L1205" s="412"/>
      <c r="M1205" s="441" t="s">
        <v>141</v>
      </c>
      <c r="N1205" s="441"/>
      <c r="O1205" s="440"/>
      <c r="P1205" s="439"/>
      <c r="Q1205" s="439"/>
      <c r="R1205" s="412"/>
      <c r="S1205" s="438"/>
      <c r="T1205" s="437"/>
      <c r="U1205" s="437"/>
      <c r="V1205" s="436"/>
      <c r="W1205" s="404"/>
    </row>
    <row r="1206" spans="1:23" ht="5.0999999999999996" customHeight="1" thickBot="1" x14ac:dyDescent="0.25">
      <c r="A1206" s="409"/>
      <c r="B1206" s="412"/>
      <c r="C1206" s="412"/>
      <c r="D1206" s="412"/>
      <c r="E1206" s="412"/>
      <c r="F1206" s="412"/>
      <c r="G1206" s="412"/>
      <c r="H1206" s="412"/>
      <c r="I1206" s="412"/>
      <c r="J1206" s="412"/>
      <c r="K1206" s="412"/>
      <c r="L1206" s="412"/>
      <c r="M1206" s="412"/>
      <c r="N1206" s="412"/>
      <c r="O1206" s="412"/>
      <c r="P1206" s="412"/>
      <c r="Q1206" s="412"/>
      <c r="R1206" s="412"/>
      <c r="S1206" s="412"/>
      <c r="T1206" s="412"/>
      <c r="U1206" s="412"/>
      <c r="V1206" s="412"/>
      <c r="W1206" s="404"/>
    </row>
    <row r="1207" spans="1:23" ht="24.95" customHeight="1" thickTop="1" x14ac:dyDescent="0.2">
      <c r="A1207" s="409"/>
      <c r="B1207" s="343" t="s">
        <v>110</v>
      </c>
      <c r="C1207" s="342"/>
      <c r="D1207" s="342"/>
      <c r="E1207" s="342"/>
      <c r="F1207" s="342"/>
      <c r="G1207" s="342"/>
      <c r="H1207" s="341"/>
      <c r="I1207" s="343" t="s">
        <v>109</v>
      </c>
      <c r="J1207" s="342"/>
      <c r="K1207" s="342"/>
      <c r="L1207" s="342"/>
      <c r="M1207" s="341"/>
      <c r="N1207" s="340"/>
      <c r="O1207" s="339" t="s">
        <v>108</v>
      </c>
      <c r="P1207" s="343" t="s">
        <v>107</v>
      </c>
      <c r="Q1207" s="342"/>
      <c r="R1207" s="342"/>
      <c r="S1207" s="342"/>
      <c r="T1207" s="341"/>
      <c r="U1207" s="340"/>
      <c r="V1207" s="339" t="s">
        <v>106</v>
      </c>
      <c r="W1207" s="404"/>
    </row>
    <row r="1208" spans="1:23" ht="50.1" customHeight="1" x14ac:dyDescent="0.2">
      <c r="A1208" s="409"/>
      <c r="B1208" s="435" t="s">
        <v>105</v>
      </c>
      <c r="C1208" s="332" t="s">
        <v>104</v>
      </c>
      <c r="D1208" s="332" t="s">
        <v>103</v>
      </c>
      <c r="E1208" s="332" t="s">
        <v>102</v>
      </c>
      <c r="F1208" s="331" t="s">
        <v>16</v>
      </c>
      <c r="G1208" s="434" t="s">
        <v>140</v>
      </c>
      <c r="H1208" s="329" t="s">
        <v>24</v>
      </c>
      <c r="I1208" s="431" t="s">
        <v>130</v>
      </c>
      <c r="J1208" s="430" t="s">
        <v>57</v>
      </c>
      <c r="K1208" s="430" t="s">
        <v>129</v>
      </c>
      <c r="L1208" s="430" t="s">
        <v>128</v>
      </c>
      <c r="M1208" s="428" t="s">
        <v>127</v>
      </c>
      <c r="N1208" s="310"/>
      <c r="O1208" s="314"/>
      <c r="P1208" s="431" t="s">
        <v>126</v>
      </c>
      <c r="Q1208" s="430" t="s">
        <v>63</v>
      </c>
      <c r="R1208" s="430" t="s">
        <v>125</v>
      </c>
      <c r="S1208" s="429" t="s">
        <v>124</v>
      </c>
      <c r="T1208" s="428" t="s">
        <v>123</v>
      </c>
      <c r="U1208" s="310"/>
      <c r="V1208" s="309"/>
      <c r="W1208" s="404"/>
    </row>
    <row r="1209" spans="1:23" ht="20.100000000000001" customHeight="1" x14ac:dyDescent="0.2">
      <c r="A1209" s="409"/>
      <c r="B1209" s="433">
        <v>50</v>
      </c>
      <c r="C1209" s="317">
        <v>40</v>
      </c>
      <c r="D1209" s="317">
        <v>30</v>
      </c>
      <c r="E1209" s="317">
        <v>20</v>
      </c>
      <c r="F1209" s="316">
        <v>20</v>
      </c>
      <c r="G1209" s="432">
        <f>SUM(B1209:F1209)</f>
        <v>160</v>
      </c>
      <c r="H1209" s="315">
        <v>20</v>
      </c>
      <c r="I1209" s="431"/>
      <c r="J1209" s="430"/>
      <c r="K1209" s="430"/>
      <c r="L1209" s="430"/>
      <c r="M1209" s="428"/>
      <c r="N1209" s="310"/>
      <c r="O1209" s="314"/>
      <c r="P1209" s="431"/>
      <c r="Q1209" s="430"/>
      <c r="R1209" s="430"/>
      <c r="S1209" s="429"/>
      <c r="T1209" s="428"/>
      <c r="U1209" s="310"/>
      <c r="V1209" s="309"/>
      <c r="W1209" s="404"/>
    </row>
    <row r="1210" spans="1:23" ht="20.100000000000001" customHeight="1" thickBot="1" x14ac:dyDescent="0.25">
      <c r="A1210" s="409"/>
      <c r="B1210" s="427">
        <f t="shared" ref="B1210:H1210" si="80">B1209/2</f>
        <v>25</v>
      </c>
      <c r="C1210" s="297">
        <f t="shared" si="80"/>
        <v>20</v>
      </c>
      <c r="D1210" s="297">
        <f t="shared" si="80"/>
        <v>15</v>
      </c>
      <c r="E1210" s="297">
        <f t="shared" si="80"/>
        <v>10</v>
      </c>
      <c r="F1210" s="296">
        <f t="shared" si="80"/>
        <v>10</v>
      </c>
      <c r="G1210" s="426">
        <f t="shared" si="80"/>
        <v>80</v>
      </c>
      <c r="H1210" s="295">
        <f t="shared" si="80"/>
        <v>10</v>
      </c>
      <c r="I1210" s="425"/>
      <c r="J1210" s="424"/>
      <c r="K1210" s="424"/>
      <c r="L1210" s="424"/>
      <c r="M1210" s="422"/>
      <c r="N1210" s="290"/>
      <c r="O1210" s="294"/>
      <c r="P1210" s="425"/>
      <c r="Q1210" s="424"/>
      <c r="R1210" s="424"/>
      <c r="S1210" s="423"/>
      <c r="T1210" s="422"/>
      <c r="U1210" s="290"/>
      <c r="V1210" s="289"/>
      <c r="W1210" s="404"/>
    </row>
    <row r="1211" spans="1:23" ht="24.95" customHeight="1" thickTop="1" thickBot="1" x14ac:dyDescent="0.25">
      <c r="A1211" s="409"/>
      <c r="B1211" s="421"/>
      <c r="C1211" s="420"/>
      <c r="D1211" s="420"/>
      <c r="E1211" s="420"/>
      <c r="F1211" s="419"/>
      <c r="G1211" s="418">
        <f>SUM(B1211:F1211)</f>
        <v>0</v>
      </c>
      <c r="H1211" s="396"/>
      <c r="I1211" s="417"/>
      <c r="J1211" s="416"/>
      <c r="K1211" s="416"/>
      <c r="L1211" s="416"/>
      <c r="M1211" s="415"/>
      <c r="N1211" s="414">
        <f>COUNTIF(I1211:M1211,"اجتاز")</f>
        <v>0</v>
      </c>
      <c r="O1211" s="413" t="str">
        <f>IF(N1211&gt;=5,"جدير",IF(N1211&gt;=5,"جدير","غيرجدير"))</f>
        <v>غيرجدير</v>
      </c>
      <c r="P1211" s="417"/>
      <c r="Q1211" s="416"/>
      <c r="R1211" s="416"/>
      <c r="S1211" s="416"/>
      <c r="T1211" s="415"/>
      <c r="U1211" s="414">
        <f>COUNTIF(P1211:T1211,"اجتاز")</f>
        <v>0</v>
      </c>
      <c r="V1211" s="413" t="str">
        <f>IF(U1211&gt;=5,"جدير",IF(U1211&gt;=5,"جدير","غيرجدير"))</f>
        <v>غيرجدير</v>
      </c>
      <c r="W1211" s="404"/>
    </row>
    <row r="1212" spans="1:23" ht="5.0999999999999996" customHeight="1" thickTop="1" x14ac:dyDescent="0.2">
      <c r="A1212" s="409"/>
      <c r="B1212" s="412"/>
      <c r="C1212" s="412"/>
      <c r="D1212" s="412"/>
      <c r="E1212" s="412"/>
      <c r="F1212" s="412"/>
      <c r="G1212" s="412"/>
      <c r="H1212" s="412"/>
      <c r="I1212" s="412"/>
      <c r="J1212" s="412"/>
      <c r="K1212" s="412"/>
      <c r="L1212" s="412"/>
      <c r="M1212" s="412"/>
      <c r="N1212" s="412"/>
      <c r="O1212" s="412"/>
      <c r="P1212" s="412"/>
      <c r="Q1212" s="412"/>
      <c r="R1212" s="412"/>
      <c r="S1212" s="412"/>
      <c r="T1212" s="412"/>
      <c r="U1212" s="412"/>
      <c r="V1212" s="412"/>
      <c r="W1212" s="404"/>
    </row>
    <row r="1213" spans="1:23" ht="23.1" customHeight="1" x14ac:dyDescent="0.45">
      <c r="A1213" s="409"/>
      <c r="B1213" s="408" t="s">
        <v>90</v>
      </c>
      <c r="C1213" s="407" t="s">
        <v>118</v>
      </c>
      <c r="D1213" s="407"/>
      <c r="E1213" s="407"/>
      <c r="F1213" s="410" t="s">
        <v>139</v>
      </c>
      <c r="G1213" s="410"/>
      <c r="H1213" s="410"/>
      <c r="I1213" s="410"/>
      <c r="J1213" s="411"/>
      <c r="K1213" s="410" t="s">
        <v>93</v>
      </c>
      <c r="L1213" s="410"/>
      <c r="M1213" s="410"/>
      <c r="N1213" s="410"/>
      <c r="O1213" s="410"/>
      <c r="P1213" s="411"/>
      <c r="Q1213" s="410" t="s">
        <v>138</v>
      </c>
      <c r="R1213" s="410"/>
      <c r="S1213" s="410"/>
      <c r="T1213" s="410"/>
      <c r="U1213" s="410"/>
      <c r="V1213" s="410"/>
      <c r="W1213" s="404"/>
    </row>
    <row r="1214" spans="1:23" ht="23.1" customHeight="1" x14ac:dyDescent="0.45">
      <c r="A1214" s="409"/>
      <c r="B1214" s="408" t="s">
        <v>137</v>
      </c>
      <c r="C1214" s="407" t="s">
        <v>119</v>
      </c>
      <c r="D1214" s="407"/>
      <c r="E1214" s="407"/>
      <c r="F1214" s="405" t="s">
        <v>147</v>
      </c>
      <c r="G1214" s="405"/>
      <c r="H1214" s="405"/>
      <c r="I1214" s="405"/>
      <c r="J1214" s="406"/>
      <c r="K1214" s="405" t="s">
        <v>148</v>
      </c>
      <c r="L1214" s="405"/>
      <c r="M1214" s="405"/>
      <c r="N1214" s="405"/>
      <c r="O1214" s="405"/>
      <c r="P1214" s="406"/>
      <c r="Q1214" s="405" t="s">
        <v>149</v>
      </c>
      <c r="R1214" s="405"/>
      <c r="S1214" s="405"/>
      <c r="T1214" s="405"/>
      <c r="U1214" s="405"/>
      <c r="V1214" s="405"/>
      <c r="W1214" s="404"/>
    </row>
    <row r="1215" spans="1:23" ht="5.0999999999999996" customHeight="1" thickBot="1" x14ac:dyDescent="0.25">
      <c r="A1215" s="403"/>
      <c r="B1215" s="402"/>
      <c r="C1215" s="402"/>
      <c r="D1215" s="402"/>
      <c r="E1215" s="402"/>
      <c r="F1215" s="402"/>
      <c r="G1215" s="402"/>
      <c r="H1215" s="402"/>
      <c r="I1215" s="402"/>
      <c r="J1215" s="402"/>
      <c r="K1215" s="402"/>
      <c r="L1215" s="402"/>
      <c r="M1215" s="402"/>
      <c r="N1215" s="402"/>
      <c r="O1215" s="402"/>
      <c r="P1215" s="402"/>
      <c r="Q1215" s="402"/>
      <c r="R1215" s="402"/>
      <c r="S1215" s="402"/>
      <c r="T1215" s="402"/>
      <c r="U1215" s="402"/>
      <c r="V1215" s="402"/>
      <c r="W1215" s="401"/>
    </row>
    <row r="1216" spans="1:23" ht="20.100000000000001" customHeight="1" thickTop="1" thickBot="1" x14ac:dyDescent="0.25"/>
    <row r="1217" spans="1:23" ht="24.95" customHeight="1" thickTop="1" x14ac:dyDescent="0.2">
      <c r="A1217" s="455"/>
      <c r="B1217" s="454" t="s">
        <v>116</v>
      </c>
      <c r="C1217" s="454"/>
      <c r="D1217" s="454"/>
      <c r="E1217" s="454"/>
      <c r="F1217" s="454"/>
      <c r="G1217" s="453" t="s">
        <v>146</v>
      </c>
      <c r="H1217" s="452"/>
      <c r="I1217" s="452"/>
      <c r="J1217" s="452"/>
      <c r="K1217" s="452"/>
      <c r="L1217" s="452"/>
      <c r="M1217" s="452"/>
      <c r="N1217" s="452"/>
      <c r="O1217" s="452"/>
      <c r="P1217" s="452"/>
      <c r="Q1217" s="452"/>
      <c r="R1217" s="452"/>
      <c r="S1217" s="451"/>
      <c r="T1217" s="451"/>
      <c r="U1217" s="451"/>
      <c r="V1217" s="451"/>
      <c r="W1217" s="450"/>
    </row>
    <row r="1218" spans="1:23" ht="24.95" customHeight="1" x14ac:dyDescent="0.2">
      <c r="A1218" s="409"/>
      <c r="B1218" s="449" t="s">
        <v>144</v>
      </c>
      <c r="C1218" s="449"/>
      <c r="D1218" s="449"/>
      <c r="E1218" s="449"/>
      <c r="F1218" s="449"/>
      <c r="G1218" s="448" t="s">
        <v>145</v>
      </c>
      <c r="H1218" s="448"/>
      <c r="I1218" s="448"/>
      <c r="J1218" s="448"/>
      <c r="K1218" s="448"/>
      <c r="L1218" s="448"/>
      <c r="M1218" s="448"/>
      <c r="N1218" s="448"/>
      <c r="O1218" s="448"/>
      <c r="P1218" s="448"/>
      <c r="Q1218" s="448"/>
      <c r="R1218" s="447"/>
      <c r="S1218" s="446" t="s">
        <v>143</v>
      </c>
      <c r="T1218" s="445"/>
      <c r="U1218" s="445"/>
      <c r="V1218" s="444"/>
      <c r="W1218" s="404"/>
    </row>
    <row r="1219" spans="1:23" ht="5.0999999999999996" customHeight="1" x14ac:dyDescent="0.2">
      <c r="A1219" s="409"/>
      <c r="B1219" s="443"/>
      <c r="C1219" s="443"/>
      <c r="D1219" s="443"/>
      <c r="E1219" s="443"/>
      <c r="F1219" s="443"/>
      <c r="G1219" s="412"/>
      <c r="H1219" s="412"/>
      <c r="I1219" s="412"/>
      <c r="J1219" s="412"/>
      <c r="K1219" s="412"/>
      <c r="L1219" s="412"/>
      <c r="M1219" s="412"/>
      <c r="N1219" s="412"/>
      <c r="O1219" s="412"/>
      <c r="P1219" s="412"/>
      <c r="Q1219" s="412"/>
      <c r="R1219" s="412"/>
      <c r="S1219" s="412"/>
      <c r="T1219" s="412"/>
      <c r="U1219" s="412"/>
      <c r="V1219" s="412"/>
      <c r="W1219" s="404"/>
    </row>
    <row r="1220" spans="1:23" ht="24.95" customHeight="1" x14ac:dyDescent="0.2">
      <c r="A1220" s="409"/>
      <c r="B1220" s="441" t="s">
        <v>142</v>
      </c>
      <c r="C1220" s="441"/>
      <c r="D1220" s="442"/>
      <c r="E1220" s="442"/>
      <c r="F1220" s="442"/>
      <c r="G1220" s="442"/>
      <c r="H1220" s="442"/>
      <c r="I1220" s="442"/>
      <c r="J1220" s="442"/>
      <c r="K1220" s="442"/>
      <c r="L1220" s="412"/>
      <c r="M1220" s="441" t="s">
        <v>141</v>
      </c>
      <c r="N1220" s="441"/>
      <c r="O1220" s="440"/>
      <c r="P1220" s="439"/>
      <c r="Q1220" s="439"/>
      <c r="R1220" s="412"/>
      <c r="S1220" s="438"/>
      <c r="T1220" s="437"/>
      <c r="U1220" s="437"/>
      <c r="V1220" s="436"/>
      <c r="W1220" s="404"/>
    </row>
    <row r="1221" spans="1:23" ht="5.0999999999999996" customHeight="1" thickBot="1" x14ac:dyDescent="0.25">
      <c r="A1221" s="409"/>
      <c r="B1221" s="412"/>
      <c r="C1221" s="412"/>
      <c r="D1221" s="412"/>
      <c r="E1221" s="412"/>
      <c r="F1221" s="412"/>
      <c r="G1221" s="412"/>
      <c r="H1221" s="412"/>
      <c r="I1221" s="412"/>
      <c r="J1221" s="412"/>
      <c r="K1221" s="412"/>
      <c r="L1221" s="412"/>
      <c r="M1221" s="412"/>
      <c r="N1221" s="412"/>
      <c r="O1221" s="412"/>
      <c r="P1221" s="412"/>
      <c r="Q1221" s="412"/>
      <c r="R1221" s="412"/>
      <c r="S1221" s="412"/>
      <c r="T1221" s="412"/>
      <c r="U1221" s="412"/>
      <c r="V1221" s="412"/>
      <c r="W1221" s="404"/>
    </row>
    <row r="1222" spans="1:23" ht="24.95" customHeight="1" thickTop="1" x14ac:dyDescent="0.2">
      <c r="A1222" s="409"/>
      <c r="B1222" s="343" t="s">
        <v>110</v>
      </c>
      <c r="C1222" s="342"/>
      <c r="D1222" s="342"/>
      <c r="E1222" s="342"/>
      <c r="F1222" s="342"/>
      <c r="G1222" s="342"/>
      <c r="H1222" s="341"/>
      <c r="I1222" s="343" t="s">
        <v>109</v>
      </c>
      <c r="J1222" s="342"/>
      <c r="K1222" s="342"/>
      <c r="L1222" s="342"/>
      <c r="M1222" s="341"/>
      <c r="N1222" s="340"/>
      <c r="O1222" s="339" t="s">
        <v>108</v>
      </c>
      <c r="P1222" s="343" t="s">
        <v>107</v>
      </c>
      <c r="Q1222" s="342"/>
      <c r="R1222" s="342"/>
      <c r="S1222" s="342"/>
      <c r="T1222" s="341"/>
      <c r="U1222" s="340"/>
      <c r="V1222" s="339" t="s">
        <v>106</v>
      </c>
      <c r="W1222" s="404"/>
    </row>
    <row r="1223" spans="1:23" ht="50.1" customHeight="1" x14ac:dyDescent="0.2">
      <c r="A1223" s="409"/>
      <c r="B1223" s="435" t="s">
        <v>105</v>
      </c>
      <c r="C1223" s="332" t="s">
        <v>104</v>
      </c>
      <c r="D1223" s="332" t="s">
        <v>103</v>
      </c>
      <c r="E1223" s="332" t="s">
        <v>102</v>
      </c>
      <c r="F1223" s="331" t="s">
        <v>16</v>
      </c>
      <c r="G1223" s="434" t="s">
        <v>140</v>
      </c>
      <c r="H1223" s="329" t="s">
        <v>24</v>
      </c>
      <c r="I1223" s="431" t="s">
        <v>130</v>
      </c>
      <c r="J1223" s="430" t="s">
        <v>57</v>
      </c>
      <c r="K1223" s="430" t="s">
        <v>129</v>
      </c>
      <c r="L1223" s="430" t="s">
        <v>128</v>
      </c>
      <c r="M1223" s="428" t="s">
        <v>127</v>
      </c>
      <c r="N1223" s="310"/>
      <c r="O1223" s="314"/>
      <c r="P1223" s="431" t="s">
        <v>126</v>
      </c>
      <c r="Q1223" s="430" t="s">
        <v>63</v>
      </c>
      <c r="R1223" s="430" t="s">
        <v>125</v>
      </c>
      <c r="S1223" s="429" t="s">
        <v>124</v>
      </c>
      <c r="T1223" s="428" t="s">
        <v>123</v>
      </c>
      <c r="U1223" s="310"/>
      <c r="V1223" s="309"/>
      <c r="W1223" s="404"/>
    </row>
    <row r="1224" spans="1:23" ht="20.100000000000001" customHeight="1" x14ac:dyDescent="0.2">
      <c r="A1224" s="409"/>
      <c r="B1224" s="433">
        <v>50</v>
      </c>
      <c r="C1224" s="317">
        <v>40</v>
      </c>
      <c r="D1224" s="317">
        <v>30</v>
      </c>
      <c r="E1224" s="317">
        <v>20</v>
      </c>
      <c r="F1224" s="316">
        <v>20</v>
      </c>
      <c r="G1224" s="432">
        <f>SUM(B1224:F1224)</f>
        <v>160</v>
      </c>
      <c r="H1224" s="315">
        <v>20</v>
      </c>
      <c r="I1224" s="431"/>
      <c r="J1224" s="430"/>
      <c r="K1224" s="430"/>
      <c r="L1224" s="430"/>
      <c r="M1224" s="428"/>
      <c r="N1224" s="310"/>
      <c r="O1224" s="314"/>
      <c r="P1224" s="431"/>
      <c r="Q1224" s="430"/>
      <c r="R1224" s="430"/>
      <c r="S1224" s="429"/>
      <c r="T1224" s="428"/>
      <c r="U1224" s="310"/>
      <c r="V1224" s="309"/>
      <c r="W1224" s="404"/>
    </row>
    <row r="1225" spans="1:23" ht="20.100000000000001" customHeight="1" thickBot="1" x14ac:dyDescent="0.25">
      <c r="A1225" s="409"/>
      <c r="B1225" s="427">
        <f t="shared" ref="B1225:H1225" si="81">B1224/2</f>
        <v>25</v>
      </c>
      <c r="C1225" s="297">
        <f t="shared" si="81"/>
        <v>20</v>
      </c>
      <c r="D1225" s="297">
        <f t="shared" si="81"/>
        <v>15</v>
      </c>
      <c r="E1225" s="297">
        <f t="shared" si="81"/>
        <v>10</v>
      </c>
      <c r="F1225" s="296">
        <f t="shared" si="81"/>
        <v>10</v>
      </c>
      <c r="G1225" s="426">
        <f t="shared" si="81"/>
        <v>80</v>
      </c>
      <c r="H1225" s="295">
        <f t="shared" si="81"/>
        <v>10</v>
      </c>
      <c r="I1225" s="425"/>
      <c r="J1225" s="424"/>
      <c r="K1225" s="424"/>
      <c r="L1225" s="424"/>
      <c r="M1225" s="422"/>
      <c r="N1225" s="290"/>
      <c r="O1225" s="294"/>
      <c r="P1225" s="425"/>
      <c r="Q1225" s="424"/>
      <c r="R1225" s="424"/>
      <c r="S1225" s="423"/>
      <c r="T1225" s="422"/>
      <c r="U1225" s="290"/>
      <c r="V1225" s="289"/>
      <c r="W1225" s="404"/>
    </row>
    <row r="1226" spans="1:23" ht="24.95" customHeight="1" thickTop="1" thickBot="1" x14ac:dyDescent="0.25">
      <c r="A1226" s="409"/>
      <c r="B1226" s="421"/>
      <c r="C1226" s="420"/>
      <c r="D1226" s="420"/>
      <c r="E1226" s="420"/>
      <c r="F1226" s="419"/>
      <c r="G1226" s="418">
        <f>SUM(B1226:F1226)</f>
        <v>0</v>
      </c>
      <c r="H1226" s="396"/>
      <c r="I1226" s="417"/>
      <c r="J1226" s="416"/>
      <c r="K1226" s="416"/>
      <c r="L1226" s="416"/>
      <c r="M1226" s="415"/>
      <c r="N1226" s="414">
        <f>COUNTIF(I1226:M1226,"اجتاز")</f>
        <v>0</v>
      </c>
      <c r="O1226" s="413" t="str">
        <f>IF(N1226&gt;=5,"جدير",IF(N1226&gt;=5,"جدير","غيرجدير"))</f>
        <v>غيرجدير</v>
      </c>
      <c r="P1226" s="417"/>
      <c r="Q1226" s="416"/>
      <c r="R1226" s="416"/>
      <c r="S1226" s="416"/>
      <c r="T1226" s="415"/>
      <c r="U1226" s="414">
        <f>COUNTIF(P1226:T1226,"اجتاز")</f>
        <v>0</v>
      </c>
      <c r="V1226" s="413" t="str">
        <f>IF(U1226&gt;=5,"جدير",IF(U1226&gt;=5,"جدير","غيرجدير"))</f>
        <v>غيرجدير</v>
      </c>
      <c r="W1226" s="404"/>
    </row>
    <row r="1227" spans="1:23" ht="5.0999999999999996" customHeight="1" thickTop="1" x14ac:dyDescent="0.2">
      <c r="A1227" s="409"/>
      <c r="B1227" s="412"/>
      <c r="C1227" s="412"/>
      <c r="D1227" s="412"/>
      <c r="E1227" s="412"/>
      <c r="F1227" s="412"/>
      <c r="G1227" s="412"/>
      <c r="H1227" s="412"/>
      <c r="I1227" s="412"/>
      <c r="J1227" s="412"/>
      <c r="K1227" s="412"/>
      <c r="L1227" s="412"/>
      <c r="M1227" s="412"/>
      <c r="N1227" s="412"/>
      <c r="O1227" s="412"/>
      <c r="P1227" s="412"/>
      <c r="Q1227" s="412"/>
      <c r="R1227" s="412"/>
      <c r="S1227" s="412"/>
      <c r="T1227" s="412"/>
      <c r="U1227" s="412"/>
      <c r="V1227" s="412"/>
      <c r="W1227" s="404"/>
    </row>
    <row r="1228" spans="1:23" ht="23.1" customHeight="1" x14ac:dyDescent="0.45">
      <c r="A1228" s="409"/>
      <c r="B1228" s="408" t="s">
        <v>90</v>
      </c>
      <c r="C1228" s="407" t="s">
        <v>118</v>
      </c>
      <c r="D1228" s="407"/>
      <c r="E1228" s="407"/>
      <c r="F1228" s="410" t="s">
        <v>139</v>
      </c>
      <c r="G1228" s="410"/>
      <c r="H1228" s="410"/>
      <c r="I1228" s="410"/>
      <c r="J1228" s="411"/>
      <c r="K1228" s="410" t="s">
        <v>93</v>
      </c>
      <c r="L1228" s="410"/>
      <c r="M1228" s="410"/>
      <c r="N1228" s="410"/>
      <c r="O1228" s="410"/>
      <c r="P1228" s="411"/>
      <c r="Q1228" s="410" t="s">
        <v>138</v>
      </c>
      <c r="R1228" s="410"/>
      <c r="S1228" s="410"/>
      <c r="T1228" s="410"/>
      <c r="U1228" s="410"/>
      <c r="V1228" s="410"/>
      <c r="W1228" s="404"/>
    </row>
    <row r="1229" spans="1:23" ht="23.1" customHeight="1" x14ac:dyDescent="0.45">
      <c r="A1229" s="409"/>
      <c r="B1229" s="408" t="s">
        <v>137</v>
      </c>
      <c r="C1229" s="407" t="s">
        <v>119</v>
      </c>
      <c r="D1229" s="407"/>
      <c r="E1229" s="407"/>
      <c r="F1229" s="405" t="s">
        <v>147</v>
      </c>
      <c r="G1229" s="405"/>
      <c r="H1229" s="405"/>
      <c r="I1229" s="405"/>
      <c r="J1229" s="406"/>
      <c r="K1229" s="405" t="s">
        <v>148</v>
      </c>
      <c r="L1229" s="405"/>
      <c r="M1229" s="405"/>
      <c r="N1229" s="405"/>
      <c r="O1229" s="405"/>
      <c r="P1229" s="406"/>
      <c r="Q1229" s="405" t="s">
        <v>149</v>
      </c>
      <c r="R1229" s="405"/>
      <c r="S1229" s="405"/>
      <c r="T1229" s="405"/>
      <c r="U1229" s="405"/>
      <c r="V1229" s="405"/>
      <c r="W1229" s="404"/>
    </row>
    <row r="1230" spans="1:23" ht="5.0999999999999996" customHeight="1" thickBot="1" x14ac:dyDescent="0.25">
      <c r="A1230" s="403"/>
      <c r="B1230" s="402"/>
      <c r="C1230" s="402"/>
      <c r="D1230" s="402"/>
      <c r="E1230" s="402"/>
      <c r="F1230" s="402"/>
      <c r="G1230" s="402"/>
      <c r="H1230" s="402"/>
      <c r="I1230" s="402"/>
      <c r="J1230" s="402"/>
      <c r="K1230" s="402"/>
      <c r="L1230" s="402"/>
      <c r="M1230" s="402"/>
      <c r="N1230" s="402"/>
      <c r="O1230" s="402"/>
      <c r="P1230" s="402"/>
      <c r="Q1230" s="402"/>
      <c r="R1230" s="402"/>
      <c r="S1230" s="402"/>
      <c r="T1230" s="402"/>
      <c r="U1230" s="402"/>
      <c r="V1230" s="402"/>
      <c r="W1230" s="401"/>
    </row>
    <row r="1231" spans="1:23" ht="5.0999999999999996" customHeight="1" thickTop="1" thickBot="1" x14ac:dyDescent="0.25"/>
    <row r="1232" spans="1:23" ht="24.95" customHeight="1" thickTop="1" x14ac:dyDescent="0.2">
      <c r="A1232" s="455"/>
      <c r="B1232" s="454" t="s">
        <v>116</v>
      </c>
      <c r="C1232" s="454"/>
      <c r="D1232" s="454"/>
      <c r="E1232" s="454"/>
      <c r="F1232" s="454"/>
      <c r="G1232" s="453" t="s">
        <v>146</v>
      </c>
      <c r="H1232" s="452"/>
      <c r="I1232" s="452"/>
      <c r="J1232" s="452"/>
      <c r="K1232" s="452"/>
      <c r="L1232" s="452"/>
      <c r="M1232" s="452"/>
      <c r="N1232" s="452"/>
      <c r="O1232" s="452"/>
      <c r="P1232" s="452"/>
      <c r="Q1232" s="452"/>
      <c r="R1232" s="452"/>
      <c r="S1232" s="451"/>
      <c r="T1232" s="451"/>
      <c r="U1232" s="451"/>
      <c r="V1232" s="451"/>
      <c r="W1232" s="450"/>
    </row>
    <row r="1233" spans="1:23" ht="24.95" customHeight="1" x14ac:dyDescent="0.2">
      <c r="A1233" s="409"/>
      <c r="B1233" s="449" t="s">
        <v>144</v>
      </c>
      <c r="C1233" s="449"/>
      <c r="D1233" s="449"/>
      <c r="E1233" s="449"/>
      <c r="F1233" s="449"/>
      <c r="G1233" s="448" t="s">
        <v>145</v>
      </c>
      <c r="H1233" s="448"/>
      <c r="I1233" s="448"/>
      <c r="J1233" s="448"/>
      <c r="K1233" s="448"/>
      <c r="L1233" s="448"/>
      <c r="M1233" s="448"/>
      <c r="N1233" s="448"/>
      <c r="O1233" s="448"/>
      <c r="P1233" s="448"/>
      <c r="Q1233" s="448"/>
      <c r="R1233" s="447"/>
      <c r="S1233" s="446" t="s">
        <v>143</v>
      </c>
      <c r="T1233" s="445"/>
      <c r="U1233" s="445"/>
      <c r="V1233" s="444"/>
      <c r="W1233" s="404"/>
    </row>
    <row r="1234" spans="1:23" ht="5.0999999999999996" customHeight="1" x14ac:dyDescent="0.2">
      <c r="A1234" s="409"/>
      <c r="B1234" s="443"/>
      <c r="C1234" s="443"/>
      <c r="D1234" s="443"/>
      <c r="E1234" s="443"/>
      <c r="F1234" s="443"/>
      <c r="G1234" s="412"/>
      <c r="H1234" s="412"/>
      <c r="I1234" s="412"/>
      <c r="J1234" s="412"/>
      <c r="K1234" s="412"/>
      <c r="L1234" s="412"/>
      <c r="M1234" s="412"/>
      <c r="N1234" s="412"/>
      <c r="O1234" s="412"/>
      <c r="P1234" s="412"/>
      <c r="Q1234" s="412"/>
      <c r="R1234" s="412"/>
      <c r="S1234" s="412"/>
      <c r="T1234" s="412"/>
      <c r="U1234" s="412"/>
      <c r="V1234" s="412"/>
      <c r="W1234" s="404"/>
    </row>
    <row r="1235" spans="1:23" ht="24.95" customHeight="1" x14ac:dyDescent="0.2">
      <c r="A1235" s="409"/>
      <c r="B1235" s="441" t="s">
        <v>142</v>
      </c>
      <c r="C1235" s="441"/>
      <c r="D1235" s="442"/>
      <c r="E1235" s="442"/>
      <c r="F1235" s="442"/>
      <c r="G1235" s="442"/>
      <c r="H1235" s="442"/>
      <c r="I1235" s="442"/>
      <c r="J1235" s="442"/>
      <c r="K1235" s="442"/>
      <c r="L1235" s="412"/>
      <c r="M1235" s="441" t="s">
        <v>141</v>
      </c>
      <c r="N1235" s="441"/>
      <c r="O1235" s="440"/>
      <c r="P1235" s="439"/>
      <c r="Q1235" s="439"/>
      <c r="R1235" s="412"/>
      <c r="S1235" s="438"/>
      <c r="T1235" s="437"/>
      <c r="U1235" s="437"/>
      <c r="V1235" s="436"/>
      <c r="W1235" s="404"/>
    </row>
    <row r="1236" spans="1:23" ht="5.0999999999999996" customHeight="1" thickBot="1" x14ac:dyDescent="0.25">
      <c r="A1236" s="409"/>
      <c r="B1236" s="412"/>
      <c r="C1236" s="412"/>
      <c r="D1236" s="412"/>
      <c r="E1236" s="412"/>
      <c r="F1236" s="412"/>
      <c r="G1236" s="412"/>
      <c r="H1236" s="412"/>
      <c r="I1236" s="412"/>
      <c r="J1236" s="412"/>
      <c r="K1236" s="412"/>
      <c r="L1236" s="412"/>
      <c r="M1236" s="412"/>
      <c r="N1236" s="412"/>
      <c r="O1236" s="412"/>
      <c r="P1236" s="412"/>
      <c r="Q1236" s="412"/>
      <c r="R1236" s="412"/>
      <c r="S1236" s="412"/>
      <c r="T1236" s="412"/>
      <c r="U1236" s="412"/>
      <c r="V1236" s="412"/>
      <c r="W1236" s="404"/>
    </row>
    <row r="1237" spans="1:23" ht="24.95" customHeight="1" thickTop="1" x14ac:dyDescent="0.2">
      <c r="A1237" s="409"/>
      <c r="B1237" s="343" t="s">
        <v>110</v>
      </c>
      <c r="C1237" s="342"/>
      <c r="D1237" s="342"/>
      <c r="E1237" s="342"/>
      <c r="F1237" s="342"/>
      <c r="G1237" s="342"/>
      <c r="H1237" s="341"/>
      <c r="I1237" s="343" t="s">
        <v>109</v>
      </c>
      <c r="J1237" s="342"/>
      <c r="K1237" s="342"/>
      <c r="L1237" s="342"/>
      <c r="M1237" s="341"/>
      <c r="N1237" s="340"/>
      <c r="O1237" s="339" t="s">
        <v>108</v>
      </c>
      <c r="P1237" s="343" t="s">
        <v>107</v>
      </c>
      <c r="Q1237" s="342"/>
      <c r="R1237" s="342"/>
      <c r="S1237" s="342"/>
      <c r="T1237" s="341"/>
      <c r="U1237" s="340"/>
      <c r="V1237" s="339" t="s">
        <v>106</v>
      </c>
      <c r="W1237" s="404"/>
    </row>
    <row r="1238" spans="1:23" ht="50.1" customHeight="1" x14ac:dyDescent="0.2">
      <c r="A1238" s="409"/>
      <c r="B1238" s="435" t="s">
        <v>105</v>
      </c>
      <c r="C1238" s="332" t="s">
        <v>104</v>
      </c>
      <c r="D1238" s="332" t="s">
        <v>103</v>
      </c>
      <c r="E1238" s="332" t="s">
        <v>102</v>
      </c>
      <c r="F1238" s="331" t="s">
        <v>16</v>
      </c>
      <c r="G1238" s="434" t="s">
        <v>140</v>
      </c>
      <c r="H1238" s="329" t="s">
        <v>24</v>
      </c>
      <c r="I1238" s="431" t="s">
        <v>130</v>
      </c>
      <c r="J1238" s="430" t="s">
        <v>57</v>
      </c>
      <c r="K1238" s="430" t="s">
        <v>129</v>
      </c>
      <c r="L1238" s="430" t="s">
        <v>128</v>
      </c>
      <c r="M1238" s="428" t="s">
        <v>127</v>
      </c>
      <c r="N1238" s="310"/>
      <c r="O1238" s="314"/>
      <c r="P1238" s="431" t="s">
        <v>126</v>
      </c>
      <c r="Q1238" s="430" t="s">
        <v>63</v>
      </c>
      <c r="R1238" s="430" t="s">
        <v>125</v>
      </c>
      <c r="S1238" s="429" t="s">
        <v>124</v>
      </c>
      <c r="T1238" s="428" t="s">
        <v>123</v>
      </c>
      <c r="U1238" s="310"/>
      <c r="V1238" s="309"/>
      <c r="W1238" s="404"/>
    </row>
    <row r="1239" spans="1:23" ht="20.100000000000001" customHeight="1" x14ac:dyDescent="0.2">
      <c r="A1239" s="409"/>
      <c r="B1239" s="433">
        <v>50</v>
      </c>
      <c r="C1239" s="317">
        <v>40</v>
      </c>
      <c r="D1239" s="317">
        <v>30</v>
      </c>
      <c r="E1239" s="317">
        <v>20</v>
      </c>
      <c r="F1239" s="316">
        <v>20</v>
      </c>
      <c r="G1239" s="432">
        <f>SUM(B1239:F1239)</f>
        <v>160</v>
      </c>
      <c r="H1239" s="315">
        <v>20</v>
      </c>
      <c r="I1239" s="431"/>
      <c r="J1239" s="430"/>
      <c r="K1239" s="430"/>
      <c r="L1239" s="430"/>
      <c r="M1239" s="428"/>
      <c r="N1239" s="310"/>
      <c r="O1239" s="314"/>
      <c r="P1239" s="431"/>
      <c r="Q1239" s="430"/>
      <c r="R1239" s="430"/>
      <c r="S1239" s="429"/>
      <c r="T1239" s="428"/>
      <c r="U1239" s="310"/>
      <c r="V1239" s="309"/>
      <c r="W1239" s="404"/>
    </row>
    <row r="1240" spans="1:23" ht="20.100000000000001" customHeight="1" thickBot="1" x14ac:dyDescent="0.25">
      <c r="A1240" s="409"/>
      <c r="B1240" s="427">
        <f t="shared" ref="B1240:H1240" si="82">B1239/2</f>
        <v>25</v>
      </c>
      <c r="C1240" s="297">
        <f t="shared" si="82"/>
        <v>20</v>
      </c>
      <c r="D1240" s="297">
        <f t="shared" si="82"/>
        <v>15</v>
      </c>
      <c r="E1240" s="297">
        <f t="shared" si="82"/>
        <v>10</v>
      </c>
      <c r="F1240" s="296">
        <f t="shared" si="82"/>
        <v>10</v>
      </c>
      <c r="G1240" s="426">
        <f t="shared" si="82"/>
        <v>80</v>
      </c>
      <c r="H1240" s="295">
        <f t="shared" si="82"/>
        <v>10</v>
      </c>
      <c r="I1240" s="425"/>
      <c r="J1240" s="424"/>
      <c r="K1240" s="424"/>
      <c r="L1240" s="424"/>
      <c r="M1240" s="422"/>
      <c r="N1240" s="290"/>
      <c r="O1240" s="294"/>
      <c r="P1240" s="425"/>
      <c r="Q1240" s="424"/>
      <c r="R1240" s="424"/>
      <c r="S1240" s="423"/>
      <c r="T1240" s="422"/>
      <c r="U1240" s="290"/>
      <c r="V1240" s="289"/>
      <c r="W1240" s="404"/>
    </row>
    <row r="1241" spans="1:23" ht="24.95" customHeight="1" thickTop="1" thickBot="1" x14ac:dyDescent="0.25">
      <c r="A1241" s="409"/>
      <c r="B1241" s="421"/>
      <c r="C1241" s="420"/>
      <c r="D1241" s="420"/>
      <c r="E1241" s="420"/>
      <c r="F1241" s="419"/>
      <c r="G1241" s="418">
        <f>SUM(B1241:F1241)</f>
        <v>0</v>
      </c>
      <c r="H1241" s="396"/>
      <c r="I1241" s="417"/>
      <c r="J1241" s="416"/>
      <c r="K1241" s="416"/>
      <c r="L1241" s="416"/>
      <c r="M1241" s="415"/>
      <c r="N1241" s="414">
        <f>COUNTIF(I1241:M1241,"اجتاز")</f>
        <v>0</v>
      </c>
      <c r="O1241" s="413" t="str">
        <f>IF(N1241&gt;=5,"جدير",IF(N1241&gt;=5,"جدير","غيرجدير"))</f>
        <v>غيرجدير</v>
      </c>
      <c r="P1241" s="417"/>
      <c r="Q1241" s="416"/>
      <c r="R1241" s="416"/>
      <c r="S1241" s="416"/>
      <c r="T1241" s="415"/>
      <c r="U1241" s="414">
        <f>COUNTIF(P1241:T1241,"اجتاز")</f>
        <v>0</v>
      </c>
      <c r="V1241" s="413" t="str">
        <f>IF(U1241&gt;=5,"جدير",IF(U1241&gt;=5,"جدير","غيرجدير"))</f>
        <v>غيرجدير</v>
      </c>
      <c r="W1241" s="404"/>
    </row>
    <row r="1242" spans="1:23" ht="5.0999999999999996" customHeight="1" thickTop="1" x14ac:dyDescent="0.2">
      <c r="A1242" s="409"/>
      <c r="B1242" s="412"/>
      <c r="C1242" s="412"/>
      <c r="D1242" s="412"/>
      <c r="E1242" s="412"/>
      <c r="F1242" s="412"/>
      <c r="G1242" s="412"/>
      <c r="H1242" s="412"/>
      <c r="I1242" s="412"/>
      <c r="J1242" s="412"/>
      <c r="K1242" s="412"/>
      <c r="L1242" s="412"/>
      <c r="M1242" s="412"/>
      <c r="N1242" s="412"/>
      <c r="O1242" s="412"/>
      <c r="P1242" s="412"/>
      <c r="Q1242" s="412"/>
      <c r="R1242" s="412"/>
      <c r="S1242" s="412"/>
      <c r="T1242" s="412"/>
      <c r="U1242" s="412"/>
      <c r="V1242" s="412"/>
      <c r="W1242" s="404"/>
    </row>
    <row r="1243" spans="1:23" ht="23.1" customHeight="1" x14ac:dyDescent="0.45">
      <c r="A1243" s="409"/>
      <c r="B1243" s="408" t="s">
        <v>90</v>
      </c>
      <c r="C1243" s="407" t="s">
        <v>118</v>
      </c>
      <c r="D1243" s="407"/>
      <c r="E1243" s="407"/>
      <c r="F1243" s="410" t="s">
        <v>139</v>
      </c>
      <c r="G1243" s="410"/>
      <c r="H1243" s="410"/>
      <c r="I1243" s="410"/>
      <c r="J1243" s="411"/>
      <c r="K1243" s="410" t="s">
        <v>93</v>
      </c>
      <c r="L1243" s="410"/>
      <c r="M1243" s="410"/>
      <c r="N1243" s="410"/>
      <c r="O1243" s="410"/>
      <c r="P1243" s="411"/>
      <c r="Q1243" s="410" t="s">
        <v>138</v>
      </c>
      <c r="R1243" s="410"/>
      <c r="S1243" s="410"/>
      <c r="T1243" s="410"/>
      <c r="U1243" s="410"/>
      <c r="V1243" s="410"/>
      <c r="W1243" s="404"/>
    </row>
    <row r="1244" spans="1:23" ht="23.1" customHeight="1" x14ac:dyDescent="0.45">
      <c r="A1244" s="409"/>
      <c r="B1244" s="408" t="s">
        <v>137</v>
      </c>
      <c r="C1244" s="407" t="s">
        <v>119</v>
      </c>
      <c r="D1244" s="407"/>
      <c r="E1244" s="407"/>
      <c r="F1244" s="405" t="s">
        <v>147</v>
      </c>
      <c r="G1244" s="405"/>
      <c r="H1244" s="405"/>
      <c r="I1244" s="405"/>
      <c r="J1244" s="406"/>
      <c r="K1244" s="405" t="s">
        <v>148</v>
      </c>
      <c r="L1244" s="405"/>
      <c r="M1244" s="405"/>
      <c r="N1244" s="405"/>
      <c r="O1244" s="405"/>
      <c r="P1244" s="406"/>
      <c r="Q1244" s="405" t="s">
        <v>149</v>
      </c>
      <c r="R1244" s="405"/>
      <c r="S1244" s="405"/>
      <c r="T1244" s="405"/>
      <c r="U1244" s="405"/>
      <c r="V1244" s="405"/>
      <c r="W1244" s="404"/>
    </row>
    <row r="1245" spans="1:23" ht="5.0999999999999996" customHeight="1" thickBot="1" x14ac:dyDescent="0.25">
      <c r="A1245" s="403"/>
      <c r="B1245" s="402"/>
      <c r="C1245" s="402"/>
      <c r="D1245" s="402"/>
      <c r="E1245" s="402"/>
      <c r="F1245" s="402"/>
      <c r="G1245" s="402"/>
      <c r="H1245" s="402"/>
      <c r="I1245" s="402"/>
      <c r="J1245" s="402"/>
      <c r="K1245" s="402"/>
      <c r="L1245" s="402"/>
      <c r="M1245" s="402"/>
      <c r="N1245" s="402"/>
      <c r="O1245" s="402"/>
      <c r="P1245" s="402"/>
      <c r="Q1245" s="402"/>
      <c r="R1245" s="402"/>
      <c r="S1245" s="402"/>
      <c r="T1245" s="402"/>
      <c r="U1245" s="402"/>
      <c r="V1245" s="402"/>
      <c r="W1245" s="401"/>
    </row>
    <row r="1246" spans="1:23" ht="20.100000000000001" customHeight="1" thickTop="1" thickBot="1" x14ac:dyDescent="0.25"/>
    <row r="1247" spans="1:23" ht="24.95" customHeight="1" thickTop="1" x14ac:dyDescent="0.2">
      <c r="A1247" s="455"/>
      <c r="B1247" s="454" t="s">
        <v>116</v>
      </c>
      <c r="C1247" s="454"/>
      <c r="D1247" s="454"/>
      <c r="E1247" s="454"/>
      <c r="F1247" s="454"/>
      <c r="G1247" s="453" t="s">
        <v>146</v>
      </c>
      <c r="H1247" s="452"/>
      <c r="I1247" s="452"/>
      <c r="J1247" s="452"/>
      <c r="K1247" s="452"/>
      <c r="L1247" s="452"/>
      <c r="M1247" s="452"/>
      <c r="N1247" s="452"/>
      <c r="O1247" s="452"/>
      <c r="P1247" s="452"/>
      <c r="Q1247" s="452"/>
      <c r="R1247" s="452"/>
      <c r="S1247" s="451"/>
      <c r="T1247" s="451"/>
      <c r="U1247" s="451"/>
      <c r="V1247" s="451"/>
      <c r="W1247" s="450"/>
    </row>
    <row r="1248" spans="1:23" ht="24.95" customHeight="1" x14ac:dyDescent="0.2">
      <c r="A1248" s="409"/>
      <c r="B1248" s="449" t="s">
        <v>144</v>
      </c>
      <c r="C1248" s="449"/>
      <c r="D1248" s="449"/>
      <c r="E1248" s="449"/>
      <c r="F1248" s="449"/>
      <c r="G1248" s="448" t="s">
        <v>145</v>
      </c>
      <c r="H1248" s="448"/>
      <c r="I1248" s="448"/>
      <c r="J1248" s="448"/>
      <c r="K1248" s="448"/>
      <c r="L1248" s="448"/>
      <c r="M1248" s="448"/>
      <c r="N1248" s="448"/>
      <c r="O1248" s="448"/>
      <c r="P1248" s="448"/>
      <c r="Q1248" s="448"/>
      <c r="R1248" s="447"/>
      <c r="S1248" s="446" t="s">
        <v>143</v>
      </c>
      <c r="T1248" s="445"/>
      <c r="U1248" s="445"/>
      <c r="V1248" s="444"/>
      <c r="W1248" s="404"/>
    </row>
    <row r="1249" spans="1:23" ht="5.0999999999999996" customHeight="1" x14ac:dyDescent="0.2">
      <c r="A1249" s="409"/>
      <c r="B1249" s="443"/>
      <c r="C1249" s="443"/>
      <c r="D1249" s="443"/>
      <c r="E1249" s="443"/>
      <c r="F1249" s="443"/>
      <c r="G1249" s="412"/>
      <c r="H1249" s="412"/>
      <c r="I1249" s="412"/>
      <c r="J1249" s="412"/>
      <c r="K1249" s="412"/>
      <c r="L1249" s="412"/>
      <c r="M1249" s="412"/>
      <c r="N1249" s="412"/>
      <c r="O1249" s="412"/>
      <c r="P1249" s="412"/>
      <c r="Q1249" s="412"/>
      <c r="R1249" s="412"/>
      <c r="S1249" s="412"/>
      <c r="T1249" s="412"/>
      <c r="U1249" s="412"/>
      <c r="V1249" s="412"/>
      <c r="W1249" s="404"/>
    </row>
    <row r="1250" spans="1:23" ht="24.95" customHeight="1" x14ac:dyDescent="0.2">
      <c r="A1250" s="409"/>
      <c r="B1250" s="441" t="s">
        <v>142</v>
      </c>
      <c r="C1250" s="441"/>
      <c r="D1250" s="442"/>
      <c r="E1250" s="442"/>
      <c r="F1250" s="442"/>
      <c r="G1250" s="442"/>
      <c r="H1250" s="442"/>
      <c r="I1250" s="442"/>
      <c r="J1250" s="442"/>
      <c r="K1250" s="442"/>
      <c r="L1250" s="412"/>
      <c r="M1250" s="441" t="s">
        <v>141</v>
      </c>
      <c r="N1250" s="441"/>
      <c r="O1250" s="440"/>
      <c r="P1250" s="439"/>
      <c r="Q1250" s="439"/>
      <c r="R1250" s="412"/>
      <c r="S1250" s="438"/>
      <c r="T1250" s="437"/>
      <c r="U1250" s="437"/>
      <c r="V1250" s="436"/>
      <c r="W1250" s="404"/>
    </row>
    <row r="1251" spans="1:23" ht="5.0999999999999996" customHeight="1" thickBot="1" x14ac:dyDescent="0.25">
      <c r="A1251" s="409"/>
      <c r="B1251" s="412"/>
      <c r="C1251" s="412"/>
      <c r="D1251" s="412"/>
      <c r="E1251" s="412"/>
      <c r="F1251" s="412"/>
      <c r="G1251" s="412"/>
      <c r="H1251" s="412"/>
      <c r="I1251" s="412"/>
      <c r="J1251" s="412"/>
      <c r="K1251" s="412"/>
      <c r="L1251" s="412"/>
      <c r="M1251" s="412"/>
      <c r="N1251" s="412"/>
      <c r="O1251" s="412"/>
      <c r="P1251" s="412"/>
      <c r="Q1251" s="412"/>
      <c r="R1251" s="412"/>
      <c r="S1251" s="412"/>
      <c r="T1251" s="412"/>
      <c r="U1251" s="412"/>
      <c r="V1251" s="412"/>
      <c r="W1251" s="404"/>
    </row>
    <row r="1252" spans="1:23" ht="24.95" customHeight="1" thickTop="1" x14ac:dyDescent="0.2">
      <c r="A1252" s="409"/>
      <c r="B1252" s="343" t="s">
        <v>110</v>
      </c>
      <c r="C1252" s="342"/>
      <c r="D1252" s="342"/>
      <c r="E1252" s="342"/>
      <c r="F1252" s="342"/>
      <c r="G1252" s="342"/>
      <c r="H1252" s="341"/>
      <c r="I1252" s="343" t="s">
        <v>109</v>
      </c>
      <c r="J1252" s="342"/>
      <c r="K1252" s="342"/>
      <c r="L1252" s="342"/>
      <c r="M1252" s="341"/>
      <c r="N1252" s="340"/>
      <c r="O1252" s="339" t="s">
        <v>108</v>
      </c>
      <c r="P1252" s="343" t="s">
        <v>107</v>
      </c>
      <c r="Q1252" s="342"/>
      <c r="R1252" s="342"/>
      <c r="S1252" s="342"/>
      <c r="T1252" s="341"/>
      <c r="U1252" s="340"/>
      <c r="V1252" s="339" t="s">
        <v>106</v>
      </c>
      <c r="W1252" s="404"/>
    </row>
    <row r="1253" spans="1:23" ht="50.1" customHeight="1" x14ac:dyDescent="0.2">
      <c r="A1253" s="409"/>
      <c r="B1253" s="435" t="s">
        <v>105</v>
      </c>
      <c r="C1253" s="332" t="s">
        <v>104</v>
      </c>
      <c r="D1253" s="332" t="s">
        <v>103</v>
      </c>
      <c r="E1253" s="332" t="s">
        <v>102</v>
      </c>
      <c r="F1253" s="331" t="s">
        <v>16</v>
      </c>
      <c r="G1253" s="434" t="s">
        <v>140</v>
      </c>
      <c r="H1253" s="329" t="s">
        <v>24</v>
      </c>
      <c r="I1253" s="431" t="s">
        <v>130</v>
      </c>
      <c r="J1253" s="430" t="s">
        <v>57</v>
      </c>
      <c r="K1253" s="430" t="s">
        <v>129</v>
      </c>
      <c r="L1253" s="430" t="s">
        <v>128</v>
      </c>
      <c r="M1253" s="428" t="s">
        <v>127</v>
      </c>
      <c r="N1253" s="310"/>
      <c r="O1253" s="314"/>
      <c r="P1253" s="431" t="s">
        <v>126</v>
      </c>
      <c r="Q1253" s="430" t="s">
        <v>63</v>
      </c>
      <c r="R1253" s="430" t="s">
        <v>125</v>
      </c>
      <c r="S1253" s="429" t="s">
        <v>124</v>
      </c>
      <c r="T1253" s="428" t="s">
        <v>123</v>
      </c>
      <c r="U1253" s="310"/>
      <c r="V1253" s="309"/>
      <c r="W1253" s="404"/>
    </row>
    <row r="1254" spans="1:23" ht="20.100000000000001" customHeight="1" x14ac:dyDescent="0.2">
      <c r="A1254" s="409"/>
      <c r="B1254" s="433">
        <v>50</v>
      </c>
      <c r="C1254" s="317">
        <v>40</v>
      </c>
      <c r="D1254" s="317">
        <v>30</v>
      </c>
      <c r="E1254" s="317">
        <v>20</v>
      </c>
      <c r="F1254" s="316">
        <v>20</v>
      </c>
      <c r="G1254" s="432">
        <f>SUM(B1254:F1254)</f>
        <v>160</v>
      </c>
      <c r="H1254" s="315">
        <v>20</v>
      </c>
      <c r="I1254" s="431"/>
      <c r="J1254" s="430"/>
      <c r="K1254" s="430"/>
      <c r="L1254" s="430"/>
      <c r="M1254" s="428"/>
      <c r="N1254" s="310"/>
      <c r="O1254" s="314"/>
      <c r="P1254" s="431"/>
      <c r="Q1254" s="430"/>
      <c r="R1254" s="430"/>
      <c r="S1254" s="429"/>
      <c r="T1254" s="428"/>
      <c r="U1254" s="310"/>
      <c r="V1254" s="309"/>
      <c r="W1254" s="404"/>
    </row>
    <row r="1255" spans="1:23" ht="20.100000000000001" customHeight="1" thickBot="1" x14ac:dyDescent="0.25">
      <c r="A1255" s="409"/>
      <c r="B1255" s="427">
        <f t="shared" ref="B1255:H1255" si="83">B1254/2</f>
        <v>25</v>
      </c>
      <c r="C1255" s="297">
        <f t="shared" si="83"/>
        <v>20</v>
      </c>
      <c r="D1255" s="297">
        <f t="shared" si="83"/>
        <v>15</v>
      </c>
      <c r="E1255" s="297">
        <f t="shared" si="83"/>
        <v>10</v>
      </c>
      <c r="F1255" s="296">
        <f t="shared" si="83"/>
        <v>10</v>
      </c>
      <c r="G1255" s="426">
        <f t="shared" si="83"/>
        <v>80</v>
      </c>
      <c r="H1255" s="295">
        <f t="shared" si="83"/>
        <v>10</v>
      </c>
      <c r="I1255" s="425"/>
      <c r="J1255" s="424"/>
      <c r="K1255" s="424"/>
      <c r="L1255" s="424"/>
      <c r="M1255" s="422"/>
      <c r="N1255" s="290"/>
      <c r="O1255" s="294"/>
      <c r="P1255" s="425"/>
      <c r="Q1255" s="424"/>
      <c r="R1255" s="424"/>
      <c r="S1255" s="423"/>
      <c r="T1255" s="422"/>
      <c r="U1255" s="290"/>
      <c r="V1255" s="289"/>
      <c r="W1255" s="404"/>
    </row>
    <row r="1256" spans="1:23" ht="24.95" customHeight="1" thickTop="1" thickBot="1" x14ac:dyDescent="0.25">
      <c r="A1256" s="409"/>
      <c r="B1256" s="421"/>
      <c r="C1256" s="420"/>
      <c r="D1256" s="420"/>
      <c r="E1256" s="420"/>
      <c r="F1256" s="419"/>
      <c r="G1256" s="418">
        <f>SUM(B1256:F1256)</f>
        <v>0</v>
      </c>
      <c r="H1256" s="396"/>
      <c r="I1256" s="417"/>
      <c r="J1256" s="416"/>
      <c r="K1256" s="416"/>
      <c r="L1256" s="416"/>
      <c r="M1256" s="415"/>
      <c r="N1256" s="414">
        <f>COUNTIF(I1256:M1256,"اجتاز")</f>
        <v>0</v>
      </c>
      <c r="O1256" s="413" t="str">
        <f>IF(N1256&gt;=5,"جدير",IF(N1256&gt;=5,"جدير","غيرجدير"))</f>
        <v>غيرجدير</v>
      </c>
      <c r="P1256" s="417"/>
      <c r="Q1256" s="416"/>
      <c r="R1256" s="416"/>
      <c r="S1256" s="416"/>
      <c r="T1256" s="415"/>
      <c r="U1256" s="414">
        <f>COUNTIF(P1256:T1256,"اجتاز")</f>
        <v>0</v>
      </c>
      <c r="V1256" s="413" t="str">
        <f>IF(U1256&gt;=5,"جدير",IF(U1256&gt;=5,"جدير","غيرجدير"))</f>
        <v>غيرجدير</v>
      </c>
      <c r="W1256" s="404"/>
    </row>
    <row r="1257" spans="1:23" ht="5.0999999999999996" customHeight="1" thickTop="1" x14ac:dyDescent="0.2">
      <c r="A1257" s="409"/>
      <c r="B1257" s="412"/>
      <c r="C1257" s="412"/>
      <c r="D1257" s="412"/>
      <c r="E1257" s="412"/>
      <c r="F1257" s="412"/>
      <c r="G1257" s="412"/>
      <c r="H1257" s="412"/>
      <c r="I1257" s="412"/>
      <c r="J1257" s="412"/>
      <c r="K1257" s="412"/>
      <c r="L1257" s="412"/>
      <c r="M1257" s="412"/>
      <c r="N1257" s="412"/>
      <c r="O1257" s="412"/>
      <c r="P1257" s="412"/>
      <c r="Q1257" s="412"/>
      <c r="R1257" s="412"/>
      <c r="S1257" s="412"/>
      <c r="T1257" s="412"/>
      <c r="U1257" s="412"/>
      <c r="V1257" s="412"/>
      <c r="W1257" s="404"/>
    </row>
    <row r="1258" spans="1:23" ht="23.1" customHeight="1" x14ac:dyDescent="0.45">
      <c r="A1258" s="409"/>
      <c r="B1258" s="408" t="s">
        <v>90</v>
      </c>
      <c r="C1258" s="407" t="s">
        <v>118</v>
      </c>
      <c r="D1258" s="407"/>
      <c r="E1258" s="407"/>
      <c r="F1258" s="410" t="s">
        <v>139</v>
      </c>
      <c r="G1258" s="410"/>
      <c r="H1258" s="410"/>
      <c r="I1258" s="410"/>
      <c r="J1258" s="411"/>
      <c r="K1258" s="410" t="s">
        <v>93</v>
      </c>
      <c r="L1258" s="410"/>
      <c r="M1258" s="410"/>
      <c r="N1258" s="410"/>
      <c r="O1258" s="410"/>
      <c r="P1258" s="411"/>
      <c r="Q1258" s="410" t="s">
        <v>138</v>
      </c>
      <c r="R1258" s="410"/>
      <c r="S1258" s="410"/>
      <c r="T1258" s="410"/>
      <c r="U1258" s="410"/>
      <c r="V1258" s="410"/>
      <c r="W1258" s="404"/>
    </row>
    <row r="1259" spans="1:23" ht="23.1" customHeight="1" x14ac:dyDescent="0.45">
      <c r="A1259" s="409"/>
      <c r="B1259" s="408" t="s">
        <v>137</v>
      </c>
      <c r="C1259" s="407" t="s">
        <v>119</v>
      </c>
      <c r="D1259" s="407"/>
      <c r="E1259" s="407"/>
      <c r="F1259" s="405" t="s">
        <v>147</v>
      </c>
      <c r="G1259" s="405"/>
      <c r="H1259" s="405"/>
      <c r="I1259" s="405"/>
      <c r="J1259" s="406"/>
      <c r="K1259" s="405" t="s">
        <v>148</v>
      </c>
      <c r="L1259" s="405"/>
      <c r="M1259" s="405"/>
      <c r="N1259" s="405"/>
      <c r="O1259" s="405"/>
      <c r="P1259" s="406"/>
      <c r="Q1259" s="405" t="s">
        <v>149</v>
      </c>
      <c r="R1259" s="405"/>
      <c r="S1259" s="405"/>
      <c r="T1259" s="405"/>
      <c r="U1259" s="405"/>
      <c r="V1259" s="405"/>
      <c r="W1259" s="404"/>
    </row>
    <row r="1260" spans="1:23" ht="5.0999999999999996" customHeight="1" thickBot="1" x14ac:dyDescent="0.25">
      <c r="A1260" s="403"/>
      <c r="B1260" s="402"/>
      <c r="C1260" s="402"/>
      <c r="D1260" s="402"/>
      <c r="E1260" s="402"/>
      <c r="F1260" s="402"/>
      <c r="G1260" s="402"/>
      <c r="H1260" s="402"/>
      <c r="I1260" s="402"/>
      <c r="J1260" s="402"/>
      <c r="K1260" s="402"/>
      <c r="L1260" s="402"/>
      <c r="M1260" s="402"/>
      <c r="N1260" s="402"/>
      <c r="O1260" s="402"/>
      <c r="P1260" s="402"/>
      <c r="Q1260" s="402"/>
      <c r="R1260" s="402"/>
      <c r="S1260" s="402"/>
      <c r="T1260" s="402"/>
      <c r="U1260" s="402"/>
      <c r="V1260" s="402"/>
      <c r="W1260" s="401"/>
    </row>
    <row r="1261" spans="1:23" ht="5.0999999999999996" customHeight="1" thickTop="1" thickBot="1" x14ac:dyDescent="0.25"/>
    <row r="1262" spans="1:23" ht="24.95" customHeight="1" thickTop="1" x14ac:dyDescent="0.2">
      <c r="A1262" s="455"/>
      <c r="B1262" s="454" t="s">
        <v>116</v>
      </c>
      <c r="C1262" s="454"/>
      <c r="D1262" s="454"/>
      <c r="E1262" s="454"/>
      <c r="F1262" s="454"/>
      <c r="G1262" s="453" t="s">
        <v>146</v>
      </c>
      <c r="H1262" s="452"/>
      <c r="I1262" s="452"/>
      <c r="J1262" s="452"/>
      <c r="K1262" s="452"/>
      <c r="L1262" s="452"/>
      <c r="M1262" s="452"/>
      <c r="N1262" s="452"/>
      <c r="O1262" s="452"/>
      <c r="P1262" s="452"/>
      <c r="Q1262" s="452"/>
      <c r="R1262" s="452"/>
      <c r="S1262" s="451"/>
      <c r="T1262" s="451"/>
      <c r="U1262" s="451"/>
      <c r="V1262" s="451"/>
      <c r="W1262" s="450"/>
    </row>
    <row r="1263" spans="1:23" ht="24.95" customHeight="1" x14ac:dyDescent="0.2">
      <c r="A1263" s="409"/>
      <c r="B1263" s="449" t="s">
        <v>144</v>
      </c>
      <c r="C1263" s="449"/>
      <c r="D1263" s="449"/>
      <c r="E1263" s="449"/>
      <c r="F1263" s="449"/>
      <c r="G1263" s="448" t="s">
        <v>145</v>
      </c>
      <c r="H1263" s="448"/>
      <c r="I1263" s="448"/>
      <c r="J1263" s="448"/>
      <c r="K1263" s="448"/>
      <c r="L1263" s="448"/>
      <c r="M1263" s="448"/>
      <c r="N1263" s="448"/>
      <c r="O1263" s="448"/>
      <c r="P1263" s="448"/>
      <c r="Q1263" s="448"/>
      <c r="R1263" s="447"/>
      <c r="S1263" s="446" t="s">
        <v>143</v>
      </c>
      <c r="T1263" s="445"/>
      <c r="U1263" s="445"/>
      <c r="V1263" s="444"/>
      <c r="W1263" s="404"/>
    </row>
    <row r="1264" spans="1:23" ht="5.0999999999999996" customHeight="1" x14ac:dyDescent="0.2">
      <c r="A1264" s="409"/>
      <c r="B1264" s="443"/>
      <c r="C1264" s="443"/>
      <c r="D1264" s="443"/>
      <c r="E1264" s="443"/>
      <c r="F1264" s="443"/>
      <c r="G1264" s="412"/>
      <c r="H1264" s="412"/>
      <c r="I1264" s="412"/>
      <c r="J1264" s="412"/>
      <c r="K1264" s="412"/>
      <c r="L1264" s="412"/>
      <c r="M1264" s="412"/>
      <c r="N1264" s="412"/>
      <c r="O1264" s="412"/>
      <c r="P1264" s="412"/>
      <c r="Q1264" s="412"/>
      <c r="R1264" s="412"/>
      <c r="S1264" s="412"/>
      <c r="T1264" s="412"/>
      <c r="U1264" s="412"/>
      <c r="V1264" s="412"/>
      <c r="W1264" s="404"/>
    </row>
    <row r="1265" spans="1:23" ht="24.95" customHeight="1" x14ac:dyDescent="0.2">
      <c r="A1265" s="409"/>
      <c r="B1265" s="441" t="s">
        <v>142</v>
      </c>
      <c r="C1265" s="441"/>
      <c r="D1265" s="442"/>
      <c r="E1265" s="442"/>
      <c r="F1265" s="442"/>
      <c r="G1265" s="442"/>
      <c r="H1265" s="442"/>
      <c r="I1265" s="442"/>
      <c r="J1265" s="442"/>
      <c r="K1265" s="442"/>
      <c r="L1265" s="412"/>
      <c r="M1265" s="441" t="s">
        <v>141</v>
      </c>
      <c r="N1265" s="441"/>
      <c r="O1265" s="440"/>
      <c r="P1265" s="439"/>
      <c r="Q1265" s="439"/>
      <c r="R1265" s="412"/>
      <c r="S1265" s="438"/>
      <c r="T1265" s="437"/>
      <c r="U1265" s="437"/>
      <c r="V1265" s="436"/>
      <c r="W1265" s="404"/>
    </row>
    <row r="1266" spans="1:23" ht="5.0999999999999996" customHeight="1" thickBot="1" x14ac:dyDescent="0.25">
      <c r="A1266" s="409"/>
      <c r="B1266" s="412"/>
      <c r="C1266" s="412"/>
      <c r="D1266" s="412"/>
      <c r="E1266" s="412"/>
      <c r="F1266" s="412"/>
      <c r="G1266" s="412"/>
      <c r="H1266" s="412"/>
      <c r="I1266" s="412"/>
      <c r="J1266" s="412"/>
      <c r="K1266" s="412"/>
      <c r="L1266" s="412"/>
      <c r="M1266" s="412"/>
      <c r="N1266" s="412"/>
      <c r="O1266" s="412"/>
      <c r="P1266" s="412"/>
      <c r="Q1266" s="412"/>
      <c r="R1266" s="412"/>
      <c r="S1266" s="412"/>
      <c r="T1266" s="412"/>
      <c r="U1266" s="412"/>
      <c r="V1266" s="412"/>
      <c r="W1266" s="404"/>
    </row>
    <row r="1267" spans="1:23" ht="24.95" customHeight="1" thickTop="1" x14ac:dyDescent="0.2">
      <c r="A1267" s="409"/>
      <c r="B1267" s="343" t="s">
        <v>110</v>
      </c>
      <c r="C1267" s="342"/>
      <c r="D1267" s="342"/>
      <c r="E1267" s="342"/>
      <c r="F1267" s="342"/>
      <c r="G1267" s="342"/>
      <c r="H1267" s="341"/>
      <c r="I1267" s="343" t="s">
        <v>109</v>
      </c>
      <c r="J1267" s="342"/>
      <c r="K1267" s="342"/>
      <c r="L1267" s="342"/>
      <c r="M1267" s="341"/>
      <c r="N1267" s="340"/>
      <c r="O1267" s="339" t="s">
        <v>108</v>
      </c>
      <c r="P1267" s="343" t="s">
        <v>107</v>
      </c>
      <c r="Q1267" s="342"/>
      <c r="R1267" s="342"/>
      <c r="S1267" s="342"/>
      <c r="T1267" s="341"/>
      <c r="U1267" s="340"/>
      <c r="V1267" s="339" t="s">
        <v>106</v>
      </c>
      <c r="W1267" s="404"/>
    </row>
    <row r="1268" spans="1:23" ht="50.1" customHeight="1" x14ac:dyDescent="0.2">
      <c r="A1268" s="409"/>
      <c r="B1268" s="435" t="s">
        <v>105</v>
      </c>
      <c r="C1268" s="332" t="s">
        <v>104</v>
      </c>
      <c r="D1268" s="332" t="s">
        <v>103</v>
      </c>
      <c r="E1268" s="332" t="s">
        <v>102</v>
      </c>
      <c r="F1268" s="331" t="s">
        <v>16</v>
      </c>
      <c r="G1268" s="434" t="s">
        <v>140</v>
      </c>
      <c r="H1268" s="329" t="s">
        <v>24</v>
      </c>
      <c r="I1268" s="431" t="s">
        <v>130</v>
      </c>
      <c r="J1268" s="430" t="s">
        <v>57</v>
      </c>
      <c r="K1268" s="430" t="s">
        <v>129</v>
      </c>
      <c r="L1268" s="430" t="s">
        <v>128</v>
      </c>
      <c r="M1268" s="428" t="s">
        <v>127</v>
      </c>
      <c r="N1268" s="310"/>
      <c r="O1268" s="314"/>
      <c r="P1268" s="431" t="s">
        <v>126</v>
      </c>
      <c r="Q1268" s="430" t="s">
        <v>63</v>
      </c>
      <c r="R1268" s="430" t="s">
        <v>125</v>
      </c>
      <c r="S1268" s="429" t="s">
        <v>124</v>
      </c>
      <c r="T1268" s="428" t="s">
        <v>123</v>
      </c>
      <c r="U1268" s="310"/>
      <c r="V1268" s="309"/>
      <c r="W1268" s="404"/>
    </row>
    <row r="1269" spans="1:23" ht="20.100000000000001" customHeight="1" x14ac:dyDescent="0.2">
      <c r="A1269" s="409"/>
      <c r="B1269" s="433">
        <v>50</v>
      </c>
      <c r="C1269" s="317">
        <v>40</v>
      </c>
      <c r="D1269" s="317">
        <v>30</v>
      </c>
      <c r="E1269" s="317">
        <v>20</v>
      </c>
      <c r="F1269" s="316">
        <v>20</v>
      </c>
      <c r="G1269" s="432">
        <f>SUM(B1269:F1269)</f>
        <v>160</v>
      </c>
      <c r="H1269" s="315">
        <v>20</v>
      </c>
      <c r="I1269" s="431"/>
      <c r="J1269" s="430"/>
      <c r="K1269" s="430"/>
      <c r="L1269" s="430"/>
      <c r="M1269" s="428"/>
      <c r="N1269" s="310"/>
      <c r="O1269" s="314"/>
      <c r="P1269" s="431"/>
      <c r="Q1269" s="430"/>
      <c r="R1269" s="430"/>
      <c r="S1269" s="429"/>
      <c r="T1269" s="428"/>
      <c r="U1269" s="310"/>
      <c r="V1269" s="309"/>
      <c r="W1269" s="404"/>
    </row>
    <row r="1270" spans="1:23" ht="20.100000000000001" customHeight="1" thickBot="1" x14ac:dyDescent="0.25">
      <c r="A1270" s="409"/>
      <c r="B1270" s="427">
        <f t="shared" ref="B1270:H1270" si="84">B1269/2</f>
        <v>25</v>
      </c>
      <c r="C1270" s="297">
        <f t="shared" si="84"/>
        <v>20</v>
      </c>
      <c r="D1270" s="297">
        <f t="shared" si="84"/>
        <v>15</v>
      </c>
      <c r="E1270" s="297">
        <f t="shared" si="84"/>
        <v>10</v>
      </c>
      <c r="F1270" s="296">
        <f t="shared" si="84"/>
        <v>10</v>
      </c>
      <c r="G1270" s="426">
        <f t="shared" si="84"/>
        <v>80</v>
      </c>
      <c r="H1270" s="295">
        <f t="shared" si="84"/>
        <v>10</v>
      </c>
      <c r="I1270" s="425"/>
      <c r="J1270" s="424"/>
      <c r="K1270" s="424"/>
      <c r="L1270" s="424"/>
      <c r="M1270" s="422"/>
      <c r="N1270" s="290"/>
      <c r="O1270" s="294"/>
      <c r="P1270" s="425"/>
      <c r="Q1270" s="424"/>
      <c r="R1270" s="424"/>
      <c r="S1270" s="423"/>
      <c r="T1270" s="422"/>
      <c r="U1270" s="290"/>
      <c r="V1270" s="289"/>
      <c r="W1270" s="404"/>
    </row>
    <row r="1271" spans="1:23" ht="24.95" customHeight="1" thickTop="1" thickBot="1" x14ac:dyDescent="0.25">
      <c r="A1271" s="409"/>
      <c r="B1271" s="421"/>
      <c r="C1271" s="420"/>
      <c r="D1271" s="420"/>
      <c r="E1271" s="420"/>
      <c r="F1271" s="419"/>
      <c r="G1271" s="418">
        <f>SUM(B1271:F1271)</f>
        <v>0</v>
      </c>
      <c r="H1271" s="396"/>
      <c r="I1271" s="417"/>
      <c r="J1271" s="416"/>
      <c r="K1271" s="416"/>
      <c r="L1271" s="416"/>
      <c r="M1271" s="415"/>
      <c r="N1271" s="414">
        <f>COUNTIF(I1271:M1271,"اجتاز")</f>
        <v>0</v>
      </c>
      <c r="O1271" s="413" t="str">
        <f>IF(N1271&gt;=5,"جدير",IF(N1271&gt;=5,"جدير","غيرجدير"))</f>
        <v>غيرجدير</v>
      </c>
      <c r="P1271" s="417"/>
      <c r="Q1271" s="416"/>
      <c r="R1271" s="416"/>
      <c r="S1271" s="416"/>
      <c r="T1271" s="415"/>
      <c r="U1271" s="414">
        <f>COUNTIF(P1271:T1271,"اجتاز")</f>
        <v>0</v>
      </c>
      <c r="V1271" s="413" t="str">
        <f>IF(U1271&gt;=5,"جدير",IF(U1271&gt;=5,"جدير","غيرجدير"))</f>
        <v>غيرجدير</v>
      </c>
      <c r="W1271" s="404"/>
    </row>
    <row r="1272" spans="1:23" ht="5.0999999999999996" customHeight="1" thickTop="1" x14ac:dyDescent="0.2">
      <c r="A1272" s="409"/>
      <c r="B1272" s="412"/>
      <c r="C1272" s="412"/>
      <c r="D1272" s="412"/>
      <c r="E1272" s="412"/>
      <c r="F1272" s="412"/>
      <c r="G1272" s="412"/>
      <c r="H1272" s="412"/>
      <c r="I1272" s="412"/>
      <c r="J1272" s="412"/>
      <c r="K1272" s="412"/>
      <c r="L1272" s="412"/>
      <c r="M1272" s="412"/>
      <c r="N1272" s="412"/>
      <c r="O1272" s="412"/>
      <c r="P1272" s="412"/>
      <c r="Q1272" s="412"/>
      <c r="R1272" s="412"/>
      <c r="S1272" s="412"/>
      <c r="T1272" s="412"/>
      <c r="U1272" s="412"/>
      <c r="V1272" s="412"/>
      <c r="W1272" s="404"/>
    </row>
    <row r="1273" spans="1:23" ht="23.1" customHeight="1" x14ac:dyDescent="0.45">
      <c r="A1273" s="409"/>
      <c r="B1273" s="408" t="s">
        <v>90</v>
      </c>
      <c r="C1273" s="407" t="s">
        <v>118</v>
      </c>
      <c r="D1273" s="407"/>
      <c r="E1273" s="407"/>
      <c r="F1273" s="410" t="s">
        <v>139</v>
      </c>
      <c r="G1273" s="410"/>
      <c r="H1273" s="410"/>
      <c r="I1273" s="410"/>
      <c r="J1273" s="411"/>
      <c r="K1273" s="410" t="s">
        <v>93</v>
      </c>
      <c r="L1273" s="410"/>
      <c r="M1273" s="410"/>
      <c r="N1273" s="410"/>
      <c r="O1273" s="410"/>
      <c r="P1273" s="411"/>
      <c r="Q1273" s="410" t="s">
        <v>138</v>
      </c>
      <c r="R1273" s="410"/>
      <c r="S1273" s="410"/>
      <c r="T1273" s="410"/>
      <c r="U1273" s="410"/>
      <c r="V1273" s="410"/>
      <c r="W1273" s="404"/>
    </row>
    <row r="1274" spans="1:23" ht="23.1" customHeight="1" x14ac:dyDescent="0.45">
      <c r="A1274" s="409"/>
      <c r="B1274" s="408" t="s">
        <v>137</v>
      </c>
      <c r="C1274" s="407" t="s">
        <v>119</v>
      </c>
      <c r="D1274" s="407"/>
      <c r="E1274" s="407"/>
      <c r="F1274" s="405" t="s">
        <v>147</v>
      </c>
      <c r="G1274" s="405"/>
      <c r="H1274" s="405"/>
      <c r="I1274" s="405"/>
      <c r="J1274" s="406"/>
      <c r="K1274" s="405" t="s">
        <v>148</v>
      </c>
      <c r="L1274" s="405"/>
      <c r="M1274" s="405"/>
      <c r="N1274" s="405"/>
      <c r="O1274" s="405"/>
      <c r="P1274" s="406"/>
      <c r="Q1274" s="405" t="s">
        <v>149</v>
      </c>
      <c r="R1274" s="405"/>
      <c r="S1274" s="405"/>
      <c r="T1274" s="405"/>
      <c r="U1274" s="405"/>
      <c r="V1274" s="405"/>
      <c r="W1274" s="404"/>
    </row>
    <row r="1275" spans="1:23" ht="5.0999999999999996" customHeight="1" thickBot="1" x14ac:dyDescent="0.25">
      <c r="A1275" s="403"/>
      <c r="B1275" s="402"/>
      <c r="C1275" s="402"/>
      <c r="D1275" s="402"/>
      <c r="E1275" s="402"/>
      <c r="F1275" s="402"/>
      <c r="G1275" s="402"/>
      <c r="H1275" s="402"/>
      <c r="I1275" s="402"/>
      <c r="J1275" s="402"/>
      <c r="K1275" s="402"/>
      <c r="L1275" s="402"/>
      <c r="M1275" s="402"/>
      <c r="N1275" s="402"/>
      <c r="O1275" s="402"/>
      <c r="P1275" s="402"/>
      <c r="Q1275" s="402"/>
      <c r="R1275" s="402"/>
      <c r="S1275" s="402"/>
      <c r="T1275" s="402"/>
      <c r="U1275" s="402"/>
      <c r="V1275" s="402"/>
      <c r="W1275" s="401"/>
    </row>
    <row r="1276" spans="1:23" ht="20.100000000000001" customHeight="1" thickTop="1" thickBot="1" x14ac:dyDescent="0.25"/>
    <row r="1277" spans="1:23" ht="24.95" customHeight="1" thickTop="1" x14ac:dyDescent="0.2">
      <c r="A1277" s="455"/>
      <c r="B1277" s="454" t="s">
        <v>116</v>
      </c>
      <c r="C1277" s="454"/>
      <c r="D1277" s="454"/>
      <c r="E1277" s="454"/>
      <c r="F1277" s="454"/>
      <c r="G1277" s="453" t="s">
        <v>146</v>
      </c>
      <c r="H1277" s="452"/>
      <c r="I1277" s="452"/>
      <c r="J1277" s="452"/>
      <c r="K1277" s="452"/>
      <c r="L1277" s="452"/>
      <c r="M1277" s="452"/>
      <c r="N1277" s="452"/>
      <c r="O1277" s="452"/>
      <c r="P1277" s="452"/>
      <c r="Q1277" s="452"/>
      <c r="R1277" s="452"/>
      <c r="S1277" s="451"/>
      <c r="T1277" s="451"/>
      <c r="U1277" s="451"/>
      <c r="V1277" s="451"/>
      <c r="W1277" s="450"/>
    </row>
    <row r="1278" spans="1:23" ht="24.95" customHeight="1" x14ac:dyDescent="0.2">
      <c r="A1278" s="409"/>
      <c r="B1278" s="449" t="s">
        <v>144</v>
      </c>
      <c r="C1278" s="449"/>
      <c r="D1278" s="449"/>
      <c r="E1278" s="449"/>
      <c r="F1278" s="449"/>
      <c r="G1278" s="448" t="s">
        <v>145</v>
      </c>
      <c r="H1278" s="448"/>
      <c r="I1278" s="448"/>
      <c r="J1278" s="448"/>
      <c r="K1278" s="448"/>
      <c r="L1278" s="448"/>
      <c r="M1278" s="448"/>
      <c r="N1278" s="448"/>
      <c r="O1278" s="448"/>
      <c r="P1278" s="448"/>
      <c r="Q1278" s="448"/>
      <c r="R1278" s="447"/>
      <c r="S1278" s="446" t="s">
        <v>143</v>
      </c>
      <c r="T1278" s="445"/>
      <c r="U1278" s="445"/>
      <c r="V1278" s="444"/>
      <c r="W1278" s="404"/>
    </row>
    <row r="1279" spans="1:23" ht="5.0999999999999996" customHeight="1" x14ac:dyDescent="0.2">
      <c r="A1279" s="409"/>
      <c r="B1279" s="443"/>
      <c r="C1279" s="443"/>
      <c r="D1279" s="443"/>
      <c r="E1279" s="443"/>
      <c r="F1279" s="443"/>
      <c r="G1279" s="412"/>
      <c r="H1279" s="412"/>
      <c r="I1279" s="412"/>
      <c r="J1279" s="412"/>
      <c r="K1279" s="412"/>
      <c r="L1279" s="412"/>
      <c r="M1279" s="412"/>
      <c r="N1279" s="412"/>
      <c r="O1279" s="412"/>
      <c r="P1279" s="412"/>
      <c r="Q1279" s="412"/>
      <c r="R1279" s="412"/>
      <c r="S1279" s="412"/>
      <c r="T1279" s="412"/>
      <c r="U1279" s="412"/>
      <c r="V1279" s="412"/>
      <c r="W1279" s="404"/>
    </row>
    <row r="1280" spans="1:23" ht="24.95" customHeight="1" x14ac:dyDescent="0.2">
      <c r="A1280" s="409"/>
      <c r="B1280" s="441" t="s">
        <v>142</v>
      </c>
      <c r="C1280" s="441"/>
      <c r="D1280" s="442"/>
      <c r="E1280" s="442"/>
      <c r="F1280" s="442"/>
      <c r="G1280" s="442"/>
      <c r="H1280" s="442"/>
      <c r="I1280" s="442"/>
      <c r="J1280" s="442"/>
      <c r="K1280" s="442"/>
      <c r="L1280" s="412"/>
      <c r="M1280" s="441" t="s">
        <v>141</v>
      </c>
      <c r="N1280" s="441"/>
      <c r="O1280" s="440"/>
      <c r="P1280" s="439"/>
      <c r="Q1280" s="439"/>
      <c r="R1280" s="412"/>
      <c r="S1280" s="438"/>
      <c r="T1280" s="437"/>
      <c r="U1280" s="437"/>
      <c r="V1280" s="436"/>
      <c r="W1280" s="404"/>
    </row>
    <row r="1281" spans="1:23" ht="5.0999999999999996" customHeight="1" thickBot="1" x14ac:dyDescent="0.25">
      <c r="A1281" s="409"/>
      <c r="B1281" s="412"/>
      <c r="C1281" s="412"/>
      <c r="D1281" s="412"/>
      <c r="E1281" s="412"/>
      <c r="F1281" s="412"/>
      <c r="G1281" s="412"/>
      <c r="H1281" s="412"/>
      <c r="I1281" s="412"/>
      <c r="J1281" s="412"/>
      <c r="K1281" s="412"/>
      <c r="L1281" s="412"/>
      <c r="M1281" s="412"/>
      <c r="N1281" s="412"/>
      <c r="O1281" s="412"/>
      <c r="P1281" s="412"/>
      <c r="Q1281" s="412"/>
      <c r="R1281" s="412"/>
      <c r="S1281" s="412"/>
      <c r="T1281" s="412"/>
      <c r="U1281" s="412"/>
      <c r="V1281" s="412"/>
      <c r="W1281" s="404"/>
    </row>
    <row r="1282" spans="1:23" ht="24.95" customHeight="1" thickTop="1" x14ac:dyDescent="0.2">
      <c r="A1282" s="409"/>
      <c r="B1282" s="343" t="s">
        <v>110</v>
      </c>
      <c r="C1282" s="342"/>
      <c r="D1282" s="342"/>
      <c r="E1282" s="342"/>
      <c r="F1282" s="342"/>
      <c r="G1282" s="342"/>
      <c r="H1282" s="341"/>
      <c r="I1282" s="343" t="s">
        <v>109</v>
      </c>
      <c r="J1282" s="342"/>
      <c r="K1282" s="342"/>
      <c r="L1282" s="342"/>
      <c r="M1282" s="341"/>
      <c r="N1282" s="340"/>
      <c r="O1282" s="339" t="s">
        <v>108</v>
      </c>
      <c r="P1282" s="343" t="s">
        <v>107</v>
      </c>
      <c r="Q1282" s="342"/>
      <c r="R1282" s="342"/>
      <c r="S1282" s="342"/>
      <c r="T1282" s="341"/>
      <c r="U1282" s="340"/>
      <c r="V1282" s="339" t="s">
        <v>106</v>
      </c>
      <c r="W1282" s="404"/>
    </row>
    <row r="1283" spans="1:23" ht="50.1" customHeight="1" x14ac:dyDescent="0.2">
      <c r="A1283" s="409"/>
      <c r="B1283" s="435" t="s">
        <v>105</v>
      </c>
      <c r="C1283" s="332" t="s">
        <v>104</v>
      </c>
      <c r="D1283" s="332" t="s">
        <v>103</v>
      </c>
      <c r="E1283" s="332" t="s">
        <v>102</v>
      </c>
      <c r="F1283" s="331" t="s">
        <v>16</v>
      </c>
      <c r="G1283" s="434" t="s">
        <v>140</v>
      </c>
      <c r="H1283" s="329" t="s">
        <v>24</v>
      </c>
      <c r="I1283" s="431" t="s">
        <v>130</v>
      </c>
      <c r="J1283" s="430" t="s">
        <v>57</v>
      </c>
      <c r="K1283" s="430" t="s">
        <v>129</v>
      </c>
      <c r="L1283" s="430" t="s">
        <v>128</v>
      </c>
      <c r="M1283" s="428" t="s">
        <v>127</v>
      </c>
      <c r="N1283" s="310"/>
      <c r="O1283" s="314"/>
      <c r="P1283" s="431" t="s">
        <v>126</v>
      </c>
      <c r="Q1283" s="430" t="s">
        <v>63</v>
      </c>
      <c r="R1283" s="430" t="s">
        <v>125</v>
      </c>
      <c r="S1283" s="429" t="s">
        <v>124</v>
      </c>
      <c r="T1283" s="428" t="s">
        <v>123</v>
      </c>
      <c r="U1283" s="310"/>
      <c r="V1283" s="309"/>
      <c r="W1283" s="404"/>
    </row>
    <row r="1284" spans="1:23" ht="20.100000000000001" customHeight="1" x14ac:dyDescent="0.2">
      <c r="A1284" s="409"/>
      <c r="B1284" s="433">
        <v>50</v>
      </c>
      <c r="C1284" s="317">
        <v>40</v>
      </c>
      <c r="D1284" s="317">
        <v>30</v>
      </c>
      <c r="E1284" s="317">
        <v>20</v>
      </c>
      <c r="F1284" s="316">
        <v>20</v>
      </c>
      <c r="G1284" s="432">
        <f>SUM(B1284:F1284)</f>
        <v>160</v>
      </c>
      <c r="H1284" s="315">
        <v>20</v>
      </c>
      <c r="I1284" s="431"/>
      <c r="J1284" s="430"/>
      <c r="K1284" s="430"/>
      <c r="L1284" s="430"/>
      <c r="M1284" s="428"/>
      <c r="N1284" s="310"/>
      <c r="O1284" s="314"/>
      <c r="P1284" s="431"/>
      <c r="Q1284" s="430"/>
      <c r="R1284" s="430"/>
      <c r="S1284" s="429"/>
      <c r="T1284" s="428"/>
      <c r="U1284" s="310"/>
      <c r="V1284" s="309"/>
      <c r="W1284" s="404"/>
    </row>
    <row r="1285" spans="1:23" ht="20.100000000000001" customHeight="1" thickBot="1" x14ac:dyDescent="0.25">
      <c r="A1285" s="409"/>
      <c r="B1285" s="427">
        <f t="shared" ref="B1285:H1285" si="85">B1284/2</f>
        <v>25</v>
      </c>
      <c r="C1285" s="297">
        <f t="shared" si="85"/>
        <v>20</v>
      </c>
      <c r="D1285" s="297">
        <f t="shared" si="85"/>
        <v>15</v>
      </c>
      <c r="E1285" s="297">
        <f t="shared" si="85"/>
        <v>10</v>
      </c>
      <c r="F1285" s="296">
        <f t="shared" si="85"/>
        <v>10</v>
      </c>
      <c r="G1285" s="426">
        <f t="shared" si="85"/>
        <v>80</v>
      </c>
      <c r="H1285" s="295">
        <f t="shared" si="85"/>
        <v>10</v>
      </c>
      <c r="I1285" s="425"/>
      <c r="J1285" s="424"/>
      <c r="K1285" s="424"/>
      <c r="L1285" s="424"/>
      <c r="M1285" s="422"/>
      <c r="N1285" s="290"/>
      <c r="O1285" s="294"/>
      <c r="P1285" s="425"/>
      <c r="Q1285" s="424"/>
      <c r="R1285" s="424"/>
      <c r="S1285" s="423"/>
      <c r="T1285" s="422"/>
      <c r="U1285" s="290"/>
      <c r="V1285" s="289"/>
      <c r="W1285" s="404"/>
    </row>
    <row r="1286" spans="1:23" ht="24.95" customHeight="1" thickTop="1" thickBot="1" x14ac:dyDescent="0.25">
      <c r="A1286" s="409"/>
      <c r="B1286" s="421"/>
      <c r="C1286" s="420"/>
      <c r="D1286" s="420"/>
      <c r="E1286" s="420"/>
      <c r="F1286" s="419"/>
      <c r="G1286" s="418">
        <f>SUM(B1286:F1286)</f>
        <v>0</v>
      </c>
      <c r="H1286" s="396"/>
      <c r="I1286" s="417"/>
      <c r="J1286" s="416"/>
      <c r="K1286" s="416"/>
      <c r="L1286" s="416"/>
      <c r="M1286" s="415"/>
      <c r="N1286" s="414">
        <f>COUNTIF(I1286:M1286,"اجتاز")</f>
        <v>0</v>
      </c>
      <c r="O1286" s="413" t="str">
        <f>IF(N1286&gt;=5,"جدير",IF(N1286&gt;=5,"جدير","غيرجدير"))</f>
        <v>غيرجدير</v>
      </c>
      <c r="P1286" s="417"/>
      <c r="Q1286" s="416"/>
      <c r="R1286" s="416"/>
      <c r="S1286" s="416"/>
      <c r="T1286" s="415"/>
      <c r="U1286" s="414">
        <f>COUNTIF(P1286:T1286,"اجتاز")</f>
        <v>0</v>
      </c>
      <c r="V1286" s="413" t="str">
        <f>IF(U1286&gt;=5,"جدير",IF(U1286&gt;=5,"جدير","غيرجدير"))</f>
        <v>غيرجدير</v>
      </c>
      <c r="W1286" s="404"/>
    </row>
    <row r="1287" spans="1:23" ht="5.0999999999999996" customHeight="1" thickTop="1" x14ac:dyDescent="0.2">
      <c r="A1287" s="409"/>
      <c r="B1287" s="412"/>
      <c r="C1287" s="412"/>
      <c r="D1287" s="412"/>
      <c r="E1287" s="412"/>
      <c r="F1287" s="412"/>
      <c r="G1287" s="412"/>
      <c r="H1287" s="412"/>
      <c r="I1287" s="412"/>
      <c r="J1287" s="412"/>
      <c r="K1287" s="412"/>
      <c r="L1287" s="412"/>
      <c r="M1287" s="412"/>
      <c r="N1287" s="412"/>
      <c r="O1287" s="412"/>
      <c r="P1287" s="412"/>
      <c r="Q1287" s="412"/>
      <c r="R1287" s="412"/>
      <c r="S1287" s="412"/>
      <c r="T1287" s="412"/>
      <c r="U1287" s="412"/>
      <c r="V1287" s="412"/>
      <c r="W1287" s="404"/>
    </row>
    <row r="1288" spans="1:23" ht="23.1" customHeight="1" x14ac:dyDescent="0.45">
      <c r="A1288" s="409"/>
      <c r="B1288" s="408" t="s">
        <v>90</v>
      </c>
      <c r="C1288" s="407" t="s">
        <v>118</v>
      </c>
      <c r="D1288" s="407"/>
      <c r="E1288" s="407"/>
      <c r="F1288" s="410" t="s">
        <v>139</v>
      </c>
      <c r="G1288" s="410"/>
      <c r="H1288" s="410"/>
      <c r="I1288" s="410"/>
      <c r="J1288" s="411"/>
      <c r="K1288" s="410" t="s">
        <v>93</v>
      </c>
      <c r="L1288" s="410"/>
      <c r="M1288" s="410"/>
      <c r="N1288" s="410"/>
      <c r="O1288" s="410"/>
      <c r="P1288" s="411"/>
      <c r="Q1288" s="410" t="s">
        <v>138</v>
      </c>
      <c r="R1288" s="410"/>
      <c r="S1288" s="410"/>
      <c r="T1288" s="410"/>
      <c r="U1288" s="410"/>
      <c r="V1288" s="410"/>
      <c r="W1288" s="404"/>
    </row>
    <row r="1289" spans="1:23" ht="23.1" customHeight="1" x14ac:dyDescent="0.45">
      <c r="A1289" s="409"/>
      <c r="B1289" s="408" t="s">
        <v>137</v>
      </c>
      <c r="C1289" s="407" t="s">
        <v>119</v>
      </c>
      <c r="D1289" s="407"/>
      <c r="E1289" s="407"/>
      <c r="F1289" s="405" t="s">
        <v>147</v>
      </c>
      <c r="G1289" s="405"/>
      <c r="H1289" s="405"/>
      <c r="I1289" s="405"/>
      <c r="J1289" s="406"/>
      <c r="K1289" s="405" t="s">
        <v>148</v>
      </c>
      <c r="L1289" s="405"/>
      <c r="M1289" s="405"/>
      <c r="N1289" s="405"/>
      <c r="O1289" s="405"/>
      <c r="P1289" s="406"/>
      <c r="Q1289" s="405" t="s">
        <v>149</v>
      </c>
      <c r="R1289" s="405"/>
      <c r="S1289" s="405"/>
      <c r="T1289" s="405"/>
      <c r="U1289" s="405"/>
      <c r="V1289" s="405"/>
      <c r="W1289" s="404"/>
    </row>
    <row r="1290" spans="1:23" ht="5.0999999999999996" customHeight="1" thickBot="1" x14ac:dyDescent="0.25">
      <c r="A1290" s="403"/>
      <c r="B1290" s="402"/>
      <c r="C1290" s="402"/>
      <c r="D1290" s="402"/>
      <c r="E1290" s="402"/>
      <c r="F1290" s="402"/>
      <c r="G1290" s="402"/>
      <c r="H1290" s="402"/>
      <c r="I1290" s="402"/>
      <c r="J1290" s="402"/>
      <c r="K1290" s="402"/>
      <c r="L1290" s="402"/>
      <c r="M1290" s="402"/>
      <c r="N1290" s="402"/>
      <c r="O1290" s="402"/>
      <c r="P1290" s="402"/>
      <c r="Q1290" s="402"/>
      <c r="R1290" s="402"/>
      <c r="S1290" s="402"/>
      <c r="T1290" s="402"/>
      <c r="U1290" s="402"/>
      <c r="V1290" s="402"/>
      <c r="W1290" s="401"/>
    </row>
    <row r="1291" spans="1:23" ht="5.0999999999999996" customHeight="1" thickTop="1" thickBot="1" x14ac:dyDescent="0.25"/>
    <row r="1292" spans="1:23" ht="24.95" customHeight="1" thickTop="1" x14ac:dyDescent="0.2">
      <c r="A1292" s="455"/>
      <c r="B1292" s="454" t="s">
        <v>116</v>
      </c>
      <c r="C1292" s="454"/>
      <c r="D1292" s="454"/>
      <c r="E1292" s="454"/>
      <c r="F1292" s="454"/>
      <c r="G1292" s="453" t="s">
        <v>146</v>
      </c>
      <c r="H1292" s="452"/>
      <c r="I1292" s="452"/>
      <c r="J1292" s="452"/>
      <c r="K1292" s="452"/>
      <c r="L1292" s="452"/>
      <c r="M1292" s="452"/>
      <c r="N1292" s="452"/>
      <c r="O1292" s="452"/>
      <c r="P1292" s="452"/>
      <c r="Q1292" s="452"/>
      <c r="R1292" s="452"/>
      <c r="S1292" s="451"/>
      <c r="T1292" s="451"/>
      <c r="U1292" s="451"/>
      <c r="V1292" s="451"/>
      <c r="W1292" s="450"/>
    </row>
    <row r="1293" spans="1:23" ht="24.95" customHeight="1" x14ac:dyDescent="0.2">
      <c r="A1293" s="409"/>
      <c r="B1293" s="449" t="s">
        <v>144</v>
      </c>
      <c r="C1293" s="449"/>
      <c r="D1293" s="449"/>
      <c r="E1293" s="449"/>
      <c r="F1293" s="449"/>
      <c r="G1293" s="448" t="s">
        <v>145</v>
      </c>
      <c r="H1293" s="448"/>
      <c r="I1293" s="448"/>
      <c r="J1293" s="448"/>
      <c r="K1293" s="448"/>
      <c r="L1293" s="448"/>
      <c r="M1293" s="448"/>
      <c r="N1293" s="448"/>
      <c r="O1293" s="448"/>
      <c r="P1293" s="448"/>
      <c r="Q1293" s="448"/>
      <c r="R1293" s="447"/>
      <c r="S1293" s="446" t="s">
        <v>143</v>
      </c>
      <c r="T1293" s="445"/>
      <c r="U1293" s="445"/>
      <c r="V1293" s="444"/>
      <c r="W1293" s="404"/>
    </row>
    <row r="1294" spans="1:23" ht="5.0999999999999996" customHeight="1" x14ac:dyDescent="0.2">
      <c r="A1294" s="409"/>
      <c r="B1294" s="443"/>
      <c r="C1294" s="443"/>
      <c r="D1294" s="443"/>
      <c r="E1294" s="443"/>
      <c r="F1294" s="443"/>
      <c r="G1294" s="412"/>
      <c r="H1294" s="412"/>
      <c r="I1294" s="412"/>
      <c r="J1294" s="412"/>
      <c r="K1294" s="412"/>
      <c r="L1294" s="412"/>
      <c r="M1294" s="412"/>
      <c r="N1294" s="412"/>
      <c r="O1294" s="412"/>
      <c r="P1294" s="412"/>
      <c r="Q1294" s="412"/>
      <c r="R1294" s="412"/>
      <c r="S1294" s="412"/>
      <c r="T1294" s="412"/>
      <c r="U1294" s="412"/>
      <c r="V1294" s="412"/>
      <c r="W1294" s="404"/>
    </row>
    <row r="1295" spans="1:23" ht="24.95" customHeight="1" x14ac:dyDescent="0.2">
      <c r="A1295" s="409"/>
      <c r="B1295" s="441" t="s">
        <v>142</v>
      </c>
      <c r="C1295" s="441"/>
      <c r="D1295" s="442"/>
      <c r="E1295" s="442"/>
      <c r="F1295" s="442"/>
      <c r="G1295" s="442"/>
      <c r="H1295" s="442"/>
      <c r="I1295" s="442"/>
      <c r="J1295" s="442"/>
      <c r="K1295" s="442"/>
      <c r="L1295" s="412"/>
      <c r="M1295" s="441" t="s">
        <v>141</v>
      </c>
      <c r="N1295" s="441"/>
      <c r="O1295" s="440"/>
      <c r="P1295" s="439"/>
      <c r="Q1295" s="439"/>
      <c r="R1295" s="412"/>
      <c r="S1295" s="438"/>
      <c r="T1295" s="437"/>
      <c r="U1295" s="437"/>
      <c r="V1295" s="436"/>
      <c r="W1295" s="404"/>
    </row>
    <row r="1296" spans="1:23" ht="5.0999999999999996" customHeight="1" thickBot="1" x14ac:dyDescent="0.25">
      <c r="A1296" s="409"/>
      <c r="B1296" s="412"/>
      <c r="C1296" s="412"/>
      <c r="D1296" s="412"/>
      <c r="E1296" s="412"/>
      <c r="F1296" s="412"/>
      <c r="G1296" s="412"/>
      <c r="H1296" s="412"/>
      <c r="I1296" s="412"/>
      <c r="J1296" s="412"/>
      <c r="K1296" s="412"/>
      <c r="L1296" s="412"/>
      <c r="M1296" s="412"/>
      <c r="N1296" s="412"/>
      <c r="O1296" s="412"/>
      <c r="P1296" s="412"/>
      <c r="Q1296" s="412"/>
      <c r="R1296" s="412"/>
      <c r="S1296" s="412"/>
      <c r="T1296" s="412"/>
      <c r="U1296" s="412"/>
      <c r="V1296" s="412"/>
      <c r="W1296" s="404"/>
    </row>
    <row r="1297" spans="1:23" ht="24.95" customHeight="1" thickTop="1" x14ac:dyDescent="0.2">
      <c r="A1297" s="409"/>
      <c r="B1297" s="343" t="s">
        <v>110</v>
      </c>
      <c r="C1297" s="342"/>
      <c r="D1297" s="342"/>
      <c r="E1297" s="342"/>
      <c r="F1297" s="342"/>
      <c r="G1297" s="342"/>
      <c r="H1297" s="341"/>
      <c r="I1297" s="343" t="s">
        <v>109</v>
      </c>
      <c r="J1297" s="342"/>
      <c r="K1297" s="342"/>
      <c r="L1297" s="342"/>
      <c r="M1297" s="341"/>
      <c r="N1297" s="340"/>
      <c r="O1297" s="339" t="s">
        <v>108</v>
      </c>
      <c r="P1297" s="343" t="s">
        <v>107</v>
      </c>
      <c r="Q1297" s="342"/>
      <c r="R1297" s="342"/>
      <c r="S1297" s="342"/>
      <c r="T1297" s="341"/>
      <c r="U1297" s="340"/>
      <c r="V1297" s="339" t="s">
        <v>106</v>
      </c>
      <c r="W1297" s="404"/>
    </row>
    <row r="1298" spans="1:23" ht="50.1" customHeight="1" x14ac:dyDescent="0.2">
      <c r="A1298" s="409"/>
      <c r="B1298" s="435" t="s">
        <v>105</v>
      </c>
      <c r="C1298" s="332" t="s">
        <v>104</v>
      </c>
      <c r="D1298" s="332" t="s">
        <v>103</v>
      </c>
      <c r="E1298" s="332" t="s">
        <v>102</v>
      </c>
      <c r="F1298" s="331" t="s">
        <v>16</v>
      </c>
      <c r="G1298" s="434" t="s">
        <v>140</v>
      </c>
      <c r="H1298" s="329" t="s">
        <v>24</v>
      </c>
      <c r="I1298" s="431" t="s">
        <v>130</v>
      </c>
      <c r="J1298" s="430" t="s">
        <v>57</v>
      </c>
      <c r="K1298" s="430" t="s">
        <v>129</v>
      </c>
      <c r="L1298" s="430" t="s">
        <v>128</v>
      </c>
      <c r="M1298" s="428" t="s">
        <v>127</v>
      </c>
      <c r="N1298" s="310"/>
      <c r="O1298" s="314"/>
      <c r="P1298" s="431" t="s">
        <v>126</v>
      </c>
      <c r="Q1298" s="430" t="s">
        <v>63</v>
      </c>
      <c r="R1298" s="430" t="s">
        <v>125</v>
      </c>
      <c r="S1298" s="429" t="s">
        <v>124</v>
      </c>
      <c r="T1298" s="428" t="s">
        <v>123</v>
      </c>
      <c r="U1298" s="310"/>
      <c r="V1298" s="309"/>
      <c r="W1298" s="404"/>
    </row>
    <row r="1299" spans="1:23" ht="20.100000000000001" customHeight="1" x14ac:dyDescent="0.2">
      <c r="A1299" s="409"/>
      <c r="B1299" s="433">
        <v>50</v>
      </c>
      <c r="C1299" s="317">
        <v>40</v>
      </c>
      <c r="D1299" s="317">
        <v>30</v>
      </c>
      <c r="E1299" s="317">
        <v>20</v>
      </c>
      <c r="F1299" s="316">
        <v>20</v>
      </c>
      <c r="G1299" s="432">
        <f>SUM(B1299:F1299)</f>
        <v>160</v>
      </c>
      <c r="H1299" s="315">
        <v>20</v>
      </c>
      <c r="I1299" s="431"/>
      <c r="J1299" s="430"/>
      <c r="K1299" s="430"/>
      <c r="L1299" s="430"/>
      <c r="M1299" s="428"/>
      <c r="N1299" s="310"/>
      <c r="O1299" s="314"/>
      <c r="P1299" s="431"/>
      <c r="Q1299" s="430"/>
      <c r="R1299" s="430"/>
      <c r="S1299" s="429"/>
      <c r="T1299" s="428"/>
      <c r="U1299" s="310"/>
      <c r="V1299" s="309"/>
      <c r="W1299" s="404"/>
    </row>
    <row r="1300" spans="1:23" ht="20.100000000000001" customHeight="1" thickBot="1" x14ac:dyDescent="0.25">
      <c r="A1300" s="409"/>
      <c r="B1300" s="427">
        <f t="shared" ref="B1300:H1300" si="86">B1299/2</f>
        <v>25</v>
      </c>
      <c r="C1300" s="297">
        <f t="shared" si="86"/>
        <v>20</v>
      </c>
      <c r="D1300" s="297">
        <f t="shared" si="86"/>
        <v>15</v>
      </c>
      <c r="E1300" s="297">
        <f t="shared" si="86"/>
        <v>10</v>
      </c>
      <c r="F1300" s="296">
        <f t="shared" si="86"/>
        <v>10</v>
      </c>
      <c r="G1300" s="426">
        <f t="shared" si="86"/>
        <v>80</v>
      </c>
      <c r="H1300" s="295">
        <f t="shared" si="86"/>
        <v>10</v>
      </c>
      <c r="I1300" s="425"/>
      <c r="J1300" s="424"/>
      <c r="K1300" s="424"/>
      <c r="L1300" s="424"/>
      <c r="M1300" s="422"/>
      <c r="N1300" s="290"/>
      <c r="O1300" s="294"/>
      <c r="P1300" s="425"/>
      <c r="Q1300" s="424"/>
      <c r="R1300" s="424"/>
      <c r="S1300" s="423"/>
      <c r="T1300" s="422"/>
      <c r="U1300" s="290"/>
      <c r="V1300" s="289"/>
      <c r="W1300" s="404"/>
    </row>
    <row r="1301" spans="1:23" ht="24.95" customHeight="1" thickTop="1" thickBot="1" x14ac:dyDescent="0.25">
      <c r="A1301" s="409"/>
      <c r="B1301" s="421"/>
      <c r="C1301" s="420"/>
      <c r="D1301" s="420"/>
      <c r="E1301" s="420"/>
      <c r="F1301" s="419"/>
      <c r="G1301" s="418">
        <f>SUM(B1301:F1301)</f>
        <v>0</v>
      </c>
      <c r="H1301" s="396"/>
      <c r="I1301" s="417"/>
      <c r="J1301" s="416"/>
      <c r="K1301" s="416"/>
      <c r="L1301" s="416"/>
      <c r="M1301" s="415"/>
      <c r="N1301" s="414">
        <f>COUNTIF(I1301:M1301,"اجتاز")</f>
        <v>0</v>
      </c>
      <c r="O1301" s="413" t="str">
        <f>IF(N1301&gt;=5,"جدير",IF(N1301&gt;=5,"جدير","غيرجدير"))</f>
        <v>غيرجدير</v>
      </c>
      <c r="P1301" s="417"/>
      <c r="Q1301" s="416"/>
      <c r="R1301" s="416"/>
      <c r="S1301" s="416"/>
      <c r="T1301" s="415"/>
      <c r="U1301" s="414">
        <f>COUNTIF(P1301:T1301,"اجتاز")</f>
        <v>0</v>
      </c>
      <c r="V1301" s="413" t="str">
        <f>IF(U1301&gt;=5,"جدير",IF(U1301&gt;=5,"جدير","غيرجدير"))</f>
        <v>غيرجدير</v>
      </c>
      <c r="W1301" s="404"/>
    </row>
    <row r="1302" spans="1:23" ht="5.0999999999999996" customHeight="1" thickTop="1" x14ac:dyDescent="0.2">
      <c r="A1302" s="409"/>
      <c r="B1302" s="412"/>
      <c r="C1302" s="412"/>
      <c r="D1302" s="412"/>
      <c r="E1302" s="412"/>
      <c r="F1302" s="412"/>
      <c r="G1302" s="412"/>
      <c r="H1302" s="412"/>
      <c r="I1302" s="412"/>
      <c r="J1302" s="412"/>
      <c r="K1302" s="412"/>
      <c r="L1302" s="412"/>
      <c r="M1302" s="412"/>
      <c r="N1302" s="412"/>
      <c r="O1302" s="412"/>
      <c r="P1302" s="412"/>
      <c r="Q1302" s="412"/>
      <c r="R1302" s="412"/>
      <c r="S1302" s="412"/>
      <c r="T1302" s="412"/>
      <c r="U1302" s="412"/>
      <c r="V1302" s="412"/>
      <c r="W1302" s="404"/>
    </row>
    <row r="1303" spans="1:23" ht="23.1" customHeight="1" x14ac:dyDescent="0.45">
      <c r="A1303" s="409"/>
      <c r="B1303" s="408" t="s">
        <v>90</v>
      </c>
      <c r="C1303" s="407" t="s">
        <v>118</v>
      </c>
      <c r="D1303" s="407"/>
      <c r="E1303" s="407"/>
      <c r="F1303" s="410" t="s">
        <v>139</v>
      </c>
      <c r="G1303" s="410"/>
      <c r="H1303" s="410"/>
      <c r="I1303" s="410"/>
      <c r="J1303" s="411"/>
      <c r="K1303" s="410" t="s">
        <v>93</v>
      </c>
      <c r="L1303" s="410"/>
      <c r="M1303" s="410"/>
      <c r="N1303" s="410"/>
      <c r="O1303" s="410"/>
      <c r="P1303" s="411"/>
      <c r="Q1303" s="410" t="s">
        <v>138</v>
      </c>
      <c r="R1303" s="410"/>
      <c r="S1303" s="410"/>
      <c r="T1303" s="410"/>
      <c r="U1303" s="410"/>
      <c r="V1303" s="410"/>
      <c r="W1303" s="404"/>
    </row>
    <row r="1304" spans="1:23" ht="23.1" customHeight="1" x14ac:dyDescent="0.45">
      <c r="A1304" s="409"/>
      <c r="B1304" s="408" t="s">
        <v>137</v>
      </c>
      <c r="C1304" s="407" t="s">
        <v>119</v>
      </c>
      <c r="D1304" s="407"/>
      <c r="E1304" s="407"/>
      <c r="F1304" s="405" t="s">
        <v>147</v>
      </c>
      <c r="G1304" s="405"/>
      <c r="H1304" s="405"/>
      <c r="I1304" s="405"/>
      <c r="J1304" s="406"/>
      <c r="K1304" s="405" t="s">
        <v>148</v>
      </c>
      <c r="L1304" s="405"/>
      <c r="M1304" s="405"/>
      <c r="N1304" s="405"/>
      <c r="O1304" s="405"/>
      <c r="P1304" s="406"/>
      <c r="Q1304" s="405" t="s">
        <v>149</v>
      </c>
      <c r="R1304" s="405"/>
      <c r="S1304" s="405"/>
      <c r="T1304" s="405"/>
      <c r="U1304" s="405"/>
      <c r="V1304" s="405"/>
      <c r="W1304" s="404"/>
    </row>
    <row r="1305" spans="1:23" ht="5.0999999999999996" customHeight="1" thickBot="1" x14ac:dyDescent="0.25">
      <c r="A1305" s="403"/>
      <c r="B1305" s="402"/>
      <c r="C1305" s="402"/>
      <c r="D1305" s="402"/>
      <c r="E1305" s="402"/>
      <c r="F1305" s="402"/>
      <c r="G1305" s="402"/>
      <c r="H1305" s="402"/>
      <c r="I1305" s="402"/>
      <c r="J1305" s="402"/>
      <c r="K1305" s="402"/>
      <c r="L1305" s="402"/>
      <c r="M1305" s="402"/>
      <c r="N1305" s="402"/>
      <c r="O1305" s="402"/>
      <c r="P1305" s="402"/>
      <c r="Q1305" s="402"/>
      <c r="R1305" s="402"/>
      <c r="S1305" s="402"/>
      <c r="T1305" s="402"/>
      <c r="U1305" s="402"/>
      <c r="V1305" s="402"/>
      <c r="W1305" s="401"/>
    </row>
    <row r="1306" spans="1:23" ht="20.100000000000001" customHeight="1" thickTop="1" thickBot="1" x14ac:dyDescent="0.25"/>
    <row r="1307" spans="1:23" ht="24.95" customHeight="1" thickTop="1" x14ac:dyDescent="0.2">
      <c r="A1307" s="455"/>
      <c r="B1307" s="454" t="s">
        <v>116</v>
      </c>
      <c r="C1307" s="454"/>
      <c r="D1307" s="454"/>
      <c r="E1307" s="454"/>
      <c r="F1307" s="454"/>
      <c r="G1307" s="453" t="s">
        <v>146</v>
      </c>
      <c r="H1307" s="452"/>
      <c r="I1307" s="452"/>
      <c r="J1307" s="452"/>
      <c r="K1307" s="452"/>
      <c r="L1307" s="452"/>
      <c r="M1307" s="452"/>
      <c r="N1307" s="452"/>
      <c r="O1307" s="452"/>
      <c r="P1307" s="452"/>
      <c r="Q1307" s="452"/>
      <c r="R1307" s="452"/>
      <c r="S1307" s="451"/>
      <c r="T1307" s="451"/>
      <c r="U1307" s="451"/>
      <c r="V1307" s="451"/>
      <c r="W1307" s="450"/>
    </row>
    <row r="1308" spans="1:23" ht="24.95" customHeight="1" x14ac:dyDescent="0.2">
      <c r="A1308" s="409"/>
      <c r="B1308" s="449" t="s">
        <v>144</v>
      </c>
      <c r="C1308" s="449"/>
      <c r="D1308" s="449"/>
      <c r="E1308" s="449"/>
      <c r="F1308" s="449"/>
      <c r="G1308" s="448" t="s">
        <v>145</v>
      </c>
      <c r="H1308" s="448"/>
      <c r="I1308" s="448"/>
      <c r="J1308" s="448"/>
      <c r="K1308" s="448"/>
      <c r="L1308" s="448"/>
      <c r="M1308" s="448"/>
      <c r="N1308" s="448"/>
      <c r="O1308" s="448"/>
      <c r="P1308" s="448"/>
      <c r="Q1308" s="448"/>
      <c r="R1308" s="447"/>
      <c r="S1308" s="446" t="s">
        <v>143</v>
      </c>
      <c r="T1308" s="445"/>
      <c r="U1308" s="445"/>
      <c r="V1308" s="444"/>
      <c r="W1308" s="404"/>
    </row>
    <row r="1309" spans="1:23" ht="5.0999999999999996" customHeight="1" x14ac:dyDescent="0.2">
      <c r="A1309" s="409"/>
      <c r="B1309" s="443"/>
      <c r="C1309" s="443"/>
      <c r="D1309" s="443"/>
      <c r="E1309" s="443"/>
      <c r="F1309" s="443"/>
      <c r="G1309" s="412"/>
      <c r="H1309" s="412"/>
      <c r="I1309" s="412"/>
      <c r="J1309" s="412"/>
      <c r="K1309" s="412"/>
      <c r="L1309" s="412"/>
      <c r="M1309" s="412"/>
      <c r="N1309" s="412"/>
      <c r="O1309" s="412"/>
      <c r="P1309" s="412"/>
      <c r="Q1309" s="412"/>
      <c r="R1309" s="412"/>
      <c r="S1309" s="412"/>
      <c r="T1309" s="412"/>
      <c r="U1309" s="412"/>
      <c r="V1309" s="412"/>
      <c r="W1309" s="404"/>
    </row>
    <row r="1310" spans="1:23" ht="24.95" customHeight="1" x14ac:dyDescent="0.2">
      <c r="A1310" s="409"/>
      <c r="B1310" s="441" t="s">
        <v>142</v>
      </c>
      <c r="C1310" s="441"/>
      <c r="D1310" s="442"/>
      <c r="E1310" s="442"/>
      <c r="F1310" s="442"/>
      <c r="G1310" s="442"/>
      <c r="H1310" s="442"/>
      <c r="I1310" s="442"/>
      <c r="J1310" s="442"/>
      <c r="K1310" s="442"/>
      <c r="L1310" s="412"/>
      <c r="M1310" s="441" t="s">
        <v>141</v>
      </c>
      <c r="N1310" s="441"/>
      <c r="O1310" s="440"/>
      <c r="P1310" s="439"/>
      <c r="Q1310" s="439"/>
      <c r="R1310" s="412"/>
      <c r="S1310" s="438"/>
      <c r="T1310" s="437"/>
      <c r="U1310" s="437"/>
      <c r="V1310" s="436"/>
      <c r="W1310" s="404"/>
    </row>
    <row r="1311" spans="1:23" ht="5.0999999999999996" customHeight="1" thickBot="1" x14ac:dyDescent="0.25">
      <c r="A1311" s="409"/>
      <c r="B1311" s="412"/>
      <c r="C1311" s="412"/>
      <c r="D1311" s="412"/>
      <c r="E1311" s="412"/>
      <c r="F1311" s="412"/>
      <c r="G1311" s="412"/>
      <c r="H1311" s="412"/>
      <c r="I1311" s="412"/>
      <c r="J1311" s="412"/>
      <c r="K1311" s="412"/>
      <c r="L1311" s="412"/>
      <c r="M1311" s="412"/>
      <c r="N1311" s="412"/>
      <c r="O1311" s="412"/>
      <c r="P1311" s="412"/>
      <c r="Q1311" s="412"/>
      <c r="R1311" s="412"/>
      <c r="S1311" s="412"/>
      <c r="T1311" s="412"/>
      <c r="U1311" s="412"/>
      <c r="V1311" s="412"/>
      <c r="W1311" s="404"/>
    </row>
    <row r="1312" spans="1:23" ht="24.95" customHeight="1" thickTop="1" x14ac:dyDescent="0.2">
      <c r="A1312" s="409"/>
      <c r="B1312" s="343" t="s">
        <v>110</v>
      </c>
      <c r="C1312" s="342"/>
      <c r="D1312" s="342"/>
      <c r="E1312" s="342"/>
      <c r="F1312" s="342"/>
      <c r="G1312" s="342"/>
      <c r="H1312" s="341"/>
      <c r="I1312" s="343" t="s">
        <v>109</v>
      </c>
      <c r="J1312" s="342"/>
      <c r="K1312" s="342"/>
      <c r="L1312" s="342"/>
      <c r="M1312" s="341"/>
      <c r="N1312" s="340"/>
      <c r="O1312" s="339" t="s">
        <v>108</v>
      </c>
      <c r="P1312" s="343" t="s">
        <v>107</v>
      </c>
      <c r="Q1312" s="342"/>
      <c r="R1312" s="342"/>
      <c r="S1312" s="342"/>
      <c r="T1312" s="341"/>
      <c r="U1312" s="340"/>
      <c r="V1312" s="339" t="s">
        <v>106</v>
      </c>
      <c r="W1312" s="404"/>
    </row>
    <row r="1313" spans="1:23" ht="50.1" customHeight="1" x14ac:dyDescent="0.2">
      <c r="A1313" s="409"/>
      <c r="B1313" s="435" t="s">
        <v>105</v>
      </c>
      <c r="C1313" s="332" t="s">
        <v>104</v>
      </c>
      <c r="D1313" s="332" t="s">
        <v>103</v>
      </c>
      <c r="E1313" s="332" t="s">
        <v>102</v>
      </c>
      <c r="F1313" s="331" t="s">
        <v>16</v>
      </c>
      <c r="G1313" s="434" t="s">
        <v>140</v>
      </c>
      <c r="H1313" s="329" t="s">
        <v>24</v>
      </c>
      <c r="I1313" s="431" t="s">
        <v>130</v>
      </c>
      <c r="J1313" s="430" t="s">
        <v>57</v>
      </c>
      <c r="K1313" s="430" t="s">
        <v>129</v>
      </c>
      <c r="L1313" s="430" t="s">
        <v>128</v>
      </c>
      <c r="M1313" s="428" t="s">
        <v>127</v>
      </c>
      <c r="N1313" s="310"/>
      <c r="O1313" s="314"/>
      <c r="P1313" s="431" t="s">
        <v>126</v>
      </c>
      <c r="Q1313" s="430" t="s">
        <v>63</v>
      </c>
      <c r="R1313" s="430" t="s">
        <v>125</v>
      </c>
      <c r="S1313" s="429" t="s">
        <v>124</v>
      </c>
      <c r="T1313" s="428" t="s">
        <v>123</v>
      </c>
      <c r="U1313" s="310"/>
      <c r="V1313" s="309"/>
      <c r="W1313" s="404"/>
    </row>
    <row r="1314" spans="1:23" ht="20.100000000000001" customHeight="1" x14ac:dyDescent="0.2">
      <c r="A1314" s="409"/>
      <c r="B1314" s="433">
        <v>50</v>
      </c>
      <c r="C1314" s="317">
        <v>40</v>
      </c>
      <c r="D1314" s="317">
        <v>30</v>
      </c>
      <c r="E1314" s="317">
        <v>20</v>
      </c>
      <c r="F1314" s="316">
        <v>20</v>
      </c>
      <c r="G1314" s="432">
        <f>SUM(B1314:F1314)</f>
        <v>160</v>
      </c>
      <c r="H1314" s="315">
        <v>20</v>
      </c>
      <c r="I1314" s="431"/>
      <c r="J1314" s="430"/>
      <c r="K1314" s="430"/>
      <c r="L1314" s="430"/>
      <c r="M1314" s="428"/>
      <c r="N1314" s="310"/>
      <c r="O1314" s="314"/>
      <c r="P1314" s="431"/>
      <c r="Q1314" s="430"/>
      <c r="R1314" s="430"/>
      <c r="S1314" s="429"/>
      <c r="T1314" s="428"/>
      <c r="U1314" s="310"/>
      <c r="V1314" s="309"/>
      <c r="W1314" s="404"/>
    </row>
    <row r="1315" spans="1:23" ht="20.100000000000001" customHeight="1" thickBot="1" x14ac:dyDescent="0.25">
      <c r="A1315" s="409"/>
      <c r="B1315" s="427">
        <f t="shared" ref="B1315:H1315" si="87">B1314/2</f>
        <v>25</v>
      </c>
      <c r="C1315" s="297">
        <f t="shared" si="87"/>
        <v>20</v>
      </c>
      <c r="D1315" s="297">
        <f t="shared" si="87"/>
        <v>15</v>
      </c>
      <c r="E1315" s="297">
        <f t="shared" si="87"/>
        <v>10</v>
      </c>
      <c r="F1315" s="296">
        <f t="shared" si="87"/>
        <v>10</v>
      </c>
      <c r="G1315" s="426">
        <f t="shared" si="87"/>
        <v>80</v>
      </c>
      <c r="H1315" s="295">
        <f t="shared" si="87"/>
        <v>10</v>
      </c>
      <c r="I1315" s="425"/>
      <c r="J1315" s="424"/>
      <c r="K1315" s="424"/>
      <c r="L1315" s="424"/>
      <c r="M1315" s="422"/>
      <c r="N1315" s="290"/>
      <c r="O1315" s="294"/>
      <c r="P1315" s="425"/>
      <c r="Q1315" s="424"/>
      <c r="R1315" s="424"/>
      <c r="S1315" s="423"/>
      <c r="T1315" s="422"/>
      <c r="U1315" s="290"/>
      <c r="V1315" s="289"/>
      <c r="W1315" s="404"/>
    </row>
    <row r="1316" spans="1:23" ht="24.95" customHeight="1" thickTop="1" thickBot="1" x14ac:dyDescent="0.25">
      <c r="A1316" s="409"/>
      <c r="B1316" s="421"/>
      <c r="C1316" s="420"/>
      <c r="D1316" s="420"/>
      <c r="E1316" s="420"/>
      <c r="F1316" s="419"/>
      <c r="G1316" s="418">
        <f>SUM(B1316:F1316)</f>
        <v>0</v>
      </c>
      <c r="H1316" s="396"/>
      <c r="I1316" s="417"/>
      <c r="J1316" s="416"/>
      <c r="K1316" s="416"/>
      <c r="L1316" s="416"/>
      <c r="M1316" s="415"/>
      <c r="N1316" s="414">
        <f>COUNTIF(I1316:M1316,"اجتاز")</f>
        <v>0</v>
      </c>
      <c r="O1316" s="413" t="str">
        <f>IF(N1316&gt;=5,"جدير",IF(N1316&gt;=5,"جدير","غيرجدير"))</f>
        <v>غيرجدير</v>
      </c>
      <c r="P1316" s="417"/>
      <c r="Q1316" s="416"/>
      <c r="R1316" s="416"/>
      <c r="S1316" s="416"/>
      <c r="T1316" s="415"/>
      <c r="U1316" s="414">
        <f>COUNTIF(P1316:T1316,"اجتاز")</f>
        <v>0</v>
      </c>
      <c r="V1316" s="413" t="str">
        <f>IF(U1316&gt;=5,"جدير",IF(U1316&gt;=5,"جدير","غيرجدير"))</f>
        <v>غيرجدير</v>
      </c>
      <c r="W1316" s="404"/>
    </row>
    <row r="1317" spans="1:23" ht="5.0999999999999996" customHeight="1" thickTop="1" x14ac:dyDescent="0.2">
      <c r="A1317" s="409"/>
      <c r="B1317" s="412"/>
      <c r="C1317" s="412"/>
      <c r="D1317" s="412"/>
      <c r="E1317" s="412"/>
      <c r="F1317" s="412"/>
      <c r="G1317" s="412"/>
      <c r="H1317" s="412"/>
      <c r="I1317" s="412"/>
      <c r="J1317" s="412"/>
      <c r="K1317" s="412"/>
      <c r="L1317" s="412"/>
      <c r="M1317" s="412"/>
      <c r="N1317" s="412"/>
      <c r="O1317" s="412"/>
      <c r="P1317" s="412"/>
      <c r="Q1317" s="412"/>
      <c r="R1317" s="412"/>
      <c r="S1317" s="412"/>
      <c r="T1317" s="412"/>
      <c r="U1317" s="412"/>
      <c r="V1317" s="412"/>
      <c r="W1317" s="404"/>
    </row>
    <row r="1318" spans="1:23" ht="23.1" customHeight="1" x14ac:dyDescent="0.45">
      <c r="A1318" s="409"/>
      <c r="B1318" s="408" t="s">
        <v>90</v>
      </c>
      <c r="C1318" s="407" t="s">
        <v>118</v>
      </c>
      <c r="D1318" s="407"/>
      <c r="E1318" s="407"/>
      <c r="F1318" s="410" t="s">
        <v>139</v>
      </c>
      <c r="G1318" s="410"/>
      <c r="H1318" s="410"/>
      <c r="I1318" s="410"/>
      <c r="J1318" s="411"/>
      <c r="K1318" s="410" t="s">
        <v>93</v>
      </c>
      <c r="L1318" s="410"/>
      <c r="M1318" s="410"/>
      <c r="N1318" s="410"/>
      <c r="O1318" s="410"/>
      <c r="P1318" s="411"/>
      <c r="Q1318" s="410" t="s">
        <v>138</v>
      </c>
      <c r="R1318" s="410"/>
      <c r="S1318" s="410"/>
      <c r="T1318" s="410"/>
      <c r="U1318" s="410"/>
      <c r="V1318" s="410"/>
      <c r="W1318" s="404"/>
    </row>
    <row r="1319" spans="1:23" ht="23.1" customHeight="1" x14ac:dyDescent="0.45">
      <c r="A1319" s="409"/>
      <c r="B1319" s="408" t="s">
        <v>137</v>
      </c>
      <c r="C1319" s="407" t="s">
        <v>119</v>
      </c>
      <c r="D1319" s="407"/>
      <c r="E1319" s="407"/>
      <c r="F1319" s="405" t="s">
        <v>147</v>
      </c>
      <c r="G1319" s="405"/>
      <c r="H1319" s="405"/>
      <c r="I1319" s="405"/>
      <c r="J1319" s="406"/>
      <c r="K1319" s="405" t="s">
        <v>148</v>
      </c>
      <c r="L1319" s="405"/>
      <c r="M1319" s="405"/>
      <c r="N1319" s="405"/>
      <c r="O1319" s="405"/>
      <c r="P1319" s="406"/>
      <c r="Q1319" s="405" t="s">
        <v>149</v>
      </c>
      <c r="R1319" s="405"/>
      <c r="S1319" s="405"/>
      <c r="T1319" s="405"/>
      <c r="U1319" s="405"/>
      <c r="V1319" s="405"/>
      <c r="W1319" s="404"/>
    </row>
    <row r="1320" spans="1:23" ht="5.0999999999999996" customHeight="1" thickBot="1" x14ac:dyDescent="0.25">
      <c r="A1320" s="403"/>
      <c r="B1320" s="402"/>
      <c r="C1320" s="402"/>
      <c r="D1320" s="402"/>
      <c r="E1320" s="402"/>
      <c r="F1320" s="402"/>
      <c r="G1320" s="402"/>
      <c r="H1320" s="402"/>
      <c r="I1320" s="402"/>
      <c r="J1320" s="402"/>
      <c r="K1320" s="402"/>
      <c r="L1320" s="402"/>
      <c r="M1320" s="402"/>
      <c r="N1320" s="402"/>
      <c r="O1320" s="402"/>
      <c r="P1320" s="402"/>
      <c r="Q1320" s="402"/>
      <c r="R1320" s="402"/>
      <c r="S1320" s="402"/>
      <c r="T1320" s="402"/>
      <c r="U1320" s="402"/>
      <c r="V1320" s="402"/>
      <c r="W1320" s="401"/>
    </row>
    <row r="1321" spans="1:23" ht="5.0999999999999996" customHeight="1" thickTop="1" thickBot="1" x14ac:dyDescent="0.25"/>
    <row r="1322" spans="1:23" ht="24.95" customHeight="1" thickTop="1" x14ac:dyDescent="0.2">
      <c r="A1322" s="455"/>
      <c r="B1322" s="454" t="s">
        <v>116</v>
      </c>
      <c r="C1322" s="454"/>
      <c r="D1322" s="454"/>
      <c r="E1322" s="454"/>
      <c r="F1322" s="454"/>
      <c r="G1322" s="453" t="s">
        <v>146</v>
      </c>
      <c r="H1322" s="452"/>
      <c r="I1322" s="452"/>
      <c r="J1322" s="452"/>
      <c r="K1322" s="452"/>
      <c r="L1322" s="452"/>
      <c r="M1322" s="452"/>
      <c r="N1322" s="452"/>
      <c r="O1322" s="452"/>
      <c r="P1322" s="452"/>
      <c r="Q1322" s="452"/>
      <c r="R1322" s="452"/>
      <c r="S1322" s="451"/>
      <c r="T1322" s="451"/>
      <c r="U1322" s="451"/>
      <c r="V1322" s="451"/>
      <c r="W1322" s="450"/>
    </row>
    <row r="1323" spans="1:23" ht="24.95" customHeight="1" x14ac:dyDescent="0.2">
      <c r="A1323" s="409"/>
      <c r="B1323" s="449" t="s">
        <v>144</v>
      </c>
      <c r="C1323" s="449"/>
      <c r="D1323" s="449"/>
      <c r="E1323" s="449"/>
      <c r="F1323" s="449"/>
      <c r="G1323" s="448" t="s">
        <v>145</v>
      </c>
      <c r="H1323" s="448"/>
      <c r="I1323" s="448"/>
      <c r="J1323" s="448"/>
      <c r="K1323" s="448"/>
      <c r="L1323" s="448"/>
      <c r="M1323" s="448"/>
      <c r="N1323" s="448"/>
      <c r="O1323" s="448"/>
      <c r="P1323" s="448"/>
      <c r="Q1323" s="448"/>
      <c r="R1323" s="447"/>
      <c r="S1323" s="446" t="s">
        <v>143</v>
      </c>
      <c r="T1323" s="445"/>
      <c r="U1323" s="445"/>
      <c r="V1323" s="444"/>
      <c r="W1323" s="404"/>
    </row>
    <row r="1324" spans="1:23" ht="5.0999999999999996" customHeight="1" x14ac:dyDescent="0.2">
      <c r="A1324" s="409"/>
      <c r="B1324" s="443"/>
      <c r="C1324" s="443"/>
      <c r="D1324" s="443"/>
      <c r="E1324" s="443"/>
      <c r="F1324" s="443"/>
      <c r="G1324" s="412"/>
      <c r="H1324" s="412"/>
      <c r="I1324" s="412"/>
      <c r="J1324" s="412"/>
      <c r="K1324" s="412"/>
      <c r="L1324" s="412"/>
      <c r="M1324" s="412"/>
      <c r="N1324" s="412"/>
      <c r="O1324" s="412"/>
      <c r="P1324" s="412"/>
      <c r="Q1324" s="412"/>
      <c r="R1324" s="412"/>
      <c r="S1324" s="412"/>
      <c r="T1324" s="412"/>
      <c r="U1324" s="412"/>
      <c r="V1324" s="412"/>
      <c r="W1324" s="404"/>
    </row>
    <row r="1325" spans="1:23" ht="24.95" customHeight="1" x14ac:dyDescent="0.2">
      <c r="A1325" s="409"/>
      <c r="B1325" s="441" t="s">
        <v>142</v>
      </c>
      <c r="C1325" s="441"/>
      <c r="D1325" s="442"/>
      <c r="E1325" s="442"/>
      <c r="F1325" s="442"/>
      <c r="G1325" s="442"/>
      <c r="H1325" s="442"/>
      <c r="I1325" s="442"/>
      <c r="J1325" s="442"/>
      <c r="K1325" s="442"/>
      <c r="L1325" s="412"/>
      <c r="M1325" s="441" t="s">
        <v>141</v>
      </c>
      <c r="N1325" s="441"/>
      <c r="O1325" s="440"/>
      <c r="P1325" s="439"/>
      <c r="Q1325" s="439"/>
      <c r="R1325" s="412"/>
      <c r="S1325" s="438"/>
      <c r="T1325" s="437"/>
      <c r="U1325" s="437"/>
      <c r="V1325" s="436"/>
      <c r="W1325" s="404"/>
    </row>
    <row r="1326" spans="1:23" ht="5.0999999999999996" customHeight="1" thickBot="1" x14ac:dyDescent="0.25">
      <c r="A1326" s="409"/>
      <c r="B1326" s="412"/>
      <c r="C1326" s="412"/>
      <c r="D1326" s="412"/>
      <c r="E1326" s="412"/>
      <c r="F1326" s="412"/>
      <c r="G1326" s="412"/>
      <c r="H1326" s="412"/>
      <c r="I1326" s="412"/>
      <c r="J1326" s="412"/>
      <c r="K1326" s="412"/>
      <c r="L1326" s="412"/>
      <c r="M1326" s="412"/>
      <c r="N1326" s="412"/>
      <c r="O1326" s="412"/>
      <c r="P1326" s="412"/>
      <c r="Q1326" s="412"/>
      <c r="R1326" s="412"/>
      <c r="S1326" s="412"/>
      <c r="T1326" s="412"/>
      <c r="U1326" s="412"/>
      <c r="V1326" s="412"/>
      <c r="W1326" s="404"/>
    </row>
    <row r="1327" spans="1:23" ht="24.95" customHeight="1" thickTop="1" x14ac:dyDescent="0.2">
      <c r="A1327" s="409"/>
      <c r="B1327" s="343" t="s">
        <v>110</v>
      </c>
      <c r="C1327" s="342"/>
      <c r="D1327" s="342"/>
      <c r="E1327" s="342"/>
      <c r="F1327" s="342"/>
      <c r="G1327" s="342"/>
      <c r="H1327" s="341"/>
      <c r="I1327" s="343" t="s">
        <v>109</v>
      </c>
      <c r="J1327" s="342"/>
      <c r="K1327" s="342"/>
      <c r="L1327" s="342"/>
      <c r="M1327" s="341"/>
      <c r="N1327" s="340"/>
      <c r="O1327" s="339" t="s">
        <v>108</v>
      </c>
      <c r="P1327" s="343" t="s">
        <v>107</v>
      </c>
      <c r="Q1327" s="342"/>
      <c r="R1327" s="342"/>
      <c r="S1327" s="342"/>
      <c r="T1327" s="341"/>
      <c r="U1327" s="340"/>
      <c r="V1327" s="339" t="s">
        <v>106</v>
      </c>
      <c r="W1327" s="404"/>
    </row>
    <row r="1328" spans="1:23" ht="50.1" customHeight="1" x14ac:dyDescent="0.2">
      <c r="A1328" s="409"/>
      <c r="B1328" s="435" t="s">
        <v>105</v>
      </c>
      <c r="C1328" s="332" t="s">
        <v>104</v>
      </c>
      <c r="D1328" s="332" t="s">
        <v>103</v>
      </c>
      <c r="E1328" s="332" t="s">
        <v>102</v>
      </c>
      <c r="F1328" s="331" t="s">
        <v>16</v>
      </c>
      <c r="G1328" s="434" t="s">
        <v>140</v>
      </c>
      <c r="H1328" s="329" t="s">
        <v>24</v>
      </c>
      <c r="I1328" s="431" t="s">
        <v>130</v>
      </c>
      <c r="J1328" s="430" t="s">
        <v>57</v>
      </c>
      <c r="K1328" s="430" t="s">
        <v>129</v>
      </c>
      <c r="L1328" s="430" t="s">
        <v>128</v>
      </c>
      <c r="M1328" s="428" t="s">
        <v>127</v>
      </c>
      <c r="N1328" s="310"/>
      <c r="O1328" s="314"/>
      <c r="P1328" s="431" t="s">
        <v>126</v>
      </c>
      <c r="Q1328" s="430" t="s">
        <v>63</v>
      </c>
      <c r="R1328" s="430" t="s">
        <v>125</v>
      </c>
      <c r="S1328" s="429" t="s">
        <v>124</v>
      </c>
      <c r="T1328" s="428" t="s">
        <v>123</v>
      </c>
      <c r="U1328" s="310"/>
      <c r="V1328" s="309"/>
      <c r="W1328" s="404"/>
    </row>
    <row r="1329" spans="1:23" ht="20.100000000000001" customHeight="1" x14ac:dyDescent="0.2">
      <c r="A1329" s="409"/>
      <c r="B1329" s="433">
        <v>50</v>
      </c>
      <c r="C1329" s="317">
        <v>40</v>
      </c>
      <c r="D1329" s="317">
        <v>30</v>
      </c>
      <c r="E1329" s="317">
        <v>20</v>
      </c>
      <c r="F1329" s="316">
        <v>20</v>
      </c>
      <c r="G1329" s="432">
        <f>SUM(B1329:F1329)</f>
        <v>160</v>
      </c>
      <c r="H1329" s="315">
        <v>20</v>
      </c>
      <c r="I1329" s="431"/>
      <c r="J1329" s="430"/>
      <c r="K1329" s="430"/>
      <c r="L1329" s="430"/>
      <c r="M1329" s="428"/>
      <c r="N1329" s="310"/>
      <c r="O1329" s="314"/>
      <c r="P1329" s="431"/>
      <c r="Q1329" s="430"/>
      <c r="R1329" s="430"/>
      <c r="S1329" s="429"/>
      <c r="T1329" s="428"/>
      <c r="U1329" s="310"/>
      <c r="V1329" s="309"/>
      <c r="W1329" s="404"/>
    </row>
    <row r="1330" spans="1:23" ht="20.100000000000001" customHeight="1" thickBot="1" x14ac:dyDescent="0.25">
      <c r="A1330" s="409"/>
      <c r="B1330" s="427">
        <f t="shared" ref="B1330:H1330" si="88">B1329/2</f>
        <v>25</v>
      </c>
      <c r="C1330" s="297">
        <f t="shared" si="88"/>
        <v>20</v>
      </c>
      <c r="D1330" s="297">
        <f t="shared" si="88"/>
        <v>15</v>
      </c>
      <c r="E1330" s="297">
        <f t="shared" si="88"/>
        <v>10</v>
      </c>
      <c r="F1330" s="296">
        <f t="shared" si="88"/>
        <v>10</v>
      </c>
      <c r="G1330" s="426">
        <f t="shared" si="88"/>
        <v>80</v>
      </c>
      <c r="H1330" s="295">
        <f t="shared" si="88"/>
        <v>10</v>
      </c>
      <c r="I1330" s="425"/>
      <c r="J1330" s="424"/>
      <c r="K1330" s="424"/>
      <c r="L1330" s="424"/>
      <c r="M1330" s="422"/>
      <c r="N1330" s="290"/>
      <c r="O1330" s="294"/>
      <c r="P1330" s="425"/>
      <c r="Q1330" s="424"/>
      <c r="R1330" s="424"/>
      <c r="S1330" s="423"/>
      <c r="T1330" s="422"/>
      <c r="U1330" s="290"/>
      <c r="V1330" s="289"/>
      <c r="W1330" s="404"/>
    </row>
    <row r="1331" spans="1:23" ht="24.95" customHeight="1" thickTop="1" thickBot="1" x14ac:dyDescent="0.25">
      <c r="A1331" s="409"/>
      <c r="B1331" s="421"/>
      <c r="C1331" s="420"/>
      <c r="D1331" s="420"/>
      <c r="E1331" s="420"/>
      <c r="F1331" s="419"/>
      <c r="G1331" s="418">
        <f>SUM(B1331:F1331)</f>
        <v>0</v>
      </c>
      <c r="H1331" s="396"/>
      <c r="I1331" s="417"/>
      <c r="J1331" s="416"/>
      <c r="K1331" s="416"/>
      <c r="L1331" s="416"/>
      <c r="M1331" s="415"/>
      <c r="N1331" s="414">
        <f>COUNTIF(I1331:M1331,"اجتاز")</f>
        <v>0</v>
      </c>
      <c r="O1331" s="413" t="str">
        <f>IF(N1331&gt;=5,"جدير",IF(N1331&gt;=5,"جدير","غيرجدير"))</f>
        <v>غيرجدير</v>
      </c>
      <c r="P1331" s="417"/>
      <c r="Q1331" s="416"/>
      <c r="R1331" s="416"/>
      <c r="S1331" s="416"/>
      <c r="T1331" s="415"/>
      <c r="U1331" s="414">
        <f>COUNTIF(P1331:T1331,"اجتاز")</f>
        <v>0</v>
      </c>
      <c r="V1331" s="413" t="str">
        <f>IF(U1331&gt;=5,"جدير",IF(U1331&gt;=5,"جدير","غيرجدير"))</f>
        <v>غيرجدير</v>
      </c>
      <c r="W1331" s="404"/>
    </row>
    <row r="1332" spans="1:23" ht="5.0999999999999996" customHeight="1" thickTop="1" x14ac:dyDescent="0.2">
      <c r="A1332" s="409"/>
      <c r="B1332" s="412"/>
      <c r="C1332" s="412"/>
      <c r="D1332" s="412"/>
      <c r="E1332" s="412"/>
      <c r="F1332" s="412"/>
      <c r="G1332" s="412"/>
      <c r="H1332" s="412"/>
      <c r="I1332" s="412"/>
      <c r="J1332" s="412"/>
      <c r="K1332" s="412"/>
      <c r="L1332" s="412"/>
      <c r="M1332" s="412"/>
      <c r="N1332" s="412"/>
      <c r="O1332" s="412"/>
      <c r="P1332" s="412"/>
      <c r="Q1332" s="412"/>
      <c r="R1332" s="412"/>
      <c r="S1332" s="412"/>
      <c r="T1332" s="412"/>
      <c r="U1332" s="412"/>
      <c r="V1332" s="412"/>
      <c r="W1332" s="404"/>
    </row>
    <row r="1333" spans="1:23" ht="23.1" customHeight="1" x14ac:dyDescent="0.45">
      <c r="A1333" s="409"/>
      <c r="B1333" s="408" t="s">
        <v>90</v>
      </c>
      <c r="C1333" s="407" t="s">
        <v>118</v>
      </c>
      <c r="D1333" s="407"/>
      <c r="E1333" s="407"/>
      <c r="F1333" s="410" t="s">
        <v>139</v>
      </c>
      <c r="G1333" s="410"/>
      <c r="H1333" s="410"/>
      <c r="I1333" s="410"/>
      <c r="J1333" s="411"/>
      <c r="K1333" s="410" t="s">
        <v>93</v>
      </c>
      <c r="L1333" s="410"/>
      <c r="M1333" s="410"/>
      <c r="N1333" s="410"/>
      <c r="O1333" s="410"/>
      <c r="P1333" s="411"/>
      <c r="Q1333" s="410" t="s">
        <v>138</v>
      </c>
      <c r="R1333" s="410"/>
      <c r="S1333" s="410"/>
      <c r="T1333" s="410"/>
      <c r="U1333" s="410"/>
      <c r="V1333" s="410"/>
      <c r="W1333" s="404"/>
    </row>
    <row r="1334" spans="1:23" ht="23.1" customHeight="1" x14ac:dyDescent="0.45">
      <c r="A1334" s="409"/>
      <c r="B1334" s="408" t="s">
        <v>137</v>
      </c>
      <c r="C1334" s="407" t="s">
        <v>119</v>
      </c>
      <c r="D1334" s="407"/>
      <c r="E1334" s="407"/>
      <c r="F1334" s="405" t="s">
        <v>147</v>
      </c>
      <c r="G1334" s="405"/>
      <c r="H1334" s="405"/>
      <c r="I1334" s="405"/>
      <c r="J1334" s="406"/>
      <c r="K1334" s="405" t="s">
        <v>148</v>
      </c>
      <c r="L1334" s="405"/>
      <c r="M1334" s="405"/>
      <c r="N1334" s="405"/>
      <c r="O1334" s="405"/>
      <c r="P1334" s="406"/>
      <c r="Q1334" s="405" t="s">
        <v>149</v>
      </c>
      <c r="R1334" s="405"/>
      <c r="S1334" s="405"/>
      <c r="T1334" s="405"/>
      <c r="U1334" s="405"/>
      <c r="V1334" s="405"/>
      <c r="W1334" s="404"/>
    </row>
    <row r="1335" spans="1:23" ht="5.0999999999999996" customHeight="1" thickBot="1" x14ac:dyDescent="0.25">
      <c r="A1335" s="403"/>
      <c r="B1335" s="402"/>
      <c r="C1335" s="402"/>
      <c r="D1335" s="402"/>
      <c r="E1335" s="402"/>
      <c r="F1335" s="402"/>
      <c r="G1335" s="402"/>
      <c r="H1335" s="402"/>
      <c r="I1335" s="402"/>
      <c r="J1335" s="402"/>
      <c r="K1335" s="402"/>
      <c r="L1335" s="402"/>
      <c r="M1335" s="402"/>
      <c r="N1335" s="402"/>
      <c r="O1335" s="402"/>
      <c r="P1335" s="402"/>
      <c r="Q1335" s="402"/>
      <c r="R1335" s="402"/>
      <c r="S1335" s="402"/>
      <c r="T1335" s="402"/>
      <c r="U1335" s="402"/>
      <c r="V1335" s="402"/>
      <c r="W1335" s="401"/>
    </row>
    <row r="1336" spans="1:23" ht="20.100000000000001" customHeight="1" thickTop="1" thickBot="1" x14ac:dyDescent="0.25"/>
    <row r="1337" spans="1:23" ht="24.95" customHeight="1" thickTop="1" x14ac:dyDescent="0.2">
      <c r="A1337" s="455"/>
      <c r="B1337" s="454" t="s">
        <v>116</v>
      </c>
      <c r="C1337" s="454"/>
      <c r="D1337" s="454"/>
      <c r="E1337" s="454"/>
      <c r="F1337" s="454"/>
      <c r="G1337" s="453" t="s">
        <v>146</v>
      </c>
      <c r="H1337" s="452"/>
      <c r="I1337" s="452"/>
      <c r="J1337" s="452"/>
      <c r="K1337" s="452"/>
      <c r="L1337" s="452"/>
      <c r="M1337" s="452"/>
      <c r="N1337" s="452"/>
      <c r="O1337" s="452"/>
      <c r="P1337" s="452"/>
      <c r="Q1337" s="452"/>
      <c r="R1337" s="452"/>
      <c r="S1337" s="451"/>
      <c r="T1337" s="451"/>
      <c r="U1337" s="451"/>
      <c r="V1337" s="451"/>
      <c r="W1337" s="450"/>
    </row>
    <row r="1338" spans="1:23" ht="24.95" customHeight="1" x14ac:dyDescent="0.2">
      <c r="A1338" s="409"/>
      <c r="B1338" s="449" t="s">
        <v>144</v>
      </c>
      <c r="C1338" s="449"/>
      <c r="D1338" s="449"/>
      <c r="E1338" s="449"/>
      <c r="F1338" s="449"/>
      <c r="G1338" s="448" t="s">
        <v>145</v>
      </c>
      <c r="H1338" s="448"/>
      <c r="I1338" s="448"/>
      <c r="J1338" s="448"/>
      <c r="K1338" s="448"/>
      <c r="L1338" s="448"/>
      <c r="M1338" s="448"/>
      <c r="N1338" s="448"/>
      <c r="O1338" s="448"/>
      <c r="P1338" s="448"/>
      <c r="Q1338" s="448"/>
      <c r="R1338" s="447"/>
      <c r="S1338" s="446" t="s">
        <v>143</v>
      </c>
      <c r="T1338" s="445"/>
      <c r="U1338" s="445"/>
      <c r="V1338" s="444"/>
      <c r="W1338" s="404"/>
    </row>
    <row r="1339" spans="1:23" ht="5.0999999999999996" customHeight="1" x14ac:dyDescent="0.2">
      <c r="A1339" s="409"/>
      <c r="B1339" s="443"/>
      <c r="C1339" s="443"/>
      <c r="D1339" s="443"/>
      <c r="E1339" s="443"/>
      <c r="F1339" s="443"/>
      <c r="G1339" s="412"/>
      <c r="H1339" s="412"/>
      <c r="I1339" s="412"/>
      <c r="J1339" s="412"/>
      <c r="K1339" s="412"/>
      <c r="L1339" s="412"/>
      <c r="M1339" s="412"/>
      <c r="N1339" s="412"/>
      <c r="O1339" s="412"/>
      <c r="P1339" s="412"/>
      <c r="Q1339" s="412"/>
      <c r="R1339" s="412"/>
      <c r="S1339" s="412"/>
      <c r="T1339" s="412"/>
      <c r="U1339" s="412"/>
      <c r="V1339" s="412"/>
      <c r="W1339" s="404"/>
    </row>
    <row r="1340" spans="1:23" ht="24.95" customHeight="1" x14ac:dyDescent="0.2">
      <c r="A1340" s="409"/>
      <c r="B1340" s="441" t="s">
        <v>142</v>
      </c>
      <c r="C1340" s="441"/>
      <c r="D1340" s="442"/>
      <c r="E1340" s="442"/>
      <c r="F1340" s="442"/>
      <c r="G1340" s="442"/>
      <c r="H1340" s="442"/>
      <c r="I1340" s="442"/>
      <c r="J1340" s="442"/>
      <c r="K1340" s="442"/>
      <c r="L1340" s="412"/>
      <c r="M1340" s="441" t="s">
        <v>141</v>
      </c>
      <c r="N1340" s="441"/>
      <c r="O1340" s="440"/>
      <c r="P1340" s="439"/>
      <c r="Q1340" s="439"/>
      <c r="R1340" s="412"/>
      <c r="S1340" s="438"/>
      <c r="T1340" s="437"/>
      <c r="U1340" s="437"/>
      <c r="V1340" s="436"/>
      <c r="W1340" s="404"/>
    </row>
    <row r="1341" spans="1:23" ht="5.0999999999999996" customHeight="1" thickBot="1" x14ac:dyDescent="0.25">
      <c r="A1341" s="409"/>
      <c r="B1341" s="412"/>
      <c r="C1341" s="412"/>
      <c r="D1341" s="412"/>
      <c r="E1341" s="412"/>
      <c r="F1341" s="412"/>
      <c r="G1341" s="412"/>
      <c r="H1341" s="412"/>
      <c r="I1341" s="412"/>
      <c r="J1341" s="412"/>
      <c r="K1341" s="412"/>
      <c r="L1341" s="412"/>
      <c r="M1341" s="412"/>
      <c r="N1341" s="412"/>
      <c r="O1341" s="412"/>
      <c r="P1341" s="412"/>
      <c r="Q1341" s="412"/>
      <c r="R1341" s="412"/>
      <c r="S1341" s="412"/>
      <c r="T1341" s="412"/>
      <c r="U1341" s="412"/>
      <c r="V1341" s="412"/>
      <c r="W1341" s="404"/>
    </row>
    <row r="1342" spans="1:23" ht="24.95" customHeight="1" thickTop="1" x14ac:dyDescent="0.2">
      <c r="A1342" s="409"/>
      <c r="B1342" s="343" t="s">
        <v>110</v>
      </c>
      <c r="C1342" s="342"/>
      <c r="D1342" s="342"/>
      <c r="E1342" s="342"/>
      <c r="F1342" s="342"/>
      <c r="G1342" s="342"/>
      <c r="H1342" s="341"/>
      <c r="I1342" s="343" t="s">
        <v>109</v>
      </c>
      <c r="J1342" s="342"/>
      <c r="K1342" s="342"/>
      <c r="L1342" s="342"/>
      <c r="M1342" s="341"/>
      <c r="N1342" s="340"/>
      <c r="O1342" s="339" t="s">
        <v>108</v>
      </c>
      <c r="P1342" s="343" t="s">
        <v>107</v>
      </c>
      <c r="Q1342" s="342"/>
      <c r="R1342" s="342"/>
      <c r="S1342" s="342"/>
      <c r="T1342" s="341"/>
      <c r="U1342" s="340"/>
      <c r="V1342" s="339" t="s">
        <v>106</v>
      </c>
      <c r="W1342" s="404"/>
    </row>
    <row r="1343" spans="1:23" ht="50.1" customHeight="1" x14ac:dyDescent="0.2">
      <c r="A1343" s="409"/>
      <c r="B1343" s="435" t="s">
        <v>105</v>
      </c>
      <c r="C1343" s="332" t="s">
        <v>104</v>
      </c>
      <c r="D1343" s="332" t="s">
        <v>103</v>
      </c>
      <c r="E1343" s="332" t="s">
        <v>102</v>
      </c>
      <c r="F1343" s="331" t="s">
        <v>16</v>
      </c>
      <c r="G1343" s="434" t="s">
        <v>140</v>
      </c>
      <c r="H1343" s="329" t="s">
        <v>24</v>
      </c>
      <c r="I1343" s="431" t="s">
        <v>130</v>
      </c>
      <c r="J1343" s="430" t="s">
        <v>57</v>
      </c>
      <c r="K1343" s="430" t="s">
        <v>129</v>
      </c>
      <c r="L1343" s="430" t="s">
        <v>128</v>
      </c>
      <c r="M1343" s="428" t="s">
        <v>127</v>
      </c>
      <c r="N1343" s="310"/>
      <c r="O1343" s="314"/>
      <c r="P1343" s="431" t="s">
        <v>126</v>
      </c>
      <c r="Q1343" s="430" t="s">
        <v>63</v>
      </c>
      <c r="R1343" s="430" t="s">
        <v>125</v>
      </c>
      <c r="S1343" s="429" t="s">
        <v>124</v>
      </c>
      <c r="T1343" s="428" t="s">
        <v>123</v>
      </c>
      <c r="U1343" s="310"/>
      <c r="V1343" s="309"/>
      <c r="W1343" s="404"/>
    </row>
    <row r="1344" spans="1:23" ht="20.100000000000001" customHeight="1" x14ac:dyDescent="0.2">
      <c r="A1344" s="409"/>
      <c r="B1344" s="433">
        <v>50</v>
      </c>
      <c r="C1344" s="317">
        <v>40</v>
      </c>
      <c r="D1344" s="317">
        <v>30</v>
      </c>
      <c r="E1344" s="317">
        <v>20</v>
      </c>
      <c r="F1344" s="316">
        <v>20</v>
      </c>
      <c r="G1344" s="432">
        <f>SUM(B1344:F1344)</f>
        <v>160</v>
      </c>
      <c r="H1344" s="315">
        <v>20</v>
      </c>
      <c r="I1344" s="431"/>
      <c r="J1344" s="430"/>
      <c r="K1344" s="430"/>
      <c r="L1344" s="430"/>
      <c r="M1344" s="428"/>
      <c r="N1344" s="310"/>
      <c r="O1344" s="314"/>
      <c r="P1344" s="431"/>
      <c r="Q1344" s="430"/>
      <c r="R1344" s="430"/>
      <c r="S1344" s="429"/>
      <c r="T1344" s="428"/>
      <c r="U1344" s="310"/>
      <c r="V1344" s="309"/>
      <c r="W1344" s="404"/>
    </row>
    <row r="1345" spans="1:23" ht="20.100000000000001" customHeight="1" thickBot="1" x14ac:dyDescent="0.25">
      <c r="A1345" s="409"/>
      <c r="B1345" s="427">
        <f t="shared" ref="B1345:H1345" si="89">B1344/2</f>
        <v>25</v>
      </c>
      <c r="C1345" s="297">
        <f t="shared" si="89"/>
        <v>20</v>
      </c>
      <c r="D1345" s="297">
        <f t="shared" si="89"/>
        <v>15</v>
      </c>
      <c r="E1345" s="297">
        <f t="shared" si="89"/>
        <v>10</v>
      </c>
      <c r="F1345" s="296">
        <f t="shared" si="89"/>
        <v>10</v>
      </c>
      <c r="G1345" s="426">
        <f t="shared" si="89"/>
        <v>80</v>
      </c>
      <c r="H1345" s="295">
        <f t="shared" si="89"/>
        <v>10</v>
      </c>
      <c r="I1345" s="425"/>
      <c r="J1345" s="424"/>
      <c r="K1345" s="424"/>
      <c r="L1345" s="424"/>
      <c r="M1345" s="422"/>
      <c r="N1345" s="290"/>
      <c r="O1345" s="294"/>
      <c r="P1345" s="425"/>
      <c r="Q1345" s="424"/>
      <c r="R1345" s="424"/>
      <c r="S1345" s="423"/>
      <c r="T1345" s="422"/>
      <c r="U1345" s="290"/>
      <c r="V1345" s="289"/>
      <c r="W1345" s="404"/>
    </row>
    <row r="1346" spans="1:23" ht="24.95" customHeight="1" thickTop="1" thickBot="1" x14ac:dyDescent="0.25">
      <c r="A1346" s="409"/>
      <c r="B1346" s="421"/>
      <c r="C1346" s="420"/>
      <c r="D1346" s="420"/>
      <c r="E1346" s="420"/>
      <c r="F1346" s="419"/>
      <c r="G1346" s="418">
        <f>SUM(B1346:F1346)</f>
        <v>0</v>
      </c>
      <c r="H1346" s="396"/>
      <c r="I1346" s="417"/>
      <c r="J1346" s="416"/>
      <c r="K1346" s="416"/>
      <c r="L1346" s="416"/>
      <c r="M1346" s="415"/>
      <c r="N1346" s="414">
        <f>COUNTIF(I1346:M1346,"اجتاز")</f>
        <v>0</v>
      </c>
      <c r="O1346" s="413" t="str">
        <f>IF(N1346&gt;=5,"جدير",IF(N1346&gt;=5,"جدير","غيرجدير"))</f>
        <v>غيرجدير</v>
      </c>
      <c r="P1346" s="417"/>
      <c r="Q1346" s="416"/>
      <c r="R1346" s="416"/>
      <c r="S1346" s="416"/>
      <c r="T1346" s="415"/>
      <c r="U1346" s="414">
        <f>COUNTIF(P1346:T1346,"اجتاز")</f>
        <v>0</v>
      </c>
      <c r="V1346" s="413" t="str">
        <f>IF(U1346&gt;=5,"جدير",IF(U1346&gt;=5,"جدير","غيرجدير"))</f>
        <v>غيرجدير</v>
      </c>
      <c r="W1346" s="404"/>
    </row>
    <row r="1347" spans="1:23" ht="5.0999999999999996" customHeight="1" thickTop="1" x14ac:dyDescent="0.2">
      <c r="A1347" s="409"/>
      <c r="B1347" s="412"/>
      <c r="C1347" s="412"/>
      <c r="D1347" s="412"/>
      <c r="E1347" s="412"/>
      <c r="F1347" s="412"/>
      <c r="G1347" s="412"/>
      <c r="H1347" s="412"/>
      <c r="I1347" s="412"/>
      <c r="J1347" s="412"/>
      <c r="K1347" s="412"/>
      <c r="L1347" s="412"/>
      <c r="M1347" s="412"/>
      <c r="N1347" s="412"/>
      <c r="O1347" s="412"/>
      <c r="P1347" s="412"/>
      <c r="Q1347" s="412"/>
      <c r="R1347" s="412"/>
      <c r="S1347" s="412"/>
      <c r="T1347" s="412"/>
      <c r="U1347" s="412"/>
      <c r="V1347" s="412"/>
      <c r="W1347" s="404"/>
    </row>
    <row r="1348" spans="1:23" ht="23.1" customHeight="1" x14ac:dyDescent="0.45">
      <c r="A1348" s="409"/>
      <c r="B1348" s="408" t="s">
        <v>90</v>
      </c>
      <c r="C1348" s="407" t="s">
        <v>118</v>
      </c>
      <c r="D1348" s="407"/>
      <c r="E1348" s="407"/>
      <c r="F1348" s="410" t="s">
        <v>139</v>
      </c>
      <c r="G1348" s="410"/>
      <c r="H1348" s="410"/>
      <c r="I1348" s="410"/>
      <c r="J1348" s="411"/>
      <c r="K1348" s="410" t="s">
        <v>93</v>
      </c>
      <c r="L1348" s="410"/>
      <c r="M1348" s="410"/>
      <c r="N1348" s="410"/>
      <c r="O1348" s="410"/>
      <c r="P1348" s="411"/>
      <c r="Q1348" s="410" t="s">
        <v>138</v>
      </c>
      <c r="R1348" s="410"/>
      <c r="S1348" s="410"/>
      <c r="T1348" s="410"/>
      <c r="U1348" s="410"/>
      <c r="V1348" s="410"/>
      <c r="W1348" s="404"/>
    </row>
    <row r="1349" spans="1:23" ht="23.1" customHeight="1" x14ac:dyDescent="0.45">
      <c r="A1349" s="409"/>
      <c r="B1349" s="408" t="s">
        <v>137</v>
      </c>
      <c r="C1349" s="407" t="s">
        <v>119</v>
      </c>
      <c r="D1349" s="407"/>
      <c r="E1349" s="407"/>
      <c r="F1349" s="405" t="s">
        <v>147</v>
      </c>
      <c r="G1349" s="405"/>
      <c r="H1349" s="405"/>
      <c r="I1349" s="405"/>
      <c r="J1349" s="406"/>
      <c r="K1349" s="405" t="s">
        <v>148</v>
      </c>
      <c r="L1349" s="405"/>
      <c r="M1349" s="405"/>
      <c r="N1349" s="405"/>
      <c r="O1349" s="405"/>
      <c r="P1349" s="406"/>
      <c r="Q1349" s="405" t="s">
        <v>149</v>
      </c>
      <c r="R1349" s="405"/>
      <c r="S1349" s="405"/>
      <c r="T1349" s="405"/>
      <c r="U1349" s="405"/>
      <c r="V1349" s="405"/>
      <c r="W1349" s="404"/>
    </row>
    <row r="1350" spans="1:23" ht="5.0999999999999996" customHeight="1" thickBot="1" x14ac:dyDescent="0.25">
      <c r="A1350" s="403"/>
      <c r="B1350" s="402"/>
      <c r="C1350" s="402"/>
      <c r="D1350" s="402"/>
      <c r="E1350" s="402"/>
      <c r="F1350" s="402"/>
      <c r="G1350" s="402"/>
      <c r="H1350" s="402"/>
      <c r="I1350" s="402"/>
      <c r="J1350" s="402"/>
      <c r="K1350" s="402"/>
      <c r="L1350" s="402"/>
      <c r="M1350" s="402"/>
      <c r="N1350" s="402"/>
      <c r="O1350" s="402"/>
      <c r="P1350" s="402"/>
      <c r="Q1350" s="402"/>
      <c r="R1350" s="402"/>
      <c r="S1350" s="402"/>
      <c r="T1350" s="402"/>
      <c r="U1350" s="402"/>
      <c r="V1350" s="402"/>
      <c r="W1350" s="401"/>
    </row>
    <row r="1351" spans="1:23" ht="5.0999999999999996" customHeight="1" thickTop="1" thickBot="1" x14ac:dyDescent="0.25"/>
    <row r="1352" spans="1:23" ht="24.95" customHeight="1" thickTop="1" x14ac:dyDescent="0.2">
      <c r="A1352" s="455"/>
      <c r="B1352" s="454" t="s">
        <v>116</v>
      </c>
      <c r="C1352" s="454"/>
      <c r="D1352" s="454"/>
      <c r="E1352" s="454"/>
      <c r="F1352" s="454"/>
      <c r="G1352" s="453" t="s">
        <v>146</v>
      </c>
      <c r="H1352" s="452"/>
      <c r="I1352" s="452"/>
      <c r="J1352" s="452"/>
      <c r="K1352" s="452"/>
      <c r="L1352" s="452"/>
      <c r="M1352" s="452"/>
      <c r="N1352" s="452"/>
      <c r="O1352" s="452"/>
      <c r="P1352" s="452"/>
      <c r="Q1352" s="452"/>
      <c r="R1352" s="452"/>
      <c r="S1352" s="451"/>
      <c r="T1352" s="451"/>
      <c r="U1352" s="451"/>
      <c r="V1352" s="451"/>
      <c r="W1352" s="450"/>
    </row>
    <row r="1353" spans="1:23" ht="24.95" customHeight="1" x14ac:dyDescent="0.2">
      <c r="A1353" s="409"/>
      <c r="B1353" s="449" t="s">
        <v>144</v>
      </c>
      <c r="C1353" s="449"/>
      <c r="D1353" s="449"/>
      <c r="E1353" s="449"/>
      <c r="F1353" s="449"/>
      <c r="G1353" s="448" t="s">
        <v>145</v>
      </c>
      <c r="H1353" s="448"/>
      <c r="I1353" s="448"/>
      <c r="J1353" s="448"/>
      <c r="K1353" s="448"/>
      <c r="L1353" s="448"/>
      <c r="M1353" s="448"/>
      <c r="N1353" s="448"/>
      <c r="O1353" s="448"/>
      <c r="P1353" s="448"/>
      <c r="Q1353" s="448"/>
      <c r="R1353" s="447"/>
      <c r="S1353" s="446" t="s">
        <v>143</v>
      </c>
      <c r="T1353" s="445"/>
      <c r="U1353" s="445"/>
      <c r="V1353" s="444"/>
      <c r="W1353" s="404"/>
    </row>
    <row r="1354" spans="1:23" ht="5.0999999999999996" customHeight="1" x14ac:dyDescent="0.2">
      <c r="A1354" s="409"/>
      <c r="B1354" s="443"/>
      <c r="C1354" s="443"/>
      <c r="D1354" s="443"/>
      <c r="E1354" s="443"/>
      <c r="F1354" s="443"/>
      <c r="G1354" s="412"/>
      <c r="H1354" s="412"/>
      <c r="I1354" s="412"/>
      <c r="J1354" s="412"/>
      <c r="K1354" s="412"/>
      <c r="L1354" s="412"/>
      <c r="M1354" s="412"/>
      <c r="N1354" s="412"/>
      <c r="O1354" s="412"/>
      <c r="P1354" s="412"/>
      <c r="Q1354" s="412"/>
      <c r="R1354" s="412"/>
      <c r="S1354" s="412"/>
      <c r="T1354" s="412"/>
      <c r="U1354" s="412"/>
      <c r="V1354" s="412"/>
      <c r="W1354" s="404"/>
    </row>
    <row r="1355" spans="1:23" ht="24.95" customHeight="1" x14ac:dyDescent="0.2">
      <c r="A1355" s="409"/>
      <c r="B1355" s="441" t="s">
        <v>142</v>
      </c>
      <c r="C1355" s="441"/>
      <c r="D1355" s="442"/>
      <c r="E1355" s="442"/>
      <c r="F1355" s="442"/>
      <c r="G1355" s="442"/>
      <c r="H1355" s="442"/>
      <c r="I1355" s="442"/>
      <c r="J1355" s="442"/>
      <c r="K1355" s="442"/>
      <c r="L1355" s="412"/>
      <c r="M1355" s="441" t="s">
        <v>141</v>
      </c>
      <c r="N1355" s="441"/>
      <c r="O1355" s="440"/>
      <c r="P1355" s="439"/>
      <c r="Q1355" s="439"/>
      <c r="R1355" s="412"/>
      <c r="S1355" s="438"/>
      <c r="T1355" s="437"/>
      <c r="U1355" s="437"/>
      <c r="V1355" s="436"/>
      <c r="W1355" s="404"/>
    </row>
    <row r="1356" spans="1:23" ht="5.0999999999999996" customHeight="1" thickBot="1" x14ac:dyDescent="0.25">
      <c r="A1356" s="409"/>
      <c r="B1356" s="412"/>
      <c r="C1356" s="412"/>
      <c r="D1356" s="412"/>
      <c r="E1356" s="412"/>
      <c r="F1356" s="412"/>
      <c r="G1356" s="412"/>
      <c r="H1356" s="412"/>
      <c r="I1356" s="412"/>
      <c r="J1356" s="412"/>
      <c r="K1356" s="412"/>
      <c r="L1356" s="412"/>
      <c r="M1356" s="412"/>
      <c r="N1356" s="412"/>
      <c r="O1356" s="412"/>
      <c r="P1356" s="412"/>
      <c r="Q1356" s="412"/>
      <c r="R1356" s="412"/>
      <c r="S1356" s="412"/>
      <c r="T1356" s="412"/>
      <c r="U1356" s="412"/>
      <c r="V1356" s="412"/>
      <c r="W1356" s="404"/>
    </row>
    <row r="1357" spans="1:23" ht="24.95" customHeight="1" thickTop="1" x14ac:dyDescent="0.2">
      <c r="A1357" s="409"/>
      <c r="B1357" s="343" t="s">
        <v>110</v>
      </c>
      <c r="C1357" s="342"/>
      <c r="D1357" s="342"/>
      <c r="E1357" s="342"/>
      <c r="F1357" s="342"/>
      <c r="G1357" s="342"/>
      <c r="H1357" s="341"/>
      <c r="I1357" s="343" t="s">
        <v>109</v>
      </c>
      <c r="J1357" s="342"/>
      <c r="K1357" s="342"/>
      <c r="L1357" s="342"/>
      <c r="M1357" s="341"/>
      <c r="N1357" s="340"/>
      <c r="O1357" s="339" t="s">
        <v>108</v>
      </c>
      <c r="P1357" s="343" t="s">
        <v>107</v>
      </c>
      <c r="Q1357" s="342"/>
      <c r="R1357" s="342"/>
      <c r="S1357" s="342"/>
      <c r="T1357" s="341"/>
      <c r="U1357" s="340"/>
      <c r="V1357" s="339" t="s">
        <v>106</v>
      </c>
      <c r="W1357" s="404"/>
    </row>
    <row r="1358" spans="1:23" ht="50.1" customHeight="1" x14ac:dyDescent="0.2">
      <c r="A1358" s="409"/>
      <c r="B1358" s="435" t="s">
        <v>105</v>
      </c>
      <c r="C1358" s="332" t="s">
        <v>104</v>
      </c>
      <c r="D1358" s="332" t="s">
        <v>103</v>
      </c>
      <c r="E1358" s="332" t="s">
        <v>102</v>
      </c>
      <c r="F1358" s="331" t="s">
        <v>16</v>
      </c>
      <c r="G1358" s="434" t="s">
        <v>140</v>
      </c>
      <c r="H1358" s="329" t="s">
        <v>24</v>
      </c>
      <c r="I1358" s="431" t="s">
        <v>130</v>
      </c>
      <c r="J1358" s="430" t="s">
        <v>57</v>
      </c>
      <c r="K1358" s="430" t="s">
        <v>129</v>
      </c>
      <c r="L1358" s="430" t="s">
        <v>128</v>
      </c>
      <c r="M1358" s="428" t="s">
        <v>127</v>
      </c>
      <c r="N1358" s="310"/>
      <c r="O1358" s="314"/>
      <c r="P1358" s="431" t="s">
        <v>126</v>
      </c>
      <c r="Q1358" s="430" t="s">
        <v>63</v>
      </c>
      <c r="R1358" s="430" t="s">
        <v>125</v>
      </c>
      <c r="S1358" s="429" t="s">
        <v>124</v>
      </c>
      <c r="T1358" s="428" t="s">
        <v>123</v>
      </c>
      <c r="U1358" s="310"/>
      <c r="V1358" s="309"/>
      <c r="W1358" s="404"/>
    </row>
    <row r="1359" spans="1:23" ht="20.100000000000001" customHeight="1" x14ac:dyDescent="0.2">
      <c r="A1359" s="409"/>
      <c r="B1359" s="433">
        <v>50</v>
      </c>
      <c r="C1359" s="317">
        <v>40</v>
      </c>
      <c r="D1359" s="317">
        <v>30</v>
      </c>
      <c r="E1359" s="317">
        <v>20</v>
      </c>
      <c r="F1359" s="316">
        <v>20</v>
      </c>
      <c r="G1359" s="432">
        <f>SUM(B1359:F1359)</f>
        <v>160</v>
      </c>
      <c r="H1359" s="315">
        <v>20</v>
      </c>
      <c r="I1359" s="431"/>
      <c r="J1359" s="430"/>
      <c r="K1359" s="430"/>
      <c r="L1359" s="430"/>
      <c r="M1359" s="428"/>
      <c r="N1359" s="310"/>
      <c r="O1359" s="314"/>
      <c r="P1359" s="431"/>
      <c r="Q1359" s="430"/>
      <c r="R1359" s="430"/>
      <c r="S1359" s="429"/>
      <c r="T1359" s="428"/>
      <c r="U1359" s="310"/>
      <c r="V1359" s="309"/>
      <c r="W1359" s="404"/>
    </row>
    <row r="1360" spans="1:23" ht="20.100000000000001" customHeight="1" thickBot="1" x14ac:dyDescent="0.25">
      <c r="A1360" s="409"/>
      <c r="B1360" s="427">
        <f t="shared" ref="B1360:H1360" si="90">B1359/2</f>
        <v>25</v>
      </c>
      <c r="C1360" s="297">
        <f t="shared" si="90"/>
        <v>20</v>
      </c>
      <c r="D1360" s="297">
        <f t="shared" si="90"/>
        <v>15</v>
      </c>
      <c r="E1360" s="297">
        <f t="shared" si="90"/>
        <v>10</v>
      </c>
      <c r="F1360" s="296">
        <f t="shared" si="90"/>
        <v>10</v>
      </c>
      <c r="G1360" s="426">
        <f t="shared" si="90"/>
        <v>80</v>
      </c>
      <c r="H1360" s="295">
        <f t="shared" si="90"/>
        <v>10</v>
      </c>
      <c r="I1360" s="425"/>
      <c r="J1360" s="424"/>
      <c r="K1360" s="424"/>
      <c r="L1360" s="424"/>
      <c r="M1360" s="422"/>
      <c r="N1360" s="290"/>
      <c r="O1360" s="294"/>
      <c r="P1360" s="425"/>
      <c r="Q1360" s="424"/>
      <c r="R1360" s="424"/>
      <c r="S1360" s="423"/>
      <c r="T1360" s="422"/>
      <c r="U1360" s="290"/>
      <c r="V1360" s="289"/>
      <c r="W1360" s="404"/>
    </row>
    <row r="1361" spans="1:23" ht="24.95" customHeight="1" thickTop="1" thickBot="1" x14ac:dyDescent="0.25">
      <c r="A1361" s="409"/>
      <c r="B1361" s="421"/>
      <c r="C1361" s="420"/>
      <c r="D1361" s="420"/>
      <c r="E1361" s="420"/>
      <c r="F1361" s="419"/>
      <c r="G1361" s="418">
        <f>SUM(B1361:F1361)</f>
        <v>0</v>
      </c>
      <c r="H1361" s="396"/>
      <c r="I1361" s="417"/>
      <c r="J1361" s="416"/>
      <c r="K1361" s="416"/>
      <c r="L1361" s="416"/>
      <c r="M1361" s="415"/>
      <c r="N1361" s="414">
        <f>COUNTIF(I1361:M1361,"اجتاز")</f>
        <v>0</v>
      </c>
      <c r="O1361" s="413" t="str">
        <f>IF(N1361&gt;=5,"جدير",IF(N1361&gt;=5,"جدير","غيرجدير"))</f>
        <v>غيرجدير</v>
      </c>
      <c r="P1361" s="417"/>
      <c r="Q1361" s="416"/>
      <c r="R1361" s="416"/>
      <c r="S1361" s="416"/>
      <c r="T1361" s="415"/>
      <c r="U1361" s="414">
        <f>COUNTIF(P1361:T1361,"اجتاز")</f>
        <v>0</v>
      </c>
      <c r="V1361" s="413" t="str">
        <f>IF(U1361&gt;=5,"جدير",IF(U1361&gt;=5,"جدير","غيرجدير"))</f>
        <v>غيرجدير</v>
      </c>
      <c r="W1361" s="404"/>
    </row>
    <row r="1362" spans="1:23" ht="5.0999999999999996" customHeight="1" thickTop="1" x14ac:dyDescent="0.2">
      <c r="A1362" s="409"/>
      <c r="B1362" s="412"/>
      <c r="C1362" s="412"/>
      <c r="D1362" s="412"/>
      <c r="E1362" s="412"/>
      <c r="F1362" s="412"/>
      <c r="G1362" s="412"/>
      <c r="H1362" s="412"/>
      <c r="I1362" s="412"/>
      <c r="J1362" s="412"/>
      <c r="K1362" s="412"/>
      <c r="L1362" s="412"/>
      <c r="M1362" s="412"/>
      <c r="N1362" s="412"/>
      <c r="O1362" s="412"/>
      <c r="P1362" s="412"/>
      <c r="Q1362" s="412"/>
      <c r="R1362" s="412"/>
      <c r="S1362" s="412"/>
      <c r="T1362" s="412"/>
      <c r="U1362" s="412"/>
      <c r="V1362" s="412"/>
      <c r="W1362" s="404"/>
    </row>
    <row r="1363" spans="1:23" ht="23.1" customHeight="1" x14ac:dyDescent="0.45">
      <c r="A1363" s="409"/>
      <c r="B1363" s="408" t="s">
        <v>90</v>
      </c>
      <c r="C1363" s="407" t="s">
        <v>118</v>
      </c>
      <c r="D1363" s="407"/>
      <c r="E1363" s="407"/>
      <c r="F1363" s="410" t="s">
        <v>139</v>
      </c>
      <c r="G1363" s="410"/>
      <c r="H1363" s="410"/>
      <c r="I1363" s="410"/>
      <c r="J1363" s="411"/>
      <c r="K1363" s="410" t="s">
        <v>93</v>
      </c>
      <c r="L1363" s="410"/>
      <c r="M1363" s="410"/>
      <c r="N1363" s="410"/>
      <c r="O1363" s="410"/>
      <c r="P1363" s="411"/>
      <c r="Q1363" s="410" t="s">
        <v>138</v>
      </c>
      <c r="R1363" s="410"/>
      <c r="S1363" s="410"/>
      <c r="T1363" s="410"/>
      <c r="U1363" s="410"/>
      <c r="V1363" s="410"/>
      <c r="W1363" s="404"/>
    </row>
    <row r="1364" spans="1:23" ht="23.1" customHeight="1" x14ac:dyDescent="0.45">
      <c r="A1364" s="409"/>
      <c r="B1364" s="408" t="s">
        <v>137</v>
      </c>
      <c r="C1364" s="407" t="s">
        <v>119</v>
      </c>
      <c r="D1364" s="407"/>
      <c r="E1364" s="407"/>
      <c r="F1364" s="405" t="s">
        <v>147</v>
      </c>
      <c r="G1364" s="405"/>
      <c r="H1364" s="405"/>
      <c r="I1364" s="405"/>
      <c r="J1364" s="406"/>
      <c r="K1364" s="405" t="s">
        <v>148</v>
      </c>
      <c r="L1364" s="405"/>
      <c r="M1364" s="405"/>
      <c r="N1364" s="405"/>
      <c r="O1364" s="405"/>
      <c r="P1364" s="406"/>
      <c r="Q1364" s="405" t="s">
        <v>149</v>
      </c>
      <c r="R1364" s="405"/>
      <c r="S1364" s="405"/>
      <c r="T1364" s="405"/>
      <c r="U1364" s="405"/>
      <c r="V1364" s="405"/>
      <c r="W1364" s="404"/>
    </row>
    <row r="1365" spans="1:23" ht="5.0999999999999996" customHeight="1" thickBot="1" x14ac:dyDescent="0.25">
      <c r="A1365" s="403"/>
      <c r="B1365" s="402"/>
      <c r="C1365" s="402"/>
      <c r="D1365" s="402"/>
      <c r="E1365" s="402"/>
      <c r="F1365" s="402"/>
      <c r="G1365" s="402"/>
      <c r="H1365" s="402"/>
      <c r="I1365" s="402"/>
      <c r="J1365" s="402"/>
      <c r="K1365" s="402"/>
      <c r="L1365" s="402"/>
      <c r="M1365" s="402"/>
      <c r="N1365" s="402"/>
      <c r="O1365" s="402"/>
      <c r="P1365" s="402"/>
      <c r="Q1365" s="402"/>
      <c r="R1365" s="402"/>
      <c r="S1365" s="402"/>
      <c r="T1365" s="402"/>
      <c r="U1365" s="402"/>
      <c r="V1365" s="402"/>
      <c r="W1365" s="401"/>
    </row>
    <row r="1366" spans="1:23" ht="20.100000000000001" customHeight="1" thickTop="1" thickBot="1" x14ac:dyDescent="0.25"/>
    <row r="1367" spans="1:23" ht="24.95" customHeight="1" thickTop="1" x14ac:dyDescent="0.2">
      <c r="A1367" s="455"/>
      <c r="B1367" s="454" t="s">
        <v>116</v>
      </c>
      <c r="C1367" s="454"/>
      <c r="D1367" s="454"/>
      <c r="E1367" s="454"/>
      <c r="F1367" s="454"/>
      <c r="G1367" s="453" t="s">
        <v>146</v>
      </c>
      <c r="H1367" s="452"/>
      <c r="I1367" s="452"/>
      <c r="J1367" s="452"/>
      <c r="K1367" s="452"/>
      <c r="L1367" s="452"/>
      <c r="M1367" s="452"/>
      <c r="N1367" s="452"/>
      <c r="O1367" s="452"/>
      <c r="P1367" s="452"/>
      <c r="Q1367" s="452"/>
      <c r="R1367" s="452"/>
      <c r="S1367" s="451"/>
      <c r="T1367" s="451"/>
      <c r="U1367" s="451"/>
      <c r="V1367" s="451"/>
      <c r="W1367" s="450"/>
    </row>
    <row r="1368" spans="1:23" ht="24.95" customHeight="1" x14ac:dyDescent="0.2">
      <c r="A1368" s="409"/>
      <c r="B1368" s="449" t="s">
        <v>144</v>
      </c>
      <c r="C1368" s="449"/>
      <c r="D1368" s="449"/>
      <c r="E1368" s="449"/>
      <c r="F1368" s="449"/>
      <c r="G1368" s="448" t="s">
        <v>145</v>
      </c>
      <c r="H1368" s="448"/>
      <c r="I1368" s="448"/>
      <c r="J1368" s="448"/>
      <c r="K1368" s="448"/>
      <c r="L1368" s="448"/>
      <c r="M1368" s="448"/>
      <c r="N1368" s="448"/>
      <c r="O1368" s="448"/>
      <c r="P1368" s="448"/>
      <c r="Q1368" s="448"/>
      <c r="R1368" s="447"/>
      <c r="S1368" s="446" t="s">
        <v>143</v>
      </c>
      <c r="T1368" s="445"/>
      <c r="U1368" s="445"/>
      <c r="V1368" s="444"/>
      <c r="W1368" s="404"/>
    </row>
    <row r="1369" spans="1:23" ht="5.0999999999999996" customHeight="1" x14ac:dyDescent="0.2">
      <c r="A1369" s="409"/>
      <c r="B1369" s="443"/>
      <c r="C1369" s="443"/>
      <c r="D1369" s="443"/>
      <c r="E1369" s="443"/>
      <c r="F1369" s="443"/>
      <c r="G1369" s="412"/>
      <c r="H1369" s="412"/>
      <c r="I1369" s="412"/>
      <c r="J1369" s="412"/>
      <c r="K1369" s="412"/>
      <c r="L1369" s="412"/>
      <c r="M1369" s="412"/>
      <c r="N1369" s="412"/>
      <c r="O1369" s="412"/>
      <c r="P1369" s="412"/>
      <c r="Q1369" s="412"/>
      <c r="R1369" s="412"/>
      <c r="S1369" s="412"/>
      <c r="T1369" s="412"/>
      <c r="U1369" s="412"/>
      <c r="V1369" s="412"/>
      <c r="W1369" s="404"/>
    </row>
    <row r="1370" spans="1:23" ht="24.95" customHeight="1" x14ac:dyDescent="0.2">
      <c r="A1370" s="409"/>
      <c r="B1370" s="441" t="s">
        <v>142</v>
      </c>
      <c r="C1370" s="441"/>
      <c r="D1370" s="442"/>
      <c r="E1370" s="442"/>
      <c r="F1370" s="442"/>
      <c r="G1370" s="442"/>
      <c r="H1370" s="442"/>
      <c r="I1370" s="442"/>
      <c r="J1370" s="442"/>
      <c r="K1370" s="442"/>
      <c r="L1370" s="412"/>
      <c r="M1370" s="441" t="s">
        <v>141</v>
      </c>
      <c r="N1370" s="441"/>
      <c r="O1370" s="440"/>
      <c r="P1370" s="439"/>
      <c r="Q1370" s="439"/>
      <c r="R1370" s="412"/>
      <c r="S1370" s="438"/>
      <c r="T1370" s="437"/>
      <c r="U1370" s="437"/>
      <c r="V1370" s="436"/>
      <c r="W1370" s="404"/>
    </row>
    <row r="1371" spans="1:23" ht="5.0999999999999996" customHeight="1" thickBot="1" x14ac:dyDescent="0.25">
      <c r="A1371" s="409"/>
      <c r="B1371" s="412"/>
      <c r="C1371" s="412"/>
      <c r="D1371" s="412"/>
      <c r="E1371" s="412"/>
      <c r="F1371" s="412"/>
      <c r="G1371" s="412"/>
      <c r="H1371" s="412"/>
      <c r="I1371" s="412"/>
      <c r="J1371" s="412"/>
      <c r="K1371" s="412"/>
      <c r="L1371" s="412"/>
      <c r="M1371" s="412"/>
      <c r="N1371" s="412"/>
      <c r="O1371" s="412"/>
      <c r="P1371" s="412"/>
      <c r="Q1371" s="412"/>
      <c r="R1371" s="412"/>
      <c r="S1371" s="412"/>
      <c r="T1371" s="412"/>
      <c r="U1371" s="412"/>
      <c r="V1371" s="412"/>
      <c r="W1371" s="404"/>
    </row>
    <row r="1372" spans="1:23" ht="24.95" customHeight="1" thickTop="1" x14ac:dyDescent="0.2">
      <c r="A1372" s="409"/>
      <c r="B1372" s="343" t="s">
        <v>110</v>
      </c>
      <c r="C1372" s="342"/>
      <c r="D1372" s="342"/>
      <c r="E1372" s="342"/>
      <c r="F1372" s="342"/>
      <c r="G1372" s="342"/>
      <c r="H1372" s="341"/>
      <c r="I1372" s="343" t="s">
        <v>109</v>
      </c>
      <c r="J1372" s="342"/>
      <c r="K1372" s="342"/>
      <c r="L1372" s="342"/>
      <c r="M1372" s="341"/>
      <c r="N1372" s="340"/>
      <c r="O1372" s="339" t="s">
        <v>108</v>
      </c>
      <c r="P1372" s="343" t="s">
        <v>107</v>
      </c>
      <c r="Q1372" s="342"/>
      <c r="R1372" s="342"/>
      <c r="S1372" s="342"/>
      <c r="T1372" s="341"/>
      <c r="U1372" s="340"/>
      <c r="V1372" s="339" t="s">
        <v>106</v>
      </c>
      <c r="W1372" s="404"/>
    </row>
    <row r="1373" spans="1:23" ht="50.1" customHeight="1" x14ac:dyDescent="0.2">
      <c r="A1373" s="409"/>
      <c r="B1373" s="435" t="s">
        <v>105</v>
      </c>
      <c r="C1373" s="332" t="s">
        <v>104</v>
      </c>
      <c r="D1373" s="332" t="s">
        <v>103</v>
      </c>
      <c r="E1373" s="332" t="s">
        <v>102</v>
      </c>
      <c r="F1373" s="331" t="s">
        <v>16</v>
      </c>
      <c r="G1373" s="434" t="s">
        <v>140</v>
      </c>
      <c r="H1373" s="329" t="s">
        <v>24</v>
      </c>
      <c r="I1373" s="431" t="s">
        <v>130</v>
      </c>
      <c r="J1373" s="430" t="s">
        <v>57</v>
      </c>
      <c r="K1373" s="430" t="s">
        <v>129</v>
      </c>
      <c r="L1373" s="430" t="s">
        <v>128</v>
      </c>
      <c r="M1373" s="428" t="s">
        <v>127</v>
      </c>
      <c r="N1373" s="310"/>
      <c r="O1373" s="314"/>
      <c r="P1373" s="431" t="s">
        <v>126</v>
      </c>
      <c r="Q1373" s="430" t="s">
        <v>63</v>
      </c>
      <c r="R1373" s="430" t="s">
        <v>125</v>
      </c>
      <c r="S1373" s="429" t="s">
        <v>124</v>
      </c>
      <c r="T1373" s="428" t="s">
        <v>123</v>
      </c>
      <c r="U1373" s="310"/>
      <c r="V1373" s="309"/>
      <c r="W1373" s="404"/>
    </row>
    <row r="1374" spans="1:23" ht="20.100000000000001" customHeight="1" x14ac:dyDescent="0.2">
      <c r="A1374" s="409"/>
      <c r="B1374" s="433">
        <v>50</v>
      </c>
      <c r="C1374" s="317">
        <v>40</v>
      </c>
      <c r="D1374" s="317">
        <v>30</v>
      </c>
      <c r="E1374" s="317">
        <v>20</v>
      </c>
      <c r="F1374" s="316">
        <v>20</v>
      </c>
      <c r="G1374" s="432">
        <f>SUM(B1374:F1374)</f>
        <v>160</v>
      </c>
      <c r="H1374" s="315">
        <v>20</v>
      </c>
      <c r="I1374" s="431"/>
      <c r="J1374" s="430"/>
      <c r="K1374" s="430"/>
      <c r="L1374" s="430"/>
      <c r="M1374" s="428"/>
      <c r="N1374" s="310"/>
      <c r="O1374" s="314"/>
      <c r="P1374" s="431"/>
      <c r="Q1374" s="430"/>
      <c r="R1374" s="430"/>
      <c r="S1374" s="429"/>
      <c r="T1374" s="428"/>
      <c r="U1374" s="310"/>
      <c r="V1374" s="309"/>
      <c r="W1374" s="404"/>
    </row>
    <row r="1375" spans="1:23" ht="20.100000000000001" customHeight="1" thickBot="1" x14ac:dyDescent="0.25">
      <c r="A1375" s="409"/>
      <c r="B1375" s="427">
        <f t="shared" ref="B1375:H1375" si="91">B1374/2</f>
        <v>25</v>
      </c>
      <c r="C1375" s="297">
        <f t="shared" si="91"/>
        <v>20</v>
      </c>
      <c r="D1375" s="297">
        <f t="shared" si="91"/>
        <v>15</v>
      </c>
      <c r="E1375" s="297">
        <f t="shared" si="91"/>
        <v>10</v>
      </c>
      <c r="F1375" s="296">
        <f t="shared" si="91"/>
        <v>10</v>
      </c>
      <c r="G1375" s="426">
        <f t="shared" si="91"/>
        <v>80</v>
      </c>
      <c r="H1375" s="295">
        <f t="shared" si="91"/>
        <v>10</v>
      </c>
      <c r="I1375" s="425"/>
      <c r="J1375" s="424"/>
      <c r="K1375" s="424"/>
      <c r="L1375" s="424"/>
      <c r="M1375" s="422"/>
      <c r="N1375" s="290"/>
      <c r="O1375" s="294"/>
      <c r="P1375" s="425"/>
      <c r="Q1375" s="424"/>
      <c r="R1375" s="424"/>
      <c r="S1375" s="423"/>
      <c r="T1375" s="422"/>
      <c r="U1375" s="290"/>
      <c r="V1375" s="289"/>
      <c r="W1375" s="404"/>
    </row>
    <row r="1376" spans="1:23" ht="24.95" customHeight="1" thickTop="1" thickBot="1" x14ac:dyDescent="0.25">
      <c r="A1376" s="409"/>
      <c r="B1376" s="421"/>
      <c r="C1376" s="420"/>
      <c r="D1376" s="420"/>
      <c r="E1376" s="420"/>
      <c r="F1376" s="419"/>
      <c r="G1376" s="418">
        <f>SUM(B1376:F1376)</f>
        <v>0</v>
      </c>
      <c r="H1376" s="396"/>
      <c r="I1376" s="417"/>
      <c r="J1376" s="416"/>
      <c r="K1376" s="416"/>
      <c r="L1376" s="416"/>
      <c r="M1376" s="415"/>
      <c r="N1376" s="414">
        <f>COUNTIF(I1376:M1376,"اجتاز")</f>
        <v>0</v>
      </c>
      <c r="O1376" s="413" t="str">
        <f>IF(N1376&gt;=5,"جدير",IF(N1376&gt;=5,"جدير","غيرجدير"))</f>
        <v>غيرجدير</v>
      </c>
      <c r="P1376" s="417"/>
      <c r="Q1376" s="416"/>
      <c r="R1376" s="416"/>
      <c r="S1376" s="416"/>
      <c r="T1376" s="415"/>
      <c r="U1376" s="414">
        <f>COUNTIF(P1376:T1376,"اجتاز")</f>
        <v>0</v>
      </c>
      <c r="V1376" s="413" t="str">
        <f>IF(U1376&gt;=5,"جدير",IF(U1376&gt;=5,"جدير","غيرجدير"))</f>
        <v>غيرجدير</v>
      </c>
      <c r="W1376" s="404"/>
    </row>
    <row r="1377" spans="1:23" ht="5.0999999999999996" customHeight="1" thickTop="1" x14ac:dyDescent="0.2">
      <c r="A1377" s="409"/>
      <c r="B1377" s="412"/>
      <c r="C1377" s="412"/>
      <c r="D1377" s="412"/>
      <c r="E1377" s="412"/>
      <c r="F1377" s="412"/>
      <c r="G1377" s="412"/>
      <c r="H1377" s="412"/>
      <c r="I1377" s="412"/>
      <c r="J1377" s="412"/>
      <c r="K1377" s="412"/>
      <c r="L1377" s="412"/>
      <c r="M1377" s="412"/>
      <c r="N1377" s="412"/>
      <c r="O1377" s="412"/>
      <c r="P1377" s="412"/>
      <c r="Q1377" s="412"/>
      <c r="R1377" s="412"/>
      <c r="S1377" s="412"/>
      <c r="T1377" s="412"/>
      <c r="U1377" s="412"/>
      <c r="V1377" s="412"/>
      <c r="W1377" s="404"/>
    </row>
    <row r="1378" spans="1:23" ht="23.1" customHeight="1" x14ac:dyDescent="0.45">
      <c r="A1378" s="409"/>
      <c r="B1378" s="408" t="s">
        <v>90</v>
      </c>
      <c r="C1378" s="407" t="s">
        <v>118</v>
      </c>
      <c r="D1378" s="407"/>
      <c r="E1378" s="407"/>
      <c r="F1378" s="410" t="s">
        <v>139</v>
      </c>
      <c r="G1378" s="410"/>
      <c r="H1378" s="410"/>
      <c r="I1378" s="410"/>
      <c r="J1378" s="411"/>
      <c r="K1378" s="410" t="s">
        <v>93</v>
      </c>
      <c r="L1378" s="410"/>
      <c r="M1378" s="410"/>
      <c r="N1378" s="410"/>
      <c r="O1378" s="410"/>
      <c r="P1378" s="411"/>
      <c r="Q1378" s="410" t="s">
        <v>138</v>
      </c>
      <c r="R1378" s="410"/>
      <c r="S1378" s="410"/>
      <c r="T1378" s="410"/>
      <c r="U1378" s="410"/>
      <c r="V1378" s="410"/>
      <c r="W1378" s="404"/>
    </row>
    <row r="1379" spans="1:23" ht="23.1" customHeight="1" x14ac:dyDescent="0.45">
      <c r="A1379" s="409"/>
      <c r="B1379" s="408" t="s">
        <v>137</v>
      </c>
      <c r="C1379" s="407" t="s">
        <v>119</v>
      </c>
      <c r="D1379" s="407"/>
      <c r="E1379" s="407"/>
      <c r="F1379" s="405" t="s">
        <v>147</v>
      </c>
      <c r="G1379" s="405"/>
      <c r="H1379" s="405"/>
      <c r="I1379" s="405"/>
      <c r="J1379" s="406"/>
      <c r="K1379" s="405" t="s">
        <v>148</v>
      </c>
      <c r="L1379" s="405"/>
      <c r="M1379" s="405"/>
      <c r="N1379" s="405"/>
      <c r="O1379" s="405"/>
      <c r="P1379" s="406"/>
      <c r="Q1379" s="405" t="s">
        <v>149</v>
      </c>
      <c r="R1379" s="405"/>
      <c r="S1379" s="405"/>
      <c r="T1379" s="405"/>
      <c r="U1379" s="405"/>
      <c r="V1379" s="405"/>
      <c r="W1379" s="404"/>
    </row>
    <row r="1380" spans="1:23" ht="5.0999999999999996" customHeight="1" thickBot="1" x14ac:dyDescent="0.25">
      <c r="A1380" s="403"/>
      <c r="B1380" s="402"/>
      <c r="C1380" s="402"/>
      <c r="D1380" s="402"/>
      <c r="E1380" s="402"/>
      <c r="F1380" s="402"/>
      <c r="G1380" s="402"/>
      <c r="H1380" s="402"/>
      <c r="I1380" s="402"/>
      <c r="J1380" s="402"/>
      <c r="K1380" s="402"/>
      <c r="L1380" s="402"/>
      <c r="M1380" s="402"/>
      <c r="N1380" s="402"/>
      <c r="O1380" s="402"/>
      <c r="P1380" s="402"/>
      <c r="Q1380" s="402"/>
      <c r="R1380" s="402"/>
      <c r="S1380" s="402"/>
      <c r="T1380" s="402"/>
      <c r="U1380" s="402"/>
      <c r="V1380" s="402"/>
      <c r="W1380" s="401"/>
    </row>
    <row r="1381" spans="1:23" ht="5.0999999999999996" customHeight="1" thickTop="1" thickBot="1" x14ac:dyDescent="0.25"/>
    <row r="1382" spans="1:23" ht="24.95" customHeight="1" thickTop="1" x14ac:dyDescent="0.2">
      <c r="A1382" s="455"/>
      <c r="B1382" s="454" t="s">
        <v>116</v>
      </c>
      <c r="C1382" s="454"/>
      <c r="D1382" s="454"/>
      <c r="E1382" s="454"/>
      <c r="F1382" s="454"/>
      <c r="G1382" s="453" t="s">
        <v>146</v>
      </c>
      <c r="H1382" s="452"/>
      <c r="I1382" s="452"/>
      <c r="J1382" s="452"/>
      <c r="K1382" s="452"/>
      <c r="L1382" s="452"/>
      <c r="M1382" s="452"/>
      <c r="N1382" s="452"/>
      <c r="O1382" s="452"/>
      <c r="P1382" s="452"/>
      <c r="Q1382" s="452"/>
      <c r="R1382" s="452"/>
      <c r="S1382" s="451"/>
      <c r="T1382" s="451"/>
      <c r="U1382" s="451"/>
      <c r="V1382" s="451"/>
      <c r="W1382" s="450"/>
    </row>
    <row r="1383" spans="1:23" ht="24.95" customHeight="1" x14ac:dyDescent="0.2">
      <c r="A1383" s="409"/>
      <c r="B1383" s="449" t="s">
        <v>144</v>
      </c>
      <c r="C1383" s="449"/>
      <c r="D1383" s="449"/>
      <c r="E1383" s="449"/>
      <c r="F1383" s="449"/>
      <c r="G1383" s="448" t="s">
        <v>145</v>
      </c>
      <c r="H1383" s="448"/>
      <c r="I1383" s="448"/>
      <c r="J1383" s="448"/>
      <c r="K1383" s="448"/>
      <c r="L1383" s="448"/>
      <c r="M1383" s="448"/>
      <c r="N1383" s="448"/>
      <c r="O1383" s="448"/>
      <c r="P1383" s="448"/>
      <c r="Q1383" s="448"/>
      <c r="R1383" s="447"/>
      <c r="S1383" s="446" t="s">
        <v>143</v>
      </c>
      <c r="T1383" s="445"/>
      <c r="U1383" s="445"/>
      <c r="V1383" s="444"/>
      <c r="W1383" s="404"/>
    </row>
    <row r="1384" spans="1:23" ht="5.0999999999999996" customHeight="1" x14ac:dyDescent="0.2">
      <c r="A1384" s="409"/>
      <c r="B1384" s="443"/>
      <c r="C1384" s="443"/>
      <c r="D1384" s="443"/>
      <c r="E1384" s="443"/>
      <c r="F1384" s="443"/>
      <c r="G1384" s="412"/>
      <c r="H1384" s="412"/>
      <c r="I1384" s="412"/>
      <c r="J1384" s="412"/>
      <c r="K1384" s="412"/>
      <c r="L1384" s="412"/>
      <c r="M1384" s="412"/>
      <c r="N1384" s="412"/>
      <c r="O1384" s="412"/>
      <c r="P1384" s="412"/>
      <c r="Q1384" s="412"/>
      <c r="R1384" s="412"/>
      <c r="S1384" s="412"/>
      <c r="T1384" s="412"/>
      <c r="U1384" s="412"/>
      <c r="V1384" s="412"/>
      <c r="W1384" s="404"/>
    </row>
    <row r="1385" spans="1:23" ht="24.95" customHeight="1" x14ac:dyDescent="0.2">
      <c r="A1385" s="409"/>
      <c r="B1385" s="441" t="s">
        <v>142</v>
      </c>
      <c r="C1385" s="441"/>
      <c r="D1385" s="442"/>
      <c r="E1385" s="442"/>
      <c r="F1385" s="442"/>
      <c r="G1385" s="442"/>
      <c r="H1385" s="442"/>
      <c r="I1385" s="442"/>
      <c r="J1385" s="442"/>
      <c r="K1385" s="442"/>
      <c r="L1385" s="412"/>
      <c r="M1385" s="441" t="s">
        <v>141</v>
      </c>
      <c r="N1385" s="441"/>
      <c r="O1385" s="440"/>
      <c r="P1385" s="439"/>
      <c r="Q1385" s="439"/>
      <c r="R1385" s="412"/>
      <c r="S1385" s="438"/>
      <c r="T1385" s="437"/>
      <c r="U1385" s="437"/>
      <c r="V1385" s="436"/>
      <c r="W1385" s="404"/>
    </row>
    <row r="1386" spans="1:23" ht="5.0999999999999996" customHeight="1" thickBot="1" x14ac:dyDescent="0.25">
      <c r="A1386" s="409"/>
      <c r="B1386" s="412"/>
      <c r="C1386" s="412"/>
      <c r="D1386" s="412"/>
      <c r="E1386" s="412"/>
      <c r="F1386" s="412"/>
      <c r="G1386" s="412"/>
      <c r="H1386" s="412"/>
      <c r="I1386" s="412"/>
      <c r="J1386" s="412"/>
      <c r="K1386" s="412"/>
      <c r="L1386" s="412"/>
      <c r="M1386" s="412"/>
      <c r="N1386" s="412"/>
      <c r="O1386" s="412"/>
      <c r="P1386" s="412"/>
      <c r="Q1386" s="412"/>
      <c r="R1386" s="412"/>
      <c r="S1386" s="412"/>
      <c r="T1386" s="412"/>
      <c r="U1386" s="412"/>
      <c r="V1386" s="412"/>
      <c r="W1386" s="404"/>
    </row>
    <row r="1387" spans="1:23" ht="24.95" customHeight="1" thickTop="1" x14ac:dyDescent="0.2">
      <c r="A1387" s="409"/>
      <c r="B1387" s="343" t="s">
        <v>110</v>
      </c>
      <c r="C1387" s="342"/>
      <c r="D1387" s="342"/>
      <c r="E1387" s="342"/>
      <c r="F1387" s="342"/>
      <c r="G1387" s="342"/>
      <c r="H1387" s="341"/>
      <c r="I1387" s="343" t="s">
        <v>109</v>
      </c>
      <c r="J1387" s="342"/>
      <c r="K1387" s="342"/>
      <c r="L1387" s="342"/>
      <c r="M1387" s="341"/>
      <c r="N1387" s="340"/>
      <c r="O1387" s="339" t="s">
        <v>108</v>
      </c>
      <c r="P1387" s="343" t="s">
        <v>107</v>
      </c>
      <c r="Q1387" s="342"/>
      <c r="R1387" s="342"/>
      <c r="S1387" s="342"/>
      <c r="T1387" s="341"/>
      <c r="U1387" s="340"/>
      <c r="V1387" s="339" t="s">
        <v>106</v>
      </c>
      <c r="W1387" s="404"/>
    </row>
    <row r="1388" spans="1:23" ht="50.1" customHeight="1" x14ac:dyDescent="0.2">
      <c r="A1388" s="409"/>
      <c r="B1388" s="435" t="s">
        <v>105</v>
      </c>
      <c r="C1388" s="332" t="s">
        <v>104</v>
      </c>
      <c r="D1388" s="332" t="s">
        <v>103</v>
      </c>
      <c r="E1388" s="332" t="s">
        <v>102</v>
      </c>
      <c r="F1388" s="331" t="s">
        <v>16</v>
      </c>
      <c r="G1388" s="434" t="s">
        <v>140</v>
      </c>
      <c r="H1388" s="329" t="s">
        <v>24</v>
      </c>
      <c r="I1388" s="431" t="s">
        <v>130</v>
      </c>
      <c r="J1388" s="430" t="s">
        <v>57</v>
      </c>
      <c r="K1388" s="430" t="s">
        <v>129</v>
      </c>
      <c r="L1388" s="430" t="s">
        <v>128</v>
      </c>
      <c r="M1388" s="428" t="s">
        <v>127</v>
      </c>
      <c r="N1388" s="310"/>
      <c r="O1388" s="314"/>
      <c r="P1388" s="431" t="s">
        <v>126</v>
      </c>
      <c r="Q1388" s="430" t="s">
        <v>63</v>
      </c>
      <c r="R1388" s="430" t="s">
        <v>125</v>
      </c>
      <c r="S1388" s="429" t="s">
        <v>124</v>
      </c>
      <c r="T1388" s="428" t="s">
        <v>123</v>
      </c>
      <c r="U1388" s="310"/>
      <c r="V1388" s="309"/>
      <c r="W1388" s="404"/>
    </row>
    <row r="1389" spans="1:23" ht="20.100000000000001" customHeight="1" x14ac:dyDescent="0.2">
      <c r="A1389" s="409"/>
      <c r="B1389" s="433">
        <v>50</v>
      </c>
      <c r="C1389" s="317">
        <v>40</v>
      </c>
      <c r="D1389" s="317">
        <v>30</v>
      </c>
      <c r="E1389" s="317">
        <v>20</v>
      </c>
      <c r="F1389" s="316">
        <v>20</v>
      </c>
      <c r="G1389" s="432">
        <f>SUM(B1389:F1389)</f>
        <v>160</v>
      </c>
      <c r="H1389" s="315">
        <v>20</v>
      </c>
      <c r="I1389" s="431"/>
      <c r="J1389" s="430"/>
      <c r="K1389" s="430"/>
      <c r="L1389" s="430"/>
      <c r="M1389" s="428"/>
      <c r="N1389" s="310"/>
      <c r="O1389" s="314"/>
      <c r="P1389" s="431"/>
      <c r="Q1389" s="430"/>
      <c r="R1389" s="430"/>
      <c r="S1389" s="429"/>
      <c r="T1389" s="428"/>
      <c r="U1389" s="310"/>
      <c r="V1389" s="309"/>
      <c r="W1389" s="404"/>
    </row>
    <row r="1390" spans="1:23" ht="20.100000000000001" customHeight="1" thickBot="1" x14ac:dyDescent="0.25">
      <c r="A1390" s="409"/>
      <c r="B1390" s="427">
        <f t="shared" ref="B1390:H1390" si="92">B1389/2</f>
        <v>25</v>
      </c>
      <c r="C1390" s="297">
        <f t="shared" si="92"/>
        <v>20</v>
      </c>
      <c r="D1390" s="297">
        <f t="shared" si="92"/>
        <v>15</v>
      </c>
      <c r="E1390" s="297">
        <f t="shared" si="92"/>
        <v>10</v>
      </c>
      <c r="F1390" s="296">
        <f t="shared" si="92"/>
        <v>10</v>
      </c>
      <c r="G1390" s="426">
        <f t="shared" si="92"/>
        <v>80</v>
      </c>
      <c r="H1390" s="295">
        <f t="shared" si="92"/>
        <v>10</v>
      </c>
      <c r="I1390" s="425"/>
      <c r="J1390" s="424"/>
      <c r="K1390" s="424"/>
      <c r="L1390" s="424"/>
      <c r="M1390" s="422"/>
      <c r="N1390" s="290"/>
      <c r="O1390" s="294"/>
      <c r="P1390" s="425"/>
      <c r="Q1390" s="424"/>
      <c r="R1390" s="424"/>
      <c r="S1390" s="423"/>
      <c r="T1390" s="422"/>
      <c r="U1390" s="290"/>
      <c r="V1390" s="289"/>
      <c r="W1390" s="404"/>
    </row>
    <row r="1391" spans="1:23" ht="24.95" customHeight="1" thickTop="1" thickBot="1" x14ac:dyDescent="0.25">
      <c r="A1391" s="409"/>
      <c r="B1391" s="421"/>
      <c r="C1391" s="420"/>
      <c r="D1391" s="420"/>
      <c r="E1391" s="420"/>
      <c r="F1391" s="419"/>
      <c r="G1391" s="418">
        <f>SUM(B1391:F1391)</f>
        <v>0</v>
      </c>
      <c r="H1391" s="396"/>
      <c r="I1391" s="417"/>
      <c r="J1391" s="416"/>
      <c r="K1391" s="416"/>
      <c r="L1391" s="416"/>
      <c r="M1391" s="415"/>
      <c r="N1391" s="414">
        <f>COUNTIF(I1391:M1391,"اجتاز")</f>
        <v>0</v>
      </c>
      <c r="O1391" s="413" t="str">
        <f>IF(N1391&gt;=5,"جدير",IF(N1391&gt;=5,"جدير","غيرجدير"))</f>
        <v>غيرجدير</v>
      </c>
      <c r="P1391" s="417"/>
      <c r="Q1391" s="416"/>
      <c r="R1391" s="416"/>
      <c r="S1391" s="416"/>
      <c r="T1391" s="415"/>
      <c r="U1391" s="414">
        <f>COUNTIF(P1391:T1391,"اجتاز")</f>
        <v>0</v>
      </c>
      <c r="V1391" s="413" t="str">
        <f>IF(U1391&gt;=5,"جدير",IF(U1391&gt;=5,"جدير","غيرجدير"))</f>
        <v>غيرجدير</v>
      </c>
      <c r="W1391" s="404"/>
    </row>
    <row r="1392" spans="1:23" ht="5.0999999999999996" customHeight="1" thickTop="1" x14ac:dyDescent="0.2">
      <c r="A1392" s="409"/>
      <c r="B1392" s="412"/>
      <c r="C1392" s="412"/>
      <c r="D1392" s="412"/>
      <c r="E1392" s="412"/>
      <c r="F1392" s="412"/>
      <c r="G1392" s="412"/>
      <c r="H1392" s="412"/>
      <c r="I1392" s="412"/>
      <c r="J1392" s="412"/>
      <c r="K1392" s="412"/>
      <c r="L1392" s="412"/>
      <c r="M1392" s="412"/>
      <c r="N1392" s="412"/>
      <c r="O1392" s="412"/>
      <c r="P1392" s="412"/>
      <c r="Q1392" s="412"/>
      <c r="R1392" s="412"/>
      <c r="S1392" s="412"/>
      <c r="T1392" s="412"/>
      <c r="U1392" s="412"/>
      <c r="V1392" s="412"/>
      <c r="W1392" s="404"/>
    </row>
    <row r="1393" spans="1:23" ht="23.1" customHeight="1" x14ac:dyDescent="0.45">
      <c r="A1393" s="409"/>
      <c r="B1393" s="408" t="s">
        <v>90</v>
      </c>
      <c r="C1393" s="407" t="s">
        <v>118</v>
      </c>
      <c r="D1393" s="407"/>
      <c r="E1393" s="407"/>
      <c r="F1393" s="410" t="s">
        <v>139</v>
      </c>
      <c r="G1393" s="410"/>
      <c r="H1393" s="410"/>
      <c r="I1393" s="410"/>
      <c r="J1393" s="411"/>
      <c r="K1393" s="410" t="s">
        <v>93</v>
      </c>
      <c r="L1393" s="410"/>
      <c r="M1393" s="410"/>
      <c r="N1393" s="410"/>
      <c r="O1393" s="410"/>
      <c r="P1393" s="411"/>
      <c r="Q1393" s="410" t="s">
        <v>138</v>
      </c>
      <c r="R1393" s="410"/>
      <c r="S1393" s="410"/>
      <c r="T1393" s="410"/>
      <c r="U1393" s="410"/>
      <c r="V1393" s="410"/>
      <c r="W1393" s="404"/>
    </row>
    <row r="1394" spans="1:23" ht="23.1" customHeight="1" x14ac:dyDescent="0.45">
      <c r="A1394" s="409"/>
      <c r="B1394" s="408" t="s">
        <v>137</v>
      </c>
      <c r="C1394" s="407" t="s">
        <v>119</v>
      </c>
      <c r="D1394" s="407"/>
      <c r="E1394" s="407"/>
      <c r="F1394" s="405" t="s">
        <v>147</v>
      </c>
      <c r="G1394" s="405"/>
      <c r="H1394" s="405"/>
      <c r="I1394" s="405"/>
      <c r="J1394" s="406"/>
      <c r="K1394" s="405" t="s">
        <v>148</v>
      </c>
      <c r="L1394" s="405"/>
      <c r="M1394" s="405"/>
      <c r="N1394" s="405"/>
      <c r="O1394" s="405"/>
      <c r="P1394" s="406"/>
      <c r="Q1394" s="405" t="s">
        <v>149</v>
      </c>
      <c r="R1394" s="405"/>
      <c r="S1394" s="405"/>
      <c r="T1394" s="405"/>
      <c r="U1394" s="405"/>
      <c r="V1394" s="405"/>
      <c r="W1394" s="404"/>
    </row>
    <row r="1395" spans="1:23" ht="5.0999999999999996" customHeight="1" thickBot="1" x14ac:dyDescent="0.25">
      <c r="A1395" s="403"/>
      <c r="B1395" s="402"/>
      <c r="C1395" s="402"/>
      <c r="D1395" s="402"/>
      <c r="E1395" s="402"/>
      <c r="F1395" s="402"/>
      <c r="G1395" s="402"/>
      <c r="H1395" s="402"/>
      <c r="I1395" s="402"/>
      <c r="J1395" s="402"/>
      <c r="K1395" s="402"/>
      <c r="L1395" s="402"/>
      <c r="M1395" s="402"/>
      <c r="N1395" s="402"/>
      <c r="O1395" s="402"/>
      <c r="P1395" s="402"/>
      <c r="Q1395" s="402"/>
      <c r="R1395" s="402"/>
      <c r="S1395" s="402"/>
      <c r="T1395" s="402"/>
      <c r="U1395" s="402"/>
      <c r="V1395" s="402"/>
      <c r="W1395" s="401"/>
    </row>
    <row r="1396" spans="1:23" ht="20.100000000000001" customHeight="1" thickTop="1" thickBot="1" x14ac:dyDescent="0.25"/>
    <row r="1397" spans="1:23" ht="24.95" customHeight="1" thickTop="1" x14ac:dyDescent="0.2">
      <c r="A1397" s="455"/>
      <c r="B1397" s="454" t="s">
        <v>116</v>
      </c>
      <c r="C1397" s="454"/>
      <c r="D1397" s="454"/>
      <c r="E1397" s="454"/>
      <c r="F1397" s="454"/>
      <c r="G1397" s="453" t="s">
        <v>146</v>
      </c>
      <c r="H1397" s="452"/>
      <c r="I1397" s="452"/>
      <c r="J1397" s="452"/>
      <c r="K1397" s="452"/>
      <c r="L1397" s="452"/>
      <c r="M1397" s="452"/>
      <c r="N1397" s="452"/>
      <c r="O1397" s="452"/>
      <c r="P1397" s="452"/>
      <c r="Q1397" s="452"/>
      <c r="R1397" s="452"/>
      <c r="S1397" s="451"/>
      <c r="T1397" s="451"/>
      <c r="U1397" s="451"/>
      <c r="V1397" s="451"/>
      <c r="W1397" s="450"/>
    </row>
    <row r="1398" spans="1:23" ht="24.95" customHeight="1" x14ac:dyDescent="0.2">
      <c r="A1398" s="409"/>
      <c r="B1398" s="449" t="s">
        <v>144</v>
      </c>
      <c r="C1398" s="449"/>
      <c r="D1398" s="449"/>
      <c r="E1398" s="449"/>
      <c r="F1398" s="449"/>
      <c r="G1398" s="448" t="s">
        <v>145</v>
      </c>
      <c r="H1398" s="448"/>
      <c r="I1398" s="448"/>
      <c r="J1398" s="448"/>
      <c r="K1398" s="448"/>
      <c r="L1398" s="448"/>
      <c r="M1398" s="448"/>
      <c r="N1398" s="448"/>
      <c r="O1398" s="448"/>
      <c r="P1398" s="448"/>
      <c r="Q1398" s="448"/>
      <c r="R1398" s="447"/>
      <c r="S1398" s="446" t="s">
        <v>143</v>
      </c>
      <c r="T1398" s="445"/>
      <c r="U1398" s="445"/>
      <c r="V1398" s="444"/>
      <c r="W1398" s="404"/>
    </row>
    <row r="1399" spans="1:23" ht="5.0999999999999996" customHeight="1" x14ac:dyDescent="0.2">
      <c r="A1399" s="409"/>
      <c r="B1399" s="443"/>
      <c r="C1399" s="443"/>
      <c r="D1399" s="443"/>
      <c r="E1399" s="443"/>
      <c r="F1399" s="443"/>
      <c r="G1399" s="412"/>
      <c r="H1399" s="412"/>
      <c r="I1399" s="412"/>
      <c r="J1399" s="412"/>
      <c r="K1399" s="412"/>
      <c r="L1399" s="412"/>
      <c r="M1399" s="412"/>
      <c r="N1399" s="412"/>
      <c r="O1399" s="412"/>
      <c r="P1399" s="412"/>
      <c r="Q1399" s="412"/>
      <c r="R1399" s="412"/>
      <c r="S1399" s="412"/>
      <c r="T1399" s="412"/>
      <c r="U1399" s="412"/>
      <c r="V1399" s="412"/>
      <c r="W1399" s="404"/>
    </row>
    <row r="1400" spans="1:23" ht="24.95" customHeight="1" x14ac:dyDescent="0.2">
      <c r="A1400" s="409"/>
      <c r="B1400" s="441" t="s">
        <v>142</v>
      </c>
      <c r="C1400" s="441"/>
      <c r="D1400" s="442"/>
      <c r="E1400" s="442"/>
      <c r="F1400" s="442"/>
      <c r="G1400" s="442"/>
      <c r="H1400" s="442"/>
      <c r="I1400" s="442"/>
      <c r="J1400" s="442"/>
      <c r="K1400" s="442"/>
      <c r="L1400" s="412"/>
      <c r="M1400" s="441" t="s">
        <v>141</v>
      </c>
      <c r="N1400" s="441"/>
      <c r="O1400" s="440"/>
      <c r="P1400" s="439"/>
      <c r="Q1400" s="439"/>
      <c r="R1400" s="412"/>
      <c r="S1400" s="438"/>
      <c r="T1400" s="437"/>
      <c r="U1400" s="437"/>
      <c r="V1400" s="436"/>
      <c r="W1400" s="404"/>
    </row>
    <row r="1401" spans="1:23" ht="5.0999999999999996" customHeight="1" thickBot="1" x14ac:dyDescent="0.25">
      <c r="A1401" s="409"/>
      <c r="B1401" s="412"/>
      <c r="C1401" s="412"/>
      <c r="D1401" s="412"/>
      <c r="E1401" s="412"/>
      <c r="F1401" s="412"/>
      <c r="G1401" s="412"/>
      <c r="H1401" s="412"/>
      <c r="I1401" s="412"/>
      <c r="J1401" s="412"/>
      <c r="K1401" s="412"/>
      <c r="L1401" s="412"/>
      <c r="M1401" s="412"/>
      <c r="N1401" s="412"/>
      <c r="O1401" s="412"/>
      <c r="P1401" s="412"/>
      <c r="Q1401" s="412"/>
      <c r="R1401" s="412"/>
      <c r="S1401" s="412"/>
      <c r="T1401" s="412"/>
      <c r="U1401" s="412"/>
      <c r="V1401" s="412"/>
      <c r="W1401" s="404"/>
    </row>
    <row r="1402" spans="1:23" ht="24.95" customHeight="1" thickTop="1" x14ac:dyDescent="0.2">
      <c r="A1402" s="409"/>
      <c r="B1402" s="343" t="s">
        <v>110</v>
      </c>
      <c r="C1402" s="342"/>
      <c r="D1402" s="342"/>
      <c r="E1402" s="342"/>
      <c r="F1402" s="342"/>
      <c r="G1402" s="342"/>
      <c r="H1402" s="341"/>
      <c r="I1402" s="343" t="s">
        <v>109</v>
      </c>
      <c r="J1402" s="342"/>
      <c r="K1402" s="342"/>
      <c r="L1402" s="342"/>
      <c r="M1402" s="341"/>
      <c r="N1402" s="340"/>
      <c r="O1402" s="339" t="s">
        <v>108</v>
      </c>
      <c r="P1402" s="343" t="s">
        <v>107</v>
      </c>
      <c r="Q1402" s="342"/>
      <c r="R1402" s="342"/>
      <c r="S1402" s="342"/>
      <c r="T1402" s="341"/>
      <c r="U1402" s="340"/>
      <c r="V1402" s="339" t="s">
        <v>106</v>
      </c>
      <c r="W1402" s="404"/>
    </row>
    <row r="1403" spans="1:23" ht="50.1" customHeight="1" x14ac:dyDescent="0.2">
      <c r="A1403" s="409"/>
      <c r="B1403" s="435" t="s">
        <v>105</v>
      </c>
      <c r="C1403" s="332" t="s">
        <v>104</v>
      </c>
      <c r="D1403" s="332" t="s">
        <v>103</v>
      </c>
      <c r="E1403" s="332" t="s">
        <v>102</v>
      </c>
      <c r="F1403" s="331" t="s">
        <v>16</v>
      </c>
      <c r="G1403" s="434" t="s">
        <v>140</v>
      </c>
      <c r="H1403" s="329" t="s">
        <v>24</v>
      </c>
      <c r="I1403" s="431" t="s">
        <v>130</v>
      </c>
      <c r="J1403" s="430" t="s">
        <v>57</v>
      </c>
      <c r="K1403" s="430" t="s">
        <v>129</v>
      </c>
      <c r="L1403" s="430" t="s">
        <v>128</v>
      </c>
      <c r="M1403" s="428" t="s">
        <v>127</v>
      </c>
      <c r="N1403" s="310"/>
      <c r="O1403" s="314"/>
      <c r="P1403" s="431" t="s">
        <v>126</v>
      </c>
      <c r="Q1403" s="430" t="s">
        <v>63</v>
      </c>
      <c r="R1403" s="430" t="s">
        <v>125</v>
      </c>
      <c r="S1403" s="429" t="s">
        <v>124</v>
      </c>
      <c r="T1403" s="428" t="s">
        <v>123</v>
      </c>
      <c r="U1403" s="310"/>
      <c r="V1403" s="309"/>
      <c r="W1403" s="404"/>
    </row>
    <row r="1404" spans="1:23" ht="20.100000000000001" customHeight="1" x14ac:dyDescent="0.2">
      <c r="A1404" s="409"/>
      <c r="B1404" s="433">
        <v>50</v>
      </c>
      <c r="C1404" s="317">
        <v>40</v>
      </c>
      <c r="D1404" s="317">
        <v>30</v>
      </c>
      <c r="E1404" s="317">
        <v>20</v>
      </c>
      <c r="F1404" s="316">
        <v>20</v>
      </c>
      <c r="G1404" s="432">
        <f>SUM(B1404:F1404)</f>
        <v>160</v>
      </c>
      <c r="H1404" s="315">
        <v>20</v>
      </c>
      <c r="I1404" s="431"/>
      <c r="J1404" s="430"/>
      <c r="K1404" s="430"/>
      <c r="L1404" s="430"/>
      <c r="M1404" s="428"/>
      <c r="N1404" s="310"/>
      <c r="O1404" s="314"/>
      <c r="P1404" s="431"/>
      <c r="Q1404" s="430"/>
      <c r="R1404" s="430"/>
      <c r="S1404" s="429"/>
      <c r="T1404" s="428"/>
      <c r="U1404" s="310"/>
      <c r="V1404" s="309"/>
      <c r="W1404" s="404"/>
    </row>
    <row r="1405" spans="1:23" ht="20.100000000000001" customHeight="1" thickBot="1" x14ac:dyDescent="0.25">
      <c r="A1405" s="409"/>
      <c r="B1405" s="427">
        <f t="shared" ref="B1405:H1405" si="93">B1404/2</f>
        <v>25</v>
      </c>
      <c r="C1405" s="297">
        <f t="shared" si="93"/>
        <v>20</v>
      </c>
      <c r="D1405" s="297">
        <f t="shared" si="93"/>
        <v>15</v>
      </c>
      <c r="E1405" s="297">
        <f t="shared" si="93"/>
        <v>10</v>
      </c>
      <c r="F1405" s="296">
        <f t="shared" si="93"/>
        <v>10</v>
      </c>
      <c r="G1405" s="426">
        <f t="shared" si="93"/>
        <v>80</v>
      </c>
      <c r="H1405" s="295">
        <f t="shared" si="93"/>
        <v>10</v>
      </c>
      <c r="I1405" s="425"/>
      <c r="J1405" s="424"/>
      <c r="K1405" s="424"/>
      <c r="L1405" s="424"/>
      <c r="M1405" s="422"/>
      <c r="N1405" s="290"/>
      <c r="O1405" s="294"/>
      <c r="P1405" s="425"/>
      <c r="Q1405" s="424"/>
      <c r="R1405" s="424"/>
      <c r="S1405" s="423"/>
      <c r="T1405" s="422"/>
      <c r="U1405" s="290"/>
      <c r="V1405" s="289"/>
      <c r="W1405" s="404"/>
    </row>
    <row r="1406" spans="1:23" ht="24.95" customHeight="1" thickTop="1" thickBot="1" x14ac:dyDescent="0.25">
      <c r="A1406" s="409"/>
      <c r="B1406" s="421"/>
      <c r="C1406" s="420"/>
      <c r="D1406" s="420"/>
      <c r="E1406" s="420"/>
      <c r="F1406" s="419"/>
      <c r="G1406" s="418">
        <f>SUM(B1406:F1406)</f>
        <v>0</v>
      </c>
      <c r="H1406" s="396"/>
      <c r="I1406" s="417"/>
      <c r="J1406" s="416"/>
      <c r="K1406" s="416"/>
      <c r="L1406" s="416"/>
      <c r="M1406" s="415"/>
      <c r="N1406" s="414">
        <f>COUNTIF(I1406:M1406,"اجتاز")</f>
        <v>0</v>
      </c>
      <c r="O1406" s="413" t="str">
        <f>IF(N1406&gt;=5,"جدير",IF(N1406&gt;=5,"جدير","غيرجدير"))</f>
        <v>غيرجدير</v>
      </c>
      <c r="P1406" s="417"/>
      <c r="Q1406" s="416"/>
      <c r="R1406" s="416"/>
      <c r="S1406" s="416"/>
      <c r="T1406" s="415"/>
      <c r="U1406" s="414">
        <f>COUNTIF(P1406:T1406,"اجتاز")</f>
        <v>0</v>
      </c>
      <c r="V1406" s="413" t="str">
        <f>IF(U1406&gt;=5,"جدير",IF(U1406&gt;=5,"جدير","غيرجدير"))</f>
        <v>غيرجدير</v>
      </c>
      <c r="W1406" s="404"/>
    </row>
    <row r="1407" spans="1:23" ht="5.0999999999999996" customHeight="1" thickTop="1" x14ac:dyDescent="0.2">
      <c r="A1407" s="409"/>
      <c r="B1407" s="412"/>
      <c r="C1407" s="412"/>
      <c r="D1407" s="412"/>
      <c r="E1407" s="412"/>
      <c r="F1407" s="412"/>
      <c r="G1407" s="412"/>
      <c r="H1407" s="412"/>
      <c r="I1407" s="412"/>
      <c r="J1407" s="412"/>
      <c r="K1407" s="412"/>
      <c r="L1407" s="412"/>
      <c r="M1407" s="412"/>
      <c r="N1407" s="412"/>
      <c r="O1407" s="412"/>
      <c r="P1407" s="412"/>
      <c r="Q1407" s="412"/>
      <c r="R1407" s="412"/>
      <c r="S1407" s="412"/>
      <c r="T1407" s="412"/>
      <c r="U1407" s="412"/>
      <c r="V1407" s="412"/>
      <c r="W1407" s="404"/>
    </row>
    <row r="1408" spans="1:23" ht="23.1" customHeight="1" x14ac:dyDescent="0.45">
      <c r="A1408" s="409"/>
      <c r="B1408" s="408" t="s">
        <v>90</v>
      </c>
      <c r="C1408" s="407" t="s">
        <v>118</v>
      </c>
      <c r="D1408" s="407"/>
      <c r="E1408" s="407"/>
      <c r="F1408" s="410" t="s">
        <v>139</v>
      </c>
      <c r="G1408" s="410"/>
      <c r="H1408" s="410"/>
      <c r="I1408" s="410"/>
      <c r="J1408" s="411"/>
      <c r="K1408" s="410" t="s">
        <v>93</v>
      </c>
      <c r="L1408" s="410"/>
      <c r="M1408" s="410"/>
      <c r="N1408" s="410"/>
      <c r="O1408" s="410"/>
      <c r="P1408" s="411"/>
      <c r="Q1408" s="410" t="s">
        <v>138</v>
      </c>
      <c r="R1408" s="410"/>
      <c r="S1408" s="410"/>
      <c r="T1408" s="410"/>
      <c r="U1408" s="410"/>
      <c r="V1408" s="410"/>
      <c r="W1408" s="404"/>
    </row>
    <row r="1409" spans="1:23" ht="23.1" customHeight="1" x14ac:dyDescent="0.45">
      <c r="A1409" s="409"/>
      <c r="B1409" s="408" t="s">
        <v>137</v>
      </c>
      <c r="C1409" s="407" t="s">
        <v>119</v>
      </c>
      <c r="D1409" s="407"/>
      <c r="E1409" s="407"/>
      <c r="F1409" s="405" t="s">
        <v>147</v>
      </c>
      <c r="G1409" s="405"/>
      <c r="H1409" s="405"/>
      <c r="I1409" s="405"/>
      <c r="J1409" s="406"/>
      <c r="K1409" s="405" t="s">
        <v>148</v>
      </c>
      <c r="L1409" s="405"/>
      <c r="M1409" s="405"/>
      <c r="N1409" s="405"/>
      <c r="O1409" s="405"/>
      <c r="P1409" s="406"/>
      <c r="Q1409" s="405" t="s">
        <v>149</v>
      </c>
      <c r="R1409" s="405"/>
      <c r="S1409" s="405"/>
      <c r="T1409" s="405"/>
      <c r="U1409" s="405"/>
      <c r="V1409" s="405"/>
      <c r="W1409" s="404"/>
    </row>
    <row r="1410" spans="1:23" ht="5.0999999999999996" customHeight="1" thickBot="1" x14ac:dyDescent="0.25">
      <c r="A1410" s="403"/>
      <c r="B1410" s="402"/>
      <c r="C1410" s="402"/>
      <c r="D1410" s="402"/>
      <c r="E1410" s="402"/>
      <c r="F1410" s="402"/>
      <c r="G1410" s="402"/>
      <c r="H1410" s="402"/>
      <c r="I1410" s="402"/>
      <c r="J1410" s="402"/>
      <c r="K1410" s="402"/>
      <c r="L1410" s="402"/>
      <c r="M1410" s="402"/>
      <c r="N1410" s="402"/>
      <c r="O1410" s="402"/>
      <c r="P1410" s="402"/>
      <c r="Q1410" s="402"/>
      <c r="R1410" s="402"/>
      <c r="S1410" s="402"/>
      <c r="T1410" s="402"/>
      <c r="U1410" s="402"/>
      <c r="V1410" s="402"/>
      <c r="W1410" s="401"/>
    </row>
    <row r="1411" spans="1:23" ht="5.0999999999999996" customHeight="1" thickTop="1" thickBot="1" x14ac:dyDescent="0.25"/>
    <row r="1412" spans="1:23" ht="24.95" customHeight="1" thickTop="1" x14ac:dyDescent="0.2">
      <c r="A1412" s="455"/>
      <c r="B1412" s="454" t="s">
        <v>116</v>
      </c>
      <c r="C1412" s="454"/>
      <c r="D1412" s="454"/>
      <c r="E1412" s="454"/>
      <c r="F1412" s="454"/>
      <c r="G1412" s="453" t="s">
        <v>146</v>
      </c>
      <c r="H1412" s="452"/>
      <c r="I1412" s="452"/>
      <c r="J1412" s="452"/>
      <c r="K1412" s="452"/>
      <c r="L1412" s="452"/>
      <c r="M1412" s="452"/>
      <c r="N1412" s="452"/>
      <c r="O1412" s="452"/>
      <c r="P1412" s="452"/>
      <c r="Q1412" s="452"/>
      <c r="R1412" s="452"/>
      <c r="S1412" s="451"/>
      <c r="T1412" s="451"/>
      <c r="U1412" s="451"/>
      <c r="V1412" s="451"/>
      <c r="W1412" s="450"/>
    </row>
    <row r="1413" spans="1:23" ht="24.95" customHeight="1" x14ac:dyDescent="0.2">
      <c r="A1413" s="409"/>
      <c r="B1413" s="449" t="s">
        <v>144</v>
      </c>
      <c r="C1413" s="449"/>
      <c r="D1413" s="449"/>
      <c r="E1413" s="449"/>
      <c r="F1413" s="449"/>
      <c r="G1413" s="448" t="s">
        <v>145</v>
      </c>
      <c r="H1413" s="448"/>
      <c r="I1413" s="448"/>
      <c r="J1413" s="448"/>
      <c r="K1413" s="448"/>
      <c r="L1413" s="448"/>
      <c r="M1413" s="448"/>
      <c r="N1413" s="448"/>
      <c r="O1413" s="448"/>
      <c r="P1413" s="448"/>
      <c r="Q1413" s="448"/>
      <c r="R1413" s="447"/>
      <c r="S1413" s="446" t="s">
        <v>143</v>
      </c>
      <c r="T1413" s="445"/>
      <c r="U1413" s="445"/>
      <c r="V1413" s="444"/>
      <c r="W1413" s="404"/>
    </row>
    <row r="1414" spans="1:23" ht="5.0999999999999996" customHeight="1" x14ac:dyDescent="0.2">
      <c r="A1414" s="409"/>
      <c r="B1414" s="443"/>
      <c r="C1414" s="443"/>
      <c r="D1414" s="443"/>
      <c r="E1414" s="443"/>
      <c r="F1414" s="443"/>
      <c r="G1414" s="412"/>
      <c r="H1414" s="412"/>
      <c r="I1414" s="412"/>
      <c r="J1414" s="412"/>
      <c r="K1414" s="412"/>
      <c r="L1414" s="412"/>
      <c r="M1414" s="412"/>
      <c r="N1414" s="412"/>
      <c r="O1414" s="412"/>
      <c r="P1414" s="412"/>
      <c r="Q1414" s="412"/>
      <c r="R1414" s="412"/>
      <c r="S1414" s="412"/>
      <c r="T1414" s="412"/>
      <c r="U1414" s="412"/>
      <c r="V1414" s="412"/>
      <c r="W1414" s="404"/>
    </row>
    <row r="1415" spans="1:23" ht="24.95" customHeight="1" x14ac:dyDescent="0.2">
      <c r="A1415" s="409"/>
      <c r="B1415" s="441" t="s">
        <v>142</v>
      </c>
      <c r="C1415" s="441"/>
      <c r="D1415" s="442"/>
      <c r="E1415" s="442"/>
      <c r="F1415" s="442"/>
      <c r="G1415" s="442"/>
      <c r="H1415" s="442"/>
      <c r="I1415" s="442"/>
      <c r="J1415" s="442"/>
      <c r="K1415" s="442"/>
      <c r="L1415" s="412"/>
      <c r="M1415" s="441" t="s">
        <v>141</v>
      </c>
      <c r="N1415" s="441"/>
      <c r="O1415" s="440"/>
      <c r="P1415" s="439"/>
      <c r="Q1415" s="439"/>
      <c r="R1415" s="412"/>
      <c r="S1415" s="438"/>
      <c r="T1415" s="437"/>
      <c r="U1415" s="437"/>
      <c r="V1415" s="436"/>
      <c r="W1415" s="404"/>
    </row>
    <row r="1416" spans="1:23" ht="5.0999999999999996" customHeight="1" thickBot="1" x14ac:dyDescent="0.25">
      <c r="A1416" s="409"/>
      <c r="B1416" s="412"/>
      <c r="C1416" s="412"/>
      <c r="D1416" s="412"/>
      <c r="E1416" s="412"/>
      <c r="F1416" s="412"/>
      <c r="G1416" s="412"/>
      <c r="H1416" s="412"/>
      <c r="I1416" s="412"/>
      <c r="J1416" s="412"/>
      <c r="K1416" s="412"/>
      <c r="L1416" s="412"/>
      <c r="M1416" s="412"/>
      <c r="N1416" s="412"/>
      <c r="O1416" s="412"/>
      <c r="P1416" s="412"/>
      <c r="Q1416" s="412"/>
      <c r="R1416" s="412"/>
      <c r="S1416" s="412"/>
      <c r="T1416" s="412"/>
      <c r="U1416" s="412"/>
      <c r="V1416" s="412"/>
      <c r="W1416" s="404"/>
    </row>
    <row r="1417" spans="1:23" ht="24.95" customHeight="1" thickTop="1" x14ac:dyDescent="0.2">
      <c r="A1417" s="409"/>
      <c r="B1417" s="343" t="s">
        <v>110</v>
      </c>
      <c r="C1417" s="342"/>
      <c r="D1417" s="342"/>
      <c r="E1417" s="342"/>
      <c r="F1417" s="342"/>
      <c r="G1417" s="342"/>
      <c r="H1417" s="341"/>
      <c r="I1417" s="343" t="s">
        <v>109</v>
      </c>
      <c r="J1417" s="342"/>
      <c r="K1417" s="342"/>
      <c r="L1417" s="342"/>
      <c r="M1417" s="341"/>
      <c r="N1417" s="340"/>
      <c r="O1417" s="339" t="s">
        <v>108</v>
      </c>
      <c r="P1417" s="343" t="s">
        <v>107</v>
      </c>
      <c r="Q1417" s="342"/>
      <c r="R1417" s="342"/>
      <c r="S1417" s="342"/>
      <c r="T1417" s="341"/>
      <c r="U1417" s="340"/>
      <c r="V1417" s="339" t="s">
        <v>106</v>
      </c>
      <c r="W1417" s="404"/>
    </row>
    <row r="1418" spans="1:23" ht="50.1" customHeight="1" x14ac:dyDescent="0.2">
      <c r="A1418" s="409"/>
      <c r="B1418" s="435" t="s">
        <v>105</v>
      </c>
      <c r="C1418" s="332" t="s">
        <v>104</v>
      </c>
      <c r="D1418" s="332" t="s">
        <v>103</v>
      </c>
      <c r="E1418" s="332" t="s">
        <v>102</v>
      </c>
      <c r="F1418" s="331" t="s">
        <v>16</v>
      </c>
      <c r="G1418" s="434" t="s">
        <v>140</v>
      </c>
      <c r="H1418" s="329" t="s">
        <v>24</v>
      </c>
      <c r="I1418" s="431" t="s">
        <v>130</v>
      </c>
      <c r="J1418" s="430" t="s">
        <v>57</v>
      </c>
      <c r="K1418" s="430" t="s">
        <v>129</v>
      </c>
      <c r="L1418" s="430" t="s">
        <v>128</v>
      </c>
      <c r="M1418" s="428" t="s">
        <v>127</v>
      </c>
      <c r="N1418" s="310"/>
      <c r="O1418" s="314"/>
      <c r="P1418" s="431" t="s">
        <v>126</v>
      </c>
      <c r="Q1418" s="430" t="s">
        <v>63</v>
      </c>
      <c r="R1418" s="430" t="s">
        <v>125</v>
      </c>
      <c r="S1418" s="429" t="s">
        <v>124</v>
      </c>
      <c r="T1418" s="428" t="s">
        <v>123</v>
      </c>
      <c r="U1418" s="310"/>
      <c r="V1418" s="309"/>
      <c r="W1418" s="404"/>
    </row>
    <row r="1419" spans="1:23" ht="20.100000000000001" customHeight="1" x14ac:dyDescent="0.2">
      <c r="A1419" s="409"/>
      <c r="B1419" s="433">
        <v>50</v>
      </c>
      <c r="C1419" s="317">
        <v>40</v>
      </c>
      <c r="D1419" s="317">
        <v>30</v>
      </c>
      <c r="E1419" s="317">
        <v>20</v>
      </c>
      <c r="F1419" s="316">
        <v>20</v>
      </c>
      <c r="G1419" s="432">
        <f>SUM(B1419:F1419)</f>
        <v>160</v>
      </c>
      <c r="H1419" s="315">
        <v>20</v>
      </c>
      <c r="I1419" s="431"/>
      <c r="J1419" s="430"/>
      <c r="K1419" s="430"/>
      <c r="L1419" s="430"/>
      <c r="M1419" s="428"/>
      <c r="N1419" s="310"/>
      <c r="O1419" s="314"/>
      <c r="P1419" s="431"/>
      <c r="Q1419" s="430"/>
      <c r="R1419" s="430"/>
      <c r="S1419" s="429"/>
      <c r="T1419" s="428"/>
      <c r="U1419" s="310"/>
      <c r="V1419" s="309"/>
      <c r="W1419" s="404"/>
    </row>
    <row r="1420" spans="1:23" ht="20.100000000000001" customHeight="1" thickBot="1" x14ac:dyDescent="0.25">
      <c r="A1420" s="409"/>
      <c r="B1420" s="427">
        <f t="shared" ref="B1420:H1420" si="94">B1419/2</f>
        <v>25</v>
      </c>
      <c r="C1420" s="297">
        <f t="shared" si="94"/>
        <v>20</v>
      </c>
      <c r="D1420" s="297">
        <f t="shared" si="94"/>
        <v>15</v>
      </c>
      <c r="E1420" s="297">
        <f t="shared" si="94"/>
        <v>10</v>
      </c>
      <c r="F1420" s="296">
        <f t="shared" si="94"/>
        <v>10</v>
      </c>
      <c r="G1420" s="426">
        <f t="shared" si="94"/>
        <v>80</v>
      </c>
      <c r="H1420" s="295">
        <f t="shared" si="94"/>
        <v>10</v>
      </c>
      <c r="I1420" s="425"/>
      <c r="J1420" s="424"/>
      <c r="K1420" s="424"/>
      <c r="L1420" s="424"/>
      <c r="M1420" s="422"/>
      <c r="N1420" s="290"/>
      <c r="O1420" s="294"/>
      <c r="P1420" s="425"/>
      <c r="Q1420" s="424"/>
      <c r="R1420" s="424"/>
      <c r="S1420" s="423"/>
      <c r="T1420" s="422"/>
      <c r="U1420" s="290"/>
      <c r="V1420" s="289"/>
      <c r="W1420" s="404"/>
    </row>
    <row r="1421" spans="1:23" ht="24.95" customHeight="1" thickTop="1" thickBot="1" x14ac:dyDescent="0.25">
      <c r="A1421" s="409"/>
      <c r="B1421" s="421"/>
      <c r="C1421" s="420"/>
      <c r="D1421" s="420"/>
      <c r="E1421" s="420"/>
      <c r="F1421" s="419"/>
      <c r="G1421" s="418">
        <f>SUM(B1421:F1421)</f>
        <v>0</v>
      </c>
      <c r="H1421" s="396"/>
      <c r="I1421" s="417"/>
      <c r="J1421" s="416"/>
      <c r="K1421" s="416"/>
      <c r="L1421" s="416"/>
      <c r="M1421" s="415"/>
      <c r="N1421" s="414">
        <f>COUNTIF(I1421:M1421,"اجتاز")</f>
        <v>0</v>
      </c>
      <c r="O1421" s="413" t="str">
        <f>IF(N1421&gt;=5,"جدير",IF(N1421&gt;=5,"جدير","غيرجدير"))</f>
        <v>غيرجدير</v>
      </c>
      <c r="P1421" s="417"/>
      <c r="Q1421" s="416"/>
      <c r="R1421" s="416"/>
      <c r="S1421" s="416"/>
      <c r="T1421" s="415"/>
      <c r="U1421" s="414">
        <f>COUNTIF(P1421:T1421,"اجتاز")</f>
        <v>0</v>
      </c>
      <c r="V1421" s="413" t="str">
        <f>IF(U1421&gt;=5,"جدير",IF(U1421&gt;=5,"جدير","غيرجدير"))</f>
        <v>غيرجدير</v>
      </c>
      <c r="W1421" s="404"/>
    </row>
    <row r="1422" spans="1:23" ht="5.0999999999999996" customHeight="1" thickTop="1" x14ac:dyDescent="0.2">
      <c r="A1422" s="409"/>
      <c r="B1422" s="412"/>
      <c r="C1422" s="412"/>
      <c r="D1422" s="412"/>
      <c r="E1422" s="412"/>
      <c r="F1422" s="412"/>
      <c r="G1422" s="412"/>
      <c r="H1422" s="412"/>
      <c r="I1422" s="412"/>
      <c r="J1422" s="412"/>
      <c r="K1422" s="412"/>
      <c r="L1422" s="412"/>
      <c r="M1422" s="412"/>
      <c r="N1422" s="412"/>
      <c r="O1422" s="412"/>
      <c r="P1422" s="412"/>
      <c r="Q1422" s="412"/>
      <c r="R1422" s="412"/>
      <c r="S1422" s="412"/>
      <c r="T1422" s="412"/>
      <c r="U1422" s="412"/>
      <c r="V1422" s="412"/>
      <c r="W1422" s="404"/>
    </row>
    <row r="1423" spans="1:23" ht="23.1" customHeight="1" x14ac:dyDescent="0.45">
      <c r="A1423" s="409"/>
      <c r="B1423" s="408" t="s">
        <v>90</v>
      </c>
      <c r="C1423" s="407" t="s">
        <v>118</v>
      </c>
      <c r="D1423" s="407"/>
      <c r="E1423" s="407"/>
      <c r="F1423" s="410" t="s">
        <v>139</v>
      </c>
      <c r="G1423" s="410"/>
      <c r="H1423" s="410"/>
      <c r="I1423" s="410"/>
      <c r="J1423" s="411"/>
      <c r="K1423" s="410" t="s">
        <v>93</v>
      </c>
      <c r="L1423" s="410"/>
      <c r="M1423" s="410"/>
      <c r="N1423" s="410"/>
      <c r="O1423" s="410"/>
      <c r="P1423" s="411"/>
      <c r="Q1423" s="410" t="s">
        <v>138</v>
      </c>
      <c r="R1423" s="410"/>
      <c r="S1423" s="410"/>
      <c r="T1423" s="410"/>
      <c r="U1423" s="410"/>
      <c r="V1423" s="410"/>
      <c r="W1423" s="404"/>
    </row>
    <row r="1424" spans="1:23" ht="23.1" customHeight="1" x14ac:dyDescent="0.45">
      <c r="A1424" s="409"/>
      <c r="B1424" s="408" t="s">
        <v>137</v>
      </c>
      <c r="C1424" s="407" t="s">
        <v>119</v>
      </c>
      <c r="D1424" s="407"/>
      <c r="E1424" s="407"/>
      <c r="F1424" s="405" t="s">
        <v>147</v>
      </c>
      <c r="G1424" s="405"/>
      <c r="H1424" s="405"/>
      <c r="I1424" s="405"/>
      <c r="J1424" s="406"/>
      <c r="K1424" s="405" t="s">
        <v>148</v>
      </c>
      <c r="L1424" s="405"/>
      <c r="M1424" s="405"/>
      <c r="N1424" s="405"/>
      <c r="O1424" s="405"/>
      <c r="P1424" s="406"/>
      <c r="Q1424" s="405" t="s">
        <v>149</v>
      </c>
      <c r="R1424" s="405"/>
      <c r="S1424" s="405"/>
      <c r="T1424" s="405"/>
      <c r="U1424" s="405"/>
      <c r="V1424" s="405"/>
      <c r="W1424" s="404"/>
    </row>
    <row r="1425" spans="1:23" ht="5.0999999999999996" customHeight="1" thickBot="1" x14ac:dyDescent="0.25">
      <c r="A1425" s="403"/>
      <c r="B1425" s="402"/>
      <c r="C1425" s="402"/>
      <c r="D1425" s="402"/>
      <c r="E1425" s="402"/>
      <c r="F1425" s="402"/>
      <c r="G1425" s="402"/>
      <c r="H1425" s="402"/>
      <c r="I1425" s="402"/>
      <c r="J1425" s="402"/>
      <c r="K1425" s="402"/>
      <c r="L1425" s="402"/>
      <c r="M1425" s="402"/>
      <c r="N1425" s="402"/>
      <c r="O1425" s="402"/>
      <c r="P1425" s="402"/>
      <c r="Q1425" s="402"/>
      <c r="R1425" s="402"/>
      <c r="S1425" s="402"/>
      <c r="T1425" s="402"/>
      <c r="U1425" s="402"/>
      <c r="V1425" s="402"/>
      <c r="W1425" s="401"/>
    </row>
    <row r="1426" spans="1:23" ht="20.100000000000001" customHeight="1" thickTop="1" thickBot="1" x14ac:dyDescent="0.25"/>
    <row r="1427" spans="1:23" ht="24.95" customHeight="1" thickTop="1" x14ac:dyDescent="0.2">
      <c r="A1427" s="455"/>
      <c r="B1427" s="454" t="s">
        <v>116</v>
      </c>
      <c r="C1427" s="454"/>
      <c r="D1427" s="454"/>
      <c r="E1427" s="454"/>
      <c r="F1427" s="454"/>
      <c r="G1427" s="453" t="s">
        <v>146</v>
      </c>
      <c r="H1427" s="452"/>
      <c r="I1427" s="452"/>
      <c r="J1427" s="452"/>
      <c r="K1427" s="452"/>
      <c r="L1427" s="452"/>
      <c r="M1427" s="452"/>
      <c r="N1427" s="452"/>
      <c r="O1427" s="452"/>
      <c r="P1427" s="452"/>
      <c r="Q1427" s="452"/>
      <c r="R1427" s="452"/>
      <c r="S1427" s="451"/>
      <c r="T1427" s="451"/>
      <c r="U1427" s="451"/>
      <c r="V1427" s="451"/>
      <c r="W1427" s="450"/>
    </row>
    <row r="1428" spans="1:23" ht="24.95" customHeight="1" x14ac:dyDescent="0.2">
      <c r="A1428" s="409"/>
      <c r="B1428" s="449" t="s">
        <v>144</v>
      </c>
      <c r="C1428" s="449"/>
      <c r="D1428" s="449"/>
      <c r="E1428" s="449"/>
      <c r="F1428" s="449"/>
      <c r="G1428" s="448" t="s">
        <v>145</v>
      </c>
      <c r="H1428" s="448"/>
      <c r="I1428" s="448"/>
      <c r="J1428" s="448"/>
      <c r="K1428" s="448"/>
      <c r="L1428" s="448"/>
      <c r="M1428" s="448"/>
      <c r="N1428" s="448"/>
      <c r="O1428" s="448"/>
      <c r="P1428" s="448"/>
      <c r="Q1428" s="448"/>
      <c r="R1428" s="447"/>
      <c r="S1428" s="446" t="s">
        <v>143</v>
      </c>
      <c r="T1428" s="445"/>
      <c r="U1428" s="445"/>
      <c r="V1428" s="444"/>
      <c r="W1428" s="404"/>
    </row>
    <row r="1429" spans="1:23" ht="5.0999999999999996" customHeight="1" x14ac:dyDescent="0.2">
      <c r="A1429" s="409"/>
      <c r="B1429" s="443"/>
      <c r="C1429" s="443"/>
      <c r="D1429" s="443"/>
      <c r="E1429" s="443"/>
      <c r="F1429" s="443"/>
      <c r="G1429" s="412"/>
      <c r="H1429" s="412"/>
      <c r="I1429" s="412"/>
      <c r="J1429" s="412"/>
      <c r="K1429" s="412"/>
      <c r="L1429" s="412"/>
      <c r="M1429" s="412"/>
      <c r="N1429" s="412"/>
      <c r="O1429" s="412"/>
      <c r="P1429" s="412"/>
      <c r="Q1429" s="412"/>
      <c r="R1429" s="412"/>
      <c r="S1429" s="412"/>
      <c r="T1429" s="412"/>
      <c r="U1429" s="412"/>
      <c r="V1429" s="412"/>
      <c r="W1429" s="404"/>
    </row>
    <row r="1430" spans="1:23" ht="24.95" customHeight="1" x14ac:dyDescent="0.2">
      <c r="A1430" s="409"/>
      <c r="B1430" s="441" t="s">
        <v>142</v>
      </c>
      <c r="C1430" s="441"/>
      <c r="D1430" s="442"/>
      <c r="E1430" s="442"/>
      <c r="F1430" s="442"/>
      <c r="G1430" s="442"/>
      <c r="H1430" s="442"/>
      <c r="I1430" s="442"/>
      <c r="J1430" s="442"/>
      <c r="K1430" s="442"/>
      <c r="L1430" s="412"/>
      <c r="M1430" s="441" t="s">
        <v>141</v>
      </c>
      <c r="N1430" s="441"/>
      <c r="O1430" s="440"/>
      <c r="P1430" s="439"/>
      <c r="Q1430" s="439"/>
      <c r="R1430" s="412"/>
      <c r="S1430" s="438"/>
      <c r="T1430" s="437"/>
      <c r="U1430" s="437"/>
      <c r="V1430" s="436"/>
      <c r="W1430" s="404"/>
    </row>
    <row r="1431" spans="1:23" ht="5.0999999999999996" customHeight="1" thickBot="1" x14ac:dyDescent="0.25">
      <c r="A1431" s="409"/>
      <c r="B1431" s="412"/>
      <c r="C1431" s="412"/>
      <c r="D1431" s="412"/>
      <c r="E1431" s="412"/>
      <c r="F1431" s="412"/>
      <c r="G1431" s="412"/>
      <c r="H1431" s="412"/>
      <c r="I1431" s="412"/>
      <c r="J1431" s="412"/>
      <c r="K1431" s="412"/>
      <c r="L1431" s="412"/>
      <c r="M1431" s="412"/>
      <c r="N1431" s="412"/>
      <c r="O1431" s="412"/>
      <c r="P1431" s="412"/>
      <c r="Q1431" s="412"/>
      <c r="R1431" s="412"/>
      <c r="S1431" s="412"/>
      <c r="T1431" s="412"/>
      <c r="U1431" s="412"/>
      <c r="V1431" s="412"/>
      <c r="W1431" s="404"/>
    </row>
    <row r="1432" spans="1:23" ht="24.95" customHeight="1" thickTop="1" x14ac:dyDescent="0.2">
      <c r="A1432" s="409"/>
      <c r="B1432" s="343" t="s">
        <v>110</v>
      </c>
      <c r="C1432" s="342"/>
      <c r="D1432" s="342"/>
      <c r="E1432" s="342"/>
      <c r="F1432" s="342"/>
      <c r="G1432" s="342"/>
      <c r="H1432" s="341"/>
      <c r="I1432" s="343" t="s">
        <v>109</v>
      </c>
      <c r="J1432" s="342"/>
      <c r="K1432" s="342"/>
      <c r="L1432" s="342"/>
      <c r="M1432" s="341"/>
      <c r="N1432" s="340"/>
      <c r="O1432" s="339" t="s">
        <v>108</v>
      </c>
      <c r="P1432" s="343" t="s">
        <v>107</v>
      </c>
      <c r="Q1432" s="342"/>
      <c r="R1432" s="342"/>
      <c r="S1432" s="342"/>
      <c r="T1432" s="341"/>
      <c r="U1432" s="340"/>
      <c r="V1432" s="339" t="s">
        <v>106</v>
      </c>
      <c r="W1432" s="404"/>
    </row>
    <row r="1433" spans="1:23" ht="50.1" customHeight="1" x14ac:dyDescent="0.2">
      <c r="A1433" s="409"/>
      <c r="B1433" s="435" t="s">
        <v>105</v>
      </c>
      <c r="C1433" s="332" t="s">
        <v>104</v>
      </c>
      <c r="D1433" s="332" t="s">
        <v>103</v>
      </c>
      <c r="E1433" s="332" t="s">
        <v>102</v>
      </c>
      <c r="F1433" s="331" t="s">
        <v>16</v>
      </c>
      <c r="G1433" s="434" t="s">
        <v>140</v>
      </c>
      <c r="H1433" s="329" t="s">
        <v>24</v>
      </c>
      <c r="I1433" s="431" t="s">
        <v>130</v>
      </c>
      <c r="J1433" s="430" t="s">
        <v>57</v>
      </c>
      <c r="K1433" s="430" t="s">
        <v>129</v>
      </c>
      <c r="L1433" s="430" t="s">
        <v>128</v>
      </c>
      <c r="M1433" s="428" t="s">
        <v>127</v>
      </c>
      <c r="N1433" s="310"/>
      <c r="O1433" s="314"/>
      <c r="P1433" s="431" t="s">
        <v>126</v>
      </c>
      <c r="Q1433" s="430" t="s">
        <v>63</v>
      </c>
      <c r="R1433" s="430" t="s">
        <v>125</v>
      </c>
      <c r="S1433" s="429" t="s">
        <v>124</v>
      </c>
      <c r="T1433" s="428" t="s">
        <v>123</v>
      </c>
      <c r="U1433" s="310"/>
      <c r="V1433" s="309"/>
      <c r="W1433" s="404"/>
    </row>
    <row r="1434" spans="1:23" ht="20.100000000000001" customHeight="1" x14ac:dyDescent="0.2">
      <c r="A1434" s="409"/>
      <c r="B1434" s="433">
        <v>50</v>
      </c>
      <c r="C1434" s="317">
        <v>40</v>
      </c>
      <c r="D1434" s="317">
        <v>30</v>
      </c>
      <c r="E1434" s="317">
        <v>20</v>
      </c>
      <c r="F1434" s="316">
        <v>20</v>
      </c>
      <c r="G1434" s="432">
        <f>SUM(B1434:F1434)</f>
        <v>160</v>
      </c>
      <c r="H1434" s="315">
        <v>20</v>
      </c>
      <c r="I1434" s="431"/>
      <c r="J1434" s="430"/>
      <c r="K1434" s="430"/>
      <c r="L1434" s="430"/>
      <c r="M1434" s="428"/>
      <c r="N1434" s="310"/>
      <c r="O1434" s="314"/>
      <c r="P1434" s="431"/>
      <c r="Q1434" s="430"/>
      <c r="R1434" s="430"/>
      <c r="S1434" s="429"/>
      <c r="T1434" s="428"/>
      <c r="U1434" s="310"/>
      <c r="V1434" s="309"/>
      <c r="W1434" s="404"/>
    </row>
    <row r="1435" spans="1:23" ht="20.100000000000001" customHeight="1" thickBot="1" x14ac:dyDescent="0.25">
      <c r="A1435" s="409"/>
      <c r="B1435" s="427">
        <f t="shared" ref="B1435:H1435" si="95">B1434/2</f>
        <v>25</v>
      </c>
      <c r="C1435" s="297">
        <f t="shared" si="95"/>
        <v>20</v>
      </c>
      <c r="D1435" s="297">
        <f t="shared" si="95"/>
        <v>15</v>
      </c>
      <c r="E1435" s="297">
        <f t="shared" si="95"/>
        <v>10</v>
      </c>
      <c r="F1435" s="296">
        <f t="shared" si="95"/>
        <v>10</v>
      </c>
      <c r="G1435" s="426">
        <f t="shared" si="95"/>
        <v>80</v>
      </c>
      <c r="H1435" s="295">
        <f t="shared" si="95"/>
        <v>10</v>
      </c>
      <c r="I1435" s="425"/>
      <c r="J1435" s="424"/>
      <c r="K1435" s="424"/>
      <c r="L1435" s="424"/>
      <c r="M1435" s="422"/>
      <c r="N1435" s="290"/>
      <c r="O1435" s="294"/>
      <c r="P1435" s="425"/>
      <c r="Q1435" s="424"/>
      <c r="R1435" s="424"/>
      <c r="S1435" s="423"/>
      <c r="T1435" s="422"/>
      <c r="U1435" s="290"/>
      <c r="V1435" s="289"/>
      <c r="W1435" s="404"/>
    </row>
    <row r="1436" spans="1:23" ht="24.95" customHeight="1" thickTop="1" thickBot="1" x14ac:dyDescent="0.25">
      <c r="A1436" s="409"/>
      <c r="B1436" s="421"/>
      <c r="C1436" s="420"/>
      <c r="D1436" s="420"/>
      <c r="E1436" s="420"/>
      <c r="F1436" s="419"/>
      <c r="G1436" s="418">
        <f>SUM(B1436:F1436)</f>
        <v>0</v>
      </c>
      <c r="H1436" s="396"/>
      <c r="I1436" s="417"/>
      <c r="J1436" s="416"/>
      <c r="K1436" s="416"/>
      <c r="L1436" s="416"/>
      <c r="M1436" s="415"/>
      <c r="N1436" s="414">
        <f>COUNTIF(I1436:M1436,"اجتاز")</f>
        <v>0</v>
      </c>
      <c r="O1436" s="413" t="str">
        <f>IF(N1436&gt;=5,"جدير",IF(N1436&gt;=5,"جدير","غيرجدير"))</f>
        <v>غيرجدير</v>
      </c>
      <c r="P1436" s="417"/>
      <c r="Q1436" s="416"/>
      <c r="R1436" s="416"/>
      <c r="S1436" s="416"/>
      <c r="T1436" s="415"/>
      <c r="U1436" s="414">
        <f>COUNTIF(P1436:T1436,"اجتاز")</f>
        <v>0</v>
      </c>
      <c r="V1436" s="413" t="str">
        <f>IF(U1436&gt;=5,"جدير",IF(U1436&gt;=5,"جدير","غيرجدير"))</f>
        <v>غيرجدير</v>
      </c>
      <c r="W1436" s="404"/>
    </row>
    <row r="1437" spans="1:23" ht="5.0999999999999996" customHeight="1" thickTop="1" x14ac:dyDescent="0.2">
      <c r="A1437" s="409"/>
      <c r="B1437" s="412"/>
      <c r="C1437" s="412"/>
      <c r="D1437" s="412"/>
      <c r="E1437" s="412"/>
      <c r="F1437" s="412"/>
      <c r="G1437" s="412"/>
      <c r="H1437" s="412"/>
      <c r="I1437" s="412"/>
      <c r="J1437" s="412"/>
      <c r="K1437" s="412"/>
      <c r="L1437" s="412"/>
      <c r="M1437" s="412"/>
      <c r="N1437" s="412"/>
      <c r="O1437" s="412"/>
      <c r="P1437" s="412"/>
      <c r="Q1437" s="412"/>
      <c r="R1437" s="412"/>
      <c r="S1437" s="412"/>
      <c r="T1437" s="412"/>
      <c r="U1437" s="412"/>
      <c r="V1437" s="412"/>
      <c r="W1437" s="404"/>
    </row>
    <row r="1438" spans="1:23" ht="23.1" customHeight="1" x14ac:dyDescent="0.45">
      <c r="A1438" s="409"/>
      <c r="B1438" s="408" t="s">
        <v>90</v>
      </c>
      <c r="C1438" s="407" t="s">
        <v>118</v>
      </c>
      <c r="D1438" s="407"/>
      <c r="E1438" s="407"/>
      <c r="F1438" s="410" t="s">
        <v>139</v>
      </c>
      <c r="G1438" s="410"/>
      <c r="H1438" s="410"/>
      <c r="I1438" s="410"/>
      <c r="J1438" s="411"/>
      <c r="K1438" s="410" t="s">
        <v>93</v>
      </c>
      <c r="L1438" s="410"/>
      <c r="M1438" s="410"/>
      <c r="N1438" s="410"/>
      <c r="O1438" s="410"/>
      <c r="P1438" s="411"/>
      <c r="Q1438" s="410" t="s">
        <v>138</v>
      </c>
      <c r="R1438" s="410"/>
      <c r="S1438" s="410"/>
      <c r="T1438" s="410"/>
      <c r="U1438" s="410"/>
      <c r="V1438" s="410"/>
      <c r="W1438" s="404"/>
    </row>
    <row r="1439" spans="1:23" ht="23.1" customHeight="1" x14ac:dyDescent="0.45">
      <c r="A1439" s="409"/>
      <c r="B1439" s="408" t="s">
        <v>137</v>
      </c>
      <c r="C1439" s="407" t="s">
        <v>119</v>
      </c>
      <c r="D1439" s="407"/>
      <c r="E1439" s="407"/>
      <c r="F1439" s="405" t="s">
        <v>147</v>
      </c>
      <c r="G1439" s="405"/>
      <c r="H1439" s="405"/>
      <c r="I1439" s="405"/>
      <c r="J1439" s="406"/>
      <c r="K1439" s="405" t="s">
        <v>148</v>
      </c>
      <c r="L1439" s="405"/>
      <c r="M1439" s="405"/>
      <c r="N1439" s="405"/>
      <c r="O1439" s="405"/>
      <c r="P1439" s="406"/>
      <c r="Q1439" s="405" t="s">
        <v>149</v>
      </c>
      <c r="R1439" s="405"/>
      <c r="S1439" s="405"/>
      <c r="T1439" s="405"/>
      <c r="U1439" s="405"/>
      <c r="V1439" s="405"/>
      <c r="W1439" s="404"/>
    </row>
    <row r="1440" spans="1:23" ht="5.0999999999999996" customHeight="1" thickBot="1" x14ac:dyDescent="0.25">
      <c r="A1440" s="403"/>
      <c r="B1440" s="402"/>
      <c r="C1440" s="402"/>
      <c r="D1440" s="402"/>
      <c r="E1440" s="402"/>
      <c r="F1440" s="402"/>
      <c r="G1440" s="402"/>
      <c r="H1440" s="402"/>
      <c r="I1440" s="402"/>
      <c r="J1440" s="402"/>
      <c r="K1440" s="402"/>
      <c r="L1440" s="402"/>
      <c r="M1440" s="402"/>
      <c r="N1440" s="402"/>
      <c r="O1440" s="402"/>
      <c r="P1440" s="402"/>
      <c r="Q1440" s="402"/>
      <c r="R1440" s="402"/>
      <c r="S1440" s="402"/>
      <c r="T1440" s="402"/>
      <c r="U1440" s="402"/>
      <c r="V1440" s="402"/>
      <c r="W1440" s="401"/>
    </row>
    <row r="1441" spans="1:23" ht="5.0999999999999996" customHeight="1" thickTop="1" thickBot="1" x14ac:dyDescent="0.25"/>
    <row r="1442" spans="1:23" ht="24.95" customHeight="1" thickTop="1" x14ac:dyDescent="0.2">
      <c r="A1442" s="455"/>
      <c r="B1442" s="454" t="s">
        <v>116</v>
      </c>
      <c r="C1442" s="454"/>
      <c r="D1442" s="454"/>
      <c r="E1442" s="454"/>
      <c r="F1442" s="454"/>
      <c r="G1442" s="453" t="s">
        <v>146</v>
      </c>
      <c r="H1442" s="452"/>
      <c r="I1442" s="452"/>
      <c r="J1442" s="452"/>
      <c r="K1442" s="452"/>
      <c r="L1442" s="452"/>
      <c r="M1442" s="452"/>
      <c r="N1442" s="452"/>
      <c r="O1442" s="452"/>
      <c r="P1442" s="452"/>
      <c r="Q1442" s="452"/>
      <c r="R1442" s="452"/>
      <c r="S1442" s="451"/>
      <c r="T1442" s="451"/>
      <c r="U1442" s="451"/>
      <c r="V1442" s="451"/>
      <c r="W1442" s="450"/>
    </row>
    <row r="1443" spans="1:23" ht="24.95" customHeight="1" x14ac:dyDescent="0.2">
      <c r="A1443" s="409"/>
      <c r="B1443" s="449" t="s">
        <v>144</v>
      </c>
      <c r="C1443" s="449"/>
      <c r="D1443" s="449"/>
      <c r="E1443" s="449"/>
      <c r="F1443" s="449"/>
      <c r="G1443" s="448" t="s">
        <v>145</v>
      </c>
      <c r="H1443" s="448"/>
      <c r="I1443" s="448"/>
      <c r="J1443" s="448"/>
      <c r="K1443" s="448"/>
      <c r="L1443" s="448"/>
      <c r="M1443" s="448"/>
      <c r="N1443" s="448"/>
      <c r="O1443" s="448"/>
      <c r="P1443" s="448"/>
      <c r="Q1443" s="448"/>
      <c r="R1443" s="447"/>
      <c r="S1443" s="446" t="s">
        <v>143</v>
      </c>
      <c r="T1443" s="445"/>
      <c r="U1443" s="445"/>
      <c r="V1443" s="444"/>
      <c r="W1443" s="404"/>
    </row>
    <row r="1444" spans="1:23" ht="5.0999999999999996" customHeight="1" x14ac:dyDescent="0.2">
      <c r="A1444" s="409"/>
      <c r="B1444" s="443"/>
      <c r="C1444" s="443"/>
      <c r="D1444" s="443"/>
      <c r="E1444" s="443"/>
      <c r="F1444" s="443"/>
      <c r="G1444" s="412"/>
      <c r="H1444" s="412"/>
      <c r="I1444" s="412"/>
      <c r="J1444" s="412"/>
      <c r="K1444" s="412"/>
      <c r="L1444" s="412"/>
      <c r="M1444" s="412"/>
      <c r="N1444" s="412"/>
      <c r="O1444" s="412"/>
      <c r="P1444" s="412"/>
      <c r="Q1444" s="412"/>
      <c r="R1444" s="412"/>
      <c r="S1444" s="412"/>
      <c r="T1444" s="412"/>
      <c r="U1444" s="412"/>
      <c r="V1444" s="412"/>
      <c r="W1444" s="404"/>
    </row>
    <row r="1445" spans="1:23" ht="24.95" customHeight="1" x14ac:dyDescent="0.2">
      <c r="A1445" s="409"/>
      <c r="B1445" s="441" t="s">
        <v>142</v>
      </c>
      <c r="C1445" s="441"/>
      <c r="D1445" s="442"/>
      <c r="E1445" s="442"/>
      <c r="F1445" s="442"/>
      <c r="G1445" s="442"/>
      <c r="H1445" s="442"/>
      <c r="I1445" s="442"/>
      <c r="J1445" s="442"/>
      <c r="K1445" s="442"/>
      <c r="L1445" s="412"/>
      <c r="M1445" s="441" t="s">
        <v>141</v>
      </c>
      <c r="N1445" s="441"/>
      <c r="O1445" s="440"/>
      <c r="P1445" s="439"/>
      <c r="Q1445" s="439"/>
      <c r="R1445" s="412"/>
      <c r="S1445" s="438"/>
      <c r="T1445" s="437"/>
      <c r="U1445" s="437"/>
      <c r="V1445" s="436"/>
      <c r="W1445" s="404"/>
    </row>
    <row r="1446" spans="1:23" ht="5.0999999999999996" customHeight="1" thickBot="1" x14ac:dyDescent="0.25">
      <c r="A1446" s="409"/>
      <c r="B1446" s="412"/>
      <c r="C1446" s="412"/>
      <c r="D1446" s="412"/>
      <c r="E1446" s="412"/>
      <c r="F1446" s="412"/>
      <c r="G1446" s="412"/>
      <c r="H1446" s="412"/>
      <c r="I1446" s="412"/>
      <c r="J1446" s="412"/>
      <c r="K1446" s="412"/>
      <c r="L1446" s="412"/>
      <c r="M1446" s="412"/>
      <c r="N1446" s="412"/>
      <c r="O1446" s="412"/>
      <c r="P1446" s="412"/>
      <c r="Q1446" s="412"/>
      <c r="R1446" s="412"/>
      <c r="S1446" s="412"/>
      <c r="T1446" s="412"/>
      <c r="U1446" s="412"/>
      <c r="V1446" s="412"/>
      <c r="W1446" s="404"/>
    </row>
    <row r="1447" spans="1:23" ht="24.95" customHeight="1" thickTop="1" x14ac:dyDescent="0.2">
      <c r="A1447" s="409"/>
      <c r="B1447" s="343" t="s">
        <v>110</v>
      </c>
      <c r="C1447" s="342"/>
      <c r="D1447" s="342"/>
      <c r="E1447" s="342"/>
      <c r="F1447" s="342"/>
      <c r="G1447" s="342"/>
      <c r="H1447" s="341"/>
      <c r="I1447" s="343" t="s">
        <v>109</v>
      </c>
      <c r="J1447" s="342"/>
      <c r="K1447" s="342"/>
      <c r="L1447" s="342"/>
      <c r="M1447" s="341"/>
      <c r="N1447" s="340"/>
      <c r="O1447" s="339" t="s">
        <v>108</v>
      </c>
      <c r="P1447" s="343" t="s">
        <v>107</v>
      </c>
      <c r="Q1447" s="342"/>
      <c r="R1447" s="342"/>
      <c r="S1447" s="342"/>
      <c r="T1447" s="341"/>
      <c r="U1447" s="340"/>
      <c r="V1447" s="339" t="s">
        <v>106</v>
      </c>
      <c r="W1447" s="404"/>
    </row>
    <row r="1448" spans="1:23" ht="50.1" customHeight="1" x14ac:dyDescent="0.2">
      <c r="A1448" s="409"/>
      <c r="B1448" s="435" t="s">
        <v>105</v>
      </c>
      <c r="C1448" s="332" t="s">
        <v>104</v>
      </c>
      <c r="D1448" s="332" t="s">
        <v>103</v>
      </c>
      <c r="E1448" s="332" t="s">
        <v>102</v>
      </c>
      <c r="F1448" s="331" t="s">
        <v>16</v>
      </c>
      <c r="G1448" s="434" t="s">
        <v>140</v>
      </c>
      <c r="H1448" s="329" t="s">
        <v>24</v>
      </c>
      <c r="I1448" s="431" t="s">
        <v>130</v>
      </c>
      <c r="J1448" s="430" t="s">
        <v>57</v>
      </c>
      <c r="K1448" s="430" t="s">
        <v>129</v>
      </c>
      <c r="L1448" s="430" t="s">
        <v>128</v>
      </c>
      <c r="M1448" s="428" t="s">
        <v>127</v>
      </c>
      <c r="N1448" s="310"/>
      <c r="O1448" s="314"/>
      <c r="P1448" s="431" t="s">
        <v>126</v>
      </c>
      <c r="Q1448" s="430" t="s">
        <v>63</v>
      </c>
      <c r="R1448" s="430" t="s">
        <v>125</v>
      </c>
      <c r="S1448" s="429" t="s">
        <v>124</v>
      </c>
      <c r="T1448" s="428" t="s">
        <v>123</v>
      </c>
      <c r="U1448" s="310"/>
      <c r="V1448" s="309"/>
      <c r="W1448" s="404"/>
    </row>
    <row r="1449" spans="1:23" ht="20.100000000000001" customHeight="1" x14ac:dyDescent="0.2">
      <c r="A1449" s="409"/>
      <c r="B1449" s="433">
        <v>50</v>
      </c>
      <c r="C1449" s="317">
        <v>40</v>
      </c>
      <c r="D1449" s="317">
        <v>30</v>
      </c>
      <c r="E1449" s="317">
        <v>20</v>
      </c>
      <c r="F1449" s="316">
        <v>20</v>
      </c>
      <c r="G1449" s="432">
        <f>SUM(B1449:F1449)</f>
        <v>160</v>
      </c>
      <c r="H1449" s="315">
        <v>20</v>
      </c>
      <c r="I1449" s="431"/>
      <c r="J1449" s="430"/>
      <c r="K1449" s="430"/>
      <c r="L1449" s="430"/>
      <c r="M1449" s="428"/>
      <c r="N1449" s="310"/>
      <c r="O1449" s="314"/>
      <c r="P1449" s="431"/>
      <c r="Q1449" s="430"/>
      <c r="R1449" s="430"/>
      <c r="S1449" s="429"/>
      <c r="T1449" s="428"/>
      <c r="U1449" s="310"/>
      <c r="V1449" s="309"/>
      <c r="W1449" s="404"/>
    </row>
    <row r="1450" spans="1:23" ht="20.100000000000001" customHeight="1" thickBot="1" x14ac:dyDescent="0.25">
      <c r="A1450" s="409"/>
      <c r="B1450" s="427">
        <f t="shared" ref="B1450:H1450" si="96">B1449/2</f>
        <v>25</v>
      </c>
      <c r="C1450" s="297">
        <f t="shared" si="96"/>
        <v>20</v>
      </c>
      <c r="D1450" s="297">
        <f t="shared" si="96"/>
        <v>15</v>
      </c>
      <c r="E1450" s="297">
        <f t="shared" si="96"/>
        <v>10</v>
      </c>
      <c r="F1450" s="296">
        <f t="shared" si="96"/>
        <v>10</v>
      </c>
      <c r="G1450" s="426">
        <f t="shared" si="96"/>
        <v>80</v>
      </c>
      <c r="H1450" s="295">
        <f t="shared" si="96"/>
        <v>10</v>
      </c>
      <c r="I1450" s="425"/>
      <c r="J1450" s="424"/>
      <c r="K1450" s="424"/>
      <c r="L1450" s="424"/>
      <c r="M1450" s="422"/>
      <c r="N1450" s="290"/>
      <c r="O1450" s="294"/>
      <c r="P1450" s="425"/>
      <c r="Q1450" s="424"/>
      <c r="R1450" s="424"/>
      <c r="S1450" s="423"/>
      <c r="T1450" s="422"/>
      <c r="U1450" s="290"/>
      <c r="V1450" s="289"/>
      <c r="W1450" s="404"/>
    </row>
    <row r="1451" spans="1:23" ht="24.95" customHeight="1" thickTop="1" thickBot="1" x14ac:dyDescent="0.25">
      <c r="A1451" s="409"/>
      <c r="B1451" s="421"/>
      <c r="C1451" s="420"/>
      <c r="D1451" s="420"/>
      <c r="E1451" s="420"/>
      <c r="F1451" s="419"/>
      <c r="G1451" s="418">
        <f>SUM(B1451:F1451)</f>
        <v>0</v>
      </c>
      <c r="H1451" s="396"/>
      <c r="I1451" s="417"/>
      <c r="J1451" s="416"/>
      <c r="K1451" s="416"/>
      <c r="L1451" s="416"/>
      <c r="M1451" s="415"/>
      <c r="N1451" s="414">
        <f>COUNTIF(I1451:M1451,"اجتاز")</f>
        <v>0</v>
      </c>
      <c r="O1451" s="413" t="str">
        <f>IF(N1451&gt;=5,"جدير",IF(N1451&gt;=5,"جدير","غيرجدير"))</f>
        <v>غيرجدير</v>
      </c>
      <c r="P1451" s="417"/>
      <c r="Q1451" s="416"/>
      <c r="R1451" s="416"/>
      <c r="S1451" s="416"/>
      <c r="T1451" s="415"/>
      <c r="U1451" s="414">
        <f>COUNTIF(P1451:T1451,"اجتاز")</f>
        <v>0</v>
      </c>
      <c r="V1451" s="413" t="str">
        <f>IF(U1451&gt;=5,"جدير",IF(U1451&gt;=5,"جدير","غيرجدير"))</f>
        <v>غيرجدير</v>
      </c>
      <c r="W1451" s="404"/>
    </row>
    <row r="1452" spans="1:23" ht="5.0999999999999996" customHeight="1" thickTop="1" x14ac:dyDescent="0.2">
      <c r="A1452" s="409"/>
      <c r="B1452" s="412"/>
      <c r="C1452" s="412"/>
      <c r="D1452" s="412"/>
      <c r="E1452" s="412"/>
      <c r="F1452" s="412"/>
      <c r="G1452" s="412"/>
      <c r="H1452" s="412"/>
      <c r="I1452" s="412"/>
      <c r="J1452" s="412"/>
      <c r="K1452" s="412"/>
      <c r="L1452" s="412"/>
      <c r="M1452" s="412"/>
      <c r="N1452" s="412"/>
      <c r="O1452" s="412"/>
      <c r="P1452" s="412"/>
      <c r="Q1452" s="412"/>
      <c r="R1452" s="412"/>
      <c r="S1452" s="412"/>
      <c r="T1452" s="412"/>
      <c r="U1452" s="412"/>
      <c r="V1452" s="412"/>
      <c r="W1452" s="404"/>
    </row>
    <row r="1453" spans="1:23" ht="23.1" customHeight="1" x14ac:dyDescent="0.45">
      <c r="A1453" s="409"/>
      <c r="B1453" s="408" t="s">
        <v>90</v>
      </c>
      <c r="C1453" s="407" t="s">
        <v>118</v>
      </c>
      <c r="D1453" s="407"/>
      <c r="E1453" s="407"/>
      <c r="F1453" s="410" t="s">
        <v>139</v>
      </c>
      <c r="G1453" s="410"/>
      <c r="H1453" s="410"/>
      <c r="I1453" s="410"/>
      <c r="J1453" s="411"/>
      <c r="K1453" s="410" t="s">
        <v>93</v>
      </c>
      <c r="L1453" s="410"/>
      <c r="M1453" s="410"/>
      <c r="N1453" s="410"/>
      <c r="O1453" s="410"/>
      <c r="P1453" s="411"/>
      <c r="Q1453" s="410" t="s">
        <v>138</v>
      </c>
      <c r="R1453" s="410"/>
      <c r="S1453" s="410"/>
      <c r="T1453" s="410"/>
      <c r="U1453" s="410"/>
      <c r="V1453" s="410"/>
      <c r="W1453" s="404"/>
    </row>
    <row r="1454" spans="1:23" ht="23.1" customHeight="1" x14ac:dyDescent="0.45">
      <c r="A1454" s="409"/>
      <c r="B1454" s="408" t="s">
        <v>137</v>
      </c>
      <c r="C1454" s="407" t="s">
        <v>119</v>
      </c>
      <c r="D1454" s="407"/>
      <c r="E1454" s="407"/>
      <c r="F1454" s="405" t="s">
        <v>147</v>
      </c>
      <c r="G1454" s="405"/>
      <c r="H1454" s="405"/>
      <c r="I1454" s="405"/>
      <c r="J1454" s="406"/>
      <c r="K1454" s="405" t="s">
        <v>148</v>
      </c>
      <c r="L1454" s="405"/>
      <c r="M1454" s="405"/>
      <c r="N1454" s="405"/>
      <c r="O1454" s="405"/>
      <c r="P1454" s="406"/>
      <c r="Q1454" s="405" t="s">
        <v>149</v>
      </c>
      <c r="R1454" s="405"/>
      <c r="S1454" s="405"/>
      <c r="T1454" s="405"/>
      <c r="U1454" s="405"/>
      <c r="V1454" s="405"/>
      <c r="W1454" s="404"/>
    </row>
    <row r="1455" spans="1:23" ht="5.0999999999999996" customHeight="1" thickBot="1" x14ac:dyDescent="0.25">
      <c r="A1455" s="403"/>
      <c r="B1455" s="402"/>
      <c r="C1455" s="402"/>
      <c r="D1455" s="402"/>
      <c r="E1455" s="402"/>
      <c r="F1455" s="402"/>
      <c r="G1455" s="402"/>
      <c r="H1455" s="402"/>
      <c r="I1455" s="402"/>
      <c r="J1455" s="402"/>
      <c r="K1455" s="402"/>
      <c r="L1455" s="402"/>
      <c r="M1455" s="402"/>
      <c r="N1455" s="402"/>
      <c r="O1455" s="402"/>
      <c r="P1455" s="402"/>
      <c r="Q1455" s="402"/>
      <c r="R1455" s="402"/>
      <c r="S1455" s="402"/>
      <c r="T1455" s="402"/>
      <c r="U1455" s="402"/>
      <c r="V1455" s="402"/>
      <c r="W1455" s="401"/>
    </row>
    <row r="1456" spans="1:23" ht="20.100000000000001" customHeight="1" thickTop="1" thickBot="1" x14ac:dyDescent="0.25"/>
    <row r="1457" spans="1:23" ht="24.95" customHeight="1" thickTop="1" x14ac:dyDescent="0.2">
      <c r="A1457" s="455"/>
      <c r="B1457" s="454" t="s">
        <v>116</v>
      </c>
      <c r="C1457" s="454"/>
      <c r="D1457" s="454"/>
      <c r="E1457" s="454"/>
      <c r="F1457" s="454"/>
      <c r="G1457" s="453" t="s">
        <v>146</v>
      </c>
      <c r="H1457" s="452"/>
      <c r="I1457" s="452"/>
      <c r="J1457" s="452"/>
      <c r="K1457" s="452"/>
      <c r="L1457" s="452"/>
      <c r="M1457" s="452"/>
      <c r="N1457" s="452"/>
      <c r="O1457" s="452"/>
      <c r="P1457" s="452"/>
      <c r="Q1457" s="452"/>
      <c r="R1457" s="452"/>
      <c r="S1457" s="451"/>
      <c r="T1457" s="451"/>
      <c r="U1457" s="451"/>
      <c r="V1457" s="451"/>
      <c r="W1457" s="450"/>
    </row>
    <row r="1458" spans="1:23" ht="24.95" customHeight="1" x14ac:dyDescent="0.2">
      <c r="A1458" s="409"/>
      <c r="B1458" s="449" t="s">
        <v>144</v>
      </c>
      <c r="C1458" s="449"/>
      <c r="D1458" s="449"/>
      <c r="E1458" s="449"/>
      <c r="F1458" s="449"/>
      <c r="G1458" s="448" t="s">
        <v>145</v>
      </c>
      <c r="H1458" s="448"/>
      <c r="I1458" s="448"/>
      <c r="J1458" s="448"/>
      <c r="K1458" s="448"/>
      <c r="L1458" s="448"/>
      <c r="M1458" s="448"/>
      <c r="N1458" s="448"/>
      <c r="O1458" s="448"/>
      <c r="P1458" s="448"/>
      <c r="Q1458" s="448"/>
      <c r="R1458" s="447"/>
      <c r="S1458" s="446" t="s">
        <v>143</v>
      </c>
      <c r="T1458" s="445"/>
      <c r="U1458" s="445"/>
      <c r="V1458" s="444"/>
      <c r="W1458" s="404"/>
    </row>
    <row r="1459" spans="1:23" ht="5.0999999999999996" customHeight="1" x14ac:dyDescent="0.2">
      <c r="A1459" s="409"/>
      <c r="B1459" s="443"/>
      <c r="C1459" s="443"/>
      <c r="D1459" s="443"/>
      <c r="E1459" s="443"/>
      <c r="F1459" s="443"/>
      <c r="G1459" s="412"/>
      <c r="H1459" s="412"/>
      <c r="I1459" s="412"/>
      <c r="J1459" s="412"/>
      <c r="K1459" s="412"/>
      <c r="L1459" s="412"/>
      <c r="M1459" s="412"/>
      <c r="N1459" s="412"/>
      <c r="O1459" s="412"/>
      <c r="P1459" s="412"/>
      <c r="Q1459" s="412"/>
      <c r="R1459" s="412"/>
      <c r="S1459" s="412"/>
      <c r="T1459" s="412"/>
      <c r="U1459" s="412"/>
      <c r="V1459" s="412"/>
      <c r="W1459" s="404"/>
    </row>
    <row r="1460" spans="1:23" ht="24.95" customHeight="1" x14ac:dyDescent="0.2">
      <c r="A1460" s="409"/>
      <c r="B1460" s="441" t="s">
        <v>142</v>
      </c>
      <c r="C1460" s="441"/>
      <c r="D1460" s="442"/>
      <c r="E1460" s="442"/>
      <c r="F1460" s="442"/>
      <c r="G1460" s="442"/>
      <c r="H1460" s="442"/>
      <c r="I1460" s="442"/>
      <c r="J1460" s="442"/>
      <c r="K1460" s="442"/>
      <c r="L1460" s="412"/>
      <c r="M1460" s="441" t="s">
        <v>141</v>
      </c>
      <c r="N1460" s="441"/>
      <c r="O1460" s="440"/>
      <c r="P1460" s="439"/>
      <c r="Q1460" s="439"/>
      <c r="R1460" s="412"/>
      <c r="S1460" s="438"/>
      <c r="T1460" s="437"/>
      <c r="U1460" s="437"/>
      <c r="V1460" s="436"/>
      <c r="W1460" s="404"/>
    </row>
    <row r="1461" spans="1:23" ht="5.0999999999999996" customHeight="1" thickBot="1" x14ac:dyDescent="0.25">
      <c r="A1461" s="409"/>
      <c r="B1461" s="412"/>
      <c r="C1461" s="412"/>
      <c r="D1461" s="412"/>
      <c r="E1461" s="412"/>
      <c r="F1461" s="412"/>
      <c r="G1461" s="412"/>
      <c r="H1461" s="412"/>
      <c r="I1461" s="412"/>
      <c r="J1461" s="412"/>
      <c r="K1461" s="412"/>
      <c r="L1461" s="412"/>
      <c r="M1461" s="412"/>
      <c r="N1461" s="412"/>
      <c r="O1461" s="412"/>
      <c r="P1461" s="412"/>
      <c r="Q1461" s="412"/>
      <c r="R1461" s="412"/>
      <c r="S1461" s="412"/>
      <c r="T1461" s="412"/>
      <c r="U1461" s="412"/>
      <c r="V1461" s="412"/>
      <c r="W1461" s="404"/>
    </row>
    <row r="1462" spans="1:23" ht="24.95" customHeight="1" thickTop="1" x14ac:dyDescent="0.2">
      <c r="A1462" s="409"/>
      <c r="B1462" s="343" t="s">
        <v>110</v>
      </c>
      <c r="C1462" s="342"/>
      <c r="D1462" s="342"/>
      <c r="E1462" s="342"/>
      <c r="F1462" s="342"/>
      <c r="G1462" s="342"/>
      <c r="H1462" s="341"/>
      <c r="I1462" s="343" t="s">
        <v>109</v>
      </c>
      <c r="J1462" s="342"/>
      <c r="K1462" s="342"/>
      <c r="L1462" s="342"/>
      <c r="M1462" s="341"/>
      <c r="N1462" s="340"/>
      <c r="O1462" s="339" t="s">
        <v>108</v>
      </c>
      <c r="P1462" s="343" t="s">
        <v>107</v>
      </c>
      <c r="Q1462" s="342"/>
      <c r="R1462" s="342"/>
      <c r="S1462" s="342"/>
      <c r="T1462" s="341"/>
      <c r="U1462" s="340"/>
      <c r="V1462" s="339" t="s">
        <v>106</v>
      </c>
      <c r="W1462" s="404"/>
    </row>
    <row r="1463" spans="1:23" ht="50.1" customHeight="1" x14ac:dyDescent="0.2">
      <c r="A1463" s="409"/>
      <c r="B1463" s="435" t="s">
        <v>105</v>
      </c>
      <c r="C1463" s="332" t="s">
        <v>104</v>
      </c>
      <c r="D1463" s="332" t="s">
        <v>103</v>
      </c>
      <c r="E1463" s="332" t="s">
        <v>102</v>
      </c>
      <c r="F1463" s="331" t="s">
        <v>16</v>
      </c>
      <c r="G1463" s="434" t="s">
        <v>140</v>
      </c>
      <c r="H1463" s="329" t="s">
        <v>24</v>
      </c>
      <c r="I1463" s="431" t="s">
        <v>130</v>
      </c>
      <c r="J1463" s="430" t="s">
        <v>57</v>
      </c>
      <c r="K1463" s="430" t="s">
        <v>129</v>
      </c>
      <c r="L1463" s="430" t="s">
        <v>128</v>
      </c>
      <c r="M1463" s="428" t="s">
        <v>127</v>
      </c>
      <c r="N1463" s="310"/>
      <c r="O1463" s="314"/>
      <c r="P1463" s="431" t="s">
        <v>126</v>
      </c>
      <c r="Q1463" s="430" t="s">
        <v>63</v>
      </c>
      <c r="R1463" s="430" t="s">
        <v>125</v>
      </c>
      <c r="S1463" s="429" t="s">
        <v>124</v>
      </c>
      <c r="T1463" s="428" t="s">
        <v>123</v>
      </c>
      <c r="U1463" s="310"/>
      <c r="V1463" s="309"/>
      <c r="W1463" s="404"/>
    </row>
    <row r="1464" spans="1:23" ht="20.100000000000001" customHeight="1" x14ac:dyDescent="0.2">
      <c r="A1464" s="409"/>
      <c r="B1464" s="433">
        <v>50</v>
      </c>
      <c r="C1464" s="317">
        <v>40</v>
      </c>
      <c r="D1464" s="317">
        <v>30</v>
      </c>
      <c r="E1464" s="317">
        <v>20</v>
      </c>
      <c r="F1464" s="316">
        <v>20</v>
      </c>
      <c r="G1464" s="432">
        <f>SUM(B1464:F1464)</f>
        <v>160</v>
      </c>
      <c r="H1464" s="315">
        <v>20</v>
      </c>
      <c r="I1464" s="431"/>
      <c r="J1464" s="430"/>
      <c r="K1464" s="430"/>
      <c r="L1464" s="430"/>
      <c r="M1464" s="428"/>
      <c r="N1464" s="310"/>
      <c r="O1464" s="314"/>
      <c r="P1464" s="431"/>
      <c r="Q1464" s="430"/>
      <c r="R1464" s="430"/>
      <c r="S1464" s="429"/>
      <c r="T1464" s="428"/>
      <c r="U1464" s="310"/>
      <c r="V1464" s="309"/>
      <c r="W1464" s="404"/>
    </row>
    <row r="1465" spans="1:23" ht="20.100000000000001" customHeight="1" thickBot="1" x14ac:dyDescent="0.25">
      <c r="A1465" s="409"/>
      <c r="B1465" s="427">
        <f t="shared" ref="B1465:H1465" si="97">B1464/2</f>
        <v>25</v>
      </c>
      <c r="C1465" s="297">
        <f t="shared" si="97"/>
        <v>20</v>
      </c>
      <c r="D1465" s="297">
        <f t="shared" si="97"/>
        <v>15</v>
      </c>
      <c r="E1465" s="297">
        <f t="shared" si="97"/>
        <v>10</v>
      </c>
      <c r="F1465" s="296">
        <f t="shared" si="97"/>
        <v>10</v>
      </c>
      <c r="G1465" s="426">
        <f t="shared" si="97"/>
        <v>80</v>
      </c>
      <c r="H1465" s="295">
        <f t="shared" si="97"/>
        <v>10</v>
      </c>
      <c r="I1465" s="425"/>
      <c r="J1465" s="424"/>
      <c r="K1465" s="424"/>
      <c r="L1465" s="424"/>
      <c r="M1465" s="422"/>
      <c r="N1465" s="290"/>
      <c r="O1465" s="294"/>
      <c r="P1465" s="425"/>
      <c r="Q1465" s="424"/>
      <c r="R1465" s="424"/>
      <c r="S1465" s="423"/>
      <c r="T1465" s="422"/>
      <c r="U1465" s="290"/>
      <c r="V1465" s="289"/>
      <c r="W1465" s="404"/>
    </row>
    <row r="1466" spans="1:23" ht="24.95" customHeight="1" thickTop="1" thickBot="1" x14ac:dyDescent="0.25">
      <c r="A1466" s="409"/>
      <c r="B1466" s="421"/>
      <c r="C1466" s="420"/>
      <c r="D1466" s="420"/>
      <c r="E1466" s="420"/>
      <c r="F1466" s="419"/>
      <c r="G1466" s="418">
        <f>SUM(B1466:F1466)</f>
        <v>0</v>
      </c>
      <c r="H1466" s="396"/>
      <c r="I1466" s="417"/>
      <c r="J1466" s="416"/>
      <c r="K1466" s="416"/>
      <c r="L1466" s="416"/>
      <c r="M1466" s="415"/>
      <c r="N1466" s="414">
        <f>COUNTIF(I1466:M1466,"اجتاز")</f>
        <v>0</v>
      </c>
      <c r="O1466" s="413" t="str">
        <f>IF(N1466&gt;=5,"جدير",IF(N1466&gt;=5,"جدير","غيرجدير"))</f>
        <v>غيرجدير</v>
      </c>
      <c r="P1466" s="417"/>
      <c r="Q1466" s="416"/>
      <c r="R1466" s="416"/>
      <c r="S1466" s="416"/>
      <c r="T1466" s="415"/>
      <c r="U1466" s="414">
        <f>COUNTIF(P1466:T1466,"اجتاز")</f>
        <v>0</v>
      </c>
      <c r="V1466" s="413" t="str">
        <f>IF(U1466&gt;=5,"جدير",IF(U1466&gt;=5,"جدير","غيرجدير"))</f>
        <v>غيرجدير</v>
      </c>
      <c r="W1466" s="404"/>
    </row>
    <row r="1467" spans="1:23" ht="5.0999999999999996" customHeight="1" thickTop="1" x14ac:dyDescent="0.2">
      <c r="A1467" s="409"/>
      <c r="B1467" s="412"/>
      <c r="C1467" s="412"/>
      <c r="D1467" s="412"/>
      <c r="E1467" s="412"/>
      <c r="F1467" s="412"/>
      <c r="G1467" s="412"/>
      <c r="H1467" s="412"/>
      <c r="I1467" s="412"/>
      <c r="J1467" s="412"/>
      <c r="K1467" s="412"/>
      <c r="L1467" s="412"/>
      <c r="M1467" s="412"/>
      <c r="N1467" s="412"/>
      <c r="O1467" s="412"/>
      <c r="P1467" s="412"/>
      <c r="Q1467" s="412"/>
      <c r="R1467" s="412"/>
      <c r="S1467" s="412"/>
      <c r="T1467" s="412"/>
      <c r="U1467" s="412"/>
      <c r="V1467" s="412"/>
      <c r="W1467" s="404"/>
    </row>
    <row r="1468" spans="1:23" ht="23.1" customHeight="1" x14ac:dyDescent="0.45">
      <c r="A1468" s="409"/>
      <c r="B1468" s="408" t="s">
        <v>90</v>
      </c>
      <c r="C1468" s="407" t="s">
        <v>118</v>
      </c>
      <c r="D1468" s="407"/>
      <c r="E1468" s="407"/>
      <c r="F1468" s="410" t="s">
        <v>139</v>
      </c>
      <c r="G1468" s="410"/>
      <c r="H1468" s="410"/>
      <c r="I1468" s="410"/>
      <c r="J1468" s="411"/>
      <c r="K1468" s="410" t="s">
        <v>93</v>
      </c>
      <c r="L1468" s="410"/>
      <c r="M1468" s="410"/>
      <c r="N1468" s="410"/>
      <c r="O1468" s="410"/>
      <c r="P1468" s="411"/>
      <c r="Q1468" s="410" t="s">
        <v>138</v>
      </c>
      <c r="R1468" s="410"/>
      <c r="S1468" s="410"/>
      <c r="T1468" s="410"/>
      <c r="U1468" s="410"/>
      <c r="V1468" s="410"/>
      <c r="W1468" s="404"/>
    </row>
    <row r="1469" spans="1:23" ht="23.1" customHeight="1" x14ac:dyDescent="0.45">
      <c r="A1469" s="409"/>
      <c r="B1469" s="408" t="s">
        <v>137</v>
      </c>
      <c r="C1469" s="407" t="s">
        <v>119</v>
      </c>
      <c r="D1469" s="407"/>
      <c r="E1469" s="407"/>
      <c r="F1469" s="405" t="s">
        <v>147</v>
      </c>
      <c r="G1469" s="405"/>
      <c r="H1469" s="405"/>
      <c r="I1469" s="405"/>
      <c r="J1469" s="406"/>
      <c r="K1469" s="405" t="s">
        <v>148</v>
      </c>
      <c r="L1469" s="405"/>
      <c r="M1469" s="405"/>
      <c r="N1469" s="405"/>
      <c r="O1469" s="405"/>
      <c r="P1469" s="406"/>
      <c r="Q1469" s="405" t="s">
        <v>149</v>
      </c>
      <c r="R1469" s="405"/>
      <c r="S1469" s="405"/>
      <c r="T1469" s="405"/>
      <c r="U1469" s="405"/>
      <c r="V1469" s="405"/>
      <c r="W1469" s="404"/>
    </row>
    <row r="1470" spans="1:23" ht="5.0999999999999996" customHeight="1" thickBot="1" x14ac:dyDescent="0.25">
      <c r="A1470" s="403"/>
      <c r="B1470" s="402"/>
      <c r="C1470" s="402"/>
      <c r="D1470" s="402"/>
      <c r="E1470" s="402"/>
      <c r="F1470" s="402"/>
      <c r="G1470" s="402"/>
      <c r="H1470" s="402"/>
      <c r="I1470" s="402"/>
      <c r="J1470" s="402"/>
      <c r="K1470" s="402"/>
      <c r="L1470" s="402"/>
      <c r="M1470" s="402"/>
      <c r="N1470" s="402"/>
      <c r="O1470" s="402"/>
      <c r="P1470" s="402"/>
      <c r="Q1470" s="402"/>
      <c r="R1470" s="402"/>
      <c r="S1470" s="402"/>
      <c r="T1470" s="402"/>
      <c r="U1470" s="402"/>
      <c r="V1470" s="402"/>
      <c r="W1470" s="401"/>
    </row>
    <row r="1471" spans="1:23" ht="5.0999999999999996" customHeight="1" thickTop="1" thickBot="1" x14ac:dyDescent="0.25"/>
    <row r="1472" spans="1:23" ht="24.95" customHeight="1" thickTop="1" x14ac:dyDescent="0.2">
      <c r="A1472" s="455"/>
      <c r="B1472" s="454" t="s">
        <v>116</v>
      </c>
      <c r="C1472" s="454"/>
      <c r="D1472" s="454"/>
      <c r="E1472" s="454"/>
      <c r="F1472" s="454"/>
      <c r="G1472" s="453" t="s">
        <v>146</v>
      </c>
      <c r="H1472" s="452"/>
      <c r="I1472" s="452"/>
      <c r="J1472" s="452"/>
      <c r="K1472" s="452"/>
      <c r="L1472" s="452"/>
      <c r="M1472" s="452"/>
      <c r="N1472" s="452"/>
      <c r="O1472" s="452"/>
      <c r="P1472" s="452"/>
      <c r="Q1472" s="452"/>
      <c r="R1472" s="452"/>
      <c r="S1472" s="451"/>
      <c r="T1472" s="451"/>
      <c r="U1472" s="451"/>
      <c r="V1472" s="451"/>
      <c r="W1472" s="450"/>
    </row>
    <row r="1473" spans="1:23" ht="24.95" customHeight="1" x14ac:dyDescent="0.2">
      <c r="A1473" s="409"/>
      <c r="B1473" s="449" t="s">
        <v>144</v>
      </c>
      <c r="C1473" s="449"/>
      <c r="D1473" s="449"/>
      <c r="E1473" s="449"/>
      <c r="F1473" s="449"/>
      <c r="G1473" s="448" t="s">
        <v>145</v>
      </c>
      <c r="H1473" s="448"/>
      <c r="I1473" s="448"/>
      <c r="J1473" s="448"/>
      <c r="K1473" s="448"/>
      <c r="L1473" s="448"/>
      <c r="M1473" s="448"/>
      <c r="N1473" s="448"/>
      <c r="O1473" s="448"/>
      <c r="P1473" s="448"/>
      <c r="Q1473" s="448"/>
      <c r="R1473" s="447"/>
      <c r="S1473" s="446" t="s">
        <v>143</v>
      </c>
      <c r="T1473" s="445"/>
      <c r="U1473" s="445"/>
      <c r="V1473" s="444"/>
      <c r="W1473" s="404"/>
    </row>
    <row r="1474" spans="1:23" ht="5.0999999999999996" customHeight="1" x14ac:dyDescent="0.2">
      <c r="A1474" s="409"/>
      <c r="B1474" s="443"/>
      <c r="C1474" s="443"/>
      <c r="D1474" s="443"/>
      <c r="E1474" s="443"/>
      <c r="F1474" s="443"/>
      <c r="G1474" s="412"/>
      <c r="H1474" s="412"/>
      <c r="I1474" s="412"/>
      <c r="J1474" s="412"/>
      <c r="K1474" s="412"/>
      <c r="L1474" s="412"/>
      <c r="M1474" s="412"/>
      <c r="N1474" s="412"/>
      <c r="O1474" s="412"/>
      <c r="P1474" s="412"/>
      <c r="Q1474" s="412"/>
      <c r="R1474" s="412"/>
      <c r="S1474" s="412"/>
      <c r="T1474" s="412"/>
      <c r="U1474" s="412"/>
      <c r="V1474" s="412"/>
      <c r="W1474" s="404"/>
    </row>
    <row r="1475" spans="1:23" ht="24.95" customHeight="1" x14ac:dyDescent="0.2">
      <c r="A1475" s="409"/>
      <c r="B1475" s="441" t="s">
        <v>142</v>
      </c>
      <c r="C1475" s="441"/>
      <c r="D1475" s="442"/>
      <c r="E1475" s="442"/>
      <c r="F1475" s="442"/>
      <c r="G1475" s="442"/>
      <c r="H1475" s="442"/>
      <c r="I1475" s="442"/>
      <c r="J1475" s="442"/>
      <c r="K1475" s="442"/>
      <c r="L1475" s="412"/>
      <c r="M1475" s="441" t="s">
        <v>141</v>
      </c>
      <c r="N1475" s="441"/>
      <c r="O1475" s="440"/>
      <c r="P1475" s="439"/>
      <c r="Q1475" s="439"/>
      <c r="R1475" s="412"/>
      <c r="S1475" s="438"/>
      <c r="T1475" s="437"/>
      <c r="U1475" s="437"/>
      <c r="V1475" s="436"/>
      <c r="W1475" s="404"/>
    </row>
    <row r="1476" spans="1:23" ht="5.0999999999999996" customHeight="1" thickBot="1" x14ac:dyDescent="0.25">
      <c r="A1476" s="409"/>
      <c r="B1476" s="412"/>
      <c r="C1476" s="412"/>
      <c r="D1476" s="412"/>
      <c r="E1476" s="412"/>
      <c r="F1476" s="412"/>
      <c r="G1476" s="412"/>
      <c r="H1476" s="412"/>
      <c r="I1476" s="412"/>
      <c r="J1476" s="412"/>
      <c r="K1476" s="412"/>
      <c r="L1476" s="412"/>
      <c r="M1476" s="412"/>
      <c r="N1476" s="412"/>
      <c r="O1476" s="412"/>
      <c r="P1476" s="412"/>
      <c r="Q1476" s="412"/>
      <c r="R1476" s="412"/>
      <c r="S1476" s="412"/>
      <c r="T1476" s="412"/>
      <c r="U1476" s="412"/>
      <c r="V1476" s="412"/>
      <c r="W1476" s="404"/>
    </row>
    <row r="1477" spans="1:23" ht="24.95" customHeight="1" thickTop="1" x14ac:dyDescent="0.2">
      <c r="A1477" s="409"/>
      <c r="B1477" s="343" t="s">
        <v>110</v>
      </c>
      <c r="C1477" s="342"/>
      <c r="D1477" s="342"/>
      <c r="E1477" s="342"/>
      <c r="F1477" s="342"/>
      <c r="G1477" s="342"/>
      <c r="H1477" s="341"/>
      <c r="I1477" s="343" t="s">
        <v>109</v>
      </c>
      <c r="J1477" s="342"/>
      <c r="K1477" s="342"/>
      <c r="L1477" s="342"/>
      <c r="M1477" s="341"/>
      <c r="N1477" s="340"/>
      <c r="O1477" s="339" t="s">
        <v>108</v>
      </c>
      <c r="P1477" s="343" t="s">
        <v>107</v>
      </c>
      <c r="Q1477" s="342"/>
      <c r="R1477" s="342"/>
      <c r="S1477" s="342"/>
      <c r="T1477" s="341"/>
      <c r="U1477" s="340"/>
      <c r="V1477" s="339" t="s">
        <v>106</v>
      </c>
      <c r="W1477" s="404"/>
    </row>
    <row r="1478" spans="1:23" ht="50.1" customHeight="1" x14ac:dyDescent="0.2">
      <c r="A1478" s="409"/>
      <c r="B1478" s="435" t="s">
        <v>105</v>
      </c>
      <c r="C1478" s="332" t="s">
        <v>104</v>
      </c>
      <c r="D1478" s="332" t="s">
        <v>103</v>
      </c>
      <c r="E1478" s="332" t="s">
        <v>102</v>
      </c>
      <c r="F1478" s="331" t="s">
        <v>16</v>
      </c>
      <c r="G1478" s="434" t="s">
        <v>140</v>
      </c>
      <c r="H1478" s="329" t="s">
        <v>24</v>
      </c>
      <c r="I1478" s="431" t="s">
        <v>130</v>
      </c>
      <c r="J1478" s="430" t="s">
        <v>57</v>
      </c>
      <c r="K1478" s="430" t="s">
        <v>129</v>
      </c>
      <c r="L1478" s="430" t="s">
        <v>128</v>
      </c>
      <c r="M1478" s="428" t="s">
        <v>127</v>
      </c>
      <c r="N1478" s="310"/>
      <c r="O1478" s="314"/>
      <c r="P1478" s="431" t="s">
        <v>126</v>
      </c>
      <c r="Q1478" s="430" t="s">
        <v>63</v>
      </c>
      <c r="R1478" s="430" t="s">
        <v>125</v>
      </c>
      <c r="S1478" s="429" t="s">
        <v>124</v>
      </c>
      <c r="T1478" s="428" t="s">
        <v>123</v>
      </c>
      <c r="U1478" s="310"/>
      <c r="V1478" s="309"/>
      <c r="W1478" s="404"/>
    </row>
    <row r="1479" spans="1:23" ht="20.100000000000001" customHeight="1" x14ac:dyDescent="0.2">
      <c r="A1479" s="409"/>
      <c r="B1479" s="433">
        <v>50</v>
      </c>
      <c r="C1479" s="317">
        <v>40</v>
      </c>
      <c r="D1479" s="317">
        <v>30</v>
      </c>
      <c r="E1479" s="317">
        <v>20</v>
      </c>
      <c r="F1479" s="316">
        <v>20</v>
      </c>
      <c r="G1479" s="432">
        <f>SUM(B1479:F1479)</f>
        <v>160</v>
      </c>
      <c r="H1479" s="315">
        <v>20</v>
      </c>
      <c r="I1479" s="431"/>
      <c r="J1479" s="430"/>
      <c r="K1479" s="430"/>
      <c r="L1479" s="430"/>
      <c r="M1479" s="428"/>
      <c r="N1479" s="310"/>
      <c r="O1479" s="314"/>
      <c r="P1479" s="431"/>
      <c r="Q1479" s="430"/>
      <c r="R1479" s="430"/>
      <c r="S1479" s="429"/>
      <c r="T1479" s="428"/>
      <c r="U1479" s="310"/>
      <c r="V1479" s="309"/>
      <c r="W1479" s="404"/>
    </row>
    <row r="1480" spans="1:23" ht="20.100000000000001" customHeight="1" thickBot="1" x14ac:dyDescent="0.25">
      <c r="A1480" s="409"/>
      <c r="B1480" s="427">
        <f t="shared" ref="B1480:H1480" si="98">B1479/2</f>
        <v>25</v>
      </c>
      <c r="C1480" s="297">
        <f t="shared" si="98"/>
        <v>20</v>
      </c>
      <c r="D1480" s="297">
        <f t="shared" si="98"/>
        <v>15</v>
      </c>
      <c r="E1480" s="297">
        <f t="shared" si="98"/>
        <v>10</v>
      </c>
      <c r="F1480" s="296">
        <f t="shared" si="98"/>
        <v>10</v>
      </c>
      <c r="G1480" s="426">
        <f t="shared" si="98"/>
        <v>80</v>
      </c>
      <c r="H1480" s="295">
        <f t="shared" si="98"/>
        <v>10</v>
      </c>
      <c r="I1480" s="425"/>
      <c r="J1480" s="424"/>
      <c r="K1480" s="424"/>
      <c r="L1480" s="424"/>
      <c r="M1480" s="422"/>
      <c r="N1480" s="290"/>
      <c r="O1480" s="294"/>
      <c r="P1480" s="425"/>
      <c r="Q1480" s="424"/>
      <c r="R1480" s="424"/>
      <c r="S1480" s="423"/>
      <c r="T1480" s="422"/>
      <c r="U1480" s="290"/>
      <c r="V1480" s="289"/>
      <c r="W1480" s="404"/>
    </row>
    <row r="1481" spans="1:23" ht="24.95" customHeight="1" thickTop="1" thickBot="1" x14ac:dyDescent="0.25">
      <c r="A1481" s="409"/>
      <c r="B1481" s="421"/>
      <c r="C1481" s="420"/>
      <c r="D1481" s="420"/>
      <c r="E1481" s="420"/>
      <c r="F1481" s="419"/>
      <c r="G1481" s="418">
        <f>SUM(B1481:F1481)</f>
        <v>0</v>
      </c>
      <c r="H1481" s="396"/>
      <c r="I1481" s="417"/>
      <c r="J1481" s="416"/>
      <c r="K1481" s="416"/>
      <c r="L1481" s="416"/>
      <c r="M1481" s="415"/>
      <c r="N1481" s="414">
        <f>COUNTIF(I1481:M1481,"اجتاز")</f>
        <v>0</v>
      </c>
      <c r="O1481" s="413" t="str">
        <f>IF(N1481&gt;=5,"جدير",IF(N1481&gt;=5,"جدير","غيرجدير"))</f>
        <v>غيرجدير</v>
      </c>
      <c r="P1481" s="417"/>
      <c r="Q1481" s="416"/>
      <c r="R1481" s="416"/>
      <c r="S1481" s="416"/>
      <c r="T1481" s="415"/>
      <c r="U1481" s="414">
        <f>COUNTIF(P1481:T1481,"اجتاز")</f>
        <v>0</v>
      </c>
      <c r="V1481" s="413" t="str">
        <f>IF(U1481&gt;=5,"جدير",IF(U1481&gt;=5,"جدير","غيرجدير"))</f>
        <v>غيرجدير</v>
      </c>
      <c r="W1481" s="404"/>
    </row>
    <row r="1482" spans="1:23" ht="5.0999999999999996" customHeight="1" thickTop="1" x14ac:dyDescent="0.2">
      <c r="A1482" s="409"/>
      <c r="B1482" s="412"/>
      <c r="C1482" s="412"/>
      <c r="D1482" s="412"/>
      <c r="E1482" s="412"/>
      <c r="F1482" s="412"/>
      <c r="G1482" s="412"/>
      <c r="H1482" s="412"/>
      <c r="I1482" s="412"/>
      <c r="J1482" s="412"/>
      <c r="K1482" s="412"/>
      <c r="L1482" s="412"/>
      <c r="M1482" s="412"/>
      <c r="N1482" s="412"/>
      <c r="O1482" s="412"/>
      <c r="P1482" s="412"/>
      <c r="Q1482" s="412"/>
      <c r="R1482" s="412"/>
      <c r="S1482" s="412"/>
      <c r="T1482" s="412"/>
      <c r="U1482" s="412"/>
      <c r="V1482" s="412"/>
      <c r="W1482" s="404"/>
    </row>
    <row r="1483" spans="1:23" ht="23.1" customHeight="1" x14ac:dyDescent="0.45">
      <c r="A1483" s="409"/>
      <c r="B1483" s="408" t="s">
        <v>90</v>
      </c>
      <c r="C1483" s="407" t="s">
        <v>118</v>
      </c>
      <c r="D1483" s="407"/>
      <c r="E1483" s="407"/>
      <c r="F1483" s="410" t="s">
        <v>139</v>
      </c>
      <c r="G1483" s="410"/>
      <c r="H1483" s="410"/>
      <c r="I1483" s="410"/>
      <c r="J1483" s="411"/>
      <c r="K1483" s="410" t="s">
        <v>93</v>
      </c>
      <c r="L1483" s="410"/>
      <c r="M1483" s="410"/>
      <c r="N1483" s="410"/>
      <c r="O1483" s="410"/>
      <c r="P1483" s="411"/>
      <c r="Q1483" s="410" t="s">
        <v>138</v>
      </c>
      <c r="R1483" s="410"/>
      <c r="S1483" s="410"/>
      <c r="T1483" s="410"/>
      <c r="U1483" s="410"/>
      <c r="V1483" s="410"/>
      <c r="W1483" s="404"/>
    </row>
    <row r="1484" spans="1:23" ht="23.1" customHeight="1" x14ac:dyDescent="0.45">
      <c r="A1484" s="409"/>
      <c r="B1484" s="408" t="s">
        <v>137</v>
      </c>
      <c r="C1484" s="407" t="s">
        <v>119</v>
      </c>
      <c r="D1484" s="407"/>
      <c r="E1484" s="407"/>
      <c r="F1484" s="405" t="s">
        <v>147</v>
      </c>
      <c r="G1484" s="405"/>
      <c r="H1484" s="405"/>
      <c r="I1484" s="405"/>
      <c r="J1484" s="406"/>
      <c r="K1484" s="405" t="s">
        <v>148</v>
      </c>
      <c r="L1484" s="405"/>
      <c r="M1484" s="405"/>
      <c r="N1484" s="405"/>
      <c r="O1484" s="405"/>
      <c r="P1484" s="406"/>
      <c r="Q1484" s="405" t="s">
        <v>149</v>
      </c>
      <c r="R1484" s="405"/>
      <c r="S1484" s="405"/>
      <c r="T1484" s="405"/>
      <c r="U1484" s="405"/>
      <c r="V1484" s="405"/>
      <c r="W1484" s="404"/>
    </row>
    <row r="1485" spans="1:23" ht="5.0999999999999996" customHeight="1" thickBot="1" x14ac:dyDescent="0.25">
      <c r="A1485" s="403"/>
      <c r="B1485" s="402"/>
      <c r="C1485" s="402"/>
      <c r="D1485" s="402"/>
      <c r="E1485" s="402"/>
      <c r="F1485" s="402"/>
      <c r="G1485" s="402"/>
      <c r="H1485" s="402"/>
      <c r="I1485" s="402"/>
      <c r="J1485" s="402"/>
      <c r="K1485" s="402"/>
      <c r="L1485" s="402"/>
      <c r="M1485" s="402"/>
      <c r="N1485" s="402"/>
      <c r="O1485" s="402"/>
      <c r="P1485" s="402"/>
      <c r="Q1485" s="402"/>
      <c r="R1485" s="402"/>
      <c r="S1485" s="402"/>
      <c r="T1485" s="402"/>
      <c r="U1485" s="402"/>
      <c r="V1485" s="402"/>
      <c r="W1485" s="401"/>
    </row>
    <row r="1486" spans="1:23" ht="20.100000000000001" customHeight="1" thickTop="1" thickBot="1" x14ac:dyDescent="0.25"/>
    <row r="1487" spans="1:23" ht="24.95" customHeight="1" thickTop="1" x14ac:dyDescent="0.2">
      <c r="A1487" s="455"/>
      <c r="B1487" s="454" t="s">
        <v>116</v>
      </c>
      <c r="C1487" s="454"/>
      <c r="D1487" s="454"/>
      <c r="E1487" s="454"/>
      <c r="F1487" s="454"/>
      <c r="G1487" s="453" t="s">
        <v>146</v>
      </c>
      <c r="H1487" s="452"/>
      <c r="I1487" s="452"/>
      <c r="J1487" s="452"/>
      <c r="K1487" s="452"/>
      <c r="L1487" s="452"/>
      <c r="M1487" s="452"/>
      <c r="N1487" s="452"/>
      <c r="O1487" s="452"/>
      <c r="P1487" s="452"/>
      <c r="Q1487" s="452"/>
      <c r="R1487" s="452"/>
      <c r="S1487" s="451"/>
      <c r="T1487" s="451"/>
      <c r="U1487" s="451"/>
      <c r="V1487" s="451"/>
      <c r="W1487" s="450"/>
    </row>
    <row r="1488" spans="1:23" ht="24.95" customHeight="1" x14ac:dyDescent="0.2">
      <c r="A1488" s="409"/>
      <c r="B1488" s="449" t="s">
        <v>144</v>
      </c>
      <c r="C1488" s="449"/>
      <c r="D1488" s="449"/>
      <c r="E1488" s="449"/>
      <c r="F1488" s="449"/>
      <c r="G1488" s="448" t="s">
        <v>145</v>
      </c>
      <c r="H1488" s="448"/>
      <c r="I1488" s="448"/>
      <c r="J1488" s="448"/>
      <c r="K1488" s="448"/>
      <c r="L1488" s="448"/>
      <c r="M1488" s="448"/>
      <c r="N1488" s="448"/>
      <c r="O1488" s="448"/>
      <c r="P1488" s="448"/>
      <c r="Q1488" s="448"/>
      <c r="R1488" s="447"/>
      <c r="S1488" s="446" t="s">
        <v>143</v>
      </c>
      <c r="T1488" s="445"/>
      <c r="U1488" s="445"/>
      <c r="V1488" s="444"/>
      <c r="W1488" s="404"/>
    </row>
    <row r="1489" spans="1:23" ht="5.0999999999999996" customHeight="1" x14ac:dyDescent="0.2">
      <c r="A1489" s="409"/>
      <c r="B1489" s="443"/>
      <c r="C1489" s="443"/>
      <c r="D1489" s="443"/>
      <c r="E1489" s="443"/>
      <c r="F1489" s="443"/>
      <c r="G1489" s="412"/>
      <c r="H1489" s="412"/>
      <c r="I1489" s="412"/>
      <c r="J1489" s="412"/>
      <c r="K1489" s="412"/>
      <c r="L1489" s="412"/>
      <c r="M1489" s="412"/>
      <c r="N1489" s="412"/>
      <c r="O1489" s="412"/>
      <c r="P1489" s="412"/>
      <c r="Q1489" s="412"/>
      <c r="R1489" s="412"/>
      <c r="S1489" s="412"/>
      <c r="T1489" s="412"/>
      <c r="U1489" s="412"/>
      <c r="V1489" s="412"/>
      <c r="W1489" s="404"/>
    </row>
    <row r="1490" spans="1:23" ht="24.95" customHeight="1" x14ac:dyDescent="0.2">
      <c r="A1490" s="409"/>
      <c r="B1490" s="441" t="s">
        <v>142</v>
      </c>
      <c r="C1490" s="441"/>
      <c r="D1490" s="442"/>
      <c r="E1490" s="442"/>
      <c r="F1490" s="442"/>
      <c r="G1490" s="442"/>
      <c r="H1490" s="442"/>
      <c r="I1490" s="442"/>
      <c r="J1490" s="442"/>
      <c r="K1490" s="442"/>
      <c r="L1490" s="412"/>
      <c r="M1490" s="441" t="s">
        <v>141</v>
      </c>
      <c r="N1490" s="441"/>
      <c r="O1490" s="440"/>
      <c r="P1490" s="439"/>
      <c r="Q1490" s="439"/>
      <c r="R1490" s="412"/>
      <c r="S1490" s="438"/>
      <c r="T1490" s="437"/>
      <c r="U1490" s="437"/>
      <c r="V1490" s="436"/>
      <c r="W1490" s="404"/>
    </row>
    <row r="1491" spans="1:23" ht="5.0999999999999996" customHeight="1" thickBot="1" x14ac:dyDescent="0.25">
      <c r="A1491" s="409"/>
      <c r="B1491" s="412"/>
      <c r="C1491" s="412"/>
      <c r="D1491" s="412"/>
      <c r="E1491" s="412"/>
      <c r="F1491" s="412"/>
      <c r="G1491" s="412"/>
      <c r="H1491" s="412"/>
      <c r="I1491" s="412"/>
      <c r="J1491" s="412"/>
      <c r="K1491" s="412"/>
      <c r="L1491" s="412"/>
      <c r="M1491" s="412"/>
      <c r="N1491" s="412"/>
      <c r="O1491" s="412"/>
      <c r="P1491" s="412"/>
      <c r="Q1491" s="412"/>
      <c r="R1491" s="412"/>
      <c r="S1491" s="412"/>
      <c r="T1491" s="412"/>
      <c r="U1491" s="412"/>
      <c r="V1491" s="412"/>
      <c r="W1491" s="404"/>
    </row>
    <row r="1492" spans="1:23" ht="24.95" customHeight="1" thickTop="1" x14ac:dyDescent="0.2">
      <c r="A1492" s="409"/>
      <c r="B1492" s="343" t="s">
        <v>110</v>
      </c>
      <c r="C1492" s="342"/>
      <c r="D1492" s="342"/>
      <c r="E1492" s="342"/>
      <c r="F1492" s="342"/>
      <c r="G1492" s="342"/>
      <c r="H1492" s="341"/>
      <c r="I1492" s="343" t="s">
        <v>109</v>
      </c>
      <c r="J1492" s="342"/>
      <c r="K1492" s="342"/>
      <c r="L1492" s="342"/>
      <c r="M1492" s="341"/>
      <c r="N1492" s="340"/>
      <c r="O1492" s="339" t="s">
        <v>108</v>
      </c>
      <c r="P1492" s="343" t="s">
        <v>107</v>
      </c>
      <c r="Q1492" s="342"/>
      <c r="R1492" s="342"/>
      <c r="S1492" s="342"/>
      <c r="T1492" s="341"/>
      <c r="U1492" s="340"/>
      <c r="V1492" s="339" t="s">
        <v>106</v>
      </c>
      <c r="W1492" s="404"/>
    </row>
    <row r="1493" spans="1:23" ht="50.1" customHeight="1" x14ac:dyDescent="0.2">
      <c r="A1493" s="409"/>
      <c r="B1493" s="435" t="s">
        <v>105</v>
      </c>
      <c r="C1493" s="332" t="s">
        <v>104</v>
      </c>
      <c r="D1493" s="332" t="s">
        <v>103</v>
      </c>
      <c r="E1493" s="332" t="s">
        <v>102</v>
      </c>
      <c r="F1493" s="331" t="s">
        <v>16</v>
      </c>
      <c r="G1493" s="434" t="s">
        <v>140</v>
      </c>
      <c r="H1493" s="329" t="s">
        <v>24</v>
      </c>
      <c r="I1493" s="431" t="s">
        <v>130</v>
      </c>
      <c r="J1493" s="430" t="s">
        <v>57</v>
      </c>
      <c r="K1493" s="430" t="s">
        <v>129</v>
      </c>
      <c r="L1493" s="430" t="s">
        <v>128</v>
      </c>
      <c r="M1493" s="428" t="s">
        <v>127</v>
      </c>
      <c r="N1493" s="310"/>
      <c r="O1493" s="314"/>
      <c r="P1493" s="431" t="s">
        <v>126</v>
      </c>
      <c r="Q1493" s="430" t="s">
        <v>63</v>
      </c>
      <c r="R1493" s="430" t="s">
        <v>125</v>
      </c>
      <c r="S1493" s="429" t="s">
        <v>124</v>
      </c>
      <c r="T1493" s="428" t="s">
        <v>123</v>
      </c>
      <c r="U1493" s="310"/>
      <c r="V1493" s="309"/>
      <c r="W1493" s="404"/>
    </row>
    <row r="1494" spans="1:23" ht="20.100000000000001" customHeight="1" x14ac:dyDescent="0.2">
      <c r="A1494" s="409"/>
      <c r="B1494" s="433">
        <v>50</v>
      </c>
      <c r="C1494" s="317">
        <v>40</v>
      </c>
      <c r="D1494" s="317">
        <v>30</v>
      </c>
      <c r="E1494" s="317">
        <v>20</v>
      </c>
      <c r="F1494" s="316">
        <v>20</v>
      </c>
      <c r="G1494" s="432">
        <f>SUM(B1494:F1494)</f>
        <v>160</v>
      </c>
      <c r="H1494" s="315">
        <v>20</v>
      </c>
      <c r="I1494" s="431"/>
      <c r="J1494" s="430"/>
      <c r="K1494" s="430"/>
      <c r="L1494" s="430"/>
      <c r="M1494" s="428"/>
      <c r="N1494" s="310"/>
      <c r="O1494" s="314"/>
      <c r="P1494" s="431"/>
      <c r="Q1494" s="430"/>
      <c r="R1494" s="430"/>
      <c r="S1494" s="429"/>
      <c r="T1494" s="428"/>
      <c r="U1494" s="310"/>
      <c r="V1494" s="309"/>
      <c r="W1494" s="404"/>
    </row>
    <row r="1495" spans="1:23" ht="20.100000000000001" customHeight="1" thickBot="1" x14ac:dyDescent="0.25">
      <c r="A1495" s="409"/>
      <c r="B1495" s="427">
        <f t="shared" ref="B1495:H1495" si="99">B1494/2</f>
        <v>25</v>
      </c>
      <c r="C1495" s="297">
        <f t="shared" si="99"/>
        <v>20</v>
      </c>
      <c r="D1495" s="297">
        <f t="shared" si="99"/>
        <v>15</v>
      </c>
      <c r="E1495" s="297">
        <f t="shared" si="99"/>
        <v>10</v>
      </c>
      <c r="F1495" s="296">
        <f t="shared" si="99"/>
        <v>10</v>
      </c>
      <c r="G1495" s="426">
        <f t="shared" si="99"/>
        <v>80</v>
      </c>
      <c r="H1495" s="295">
        <f t="shared" si="99"/>
        <v>10</v>
      </c>
      <c r="I1495" s="425"/>
      <c r="J1495" s="424"/>
      <c r="K1495" s="424"/>
      <c r="L1495" s="424"/>
      <c r="M1495" s="422"/>
      <c r="N1495" s="290"/>
      <c r="O1495" s="294"/>
      <c r="P1495" s="425"/>
      <c r="Q1495" s="424"/>
      <c r="R1495" s="424"/>
      <c r="S1495" s="423"/>
      <c r="T1495" s="422"/>
      <c r="U1495" s="290"/>
      <c r="V1495" s="289"/>
      <c r="W1495" s="404"/>
    </row>
    <row r="1496" spans="1:23" ht="24.95" customHeight="1" thickTop="1" thickBot="1" x14ac:dyDescent="0.25">
      <c r="A1496" s="409"/>
      <c r="B1496" s="421"/>
      <c r="C1496" s="420"/>
      <c r="D1496" s="420"/>
      <c r="E1496" s="420"/>
      <c r="F1496" s="419"/>
      <c r="G1496" s="418">
        <f>SUM(B1496:F1496)</f>
        <v>0</v>
      </c>
      <c r="H1496" s="396"/>
      <c r="I1496" s="417"/>
      <c r="J1496" s="416"/>
      <c r="K1496" s="416"/>
      <c r="L1496" s="416"/>
      <c r="M1496" s="415"/>
      <c r="N1496" s="414">
        <f>COUNTIF(I1496:M1496,"اجتاز")</f>
        <v>0</v>
      </c>
      <c r="O1496" s="413" t="str">
        <f>IF(N1496&gt;=5,"جدير",IF(N1496&gt;=5,"جدير","غيرجدير"))</f>
        <v>غيرجدير</v>
      </c>
      <c r="P1496" s="417"/>
      <c r="Q1496" s="416"/>
      <c r="R1496" s="416"/>
      <c r="S1496" s="416"/>
      <c r="T1496" s="415"/>
      <c r="U1496" s="414">
        <f>COUNTIF(P1496:T1496,"اجتاز")</f>
        <v>0</v>
      </c>
      <c r="V1496" s="413" t="str">
        <f>IF(U1496&gt;=5,"جدير",IF(U1496&gt;=5,"جدير","غيرجدير"))</f>
        <v>غيرجدير</v>
      </c>
      <c r="W1496" s="404"/>
    </row>
    <row r="1497" spans="1:23" ht="5.0999999999999996" customHeight="1" thickTop="1" x14ac:dyDescent="0.2">
      <c r="A1497" s="409"/>
      <c r="B1497" s="412"/>
      <c r="C1497" s="412"/>
      <c r="D1497" s="412"/>
      <c r="E1497" s="412"/>
      <c r="F1497" s="412"/>
      <c r="G1497" s="412"/>
      <c r="H1497" s="412"/>
      <c r="I1497" s="412"/>
      <c r="J1497" s="412"/>
      <c r="K1497" s="412"/>
      <c r="L1497" s="412"/>
      <c r="M1497" s="412"/>
      <c r="N1497" s="412"/>
      <c r="O1497" s="412"/>
      <c r="P1497" s="412"/>
      <c r="Q1497" s="412"/>
      <c r="R1497" s="412"/>
      <c r="S1497" s="412"/>
      <c r="T1497" s="412"/>
      <c r="U1497" s="412"/>
      <c r="V1497" s="412"/>
      <c r="W1497" s="404"/>
    </row>
    <row r="1498" spans="1:23" ht="23.1" customHeight="1" x14ac:dyDescent="0.45">
      <c r="A1498" s="409"/>
      <c r="B1498" s="408" t="s">
        <v>90</v>
      </c>
      <c r="C1498" s="407" t="s">
        <v>118</v>
      </c>
      <c r="D1498" s="407"/>
      <c r="E1498" s="407"/>
      <c r="F1498" s="410" t="s">
        <v>139</v>
      </c>
      <c r="G1498" s="410"/>
      <c r="H1498" s="410"/>
      <c r="I1498" s="410"/>
      <c r="J1498" s="411"/>
      <c r="K1498" s="410" t="s">
        <v>93</v>
      </c>
      <c r="L1498" s="410"/>
      <c r="M1498" s="410"/>
      <c r="N1498" s="410"/>
      <c r="O1498" s="410"/>
      <c r="P1498" s="411"/>
      <c r="Q1498" s="410" t="s">
        <v>138</v>
      </c>
      <c r="R1498" s="410"/>
      <c r="S1498" s="410"/>
      <c r="T1498" s="410"/>
      <c r="U1498" s="410"/>
      <c r="V1498" s="410"/>
      <c r="W1498" s="404"/>
    </row>
    <row r="1499" spans="1:23" ht="23.1" customHeight="1" x14ac:dyDescent="0.45">
      <c r="A1499" s="409"/>
      <c r="B1499" s="408" t="s">
        <v>137</v>
      </c>
      <c r="C1499" s="407" t="s">
        <v>119</v>
      </c>
      <c r="D1499" s="407"/>
      <c r="E1499" s="407"/>
      <c r="F1499" s="405" t="s">
        <v>147</v>
      </c>
      <c r="G1499" s="405"/>
      <c r="H1499" s="405"/>
      <c r="I1499" s="405"/>
      <c r="J1499" s="406"/>
      <c r="K1499" s="405" t="s">
        <v>148</v>
      </c>
      <c r="L1499" s="405"/>
      <c r="M1499" s="405"/>
      <c r="N1499" s="405"/>
      <c r="O1499" s="405"/>
      <c r="P1499" s="406"/>
      <c r="Q1499" s="405" t="s">
        <v>149</v>
      </c>
      <c r="R1499" s="405"/>
      <c r="S1499" s="405"/>
      <c r="T1499" s="405"/>
      <c r="U1499" s="405"/>
      <c r="V1499" s="405"/>
      <c r="W1499" s="404"/>
    </row>
    <row r="1500" spans="1:23" ht="5.0999999999999996" customHeight="1" thickBot="1" x14ac:dyDescent="0.25">
      <c r="A1500" s="403"/>
      <c r="B1500" s="402"/>
      <c r="C1500" s="402"/>
      <c r="D1500" s="402"/>
      <c r="E1500" s="402"/>
      <c r="F1500" s="402"/>
      <c r="G1500" s="402"/>
      <c r="H1500" s="402"/>
      <c r="I1500" s="402"/>
      <c r="J1500" s="402"/>
      <c r="K1500" s="402"/>
      <c r="L1500" s="402"/>
      <c r="M1500" s="402"/>
      <c r="N1500" s="402"/>
      <c r="O1500" s="402"/>
      <c r="P1500" s="402"/>
      <c r="Q1500" s="402"/>
      <c r="R1500" s="402"/>
      <c r="S1500" s="402"/>
      <c r="T1500" s="402"/>
      <c r="U1500" s="402"/>
      <c r="V1500" s="402"/>
      <c r="W1500" s="401"/>
    </row>
    <row r="1501" spans="1:23" ht="15" thickTop="1" x14ac:dyDescent="0.2"/>
  </sheetData>
  <mergeCells count="3300">
    <mergeCell ref="C1499:E1499"/>
    <mergeCell ref="F1499:I1499"/>
    <mergeCell ref="K1499:O1499"/>
    <mergeCell ref="Q1499:V1499"/>
    <mergeCell ref="P1493:P1495"/>
    <mergeCell ref="Q1493:Q1495"/>
    <mergeCell ref="R1493:R1495"/>
    <mergeCell ref="S1493:S1495"/>
    <mergeCell ref="T1493:T1495"/>
    <mergeCell ref="C1498:E1498"/>
    <mergeCell ref="F1498:I1498"/>
    <mergeCell ref="K1498:O1498"/>
    <mergeCell ref="Q1498:V1498"/>
    <mergeCell ref="B1492:H1492"/>
    <mergeCell ref="I1492:M1492"/>
    <mergeCell ref="O1492:O1495"/>
    <mergeCell ref="P1492:T1492"/>
    <mergeCell ref="V1492:V1495"/>
    <mergeCell ref="I1493:I1495"/>
    <mergeCell ref="J1493:J1495"/>
    <mergeCell ref="K1493:K1495"/>
    <mergeCell ref="L1493:L1495"/>
    <mergeCell ref="M1493:M1495"/>
    <mergeCell ref="B1488:F1488"/>
    <mergeCell ref="G1488:R1488"/>
    <mergeCell ref="S1488:V1488"/>
    <mergeCell ref="B1490:C1490"/>
    <mergeCell ref="D1490:K1490"/>
    <mergeCell ref="M1490:O1490"/>
    <mergeCell ref="P1490:Q1490"/>
    <mergeCell ref="S1490:V1490"/>
    <mergeCell ref="C1484:E1484"/>
    <mergeCell ref="F1484:I1484"/>
    <mergeCell ref="K1484:O1484"/>
    <mergeCell ref="Q1484:V1484"/>
    <mergeCell ref="B1487:F1487"/>
    <mergeCell ref="G1487:R1487"/>
    <mergeCell ref="P1478:P1480"/>
    <mergeCell ref="Q1478:Q1480"/>
    <mergeCell ref="R1478:R1480"/>
    <mergeCell ref="S1478:S1480"/>
    <mergeCell ref="T1478:T1480"/>
    <mergeCell ref="C1483:E1483"/>
    <mergeCell ref="F1483:I1483"/>
    <mergeCell ref="K1483:O1483"/>
    <mergeCell ref="Q1483:V1483"/>
    <mergeCell ref="B1477:H1477"/>
    <mergeCell ref="I1477:M1477"/>
    <mergeCell ref="O1477:O1480"/>
    <mergeCell ref="P1477:T1477"/>
    <mergeCell ref="V1477:V1480"/>
    <mergeCell ref="I1478:I1480"/>
    <mergeCell ref="J1478:J1480"/>
    <mergeCell ref="K1478:K1480"/>
    <mergeCell ref="L1478:L1480"/>
    <mergeCell ref="M1478:M1480"/>
    <mergeCell ref="B1473:F1473"/>
    <mergeCell ref="G1473:R1473"/>
    <mergeCell ref="S1473:V1473"/>
    <mergeCell ref="B1475:C1475"/>
    <mergeCell ref="D1475:K1475"/>
    <mergeCell ref="M1475:O1475"/>
    <mergeCell ref="P1475:Q1475"/>
    <mergeCell ref="S1475:V1475"/>
    <mergeCell ref="C1469:E1469"/>
    <mergeCell ref="F1469:I1469"/>
    <mergeCell ref="K1469:O1469"/>
    <mergeCell ref="Q1469:V1469"/>
    <mergeCell ref="B1472:F1472"/>
    <mergeCell ref="G1472:R1472"/>
    <mergeCell ref="P1463:P1465"/>
    <mergeCell ref="Q1463:Q1465"/>
    <mergeCell ref="R1463:R1465"/>
    <mergeCell ref="S1463:S1465"/>
    <mergeCell ref="T1463:T1465"/>
    <mergeCell ref="C1468:E1468"/>
    <mergeCell ref="F1468:I1468"/>
    <mergeCell ref="K1468:O1468"/>
    <mergeCell ref="Q1468:V1468"/>
    <mergeCell ref="B1462:H1462"/>
    <mergeCell ref="I1462:M1462"/>
    <mergeCell ref="O1462:O1465"/>
    <mergeCell ref="P1462:T1462"/>
    <mergeCell ref="V1462:V1465"/>
    <mergeCell ref="I1463:I1465"/>
    <mergeCell ref="J1463:J1465"/>
    <mergeCell ref="K1463:K1465"/>
    <mergeCell ref="L1463:L1465"/>
    <mergeCell ref="M1463:M1465"/>
    <mergeCell ref="B1458:F1458"/>
    <mergeCell ref="G1458:R1458"/>
    <mergeCell ref="S1458:V1458"/>
    <mergeCell ref="B1460:C1460"/>
    <mergeCell ref="D1460:K1460"/>
    <mergeCell ref="M1460:O1460"/>
    <mergeCell ref="P1460:Q1460"/>
    <mergeCell ref="S1460:V1460"/>
    <mergeCell ref="C1454:E1454"/>
    <mergeCell ref="F1454:I1454"/>
    <mergeCell ref="K1454:O1454"/>
    <mergeCell ref="Q1454:V1454"/>
    <mergeCell ref="B1457:F1457"/>
    <mergeCell ref="G1457:R1457"/>
    <mergeCell ref="P1448:P1450"/>
    <mergeCell ref="Q1448:Q1450"/>
    <mergeCell ref="R1448:R1450"/>
    <mergeCell ref="S1448:S1450"/>
    <mergeCell ref="T1448:T1450"/>
    <mergeCell ref="C1453:E1453"/>
    <mergeCell ref="F1453:I1453"/>
    <mergeCell ref="K1453:O1453"/>
    <mergeCell ref="Q1453:V1453"/>
    <mergeCell ref="B1447:H1447"/>
    <mergeCell ref="I1447:M1447"/>
    <mergeCell ref="O1447:O1450"/>
    <mergeCell ref="P1447:T1447"/>
    <mergeCell ref="V1447:V1450"/>
    <mergeCell ref="I1448:I1450"/>
    <mergeCell ref="J1448:J1450"/>
    <mergeCell ref="K1448:K1450"/>
    <mergeCell ref="L1448:L1450"/>
    <mergeCell ref="M1448:M1450"/>
    <mergeCell ref="B1443:F1443"/>
    <mergeCell ref="G1443:R1443"/>
    <mergeCell ref="S1443:V1443"/>
    <mergeCell ref="B1445:C1445"/>
    <mergeCell ref="D1445:K1445"/>
    <mergeCell ref="M1445:O1445"/>
    <mergeCell ref="P1445:Q1445"/>
    <mergeCell ref="S1445:V1445"/>
    <mergeCell ref="C1439:E1439"/>
    <mergeCell ref="F1439:I1439"/>
    <mergeCell ref="K1439:O1439"/>
    <mergeCell ref="Q1439:V1439"/>
    <mergeCell ref="B1442:F1442"/>
    <mergeCell ref="G1442:R1442"/>
    <mergeCell ref="P1433:P1435"/>
    <mergeCell ref="Q1433:Q1435"/>
    <mergeCell ref="R1433:R1435"/>
    <mergeCell ref="S1433:S1435"/>
    <mergeCell ref="T1433:T1435"/>
    <mergeCell ref="C1438:E1438"/>
    <mergeCell ref="F1438:I1438"/>
    <mergeCell ref="K1438:O1438"/>
    <mergeCell ref="Q1438:V1438"/>
    <mergeCell ref="B1432:H1432"/>
    <mergeCell ref="I1432:M1432"/>
    <mergeCell ref="O1432:O1435"/>
    <mergeCell ref="P1432:T1432"/>
    <mergeCell ref="V1432:V1435"/>
    <mergeCell ref="I1433:I1435"/>
    <mergeCell ref="J1433:J1435"/>
    <mergeCell ref="K1433:K1435"/>
    <mergeCell ref="L1433:L1435"/>
    <mergeCell ref="M1433:M1435"/>
    <mergeCell ref="B1428:F1428"/>
    <mergeCell ref="G1428:R1428"/>
    <mergeCell ref="S1428:V1428"/>
    <mergeCell ref="B1430:C1430"/>
    <mergeCell ref="D1430:K1430"/>
    <mergeCell ref="M1430:O1430"/>
    <mergeCell ref="P1430:Q1430"/>
    <mergeCell ref="S1430:V1430"/>
    <mergeCell ref="C1424:E1424"/>
    <mergeCell ref="F1424:I1424"/>
    <mergeCell ref="K1424:O1424"/>
    <mergeCell ref="Q1424:V1424"/>
    <mergeCell ref="B1427:F1427"/>
    <mergeCell ref="G1427:R1427"/>
    <mergeCell ref="P1418:P1420"/>
    <mergeCell ref="Q1418:Q1420"/>
    <mergeCell ref="R1418:R1420"/>
    <mergeCell ref="S1418:S1420"/>
    <mergeCell ref="T1418:T1420"/>
    <mergeCell ref="C1423:E1423"/>
    <mergeCell ref="F1423:I1423"/>
    <mergeCell ref="K1423:O1423"/>
    <mergeCell ref="Q1423:V1423"/>
    <mergeCell ref="B1417:H1417"/>
    <mergeCell ref="I1417:M1417"/>
    <mergeCell ref="O1417:O1420"/>
    <mergeCell ref="P1417:T1417"/>
    <mergeCell ref="V1417:V1420"/>
    <mergeCell ref="I1418:I1420"/>
    <mergeCell ref="J1418:J1420"/>
    <mergeCell ref="K1418:K1420"/>
    <mergeCell ref="L1418:L1420"/>
    <mergeCell ref="M1418:M1420"/>
    <mergeCell ref="B1413:F1413"/>
    <mergeCell ref="G1413:R1413"/>
    <mergeCell ref="S1413:V1413"/>
    <mergeCell ref="B1415:C1415"/>
    <mergeCell ref="D1415:K1415"/>
    <mergeCell ref="M1415:O1415"/>
    <mergeCell ref="P1415:Q1415"/>
    <mergeCell ref="S1415:V1415"/>
    <mergeCell ref="C1409:E1409"/>
    <mergeCell ref="F1409:I1409"/>
    <mergeCell ref="K1409:O1409"/>
    <mergeCell ref="Q1409:V1409"/>
    <mergeCell ref="B1412:F1412"/>
    <mergeCell ref="G1412:R1412"/>
    <mergeCell ref="P1403:P1405"/>
    <mergeCell ref="Q1403:Q1405"/>
    <mergeCell ref="R1403:R1405"/>
    <mergeCell ref="S1403:S1405"/>
    <mergeCell ref="T1403:T1405"/>
    <mergeCell ref="C1408:E1408"/>
    <mergeCell ref="F1408:I1408"/>
    <mergeCell ref="K1408:O1408"/>
    <mergeCell ref="Q1408:V1408"/>
    <mergeCell ref="B1402:H1402"/>
    <mergeCell ref="I1402:M1402"/>
    <mergeCell ref="O1402:O1405"/>
    <mergeCell ref="P1402:T1402"/>
    <mergeCell ref="V1402:V1405"/>
    <mergeCell ref="I1403:I1405"/>
    <mergeCell ref="J1403:J1405"/>
    <mergeCell ref="K1403:K1405"/>
    <mergeCell ref="L1403:L1405"/>
    <mergeCell ref="M1403:M1405"/>
    <mergeCell ref="B1398:F1398"/>
    <mergeCell ref="G1398:R1398"/>
    <mergeCell ref="S1398:V1398"/>
    <mergeCell ref="B1400:C1400"/>
    <mergeCell ref="D1400:K1400"/>
    <mergeCell ref="M1400:O1400"/>
    <mergeCell ref="P1400:Q1400"/>
    <mergeCell ref="S1400:V1400"/>
    <mergeCell ref="C1394:E1394"/>
    <mergeCell ref="F1394:I1394"/>
    <mergeCell ref="K1394:O1394"/>
    <mergeCell ref="Q1394:V1394"/>
    <mergeCell ref="B1397:F1397"/>
    <mergeCell ref="G1397:R1397"/>
    <mergeCell ref="P1388:P1390"/>
    <mergeCell ref="Q1388:Q1390"/>
    <mergeCell ref="R1388:R1390"/>
    <mergeCell ref="S1388:S1390"/>
    <mergeCell ref="T1388:T1390"/>
    <mergeCell ref="C1393:E1393"/>
    <mergeCell ref="F1393:I1393"/>
    <mergeCell ref="K1393:O1393"/>
    <mergeCell ref="Q1393:V1393"/>
    <mergeCell ref="B1387:H1387"/>
    <mergeCell ref="I1387:M1387"/>
    <mergeCell ref="O1387:O1390"/>
    <mergeCell ref="P1387:T1387"/>
    <mergeCell ref="V1387:V1390"/>
    <mergeCell ref="I1388:I1390"/>
    <mergeCell ref="J1388:J1390"/>
    <mergeCell ref="K1388:K1390"/>
    <mergeCell ref="L1388:L1390"/>
    <mergeCell ref="M1388:M1390"/>
    <mergeCell ref="B1383:F1383"/>
    <mergeCell ref="G1383:R1383"/>
    <mergeCell ref="S1383:V1383"/>
    <mergeCell ref="B1385:C1385"/>
    <mergeCell ref="D1385:K1385"/>
    <mergeCell ref="M1385:O1385"/>
    <mergeCell ref="P1385:Q1385"/>
    <mergeCell ref="S1385:V1385"/>
    <mergeCell ref="C1379:E1379"/>
    <mergeCell ref="F1379:I1379"/>
    <mergeCell ref="K1379:O1379"/>
    <mergeCell ref="Q1379:V1379"/>
    <mergeCell ref="B1382:F1382"/>
    <mergeCell ref="G1382:R1382"/>
    <mergeCell ref="P1373:P1375"/>
    <mergeCell ref="Q1373:Q1375"/>
    <mergeCell ref="R1373:R1375"/>
    <mergeCell ref="S1373:S1375"/>
    <mergeCell ref="T1373:T1375"/>
    <mergeCell ref="C1378:E1378"/>
    <mergeCell ref="F1378:I1378"/>
    <mergeCell ref="K1378:O1378"/>
    <mergeCell ref="Q1378:V1378"/>
    <mergeCell ref="B1372:H1372"/>
    <mergeCell ref="I1372:M1372"/>
    <mergeCell ref="O1372:O1375"/>
    <mergeCell ref="P1372:T1372"/>
    <mergeCell ref="V1372:V1375"/>
    <mergeCell ref="I1373:I1375"/>
    <mergeCell ref="J1373:J1375"/>
    <mergeCell ref="K1373:K1375"/>
    <mergeCell ref="L1373:L1375"/>
    <mergeCell ref="M1373:M1375"/>
    <mergeCell ref="B1368:F1368"/>
    <mergeCell ref="G1368:R1368"/>
    <mergeCell ref="S1368:V1368"/>
    <mergeCell ref="B1370:C1370"/>
    <mergeCell ref="D1370:K1370"/>
    <mergeCell ref="M1370:O1370"/>
    <mergeCell ref="P1370:Q1370"/>
    <mergeCell ref="S1370:V1370"/>
    <mergeCell ref="C1364:E1364"/>
    <mergeCell ref="F1364:I1364"/>
    <mergeCell ref="K1364:O1364"/>
    <mergeCell ref="Q1364:V1364"/>
    <mergeCell ref="B1367:F1367"/>
    <mergeCell ref="G1367:R1367"/>
    <mergeCell ref="P1358:P1360"/>
    <mergeCell ref="Q1358:Q1360"/>
    <mergeCell ref="R1358:R1360"/>
    <mergeCell ref="S1358:S1360"/>
    <mergeCell ref="T1358:T1360"/>
    <mergeCell ref="C1363:E1363"/>
    <mergeCell ref="F1363:I1363"/>
    <mergeCell ref="K1363:O1363"/>
    <mergeCell ref="Q1363:V1363"/>
    <mergeCell ref="B1357:H1357"/>
    <mergeCell ref="I1357:M1357"/>
    <mergeCell ref="O1357:O1360"/>
    <mergeCell ref="P1357:T1357"/>
    <mergeCell ref="V1357:V1360"/>
    <mergeCell ref="I1358:I1360"/>
    <mergeCell ref="J1358:J1360"/>
    <mergeCell ref="K1358:K1360"/>
    <mergeCell ref="L1358:L1360"/>
    <mergeCell ref="M1358:M1360"/>
    <mergeCell ref="B1353:F1353"/>
    <mergeCell ref="G1353:R1353"/>
    <mergeCell ref="S1353:V1353"/>
    <mergeCell ref="B1355:C1355"/>
    <mergeCell ref="D1355:K1355"/>
    <mergeCell ref="M1355:O1355"/>
    <mergeCell ref="P1355:Q1355"/>
    <mergeCell ref="S1355:V1355"/>
    <mergeCell ref="C1349:E1349"/>
    <mergeCell ref="F1349:I1349"/>
    <mergeCell ref="K1349:O1349"/>
    <mergeCell ref="Q1349:V1349"/>
    <mergeCell ref="B1352:F1352"/>
    <mergeCell ref="G1352:R1352"/>
    <mergeCell ref="P1343:P1345"/>
    <mergeCell ref="Q1343:Q1345"/>
    <mergeCell ref="R1343:R1345"/>
    <mergeCell ref="S1343:S1345"/>
    <mergeCell ref="T1343:T1345"/>
    <mergeCell ref="C1348:E1348"/>
    <mergeCell ref="F1348:I1348"/>
    <mergeCell ref="K1348:O1348"/>
    <mergeCell ref="Q1348:V1348"/>
    <mergeCell ref="B1342:H1342"/>
    <mergeCell ref="I1342:M1342"/>
    <mergeCell ref="O1342:O1345"/>
    <mergeCell ref="P1342:T1342"/>
    <mergeCell ref="V1342:V1345"/>
    <mergeCell ref="I1343:I1345"/>
    <mergeCell ref="J1343:J1345"/>
    <mergeCell ref="K1343:K1345"/>
    <mergeCell ref="L1343:L1345"/>
    <mergeCell ref="M1343:M1345"/>
    <mergeCell ref="B1338:F1338"/>
    <mergeCell ref="G1338:R1338"/>
    <mergeCell ref="S1338:V1338"/>
    <mergeCell ref="B1340:C1340"/>
    <mergeCell ref="D1340:K1340"/>
    <mergeCell ref="M1340:O1340"/>
    <mergeCell ref="P1340:Q1340"/>
    <mergeCell ref="S1340:V1340"/>
    <mergeCell ref="C1334:E1334"/>
    <mergeCell ref="F1334:I1334"/>
    <mergeCell ref="K1334:O1334"/>
    <mergeCell ref="Q1334:V1334"/>
    <mergeCell ref="B1337:F1337"/>
    <mergeCell ref="G1337:R1337"/>
    <mergeCell ref="P1328:P1330"/>
    <mergeCell ref="Q1328:Q1330"/>
    <mergeCell ref="R1328:R1330"/>
    <mergeCell ref="S1328:S1330"/>
    <mergeCell ref="T1328:T1330"/>
    <mergeCell ref="C1333:E1333"/>
    <mergeCell ref="F1333:I1333"/>
    <mergeCell ref="K1333:O1333"/>
    <mergeCell ref="Q1333:V1333"/>
    <mergeCell ref="B1327:H1327"/>
    <mergeCell ref="I1327:M1327"/>
    <mergeCell ref="O1327:O1330"/>
    <mergeCell ref="P1327:T1327"/>
    <mergeCell ref="V1327:V1330"/>
    <mergeCell ref="I1328:I1330"/>
    <mergeCell ref="J1328:J1330"/>
    <mergeCell ref="K1328:K1330"/>
    <mergeCell ref="L1328:L1330"/>
    <mergeCell ref="M1328:M1330"/>
    <mergeCell ref="B1323:F1323"/>
    <mergeCell ref="G1323:R1323"/>
    <mergeCell ref="S1323:V1323"/>
    <mergeCell ref="B1325:C1325"/>
    <mergeCell ref="D1325:K1325"/>
    <mergeCell ref="M1325:O1325"/>
    <mergeCell ref="P1325:Q1325"/>
    <mergeCell ref="S1325:V1325"/>
    <mergeCell ref="C1319:E1319"/>
    <mergeCell ref="F1319:I1319"/>
    <mergeCell ref="K1319:O1319"/>
    <mergeCell ref="Q1319:V1319"/>
    <mergeCell ref="B1322:F1322"/>
    <mergeCell ref="G1322:R1322"/>
    <mergeCell ref="P1313:P1315"/>
    <mergeCell ref="Q1313:Q1315"/>
    <mergeCell ref="R1313:R1315"/>
    <mergeCell ref="S1313:S1315"/>
    <mergeCell ref="T1313:T1315"/>
    <mergeCell ref="C1318:E1318"/>
    <mergeCell ref="F1318:I1318"/>
    <mergeCell ref="K1318:O1318"/>
    <mergeCell ref="Q1318:V1318"/>
    <mergeCell ref="B1312:H1312"/>
    <mergeCell ref="I1312:M1312"/>
    <mergeCell ref="O1312:O1315"/>
    <mergeCell ref="P1312:T1312"/>
    <mergeCell ref="V1312:V1315"/>
    <mergeCell ref="I1313:I1315"/>
    <mergeCell ref="J1313:J1315"/>
    <mergeCell ref="K1313:K1315"/>
    <mergeCell ref="L1313:L1315"/>
    <mergeCell ref="M1313:M1315"/>
    <mergeCell ref="B1308:F1308"/>
    <mergeCell ref="G1308:R1308"/>
    <mergeCell ref="S1308:V1308"/>
    <mergeCell ref="B1310:C1310"/>
    <mergeCell ref="D1310:K1310"/>
    <mergeCell ref="M1310:O1310"/>
    <mergeCell ref="P1310:Q1310"/>
    <mergeCell ref="S1310:V1310"/>
    <mergeCell ref="C1304:E1304"/>
    <mergeCell ref="F1304:I1304"/>
    <mergeCell ref="K1304:O1304"/>
    <mergeCell ref="Q1304:V1304"/>
    <mergeCell ref="B1307:F1307"/>
    <mergeCell ref="G1307:R1307"/>
    <mergeCell ref="P1298:P1300"/>
    <mergeCell ref="Q1298:Q1300"/>
    <mergeCell ref="R1298:R1300"/>
    <mergeCell ref="S1298:S1300"/>
    <mergeCell ref="T1298:T1300"/>
    <mergeCell ref="C1303:E1303"/>
    <mergeCell ref="F1303:I1303"/>
    <mergeCell ref="K1303:O1303"/>
    <mergeCell ref="Q1303:V1303"/>
    <mergeCell ref="B1297:H1297"/>
    <mergeCell ref="I1297:M1297"/>
    <mergeCell ref="O1297:O1300"/>
    <mergeCell ref="P1297:T1297"/>
    <mergeCell ref="V1297:V1300"/>
    <mergeCell ref="I1298:I1300"/>
    <mergeCell ref="J1298:J1300"/>
    <mergeCell ref="K1298:K1300"/>
    <mergeCell ref="L1298:L1300"/>
    <mergeCell ref="M1298:M1300"/>
    <mergeCell ref="B1293:F1293"/>
    <mergeCell ref="G1293:R1293"/>
    <mergeCell ref="S1293:V1293"/>
    <mergeCell ref="B1295:C1295"/>
    <mergeCell ref="D1295:K1295"/>
    <mergeCell ref="M1295:O1295"/>
    <mergeCell ref="P1295:Q1295"/>
    <mergeCell ref="S1295:V1295"/>
    <mergeCell ref="C1289:E1289"/>
    <mergeCell ref="F1289:I1289"/>
    <mergeCell ref="K1289:O1289"/>
    <mergeCell ref="Q1289:V1289"/>
    <mergeCell ref="B1292:F1292"/>
    <mergeCell ref="G1292:R1292"/>
    <mergeCell ref="P1283:P1285"/>
    <mergeCell ref="Q1283:Q1285"/>
    <mergeCell ref="R1283:R1285"/>
    <mergeCell ref="S1283:S1285"/>
    <mergeCell ref="T1283:T1285"/>
    <mergeCell ref="C1288:E1288"/>
    <mergeCell ref="F1288:I1288"/>
    <mergeCell ref="K1288:O1288"/>
    <mergeCell ref="Q1288:V1288"/>
    <mergeCell ref="B1282:H1282"/>
    <mergeCell ref="I1282:M1282"/>
    <mergeCell ref="O1282:O1285"/>
    <mergeCell ref="P1282:T1282"/>
    <mergeCell ref="V1282:V1285"/>
    <mergeCell ref="I1283:I1285"/>
    <mergeCell ref="J1283:J1285"/>
    <mergeCell ref="K1283:K1285"/>
    <mergeCell ref="L1283:L1285"/>
    <mergeCell ref="M1283:M1285"/>
    <mergeCell ref="B1278:F1278"/>
    <mergeCell ref="G1278:R1278"/>
    <mergeCell ref="S1278:V1278"/>
    <mergeCell ref="B1280:C1280"/>
    <mergeCell ref="D1280:K1280"/>
    <mergeCell ref="M1280:O1280"/>
    <mergeCell ref="P1280:Q1280"/>
    <mergeCell ref="S1280:V1280"/>
    <mergeCell ref="C1274:E1274"/>
    <mergeCell ref="F1274:I1274"/>
    <mergeCell ref="K1274:O1274"/>
    <mergeCell ref="Q1274:V1274"/>
    <mergeCell ref="B1277:F1277"/>
    <mergeCell ref="G1277:R1277"/>
    <mergeCell ref="P1268:P1270"/>
    <mergeCell ref="Q1268:Q1270"/>
    <mergeCell ref="R1268:R1270"/>
    <mergeCell ref="S1268:S1270"/>
    <mergeCell ref="T1268:T1270"/>
    <mergeCell ref="C1273:E1273"/>
    <mergeCell ref="F1273:I1273"/>
    <mergeCell ref="K1273:O1273"/>
    <mergeCell ref="Q1273:V1273"/>
    <mergeCell ref="B1267:H1267"/>
    <mergeCell ref="I1267:M1267"/>
    <mergeCell ref="O1267:O1270"/>
    <mergeCell ref="P1267:T1267"/>
    <mergeCell ref="V1267:V1270"/>
    <mergeCell ref="I1268:I1270"/>
    <mergeCell ref="J1268:J1270"/>
    <mergeCell ref="K1268:K1270"/>
    <mergeCell ref="L1268:L1270"/>
    <mergeCell ref="M1268:M1270"/>
    <mergeCell ref="B1263:F1263"/>
    <mergeCell ref="G1263:R1263"/>
    <mergeCell ref="S1263:V1263"/>
    <mergeCell ref="B1265:C1265"/>
    <mergeCell ref="D1265:K1265"/>
    <mergeCell ref="M1265:O1265"/>
    <mergeCell ref="P1265:Q1265"/>
    <mergeCell ref="S1265:V1265"/>
    <mergeCell ref="C1259:E1259"/>
    <mergeCell ref="F1259:I1259"/>
    <mergeCell ref="K1259:O1259"/>
    <mergeCell ref="Q1259:V1259"/>
    <mergeCell ref="B1262:F1262"/>
    <mergeCell ref="G1262:R1262"/>
    <mergeCell ref="P1253:P1255"/>
    <mergeCell ref="Q1253:Q1255"/>
    <mergeCell ref="R1253:R1255"/>
    <mergeCell ref="S1253:S1255"/>
    <mergeCell ref="T1253:T1255"/>
    <mergeCell ref="C1258:E1258"/>
    <mergeCell ref="F1258:I1258"/>
    <mergeCell ref="K1258:O1258"/>
    <mergeCell ref="Q1258:V1258"/>
    <mergeCell ref="B1252:H1252"/>
    <mergeCell ref="I1252:M1252"/>
    <mergeCell ref="O1252:O1255"/>
    <mergeCell ref="P1252:T1252"/>
    <mergeCell ref="V1252:V1255"/>
    <mergeCell ref="I1253:I1255"/>
    <mergeCell ref="J1253:J1255"/>
    <mergeCell ref="K1253:K1255"/>
    <mergeCell ref="L1253:L1255"/>
    <mergeCell ref="M1253:M1255"/>
    <mergeCell ref="B1248:F1248"/>
    <mergeCell ref="G1248:R1248"/>
    <mergeCell ref="S1248:V1248"/>
    <mergeCell ref="B1250:C1250"/>
    <mergeCell ref="D1250:K1250"/>
    <mergeCell ref="M1250:O1250"/>
    <mergeCell ref="P1250:Q1250"/>
    <mergeCell ref="S1250:V1250"/>
    <mergeCell ref="C1244:E1244"/>
    <mergeCell ref="F1244:I1244"/>
    <mergeCell ref="K1244:O1244"/>
    <mergeCell ref="Q1244:V1244"/>
    <mergeCell ref="B1247:F1247"/>
    <mergeCell ref="G1247:R1247"/>
    <mergeCell ref="P1238:P1240"/>
    <mergeCell ref="Q1238:Q1240"/>
    <mergeCell ref="R1238:R1240"/>
    <mergeCell ref="S1238:S1240"/>
    <mergeCell ref="T1238:T1240"/>
    <mergeCell ref="C1243:E1243"/>
    <mergeCell ref="F1243:I1243"/>
    <mergeCell ref="K1243:O1243"/>
    <mergeCell ref="Q1243:V1243"/>
    <mergeCell ref="B1237:H1237"/>
    <mergeCell ref="I1237:M1237"/>
    <mergeCell ref="O1237:O1240"/>
    <mergeCell ref="P1237:T1237"/>
    <mergeCell ref="V1237:V1240"/>
    <mergeCell ref="I1238:I1240"/>
    <mergeCell ref="J1238:J1240"/>
    <mergeCell ref="K1238:K1240"/>
    <mergeCell ref="L1238:L1240"/>
    <mergeCell ref="M1238:M1240"/>
    <mergeCell ref="B1233:F1233"/>
    <mergeCell ref="G1233:R1233"/>
    <mergeCell ref="S1233:V1233"/>
    <mergeCell ref="B1235:C1235"/>
    <mergeCell ref="D1235:K1235"/>
    <mergeCell ref="M1235:O1235"/>
    <mergeCell ref="P1235:Q1235"/>
    <mergeCell ref="S1235:V1235"/>
    <mergeCell ref="C1229:E1229"/>
    <mergeCell ref="F1229:I1229"/>
    <mergeCell ref="K1229:O1229"/>
    <mergeCell ref="Q1229:V1229"/>
    <mergeCell ref="B1232:F1232"/>
    <mergeCell ref="G1232:R1232"/>
    <mergeCell ref="P1223:P1225"/>
    <mergeCell ref="Q1223:Q1225"/>
    <mergeCell ref="R1223:R1225"/>
    <mergeCell ref="S1223:S1225"/>
    <mergeCell ref="T1223:T1225"/>
    <mergeCell ref="C1228:E1228"/>
    <mergeCell ref="F1228:I1228"/>
    <mergeCell ref="K1228:O1228"/>
    <mergeCell ref="Q1228:V1228"/>
    <mergeCell ref="B1222:H1222"/>
    <mergeCell ref="I1222:M1222"/>
    <mergeCell ref="O1222:O1225"/>
    <mergeCell ref="P1222:T1222"/>
    <mergeCell ref="V1222:V1225"/>
    <mergeCell ref="I1223:I1225"/>
    <mergeCell ref="J1223:J1225"/>
    <mergeCell ref="K1223:K1225"/>
    <mergeCell ref="L1223:L1225"/>
    <mergeCell ref="M1223:M1225"/>
    <mergeCell ref="B1218:F1218"/>
    <mergeCell ref="G1218:R1218"/>
    <mergeCell ref="S1218:V1218"/>
    <mergeCell ref="B1220:C1220"/>
    <mergeCell ref="D1220:K1220"/>
    <mergeCell ref="M1220:O1220"/>
    <mergeCell ref="P1220:Q1220"/>
    <mergeCell ref="S1220:V1220"/>
    <mergeCell ref="C1214:E1214"/>
    <mergeCell ref="F1214:I1214"/>
    <mergeCell ref="K1214:O1214"/>
    <mergeCell ref="Q1214:V1214"/>
    <mergeCell ref="B1217:F1217"/>
    <mergeCell ref="G1217:R1217"/>
    <mergeCell ref="P1208:P1210"/>
    <mergeCell ref="Q1208:Q1210"/>
    <mergeCell ref="R1208:R1210"/>
    <mergeCell ref="S1208:S1210"/>
    <mergeCell ref="T1208:T1210"/>
    <mergeCell ref="C1213:E1213"/>
    <mergeCell ref="F1213:I1213"/>
    <mergeCell ref="K1213:O1213"/>
    <mergeCell ref="Q1213:V1213"/>
    <mergeCell ref="B1207:H1207"/>
    <mergeCell ref="I1207:M1207"/>
    <mergeCell ref="O1207:O1210"/>
    <mergeCell ref="P1207:T1207"/>
    <mergeCell ref="V1207:V1210"/>
    <mergeCell ref="I1208:I1210"/>
    <mergeCell ref="J1208:J1210"/>
    <mergeCell ref="K1208:K1210"/>
    <mergeCell ref="L1208:L1210"/>
    <mergeCell ref="M1208:M1210"/>
    <mergeCell ref="B1203:F1203"/>
    <mergeCell ref="G1203:R1203"/>
    <mergeCell ref="S1203:V1203"/>
    <mergeCell ref="B1205:C1205"/>
    <mergeCell ref="D1205:K1205"/>
    <mergeCell ref="M1205:O1205"/>
    <mergeCell ref="P1205:Q1205"/>
    <mergeCell ref="S1205:V1205"/>
    <mergeCell ref="C1199:E1199"/>
    <mergeCell ref="F1199:I1199"/>
    <mergeCell ref="K1199:O1199"/>
    <mergeCell ref="Q1199:V1199"/>
    <mergeCell ref="B1202:F1202"/>
    <mergeCell ref="G1202:R1202"/>
    <mergeCell ref="P1193:P1195"/>
    <mergeCell ref="Q1193:Q1195"/>
    <mergeCell ref="R1193:R1195"/>
    <mergeCell ref="S1193:S1195"/>
    <mergeCell ref="T1193:T1195"/>
    <mergeCell ref="C1198:E1198"/>
    <mergeCell ref="F1198:I1198"/>
    <mergeCell ref="K1198:O1198"/>
    <mergeCell ref="Q1198:V1198"/>
    <mergeCell ref="B1192:H1192"/>
    <mergeCell ref="I1192:M1192"/>
    <mergeCell ref="O1192:O1195"/>
    <mergeCell ref="P1192:T1192"/>
    <mergeCell ref="V1192:V1195"/>
    <mergeCell ref="I1193:I1195"/>
    <mergeCell ref="J1193:J1195"/>
    <mergeCell ref="K1193:K1195"/>
    <mergeCell ref="L1193:L1195"/>
    <mergeCell ref="M1193:M1195"/>
    <mergeCell ref="B1188:F1188"/>
    <mergeCell ref="G1188:R1188"/>
    <mergeCell ref="S1188:V1188"/>
    <mergeCell ref="B1190:C1190"/>
    <mergeCell ref="D1190:K1190"/>
    <mergeCell ref="M1190:O1190"/>
    <mergeCell ref="P1190:Q1190"/>
    <mergeCell ref="S1190:V1190"/>
    <mergeCell ref="C1184:E1184"/>
    <mergeCell ref="F1184:I1184"/>
    <mergeCell ref="K1184:O1184"/>
    <mergeCell ref="Q1184:V1184"/>
    <mergeCell ref="B1187:F1187"/>
    <mergeCell ref="G1187:R1187"/>
    <mergeCell ref="P1178:P1180"/>
    <mergeCell ref="Q1178:Q1180"/>
    <mergeCell ref="R1178:R1180"/>
    <mergeCell ref="S1178:S1180"/>
    <mergeCell ref="T1178:T1180"/>
    <mergeCell ref="C1183:E1183"/>
    <mergeCell ref="F1183:I1183"/>
    <mergeCell ref="K1183:O1183"/>
    <mergeCell ref="Q1183:V1183"/>
    <mergeCell ref="B1177:H1177"/>
    <mergeCell ref="I1177:M1177"/>
    <mergeCell ref="O1177:O1180"/>
    <mergeCell ref="P1177:T1177"/>
    <mergeCell ref="V1177:V1180"/>
    <mergeCell ref="I1178:I1180"/>
    <mergeCell ref="J1178:J1180"/>
    <mergeCell ref="K1178:K1180"/>
    <mergeCell ref="L1178:L1180"/>
    <mergeCell ref="M1178:M1180"/>
    <mergeCell ref="B1173:F1173"/>
    <mergeCell ref="G1173:R1173"/>
    <mergeCell ref="S1173:V1173"/>
    <mergeCell ref="B1175:C1175"/>
    <mergeCell ref="D1175:K1175"/>
    <mergeCell ref="M1175:O1175"/>
    <mergeCell ref="P1175:Q1175"/>
    <mergeCell ref="S1175:V1175"/>
    <mergeCell ref="C1169:E1169"/>
    <mergeCell ref="F1169:I1169"/>
    <mergeCell ref="K1169:O1169"/>
    <mergeCell ref="Q1169:V1169"/>
    <mergeCell ref="B1172:F1172"/>
    <mergeCell ref="G1172:R1172"/>
    <mergeCell ref="P1163:P1165"/>
    <mergeCell ref="Q1163:Q1165"/>
    <mergeCell ref="R1163:R1165"/>
    <mergeCell ref="S1163:S1165"/>
    <mergeCell ref="T1163:T1165"/>
    <mergeCell ref="C1168:E1168"/>
    <mergeCell ref="F1168:I1168"/>
    <mergeCell ref="K1168:O1168"/>
    <mergeCell ref="Q1168:V1168"/>
    <mergeCell ref="B1162:H1162"/>
    <mergeCell ref="I1162:M1162"/>
    <mergeCell ref="O1162:O1165"/>
    <mergeCell ref="P1162:T1162"/>
    <mergeCell ref="V1162:V1165"/>
    <mergeCell ref="I1163:I1165"/>
    <mergeCell ref="J1163:J1165"/>
    <mergeCell ref="K1163:K1165"/>
    <mergeCell ref="L1163:L1165"/>
    <mergeCell ref="M1163:M1165"/>
    <mergeCell ref="B1158:F1158"/>
    <mergeCell ref="G1158:R1158"/>
    <mergeCell ref="S1158:V1158"/>
    <mergeCell ref="B1160:C1160"/>
    <mergeCell ref="D1160:K1160"/>
    <mergeCell ref="M1160:O1160"/>
    <mergeCell ref="P1160:Q1160"/>
    <mergeCell ref="S1160:V1160"/>
    <mergeCell ref="C1154:E1154"/>
    <mergeCell ref="F1154:I1154"/>
    <mergeCell ref="K1154:O1154"/>
    <mergeCell ref="Q1154:V1154"/>
    <mergeCell ref="B1157:F1157"/>
    <mergeCell ref="G1157:R1157"/>
    <mergeCell ref="P1148:P1150"/>
    <mergeCell ref="Q1148:Q1150"/>
    <mergeCell ref="R1148:R1150"/>
    <mergeCell ref="S1148:S1150"/>
    <mergeCell ref="T1148:T1150"/>
    <mergeCell ref="C1153:E1153"/>
    <mergeCell ref="F1153:I1153"/>
    <mergeCell ref="K1153:O1153"/>
    <mergeCell ref="Q1153:V1153"/>
    <mergeCell ref="B1147:H1147"/>
    <mergeCell ref="I1147:M1147"/>
    <mergeCell ref="O1147:O1150"/>
    <mergeCell ref="P1147:T1147"/>
    <mergeCell ref="V1147:V1150"/>
    <mergeCell ref="I1148:I1150"/>
    <mergeCell ref="J1148:J1150"/>
    <mergeCell ref="K1148:K1150"/>
    <mergeCell ref="L1148:L1150"/>
    <mergeCell ref="M1148:M1150"/>
    <mergeCell ref="B1143:F1143"/>
    <mergeCell ref="G1143:R1143"/>
    <mergeCell ref="S1143:V1143"/>
    <mergeCell ref="B1145:C1145"/>
    <mergeCell ref="D1145:K1145"/>
    <mergeCell ref="M1145:O1145"/>
    <mergeCell ref="P1145:Q1145"/>
    <mergeCell ref="S1145:V1145"/>
    <mergeCell ref="C1139:E1139"/>
    <mergeCell ref="F1139:I1139"/>
    <mergeCell ref="K1139:O1139"/>
    <mergeCell ref="Q1139:V1139"/>
    <mergeCell ref="B1142:F1142"/>
    <mergeCell ref="G1142:R1142"/>
    <mergeCell ref="P1133:P1135"/>
    <mergeCell ref="Q1133:Q1135"/>
    <mergeCell ref="R1133:R1135"/>
    <mergeCell ref="S1133:S1135"/>
    <mergeCell ref="T1133:T1135"/>
    <mergeCell ref="C1138:E1138"/>
    <mergeCell ref="F1138:I1138"/>
    <mergeCell ref="K1138:O1138"/>
    <mergeCell ref="Q1138:V1138"/>
    <mergeCell ref="B1132:H1132"/>
    <mergeCell ref="I1132:M1132"/>
    <mergeCell ref="O1132:O1135"/>
    <mergeCell ref="P1132:T1132"/>
    <mergeCell ref="V1132:V1135"/>
    <mergeCell ref="I1133:I1135"/>
    <mergeCell ref="J1133:J1135"/>
    <mergeCell ref="K1133:K1135"/>
    <mergeCell ref="L1133:L1135"/>
    <mergeCell ref="M1133:M1135"/>
    <mergeCell ref="B1128:F1128"/>
    <mergeCell ref="G1128:R1128"/>
    <mergeCell ref="S1128:V1128"/>
    <mergeCell ref="B1130:C1130"/>
    <mergeCell ref="D1130:K1130"/>
    <mergeCell ref="M1130:O1130"/>
    <mergeCell ref="P1130:Q1130"/>
    <mergeCell ref="S1130:V1130"/>
    <mergeCell ref="C1124:E1124"/>
    <mergeCell ref="F1124:I1124"/>
    <mergeCell ref="K1124:O1124"/>
    <mergeCell ref="Q1124:V1124"/>
    <mergeCell ref="B1127:F1127"/>
    <mergeCell ref="G1127:R1127"/>
    <mergeCell ref="P1118:P1120"/>
    <mergeCell ref="Q1118:Q1120"/>
    <mergeCell ref="R1118:R1120"/>
    <mergeCell ref="S1118:S1120"/>
    <mergeCell ref="T1118:T1120"/>
    <mergeCell ref="C1123:E1123"/>
    <mergeCell ref="F1123:I1123"/>
    <mergeCell ref="K1123:O1123"/>
    <mergeCell ref="Q1123:V1123"/>
    <mergeCell ref="B1117:H1117"/>
    <mergeCell ref="I1117:M1117"/>
    <mergeCell ref="O1117:O1120"/>
    <mergeCell ref="P1117:T1117"/>
    <mergeCell ref="V1117:V1120"/>
    <mergeCell ref="I1118:I1120"/>
    <mergeCell ref="J1118:J1120"/>
    <mergeCell ref="K1118:K1120"/>
    <mergeCell ref="L1118:L1120"/>
    <mergeCell ref="M1118:M1120"/>
    <mergeCell ref="B1113:F1113"/>
    <mergeCell ref="G1113:R1113"/>
    <mergeCell ref="S1113:V1113"/>
    <mergeCell ref="B1115:C1115"/>
    <mergeCell ref="D1115:K1115"/>
    <mergeCell ref="M1115:O1115"/>
    <mergeCell ref="P1115:Q1115"/>
    <mergeCell ref="S1115:V1115"/>
    <mergeCell ref="C1109:E1109"/>
    <mergeCell ref="F1109:I1109"/>
    <mergeCell ref="K1109:O1109"/>
    <mergeCell ref="Q1109:V1109"/>
    <mergeCell ref="B1112:F1112"/>
    <mergeCell ref="G1112:R1112"/>
    <mergeCell ref="P1103:P1105"/>
    <mergeCell ref="Q1103:Q1105"/>
    <mergeCell ref="R1103:R1105"/>
    <mergeCell ref="S1103:S1105"/>
    <mergeCell ref="T1103:T1105"/>
    <mergeCell ref="C1108:E1108"/>
    <mergeCell ref="F1108:I1108"/>
    <mergeCell ref="K1108:O1108"/>
    <mergeCell ref="Q1108:V1108"/>
    <mergeCell ref="B1102:H1102"/>
    <mergeCell ref="I1102:M1102"/>
    <mergeCell ref="O1102:O1105"/>
    <mergeCell ref="P1102:T1102"/>
    <mergeCell ref="V1102:V1105"/>
    <mergeCell ref="I1103:I1105"/>
    <mergeCell ref="J1103:J1105"/>
    <mergeCell ref="K1103:K1105"/>
    <mergeCell ref="L1103:L1105"/>
    <mergeCell ref="M1103:M1105"/>
    <mergeCell ref="B1098:F1098"/>
    <mergeCell ref="G1098:R1098"/>
    <mergeCell ref="S1098:V1098"/>
    <mergeCell ref="B1100:C1100"/>
    <mergeCell ref="D1100:K1100"/>
    <mergeCell ref="M1100:O1100"/>
    <mergeCell ref="P1100:Q1100"/>
    <mergeCell ref="S1100:V1100"/>
    <mergeCell ref="C1094:E1094"/>
    <mergeCell ref="F1094:I1094"/>
    <mergeCell ref="K1094:O1094"/>
    <mergeCell ref="Q1094:V1094"/>
    <mergeCell ref="B1097:F1097"/>
    <mergeCell ref="G1097:R1097"/>
    <mergeCell ref="P1088:P1090"/>
    <mergeCell ref="Q1088:Q1090"/>
    <mergeCell ref="R1088:R1090"/>
    <mergeCell ref="S1088:S1090"/>
    <mergeCell ref="T1088:T1090"/>
    <mergeCell ref="C1093:E1093"/>
    <mergeCell ref="F1093:I1093"/>
    <mergeCell ref="K1093:O1093"/>
    <mergeCell ref="Q1093:V1093"/>
    <mergeCell ref="B1087:H1087"/>
    <mergeCell ref="I1087:M1087"/>
    <mergeCell ref="O1087:O1090"/>
    <mergeCell ref="P1087:T1087"/>
    <mergeCell ref="V1087:V1090"/>
    <mergeCell ref="I1088:I1090"/>
    <mergeCell ref="J1088:J1090"/>
    <mergeCell ref="K1088:K1090"/>
    <mergeCell ref="L1088:L1090"/>
    <mergeCell ref="M1088:M1090"/>
    <mergeCell ref="B1083:F1083"/>
    <mergeCell ref="G1083:R1083"/>
    <mergeCell ref="S1083:V1083"/>
    <mergeCell ref="B1085:C1085"/>
    <mergeCell ref="D1085:K1085"/>
    <mergeCell ref="M1085:O1085"/>
    <mergeCell ref="P1085:Q1085"/>
    <mergeCell ref="S1085:V1085"/>
    <mergeCell ref="C1079:E1079"/>
    <mergeCell ref="F1079:I1079"/>
    <mergeCell ref="K1079:O1079"/>
    <mergeCell ref="Q1079:V1079"/>
    <mergeCell ref="B1082:F1082"/>
    <mergeCell ref="G1082:R1082"/>
    <mergeCell ref="P1073:P1075"/>
    <mergeCell ref="Q1073:Q1075"/>
    <mergeCell ref="R1073:R1075"/>
    <mergeCell ref="S1073:S1075"/>
    <mergeCell ref="T1073:T1075"/>
    <mergeCell ref="C1078:E1078"/>
    <mergeCell ref="F1078:I1078"/>
    <mergeCell ref="K1078:O1078"/>
    <mergeCell ref="Q1078:V1078"/>
    <mergeCell ref="B1072:H1072"/>
    <mergeCell ref="I1072:M1072"/>
    <mergeCell ref="O1072:O1075"/>
    <mergeCell ref="P1072:T1072"/>
    <mergeCell ref="V1072:V1075"/>
    <mergeCell ref="I1073:I1075"/>
    <mergeCell ref="J1073:J1075"/>
    <mergeCell ref="K1073:K1075"/>
    <mergeCell ref="L1073:L1075"/>
    <mergeCell ref="M1073:M1075"/>
    <mergeCell ref="B1068:F1068"/>
    <mergeCell ref="G1068:R1068"/>
    <mergeCell ref="S1068:V1068"/>
    <mergeCell ref="B1070:C1070"/>
    <mergeCell ref="D1070:K1070"/>
    <mergeCell ref="M1070:O1070"/>
    <mergeCell ref="P1070:Q1070"/>
    <mergeCell ref="S1070:V1070"/>
    <mergeCell ref="C1064:E1064"/>
    <mergeCell ref="F1064:I1064"/>
    <mergeCell ref="K1064:O1064"/>
    <mergeCell ref="Q1064:V1064"/>
    <mergeCell ref="B1067:F1067"/>
    <mergeCell ref="G1067:R1067"/>
    <mergeCell ref="P1058:P1060"/>
    <mergeCell ref="Q1058:Q1060"/>
    <mergeCell ref="R1058:R1060"/>
    <mergeCell ref="S1058:S1060"/>
    <mergeCell ref="T1058:T1060"/>
    <mergeCell ref="C1063:E1063"/>
    <mergeCell ref="F1063:I1063"/>
    <mergeCell ref="K1063:O1063"/>
    <mergeCell ref="Q1063:V1063"/>
    <mergeCell ref="B1057:H1057"/>
    <mergeCell ref="I1057:M1057"/>
    <mergeCell ref="O1057:O1060"/>
    <mergeCell ref="P1057:T1057"/>
    <mergeCell ref="V1057:V1060"/>
    <mergeCell ref="I1058:I1060"/>
    <mergeCell ref="J1058:J1060"/>
    <mergeCell ref="K1058:K1060"/>
    <mergeCell ref="L1058:L1060"/>
    <mergeCell ref="M1058:M1060"/>
    <mergeCell ref="B1053:F1053"/>
    <mergeCell ref="G1053:R1053"/>
    <mergeCell ref="S1053:V1053"/>
    <mergeCell ref="B1055:C1055"/>
    <mergeCell ref="D1055:K1055"/>
    <mergeCell ref="M1055:O1055"/>
    <mergeCell ref="P1055:Q1055"/>
    <mergeCell ref="S1055:V1055"/>
    <mergeCell ref="C1049:E1049"/>
    <mergeCell ref="F1049:I1049"/>
    <mergeCell ref="K1049:O1049"/>
    <mergeCell ref="Q1049:V1049"/>
    <mergeCell ref="B1052:F1052"/>
    <mergeCell ref="G1052:R1052"/>
    <mergeCell ref="P1043:P1045"/>
    <mergeCell ref="Q1043:Q1045"/>
    <mergeCell ref="R1043:R1045"/>
    <mergeCell ref="S1043:S1045"/>
    <mergeCell ref="T1043:T1045"/>
    <mergeCell ref="C1048:E1048"/>
    <mergeCell ref="F1048:I1048"/>
    <mergeCell ref="K1048:O1048"/>
    <mergeCell ref="Q1048:V1048"/>
    <mergeCell ref="B1042:H1042"/>
    <mergeCell ref="I1042:M1042"/>
    <mergeCell ref="O1042:O1045"/>
    <mergeCell ref="P1042:T1042"/>
    <mergeCell ref="V1042:V1045"/>
    <mergeCell ref="I1043:I1045"/>
    <mergeCell ref="J1043:J1045"/>
    <mergeCell ref="K1043:K1045"/>
    <mergeCell ref="L1043:L1045"/>
    <mergeCell ref="M1043:M1045"/>
    <mergeCell ref="B1038:F1038"/>
    <mergeCell ref="G1038:R1038"/>
    <mergeCell ref="S1038:V1038"/>
    <mergeCell ref="B1040:C1040"/>
    <mergeCell ref="D1040:K1040"/>
    <mergeCell ref="M1040:O1040"/>
    <mergeCell ref="P1040:Q1040"/>
    <mergeCell ref="S1040:V1040"/>
    <mergeCell ref="C1034:E1034"/>
    <mergeCell ref="F1034:I1034"/>
    <mergeCell ref="K1034:O1034"/>
    <mergeCell ref="Q1034:V1034"/>
    <mergeCell ref="B1037:F1037"/>
    <mergeCell ref="G1037:R1037"/>
    <mergeCell ref="P1028:P1030"/>
    <mergeCell ref="Q1028:Q1030"/>
    <mergeCell ref="R1028:R1030"/>
    <mergeCell ref="S1028:S1030"/>
    <mergeCell ref="T1028:T1030"/>
    <mergeCell ref="C1033:E1033"/>
    <mergeCell ref="F1033:I1033"/>
    <mergeCell ref="K1033:O1033"/>
    <mergeCell ref="Q1033:V1033"/>
    <mergeCell ref="B1027:H1027"/>
    <mergeCell ref="I1027:M1027"/>
    <mergeCell ref="O1027:O1030"/>
    <mergeCell ref="P1027:T1027"/>
    <mergeCell ref="V1027:V1030"/>
    <mergeCell ref="I1028:I1030"/>
    <mergeCell ref="J1028:J1030"/>
    <mergeCell ref="K1028:K1030"/>
    <mergeCell ref="L1028:L1030"/>
    <mergeCell ref="M1028:M1030"/>
    <mergeCell ref="B1023:F1023"/>
    <mergeCell ref="G1023:R1023"/>
    <mergeCell ref="S1023:V1023"/>
    <mergeCell ref="B1025:C1025"/>
    <mergeCell ref="D1025:K1025"/>
    <mergeCell ref="M1025:O1025"/>
    <mergeCell ref="P1025:Q1025"/>
    <mergeCell ref="S1025:V1025"/>
    <mergeCell ref="C1019:E1019"/>
    <mergeCell ref="F1019:I1019"/>
    <mergeCell ref="K1019:O1019"/>
    <mergeCell ref="Q1019:V1019"/>
    <mergeCell ref="B1022:F1022"/>
    <mergeCell ref="G1022:R1022"/>
    <mergeCell ref="P1013:P1015"/>
    <mergeCell ref="Q1013:Q1015"/>
    <mergeCell ref="R1013:R1015"/>
    <mergeCell ref="S1013:S1015"/>
    <mergeCell ref="T1013:T1015"/>
    <mergeCell ref="C1018:E1018"/>
    <mergeCell ref="F1018:I1018"/>
    <mergeCell ref="K1018:O1018"/>
    <mergeCell ref="Q1018:V1018"/>
    <mergeCell ref="B1012:H1012"/>
    <mergeCell ref="I1012:M1012"/>
    <mergeCell ref="O1012:O1015"/>
    <mergeCell ref="P1012:T1012"/>
    <mergeCell ref="V1012:V1015"/>
    <mergeCell ref="I1013:I1015"/>
    <mergeCell ref="J1013:J1015"/>
    <mergeCell ref="K1013:K1015"/>
    <mergeCell ref="L1013:L1015"/>
    <mergeCell ref="M1013:M1015"/>
    <mergeCell ref="B1008:F1008"/>
    <mergeCell ref="G1008:R1008"/>
    <mergeCell ref="S1008:V1008"/>
    <mergeCell ref="B1010:C1010"/>
    <mergeCell ref="D1010:K1010"/>
    <mergeCell ref="M1010:O1010"/>
    <mergeCell ref="P1010:Q1010"/>
    <mergeCell ref="S1010:V1010"/>
    <mergeCell ref="C1004:E1004"/>
    <mergeCell ref="F1004:I1004"/>
    <mergeCell ref="K1004:O1004"/>
    <mergeCell ref="Q1004:V1004"/>
    <mergeCell ref="B1007:F1007"/>
    <mergeCell ref="G1007:R1007"/>
    <mergeCell ref="P998:P1000"/>
    <mergeCell ref="Q998:Q1000"/>
    <mergeCell ref="R998:R1000"/>
    <mergeCell ref="S998:S1000"/>
    <mergeCell ref="T998:T1000"/>
    <mergeCell ref="C1003:E1003"/>
    <mergeCell ref="F1003:I1003"/>
    <mergeCell ref="K1003:O1003"/>
    <mergeCell ref="Q1003:V1003"/>
    <mergeCell ref="B997:H997"/>
    <mergeCell ref="I997:M997"/>
    <mergeCell ref="O997:O1000"/>
    <mergeCell ref="P997:T997"/>
    <mergeCell ref="V997:V1000"/>
    <mergeCell ref="I998:I1000"/>
    <mergeCell ref="J998:J1000"/>
    <mergeCell ref="K998:K1000"/>
    <mergeCell ref="L998:L1000"/>
    <mergeCell ref="M998:M1000"/>
    <mergeCell ref="B993:F993"/>
    <mergeCell ref="G993:R993"/>
    <mergeCell ref="S993:V993"/>
    <mergeCell ref="B995:C995"/>
    <mergeCell ref="D995:K995"/>
    <mergeCell ref="M995:O995"/>
    <mergeCell ref="P995:Q995"/>
    <mergeCell ref="S995:V995"/>
    <mergeCell ref="C989:E989"/>
    <mergeCell ref="F989:I989"/>
    <mergeCell ref="K989:O989"/>
    <mergeCell ref="Q989:V989"/>
    <mergeCell ref="B992:F992"/>
    <mergeCell ref="G992:R992"/>
    <mergeCell ref="P983:P985"/>
    <mergeCell ref="Q983:Q985"/>
    <mergeCell ref="R983:R985"/>
    <mergeCell ref="S983:S985"/>
    <mergeCell ref="T983:T985"/>
    <mergeCell ref="C988:E988"/>
    <mergeCell ref="F988:I988"/>
    <mergeCell ref="K988:O988"/>
    <mergeCell ref="Q988:V988"/>
    <mergeCell ref="B982:H982"/>
    <mergeCell ref="I982:M982"/>
    <mergeCell ref="O982:O985"/>
    <mergeCell ref="P982:T982"/>
    <mergeCell ref="V982:V985"/>
    <mergeCell ref="I983:I985"/>
    <mergeCell ref="J983:J985"/>
    <mergeCell ref="K983:K985"/>
    <mergeCell ref="L983:L985"/>
    <mergeCell ref="M983:M985"/>
    <mergeCell ref="B978:F978"/>
    <mergeCell ref="G978:R978"/>
    <mergeCell ref="S978:V978"/>
    <mergeCell ref="B980:C980"/>
    <mergeCell ref="D980:K980"/>
    <mergeCell ref="M980:O980"/>
    <mergeCell ref="P980:Q980"/>
    <mergeCell ref="S980:V980"/>
    <mergeCell ref="C974:E974"/>
    <mergeCell ref="F974:I974"/>
    <mergeCell ref="K974:O974"/>
    <mergeCell ref="Q974:V974"/>
    <mergeCell ref="B977:F977"/>
    <mergeCell ref="G977:R977"/>
    <mergeCell ref="P968:P970"/>
    <mergeCell ref="Q968:Q970"/>
    <mergeCell ref="R968:R970"/>
    <mergeCell ref="S968:S970"/>
    <mergeCell ref="T968:T970"/>
    <mergeCell ref="C973:E973"/>
    <mergeCell ref="F973:I973"/>
    <mergeCell ref="K973:O973"/>
    <mergeCell ref="Q973:V973"/>
    <mergeCell ref="B967:H967"/>
    <mergeCell ref="I967:M967"/>
    <mergeCell ref="O967:O970"/>
    <mergeCell ref="P967:T967"/>
    <mergeCell ref="V967:V970"/>
    <mergeCell ref="I968:I970"/>
    <mergeCell ref="J968:J970"/>
    <mergeCell ref="K968:K970"/>
    <mergeCell ref="L968:L970"/>
    <mergeCell ref="M968:M970"/>
    <mergeCell ref="B963:F963"/>
    <mergeCell ref="G963:R963"/>
    <mergeCell ref="S963:V963"/>
    <mergeCell ref="B965:C965"/>
    <mergeCell ref="D965:K965"/>
    <mergeCell ref="M965:O965"/>
    <mergeCell ref="P965:Q965"/>
    <mergeCell ref="S965:V965"/>
    <mergeCell ref="C959:E959"/>
    <mergeCell ref="F959:I959"/>
    <mergeCell ref="K959:O959"/>
    <mergeCell ref="Q959:V959"/>
    <mergeCell ref="B962:F962"/>
    <mergeCell ref="G962:R962"/>
    <mergeCell ref="P953:P955"/>
    <mergeCell ref="Q953:Q955"/>
    <mergeCell ref="R953:R955"/>
    <mergeCell ref="S953:S955"/>
    <mergeCell ref="T953:T955"/>
    <mergeCell ref="C958:E958"/>
    <mergeCell ref="F958:I958"/>
    <mergeCell ref="K958:O958"/>
    <mergeCell ref="Q958:V958"/>
    <mergeCell ref="B952:H952"/>
    <mergeCell ref="I952:M952"/>
    <mergeCell ref="O952:O955"/>
    <mergeCell ref="P952:T952"/>
    <mergeCell ref="V952:V955"/>
    <mergeCell ref="I953:I955"/>
    <mergeCell ref="J953:J955"/>
    <mergeCell ref="K953:K955"/>
    <mergeCell ref="L953:L955"/>
    <mergeCell ref="M953:M955"/>
    <mergeCell ref="B948:F948"/>
    <mergeCell ref="G948:R948"/>
    <mergeCell ref="S948:V948"/>
    <mergeCell ref="B950:C950"/>
    <mergeCell ref="D950:K950"/>
    <mergeCell ref="M950:O950"/>
    <mergeCell ref="P950:Q950"/>
    <mergeCell ref="S950:V950"/>
    <mergeCell ref="C944:E944"/>
    <mergeCell ref="F944:I944"/>
    <mergeCell ref="K944:O944"/>
    <mergeCell ref="Q944:V944"/>
    <mergeCell ref="B947:F947"/>
    <mergeCell ref="G947:R947"/>
    <mergeCell ref="P938:P940"/>
    <mergeCell ref="Q938:Q940"/>
    <mergeCell ref="R938:R940"/>
    <mergeCell ref="S938:S940"/>
    <mergeCell ref="T938:T940"/>
    <mergeCell ref="C943:E943"/>
    <mergeCell ref="F943:I943"/>
    <mergeCell ref="K943:O943"/>
    <mergeCell ref="Q943:V943"/>
    <mergeCell ref="B937:H937"/>
    <mergeCell ref="I937:M937"/>
    <mergeCell ref="O937:O940"/>
    <mergeCell ref="P937:T937"/>
    <mergeCell ref="V937:V940"/>
    <mergeCell ref="I938:I940"/>
    <mergeCell ref="J938:J940"/>
    <mergeCell ref="K938:K940"/>
    <mergeCell ref="L938:L940"/>
    <mergeCell ref="M938:M940"/>
    <mergeCell ref="B933:F933"/>
    <mergeCell ref="G933:R933"/>
    <mergeCell ref="S933:V933"/>
    <mergeCell ref="B935:C935"/>
    <mergeCell ref="D935:K935"/>
    <mergeCell ref="M935:O935"/>
    <mergeCell ref="P935:Q935"/>
    <mergeCell ref="S935:V935"/>
    <mergeCell ref="C929:E929"/>
    <mergeCell ref="F929:I929"/>
    <mergeCell ref="K929:O929"/>
    <mergeCell ref="Q929:V929"/>
    <mergeCell ref="B932:F932"/>
    <mergeCell ref="G932:R932"/>
    <mergeCell ref="P923:P925"/>
    <mergeCell ref="Q923:Q925"/>
    <mergeCell ref="R923:R925"/>
    <mergeCell ref="S923:S925"/>
    <mergeCell ref="T923:T925"/>
    <mergeCell ref="C928:E928"/>
    <mergeCell ref="F928:I928"/>
    <mergeCell ref="K928:O928"/>
    <mergeCell ref="Q928:V928"/>
    <mergeCell ref="B922:H922"/>
    <mergeCell ref="I922:M922"/>
    <mergeCell ref="O922:O925"/>
    <mergeCell ref="P922:T922"/>
    <mergeCell ref="V922:V925"/>
    <mergeCell ref="I923:I925"/>
    <mergeCell ref="J923:J925"/>
    <mergeCell ref="K923:K925"/>
    <mergeCell ref="L923:L925"/>
    <mergeCell ref="M923:M925"/>
    <mergeCell ref="B918:F918"/>
    <mergeCell ref="G918:R918"/>
    <mergeCell ref="S918:V918"/>
    <mergeCell ref="B920:C920"/>
    <mergeCell ref="D920:K920"/>
    <mergeCell ref="M920:O920"/>
    <mergeCell ref="P920:Q920"/>
    <mergeCell ref="S920:V920"/>
    <mergeCell ref="C914:E914"/>
    <mergeCell ref="F914:I914"/>
    <mergeCell ref="K914:O914"/>
    <mergeCell ref="Q914:V914"/>
    <mergeCell ref="B917:F917"/>
    <mergeCell ref="G917:R917"/>
    <mergeCell ref="P908:P910"/>
    <mergeCell ref="Q908:Q910"/>
    <mergeCell ref="R908:R910"/>
    <mergeCell ref="S908:S910"/>
    <mergeCell ref="T908:T910"/>
    <mergeCell ref="C913:E913"/>
    <mergeCell ref="F913:I913"/>
    <mergeCell ref="K913:O913"/>
    <mergeCell ref="Q913:V913"/>
    <mergeCell ref="B907:H907"/>
    <mergeCell ref="I907:M907"/>
    <mergeCell ref="O907:O910"/>
    <mergeCell ref="P907:T907"/>
    <mergeCell ref="V907:V910"/>
    <mergeCell ref="I908:I910"/>
    <mergeCell ref="J908:J910"/>
    <mergeCell ref="K908:K910"/>
    <mergeCell ref="L908:L910"/>
    <mergeCell ref="M908:M910"/>
    <mergeCell ref="B903:F903"/>
    <mergeCell ref="G903:R903"/>
    <mergeCell ref="S903:V903"/>
    <mergeCell ref="B905:C905"/>
    <mergeCell ref="D905:K905"/>
    <mergeCell ref="M905:O905"/>
    <mergeCell ref="P905:Q905"/>
    <mergeCell ref="S905:V905"/>
    <mergeCell ref="C899:E899"/>
    <mergeCell ref="F899:I899"/>
    <mergeCell ref="K899:O899"/>
    <mergeCell ref="Q899:V899"/>
    <mergeCell ref="B902:F902"/>
    <mergeCell ref="G902:R902"/>
    <mergeCell ref="P893:P895"/>
    <mergeCell ref="Q893:Q895"/>
    <mergeCell ref="R893:R895"/>
    <mergeCell ref="S893:S895"/>
    <mergeCell ref="T893:T895"/>
    <mergeCell ref="C898:E898"/>
    <mergeCell ref="F898:I898"/>
    <mergeCell ref="K898:O898"/>
    <mergeCell ref="Q898:V898"/>
    <mergeCell ref="B892:H892"/>
    <mergeCell ref="I892:M892"/>
    <mergeCell ref="O892:O895"/>
    <mergeCell ref="P892:T892"/>
    <mergeCell ref="V892:V895"/>
    <mergeCell ref="I893:I895"/>
    <mergeCell ref="J893:J895"/>
    <mergeCell ref="K893:K895"/>
    <mergeCell ref="L893:L895"/>
    <mergeCell ref="M893:M895"/>
    <mergeCell ref="B888:F888"/>
    <mergeCell ref="G888:R888"/>
    <mergeCell ref="S888:V888"/>
    <mergeCell ref="B890:C890"/>
    <mergeCell ref="D890:K890"/>
    <mergeCell ref="M890:O890"/>
    <mergeCell ref="P890:Q890"/>
    <mergeCell ref="S890:V890"/>
    <mergeCell ref="C884:E884"/>
    <mergeCell ref="F884:I884"/>
    <mergeCell ref="K884:O884"/>
    <mergeCell ref="Q884:V884"/>
    <mergeCell ref="B887:F887"/>
    <mergeCell ref="G887:R887"/>
    <mergeCell ref="P878:P880"/>
    <mergeCell ref="Q878:Q880"/>
    <mergeCell ref="R878:R880"/>
    <mergeCell ref="S878:S880"/>
    <mergeCell ref="T878:T880"/>
    <mergeCell ref="C883:E883"/>
    <mergeCell ref="F883:I883"/>
    <mergeCell ref="K883:O883"/>
    <mergeCell ref="Q883:V883"/>
    <mergeCell ref="B877:H877"/>
    <mergeCell ref="I877:M877"/>
    <mergeCell ref="O877:O880"/>
    <mergeCell ref="P877:T877"/>
    <mergeCell ref="V877:V880"/>
    <mergeCell ref="I878:I880"/>
    <mergeCell ref="J878:J880"/>
    <mergeCell ref="K878:K880"/>
    <mergeCell ref="L878:L880"/>
    <mergeCell ref="M878:M880"/>
    <mergeCell ref="B873:F873"/>
    <mergeCell ref="G873:R873"/>
    <mergeCell ref="S873:V873"/>
    <mergeCell ref="B875:C875"/>
    <mergeCell ref="D875:K875"/>
    <mergeCell ref="M875:O875"/>
    <mergeCell ref="P875:Q875"/>
    <mergeCell ref="S875:V875"/>
    <mergeCell ref="C869:E869"/>
    <mergeCell ref="F869:I869"/>
    <mergeCell ref="K869:O869"/>
    <mergeCell ref="Q869:V869"/>
    <mergeCell ref="B872:F872"/>
    <mergeCell ref="G872:R872"/>
    <mergeCell ref="P863:P865"/>
    <mergeCell ref="Q863:Q865"/>
    <mergeCell ref="R863:R865"/>
    <mergeCell ref="S863:S865"/>
    <mergeCell ref="T863:T865"/>
    <mergeCell ref="C868:E868"/>
    <mergeCell ref="F868:I868"/>
    <mergeCell ref="K868:O868"/>
    <mergeCell ref="Q868:V868"/>
    <mergeCell ref="B862:H862"/>
    <mergeCell ref="I862:M862"/>
    <mergeCell ref="O862:O865"/>
    <mergeCell ref="P862:T862"/>
    <mergeCell ref="V862:V865"/>
    <mergeCell ref="I863:I865"/>
    <mergeCell ref="J863:J865"/>
    <mergeCell ref="K863:K865"/>
    <mergeCell ref="L863:L865"/>
    <mergeCell ref="M863:M865"/>
    <mergeCell ref="B858:F858"/>
    <mergeCell ref="G858:R858"/>
    <mergeCell ref="S858:V858"/>
    <mergeCell ref="B860:C860"/>
    <mergeCell ref="D860:K860"/>
    <mergeCell ref="M860:O860"/>
    <mergeCell ref="P860:Q860"/>
    <mergeCell ref="S860:V860"/>
    <mergeCell ref="C854:E854"/>
    <mergeCell ref="F854:I854"/>
    <mergeCell ref="K854:O854"/>
    <mergeCell ref="Q854:V854"/>
    <mergeCell ref="B857:F857"/>
    <mergeCell ref="G857:R857"/>
    <mergeCell ref="P848:P850"/>
    <mergeCell ref="Q848:Q850"/>
    <mergeCell ref="R848:R850"/>
    <mergeCell ref="S848:S850"/>
    <mergeCell ref="T848:T850"/>
    <mergeCell ref="C853:E853"/>
    <mergeCell ref="F853:I853"/>
    <mergeCell ref="K853:O853"/>
    <mergeCell ref="Q853:V853"/>
    <mergeCell ref="B847:H847"/>
    <mergeCell ref="I847:M847"/>
    <mergeCell ref="O847:O850"/>
    <mergeCell ref="P847:T847"/>
    <mergeCell ref="V847:V850"/>
    <mergeCell ref="I848:I850"/>
    <mergeCell ref="J848:J850"/>
    <mergeCell ref="K848:K850"/>
    <mergeCell ref="L848:L850"/>
    <mergeCell ref="M848:M850"/>
    <mergeCell ref="B843:F843"/>
    <mergeCell ref="G843:R843"/>
    <mergeCell ref="S843:V843"/>
    <mergeCell ref="B845:C845"/>
    <mergeCell ref="D845:K845"/>
    <mergeCell ref="M845:O845"/>
    <mergeCell ref="P845:Q845"/>
    <mergeCell ref="S845:V845"/>
    <mergeCell ref="C839:E839"/>
    <mergeCell ref="F839:I839"/>
    <mergeCell ref="K839:O839"/>
    <mergeCell ref="Q839:V839"/>
    <mergeCell ref="B842:F842"/>
    <mergeCell ref="G842:R842"/>
    <mergeCell ref="P833:P835"/>
    <mergeCell ref="Q833:Q835"/>
    <mergeCell ref="R833:R835"/>
    <mergeCell ref="S833:S835"/>
    <mergeCell ref="T833:T835"/>
    <mergeCell ref="C838:E838"/>
    <mergeCell ref="F838:I838"/>
    <mergeCell ref="K838:O838"/>
    <mergeCell ref="Q838:V838"/>
    <mergeCell ref="B832:H832"/>
    <mergeCell ref="I832:M832"/>
    <mergeCell ref="O832:O835"/>
    <mergeCell ref="P832:T832"/>
    <mergeCell ref="V832:V835"/>
    <mergeCell ref="I833:I835"/>
    <mergeCell ref="J833:J835"/>
    <mergeCell ref="K833:K835"/>
    <mergeCell ref="L833:L835"/>
    <mergeCell ref="M833:M835"/>
    <mergeCell ref="B828:F828"/>
    <mergeCell ref="G828:R828"/>
    <mergeCell ref="S828:V828"/>
    <mergeCell ref="B830:C830"/>
    <mergeCell ref="D830:K830"/>
    <mergeCell ref="M830:O830"/>
    <mergeCell ref="P830:Q830"/>
    <mergeCell ref="S830:V830"/>
    <mergeCell ref="C824:E824"/>
    <mergeCell ref="F824:I824"/>
    <mergeCell ref="K824:O824"/>
    <mergeCell ref="Q824:V824"/>
    <mergeCell ref="B827:F827"/>
    <mergeCell ref="G827:R827"/>
    <mergeCell ref="P818:P820"/>
    <mergeCell ref="Q818:Q820"/>
    <mergeCell ref="R818:R820"/>
    <mergeCell ref="S818:S820"/>
    <mergeCell ref="T818:T820"/>
    <mergeCell ref="C823:E823"/>
    <mergeCell ref="F823:I823"/>
    <mergeCell ref="K823:O823"/>
    <mergeCell ref="Q823:V823"/>
    <mergeCell ref="B817:H817"/>
    <mergeCell ref="I817:M817"/>
    <mergeCell ref="O817:O820"/>
    <mergeCell ref="P817:T817"/>
    <mergeCell ref="V817:V820"/>
    <mergeCell ref="I818:I820"/>
    <mergeCell ref="J818:J820"/>
    <mergeCell ref="K818:K820"/>
    <mergeCell ref="L818:L820"/>
    <mergeCell ref="M818:M820"/>
    <mergeCell ref="B813:F813"/>
    <mergeCell ref="G813:R813"/>
    <mergeCell ref="S813:V813"/>
    <mergeCell ref="B815:C815"/>
    <mergeCell ref="D815:K815"/>
    <mergeCell ref="M815:O815"/>
    <mergeCell ref="P815:Q815"/>
    <mergeCell ref="S815:V815"/>
    <mergeCell ref="C809:E809"/>
    <mergeCell ref="F809:I809"/>
    <mergeCell ref="K809:O809"/>
    <mergeCell ref="Q809:V809"/>
    <mergeCell ref="B812:F812"/>
    <mergeCell ref="G812:R812"/>
    <mergeCell ref="P803:P805"/>
    <mergeCell ref="Q803:Q805"/>
    <mergeCell ref="R803:R805"/>
    <mergeCell ref="S803:S805"/>
    <mergeCell ref="T803:T805"/>
    <mergeCell ref="C808:E808"/>
    <mergeCell ref="F808:I808"/>
    <mergeCell ref="K808:O808"/>
    <mergeCell ref="Q808:V808"/>
    <mergeCell ref="B802:H802"/>
    <mergeCell ref="I802:M802"/>
    <mergeCell ref="O802:O805"/>
    <mergeCell ref="P802:T802"/>
    <mergeCell ref="V802:V805"/>
    <mergeCell ref="I803:I805"/>
    <mergeCell ref="J803:J805"/>
    <mergeCell ref="K803:K805"/>
    <mergeCell ref="L803:L805"/>
    <mergeCell ref="M803:M805"/>
    <mergeCell ref="B798:F798"/>
    <mergeCell ref="G798:R798"/>
    <mergeCell ref="S798:V798"/>
    <mergeCell ref="B800:C800"/>
    <mergeCell ref="D800:K800"/>
    <mergeCell ref="M800:O800"/>
    <mergeCell ref="P800:Q800"/>
    <mergeCell ref="S800:V800"/>
    <mergeCell ref="C794:E794"/>
    <mergeCell ref="F794:I794"/>
    <mergeCell ref="K794:O794"/>
    <mergeCell ref="Q794:V794"/>
    <mergeCell ref="B797:F797"/>
    <mergeCell ref="G797:R797"/>
    <mergeCell ref="P788:P790"/>
    <mergeCell ref="Q788:Q790"/>
    <mergeCell ref="R788:R790"/>
    <mergeCell ref="S788:S790"/>
    <mergeCell ref="T788:T790"/>
    <mergeCell ref="C793:E793"/>
    <mergeCell ref="F793:I793"/>
    <mergeCell ref="K793:O793"/>
    <mergeCell ref="Q793:V793"/>
    <mergeCell ref="B787:H787"/>
    <mergeCell ref="I787:M787"/>
    <mergeCell ref="O787:O790"/>
    <mergeCell ref="P787:T787"/>
    <mergeCell ref="V787:V790"/>
    <mergeCell ref="I788:I790"/>
    <mergeCell ref="J788:J790"/>
    <mergeCell ref="K788:K790"/>
    <mergeCell ref="L788:L790"/>
    <mergeCell ref="M788:M790"/>
    <mergeCell ref="B783:F783"/>
    <mergeCell ref="G783:R783"/>
    <mergeCell ref="S783:V783"/>
    <mergeCell ref="B785:C785"/>
    <mergeCell ref="D785:K785"/>
    <mergeCell ref="M785:O785"/>
    <mergeCell ref="P785:Q785"/>
    <mergeCell ref="S785:V785"/>
    <mergeCell ref="C779:E779"/>
    <mergeCell ref="F779:I779"/>
    <mergeCell ref="K779:O779"/>
    <mergeCell ref="Q779:V779"/>
    <mergeCell ref="B782:F782"/>
    <mergeCell ref="G782:R782"/>
    <mergeCell ref="P773:P775"/>
    <mergeCell ref="Q773:Q775"/>
    <mergeCell ref="R773:R775"/>
    <mergeCell ref="S773:S775"/>
    <mergeCell ref="T773:T775"/>
    <mergeCell ref="C778:E778"/>
    <mergeCell ref="F778:I778"/>
    <mergeCell ref="K778:O778"/>
    <mergeCell ref="Q778:V778"/>
    <mergeCell ref="B772:H772"/>
    <mergeCell ref="I772:M772"/>
    <mergeCell ref="O772:O775"/>
    <mergeCell ref="P772:T772"/>
    <mergeCell ref="V772:V775"/>
    <mergeCell ref="I773:I775"/>
    <mergeCell ref="J773:J775"/>
    <mergeCell ref="K773:K775"/>
    <mergeCell ref="L773:L775"/>
    <mergeCell ref="M773:M775"/>
    <mergeCell ref="B768:F768"/>
    <mergeCell ref="G768:R768"/>
    <mergeCell ref="S768:V768"/>
    <mergeCell ref="B770:C770"/>
    <mergeCell ref="D770:K770"/>
    <mergeCell ref="M770:O770"/>
    <mergeCell ref="P770:Q770"/>
    <mergeCell ref="S770:V770"/>
    <mergeCell ref="C764:E764"/>
    <mergeCell ref="F764:I764"/>
    <mergeCell ref="K764:O764"/>
    <mergeCell ref="Q764:V764"/>
    <mergeCell ref="B767:F767"/>
    <mergeCell ref="G767:R767"/>
    <mergeCell ref="P758:P760"/>
    <mergeCell ref="Q758:Q760"/>
    <mergeCell ref="R758:R760"/>
    <mergeCell ref="S758:S760"/>
    <mergeCell ref="T758:T760"/>
    <mergeCell ref="C763:E763"/>
    <mergeCell ref="F763:I763"/>
    <mergeCell ref="K763:O763"/>
    <mergeCell ref="Q763:V763"/>
    <mergeCell ref="B757:H757"/>
    <mergeCell ref="I757:M757"/>
    <mergeCell ref="O757:O760"/>
    <mergeCell ref="P757:T757"/>
    <mergeCell ref="V757:V760"/>
    <mergeCell ref="I758:I760"/>
    <mergeCell ref="J758:J760"/>
    <mergeCell ref="K758:K760"/>
    <mergeCell ref="L758:L760"/>
    <mergeCell ref="M758:M760"/>
    <mergeCell ref="B753:F753"/>
    <mergeCell ref="G753:R753"/>
    <mergeCell ref="S753:V753"/>
    <mergeCell ref="B755:C755"/>
    <mergeCell ref="D755:K755"/>
    <mergeCell ref="M755:O755"/>
    <mergeCell ref="P755:Q755"/>
    <mergeCell ref="S755:V755"/>
    <mergeCell ref="C749:E749"/>
    <mergeCell ref="F749:I749"/>
    <mergeCell ref="K749:O749"/>
    <mergeCell ref="Q749:V749"/>
    <mergeCell ref="B752:F752"/>
    <mergeCell ref="G752:R752"/>
    <mergeCell ref="P743:P745"/>
    <mergeCell ref="Q743:Q745"/>
    <mergeCell ref="R743:R745"/>
    <mergeCell ref="S743:S745"/>
    <mergeCell ref="T743:T745"/>
    <mergeCell ref="C748:E748"/>
    <mergeCell ref="F748:I748"/>
    <mergeCell ref="K748:O748"/>
    <mergeCell ref="Q748:V748"/>
    <mergeCell ref="B742:H742"/>
    <mergeCell ref="I742:M742"/>
    <mergeCell ref="O742:O745"/>
    <mergeCell ref="P742:T742"/>
    <mergeCell ref="V742:V745"/>
    <mergeCell ref="I743:I745"/>
    <mergeCell ref="J743:J745"/>
    <mergeCell ref="K743:K745"/>
    <mergeCell ref="L743:L745"/>
    <mergeCell ref="M743:M745"/>
    <mergeCell ref="B738:F738"/>
    <mergeCell ref="G738:R738"/>
    <mergeCell ref="S738:V738"/>
    <mergeCell ref="B740:C740"/>
    <mergeCell ref="D740:K740"/>
    <mergeCell ref="M740:O740"/>
    <mergeCell ref="P740:Q740"/>
    <mergeCell ref="S740:V740"/>
    <mergeCell ref="C734:E734"/>
    <mergeCell ref="F734:I734"/>
    <mergeCell ref="K734:O734"/>
    <mergeCell ref="Q734:V734"/>
    <mergeCell ref="B737:F737"/>
    <mergeCell ref="G737:R737"/>
    <mergeCell ref="P728:P730"/>
    <mergeCell ref="Q728:Q730"/>
    <mergeCell ref="R728:R730"/>
    <mergeCell ref="S728:S730"/>
    <mergeCell ref="T728:T730"/>
    <mergeCell ref="C733:E733"/>
    <mergeCell ref="F733:I733"/>
    <mergeCell ref="K733:O733"/>
    <mergeCell ref="Q733:V733"/>
    <mergeCell ref="B727:H727"/>
    <mergeCell ref="I727:M727"/>
    <mergeCell ref="O727:O730"/>
    <mergeCell ref="P727:T727"/>
    <mergeCell ref="V727:V730"/>
    <mergeCell ref="I728:I730"/>
    <mergeCell ref="J728:J730"/>
    <mergeCell ref="K728:K730"/>
    <mergeCell ref="L728:L730"/>
    <mergeCell ref="M728:M730"/>
    <mergeCell ref="B723:F723"/>
    <mergeCell ref="G723:R723"/>
    <mergeCell ref="S723:V723"/>
    <mergeCell ref="B725:C725"/>
    <mergeCell ref="D725:K725"/>
    <mergeCell ref="M725:O725"/>
    <mergeCell ref="P725:Q725"/>
    <mergeCell ref="S725:V725"/>
    <mergeCell ref="C719:E719"/>
    <mergeCell ref="F719:I719"/>
    <mergeCell ref="K719:O719"/>
    <mergeCell ref="Q719:V719"/>
    <mergeCell ref="B722:F722"/>
    <mergeCell ref="G722:R722"/>
    <mergeCell ref="P713:P715"/>
    <mergeCell ref="Q713:Q715"/>
    <mergeCell ref="R713:R715"/>
    <mergeCell ref="S713:S715"/>
    <mergeCell ref="T713:T715"/>
    <mergeCell ref="C718:E718"/>
    <mergeCell ref="F718:I718"/>
    <mergeCell ref="K718:O718"/>
    <mergeCell ref="Q718:V718"/>
    <mergeCell ref="B712:H712"/>
    <mergeCell ref="I712:M712"/>
    <mergeCell ref="O712:O715"/>
    <mergeCell ref="P712:T712"/>
    <mergeCell ref="V712:V715"/>
    <mergeCell ref="I713:I715"/>
    <mergeCell ref="J713:J715"/>
    <mergeCell ref="K713:K715"/>
    <mergeCell ref="L713:L715"/>
    <mergeCell ref="M713:M715"/>
    <mergeCell ref="B708:F708"/>
    <mergeCell ref="G708:R708"/>
    <mergeCell ref="S708:V708"/>
    <mergeCell ref="B710:C710"/>
    <mergeCell ref="D710:K710"/>
    <mergeCell ref="M710:O710"/>
    <mergeCell ref="P710:Q710"/>
    <mergeCell ref="S710:V710"/>
    <mergeCell ref="C704:E704"/>
    <mergeCell ref="F704:I704"/>
    <mergeCell ref="K704:O704"/>
    <mergeCell ref="Q704:V704"/>
    <mergeCell ref="B707:F707"/>
    <mergeCell ref="G707:R707"/>
    <mergeCell ref="P698:P700"/>
    <mergeCell ref="Q698:Q700"/>
    <mergeCell ref="R698:R700"/>
    <mergeCell ref="S698:S700"/>
    <mergeCell ref="T698:T700"/>
    <mergeCell ref="C703:E703"/>
    <mergeCell ref="F703:I703"/>
    <mergeCell ref="K703:O703"/>
    <mergeCell ref="Q703:V703"/>
    <mergeCell ref="B697:H697"/>
    <mergeCell ref="I697:M697"/>
    <mergeCell ref="O697:O700"/>
    <mergeCell ref="P697:T697"/>
    <mergeCell ref="V697:V700"/>
    <mergeCell ref="I698:I700"/>
    <mergeCell ref="J698:J700"/>
    <mergeCell ref="K698:K700"/>
    <mergeCell ref="L698:L700"/>
    <mergeCell ref="M698:M700"/>
    <mergeCell ref="B693:F693"/>
    <mergeCell ref="G693:R693"/>
    <mergeCell ref="S693:V693"/>
    <mergeCell ref="B695:C695"/>
    <mergeCell ref="D695:K695"/>
    <mergeCell ref="M695:O695"/>
    <mergeCell ref="P695:Q695"/>
    <mergeCell ref="S695:V695"/>
    <mergeCell ref="C689:E689"/>
    <mergeCell ref="F689:I689"/>
    <mergeCell ref="K689:O689"/>
    <mergeCell ref="Q689:V689"/>
    <mergeCell ref="B692:F692"/>
    <mergeCell ref="G692:R692"/>
    <mergeCell ref="P683:P685"/>
    <mergeCell ref="Q683:Q685"/>
    <mergeCell ref="R683:R685"/>
    <mergeCell ref="S683:S685"/>
    <mergeCell ref="T683:T685"/>
    <mergeCell ref="C688:E688"/>
    <mergeCell ref="F688:I688"/>
    <mergeCell ref="K688:O688"/>
    <mergeCell ref="Q688:V688"/>
    <mergeCell ref="B682:H682"/>
    <mergeCell ref="I682:M682"/>
    <mergeCell ref="O682:O685"/>
    <mergeCell ref="P682:T682"/>
    <mergeCell ref="V682:V685"/>
    <mergeCell ref="I683:I685"/>
    <mergeCell ref="J683:J685"/>
    <mergeCell ref="K683:K685"/>
    <mergeCell ref="L683:L685"/>
    <mergeCell ref="M683:M685"/>
    <mergeCell ref="B678:F678"/>
    <mergeCell ref="G678:R678"/>
    <mergeCell ref="S678:V678"/>
    <mergeCell ref="B680:C680"/>
    <mergeCell ref="D680:K680"/>
    <mergeCell ref="M680:O680"/>
    <mergeCell ref="P680:Q680"/>
    <mergeCell ref="S680:V680"/>
    <mergeCell ref="C674:E674"/>
    <mergeCell ref="F674:I674"/>
    <mergeCell ref="K674:O674"/>
    <mergeCell ref="Q674:V674"/>
    <mergeCell ref="B677:F677"/>
    <mergeCell ref="G677:R677"/>
    <mergeCell ref="P668:P670"/>
    <mergeCell ref="Q668:Q670"/>
    <mergeCell ref="R668:R670"/>
    <mergeCell ref="S668:S670"/>
    <mergeCell ref="T668:T670"/>
    <mergeCell ref="C673:E673"/>
    <mergeCell ref="F673:I673"/>
    <mergeCell ref="K673:O673"/>
    <mergeCell ref="Q673:V673"/>
    <mergeCell ref="B667:H667"/>
    <mergeCell ref="I667:M667"/>
    <mergeCell ref="O667:O670"/>
    <mergeCell ref="P667:T667"/>
    <mergeCell ref="V667:V670"/>
    <mergeCell ref="I668:I670"/>
    <mergeCell ref="J668:J670"/>
    <mergeCell ref="K668:K670"/>
    <mergeCell ref="L668:L670"/>
    <mergeCell ref="M668:M670"/>
    <mergeCell ref="B663:F663"/>
    <mergeCell ref="G663:R663"/>
    <mergeCell ref="S663:V663"/>
    <mergeCell ref="B665:C665"/>
    <mergeCell ref="D665:K665"/>
    <mergeCell ref="M665:O665"/>
    <mergeCell ref="P665:Q665"/>
    <mergeCell ref="S665:V665"/>
    <mergeCell ref="C659:E659"/>
    <mergeCell ref="F659:I659"/>
    <mergeCell ref="K659:O659"/>
    <mergeCell ref="Q659:V659"/>
    <mergeCell ref="B662:F662"/>
    <mergeCell ref="G662:R662"/>
    <mergeCell ref="P653:P655"/>
    <mergeCell ref="Q653:Q655"/>
    <mergeCell ref="R653:R655"/>
    <mergeCell ref="S653:S655"/>
    <mergeCell ref="T653:T655"/>
    <mergeCell ref="C658:E658"/>
    <mergeCell ref="F658:I658"/>
    <mergeCell ref="K658:O658"/>
    <mergeCell ref="Q658:V658"/>
    <mergeCell ref="B652:H652"/>
    <mergeCell ref="I652:M652"/>
    <mergeCell ref="O652:O655"/>
    <mergeCell ref="P652:T652"/>
    <mergeCell ref="V652:V655"/>
    <mergeCell ref="I653:I655"/>
    <mergeCell ref="J653:J655"/>
    <mergeCell ref="K653:K655"/>
    <mergeCell ref="L653:L655"/>
    <mergeCell ref="M653:M655"/>
    <mergeCell ref="B648:F648"/>
    <mergeCell ref="G648:R648"/>
    <mergeCell ref="S648:V648"/>
    <mergeCell ref="B650:C650"/>
    <mergeCell ref="D650:K650"/>
    <mergeCell ref="M650:O650"/>
    <mergeCell ref="P650:Q650"/>
    <mergeCell ref="S650:V650"/>
    <mergeCell ref="C644:E644"/>
    <mergeCell ref="F644:I644"/>
    <mergeCell ref="K644:O644"/>
    <mergeCell ref="Q644:V644"/>
    <mergeCell ref="B647:F647"/>
    <mergeCell ref="G647:R647"/>
    <mergeCell ref="P638:P640"/>
    <mergeCell ref="Q638:Q640"/>
    <mergeCell ref="R638:R640"/>
    <mergeCell ref="S638:S640"/>
    <mergeCell ref="T638:T640"/>
    <mergeCell ref="C643:E643"/>
    <mergeCell ref="F643:I643"/>
    <mergeCell ref="K643:O643"/>
    <mergeCell ref="Q643:V643"/>
    <mergeCell ref="B637:H637"/>
    <mergeCell ref="I637:M637"/>
    <mergeCell ref="O637:O640"/>
    <mergeCell ref="P637:T637"/>
    <mergeCell ref="V637:V640"/>
    <mergeCell ref="I638:I640"/>
    <mergeCell ref="J638:J640"/>
    <mergeCell ref="K638:K640"/>
    <mergeCell ref="L638:L640"/>
    <mergeCell ref="M638:M640"/>
    <mergeCell ref="B633:F633"/>
    <mergeCell ref="G633:R633"/>
    <mergeCell ref="S633:V633"/>
    <mergeCell ref="B635:C635"/>
    <mergeCell ref="D635:K635"/>
    <mergeCell ref="M635:O635"/>
    <mergeCell ref="P635:Q635"/>
    <mergeCell ref="S635:V635"/>
    <mergeCell ref="C629:E629"/>
    <mergeCell ref="F629:I629"/>
    <mergeCell ref="K629:O629"/>
    <mergeCell ref="Q629:V629"/>
    <mergeCell ref="B632:F632"/>
    <mergeCell ref="G632:R632"/>
    <mergeCell ref="P623:P625"/>
    <mergeCell ref="Q623:Q625"/>
    <mergeCell ref="R623:R625"/>
    <mergeCell ref="S623:S625"/>
    <mergeCell ref="T623:T625"/>
    <mergeCell ref="C628:E628"/>
    <mergeCell ref="F628:I628"/>
    <mergeCell ref="K628:O628"/>
    <mergeCell ref="Q628:V628"/>
    <mergeCell ref="B622:H622"/>
    <mergeCell ref="I622:M622"/>
    <mergeCell ref="O622:O625"/>
    <mergeCell ref="P622:T622"/>
    <mergeCell ref="V622:V625"/>
    <mergeCell ref="I623:I625"/>
    <mergeCell ref="J623:J625"/>
    <mergeCell ref="K623:K625"/>
    <mergeCell ref="L623:L625"/>
    <mergeCell ref="M623:M625"/>
    <mergeCell ref="B618:F618"/>
    <mergeCell ref="G618:R618"/>
    <mergeCell ref="S618:V618"/>
    <mergeCell ref="B620:C620"/>
    <mergeCell ref="D620:K620"/>
    <mergeCell ref="M620:O620"/>
    <mergeCell ref="P620:Q620"/>
    <mergeCell ref="S620:V620"/>
    <mergeCell ref="C614:E614"/>
    <mergeCell ref="F614:I614"/>
    <mergeCell ref="K614:O614"/>
    <mergeCell ref="Q614:V614"/>
    <mergeCell ref="B617:F617"/>
    <mergeCell ref="G617:R617"/>
    <mergeCell ref="P608:P610"/>
    <mergeCell ref="Q608:Q610"/>
    <mergeCell ref="R608:R610"/>
    <mergeCell ref="S608:S610"/>
    <mergeCell ref="T608:T610"/>
    <mergeCell ref="C613:E613"/>
    <mergeCell ref="F613:I613"/>
    <mergeCell ref="K613:O613"/>
    <mergeCell ref="Q613:V613"/>
    <mergeCell ref="B607:H607"/>
    <mergeCell ref="I607:M607"/>
    <mergeCell ref="O607:O610"/>
    <mergeCell ref="P607:T607"/>
    <mergeCell ref="V607:V610"/>
    <mergeCell ref="I608:I610"/>
    <mergeCell ref="J608:J610"/>
    <mergeCell ref="K608:K610"/>
    <mergeCell ref="L608:L610"/>
    <mergeCell ref="M608:M610"/>
    <mergeCell ref="B603:F603"/>
    <mergeCell ref="G603:R603"/>
    <mergeCell ref="S603:V603"/>
    <mergeCell ref="B605:C605"/>
    <mergeCell ref="D605:K605"/>
    <mergeCell ref="M605:O605"/>
    <mergeCell ref="P605:Q605"/>
    <mergeCell ref="S605:V605"/>
    <mergeCell ref="C599:E599"/>
    <mergeCell ref="F599:I599"/>
    <mergeCell ref="K599:O599"/>
    <mergeCell ref="Q599:V599"/>
    <mergeCell ref="B602:F602"/>
    <mergeCell ref="G602:R602"/>
    <mergeCell ref="P593:P595"/>
    <mergeCell ref="Q593:Q595"/>
    <mergeCell ref="R593:R595"/>
    <mergeCell ref="S593:S595"/>
    <mergeCell ref="T593:T595"/>
    <mergeCell ref="C598:E598"/>
    <mergeCell ref="F598:I598"/>
    <mergeCell ref="K598:O598"/>
    <mergeCell ref="Q598:V598"/>
    <mergeCell ref="B592:H592"/>
    <mergeCell ref="I592:M592"/>
    <mergeCell ref="O592:O595"/>
    <mergeCell ref="P592:T592"/>
    <mergeCell ref="V592:V595"/>
    <mergeCell ref="I593:I595"/>
    <mergeCell ref="J593:J595"/>
    <mergeCell ref="K593:K595"/>
    <mergeCell ref="L593:L595"/>
    <mergeCell ref="M593:M595"/>
    <mergeCell ref="B588:F588"/>
    <mergeCell ref="G588:R588"/>
    <mergeCell ref="S588:V588"/>
    <mergeCell ref="B590:C590"/>
    <mergeCell ref="D590:K590"/>
    <mergeCell ref="M590:O590"/>
    <mergeCell ref="P590:Q590"/>
    <mergeCell ref="S590:V590"/>
    <mergeCell ref="C584:E584"/>
    <mergeCell ref="F584:I584"/>
    <mergeCell ref="K584:O584"/>
    <mergeCell ref="Q584:V584"/>
    <mergeCell ref="B587:F587"/>
    <mergeCell ref="G587:R587"/>
    <mergeCell ref="P578:P580"/>
    <mergeCell ref="Q578:Q580"/>
    <mergeCell ref="R578:R580"/>
    <mergeCell ref="S578:S580"/>
    <mergeCell ref="T578:T580"/>
    <mergeCell ref="C583:E583"/>
    <mergeCell ref="F583:I583"/>
    <mergeCell ref="K583:O583"/>
    <mergeCell ref="Q583:V583"/>
    <mergeCell ref="B577:H577"/>
    <mergeCell ref="I577:M577"/>
    <mergeCell ref="O577:O580"/>
    <mergeCell ref="P577:T577"/>
    <mergeCell ref="V577:V580"/>
    <mergeCell ref="I578:I580"/>
    <mergeCell ref="J578:J580"/>
    <mergeCell ref="K578:K580"/>
    <mergeCell ref="L578:L580"/>
    <mergeCell ref="M578:M580"/>
    <mergeCell ref="B573:F573"/>
    <mergeCell ref="G573:R573"/>
    <mergeCell ref="S573:V573"/>
    <mergeCell ref="B575:C575"/>
    <mergeCell ref="D575:K575"/>
    <mergeCell ref="M575:O575"/>
    <mergeCell ref="P575:Q575"/>
    <mergeCell ref="S575:V575"/>
    <mergeCell ref="C569:E569"/>
    <mergeCell ref="F569:I569"/>
    <mergeCell ref="K569:O569"/>
    <mergeCell ref="Q569:V569"/>
    <mergeCell ref="B572:F572"/>
    <mergeCell ref="G572:R572"/>
    <mergeCell ref="P563:P565"/>
    <mergeCell ref="Q563:Q565"/>
    <mergeCell ref="R563:R565"/>
    <mergeCell ref="S563:S565"/>
    <mergeCell ref="T563:T565"/>
    <mergeCell ref="C568:E568"/>
    <mergeCell ref="F568:I568"/>
    <mergeCell ref="K568:O568"/>
    <mergeCell ref="Q568:V568"/>
    <mergeCell ref="B562:H562"/>
    <mergeCell ref="I562:M562"/>
    <mergeCell ref="O562:O565"/>
    <mergeCell ref="P562:T562"/>
    <mergeCell ref="V562:V565"/>
    <mergeCell ref="I563:I565"/>
    <mergeCell ref="J563:J565"/>
    <mergeCell ref="K563:K565"/>
    <mergeCell ref="L563:L565"/>
    <mergeCell ref="M563:M565"/>
    <mergeCell ref="B558:F558"/>
    <mergeCell ref="G558:R558"/>
    <mergeCell ref="S558:V558"/>
    <mergeCell ref="B560:C560"/>
    <mergeCell ref="D560:K560"/>
    <mergeCell ref="M560:O560"/>
    <mergeCell ref="P560:Q560"/>
    <mergeCell ref="S560:V560"/>
    <mergeCell ref="C554:E554"/>
    <mergeCell ref="F554:I554"/>
    <mergeCell ref="K554:O554"/>
    <mergeCell ref="Q554:V554"/>
    <mergeCell ref="B557:F557"/>
    <mergeCell ref="G557:R557"/>
    <mergeCell ref="P548:P550"/>
    <mergeCell ref="Q548:Q550"/>
    <mergeCell ref="R548:R550"/>
    <mergeCell ref="S548:S550"/>
    <mergeCell ref="T548:T550"/>
    <mergeCell ref="C553:E553"/>
    <mergeCell ref="F553:I553"/>
    <mergeCell ref="K553:O553"/>
    <mergeCell ref="Q553:V553"/>
    <mergeCell ref="B547:H547"/>
    <mergeCell ref="I547:M547"/>
    <mergeCell ref="O547:O550"/>
    <mergeCell ref="P547:T547"/>
    <mergeCell ref="V547:V550"/>
    <mergeCell ref="I548:I550"/>
    <mergeCell ref="J548:J550"/>
    <mergeCell ref="K548:K550"/>
    <mergeCell ref="L548:L550"/>
    <mergeCell ref="M548:M550"/>
    <mergeCell ref="B543:F543"/>
    <mergeCell ref="G543:R543"/>
    <mergeCell ref="S543:V543"/>
    <mergeCell ref="B545:C545"/>
    <mergeCell ref="D545:K545"/>
    <mergeCell ref="M545:O545"/>
    <mergeCell ref="P545:Q545"/>
    <mergeCell ref="S545:V545"/>
    <mergeCell ref="C539:E539"/>
    <mergeCell ref="F539:I539"/>
    <mergeCell ref="K539:O539"/>
    <mergeCell ref="Q539:V539"/>
    <mergeCell ref="B542:F542"/>
    <mergeCell ref="G542:R542"/>
    <mergeCell ref="P533:P535"/>
    <mergeCell ref="Q533:Q535"/>
    <mergeCell ref="R533:R535"/>
    <mergeCell ref="S533:S535"/>
    <mergeCell ref="T533:T535"/>
    <mergeCell ref="C538:E538"/>
    <mergeCell ref="F538:I538"/>
    <mergeCell ref="K538:O538"/>
    <mergeCell ref="Q538:V538"/>
    <mergeCell ref="B532:H532"/>
    <mergeCell ref="I532:M532"/>
    <mergeCell ref="O532:O535"/>
    <mergeCell ref="P532:T532"/>
    <mergeCell ref="V532:V535"/>
    <mergeCell ref="I533:I535"/>
    <mergeCell ref="J533:J535"/>
    <mergeCell ref="K533:K535"/>
    <mergeCell ref="L533:L535"/>
    <mergeCell ref="M533:M535"/>
    <mergeCell ref="B528:F528"/>
    <mergeCell ref="G528:R528"/>
    <mergeCell ref="S528:V528"/>
    <mergeCell ref="B530:C530"/>
    <mergeCell ref="D530:K530"/>
    <mergeCell ref="M530:O530"/>
    <mergeCell ref="P530:Q530"/>
    <mergeCell ref="S530:V530"/>
    <mergeCell ref="C524:E524"/>
    <mergeCell ref="F524:I524"/>
    <mergeCell ref="K524:O524"/>
    <mergeCell ref="Q524:V524"/>
    <mergeCell ref="B527:F527"/>
    <mergeCell ref="G527:R527"/>
    <mergeCell ref="P518:P520"/>
    <mergeCell ref="Q518:Q520"/>
    <mergeCell ref="R518:R520"/>
    <mergeCell ref="S518:S520"/>
    <mergeCell ref="T518:T520"/>
    <mergeCell ref="C523:E523"/>
    <mergeCell ref="F523:I523"/>
    <mergeCell ref="K523:O523"/>
    <mergeCell ref="Q523:V523"/>
    <mergeCell ref="B517:H517"/>
    <mergeCell ref="I517:M517"/>
    <mergeCell ref="O517:O520"/>
    <mergeCell ref="P517:T517"/>
    <mergeCell ref="V517:V520"/>
    <mergeCell ref="I518:I520"/>
    <mergeCell ref="J518:J520"/>
    <mergeCell ref="K518:K520"/>
    <mergeCell ref="L518:L520"/>
    <mergeCell ref="M518:M520"/>
    <mergeCell ref="B513:F513"/>
    <mergeCell ref="G513:R513"/>
    <mergeCell ref="S513:V513"/>
    <mergeCell ref="B515:C515"/>
    <mergeCell ref="D515:K515"/>
    <mergeCell ref="M515:O515"/>
    <mergeCell ref="P515:Q515"/>
    <mergeCell ref="S515:V515"/>
    <mergeCell ref="C509:E509"/>
    <mergeCell ref="F509:I509"/>
    <mergeCell ref="K509:O509"/>
    <mergeCell ref="Q509:V509"/>
    <mergeCell ref="B512:F512"/>
    <mergeCell ref="G512:R512"/>
    <mergeCell ref="P503:P505"/>
    <mergeCell ref="Q503:Q505"/>
    <mergeCell ref="R503:R505"/>
    <mergeCell ref="S503:S505"/>
    <mergeCell ref="T503:T505"/>
    <mergeCell ref="C508:E508"/>
    <mergeCell ref="F508:I508"/>
    <mergeCell ref="K508:O508"/>
    <mergeCell ref="Q508:V508"/>
    <mergeCell ref="B502:H502"/>
    <mergeCell ref="I502:M502"/>
    <mergeCell ref="O502:O505"/>
    <mergeCell ref="P502:T502"/>
    <mergeCell ref="V502:V505"/>
    <mergeCell ref="I503:I505"/>
    <mergeCell ref="J503:J505"/>
    <mergeCell ref="K503:K505"/>
    <mergeCell ref="L503:L505"/>
    <mergeCell ref="M503:M505"/>
    <mergeCell ref="B498:F498"/>
    <mergeCell ref="G498:R498"/>
    <mergeCell ref="S498:V498"/>
    <mergeCell ref="B500:C500"/>
    <mergeCell ref="D500:K500"/>
    <mergeCell ref="M500:O500"/>
    <mergeCell ref="P500:Q500"/>
    <mergeCell ref="S500:V500"/>
    <mergeCell ref="C494:E494"/>
    <mergeCell ref="F494:I494"/>
    <mergeCell ref="K494:O494"/>
    <mergeCell ref="Q494:V494"/>
    <mergeCell ref="B497:F497"/>
    <mergeCell ref="G497:R497"/>
    <mergeCell ref="P488:P490"/>
    <mergeCell ref="Q488:Q490"/>
    <mergeCell ref="R488:R490"/>
    <mergeCell ref="S488:S490"/>
    <mergeCell ref="T488:T490"/>
    <mergeCell ref="C493:E493"/>
    <mergeCell ref="F493:I493"/>
    <mergeCell ref="K493:O493"/>
    <mergeCell ref="Q493:V493"/>
    <mergeCell ref="B487:H487"/>
    <mergeCell ref="I487:M487"/>
    <mergeCell ref="O487:O490"/>
    <mergeCell ref="P487:T487"/>
    <mergeCell ref="V487:V490"/>
    <mergeCell ref="I488:I490"/>
    <mergeCell ref="J488:J490"/>
    <mergeCell ref="K488:K490"/>
    <mergeCell ref="L488:L490"/>
    <mergeCell ref="M488:M490"/>
    <mergeCell ref="B483:F483"/>
    <mergeCell ref="G483:R483"/>
    <mergeCell ref="S483:V483"/>
    <mergeCell ref="B485:C485"/>
    <mergeCell ref="D485:K485"/>
    <mergeCell ref="M485:O485"/>
    <mergeCell ref="P485:Q485"/>
    <mergeCell ref="S485:V485"/>
    <mergeCell ref="C479:E479"/>
    <mergeCell ref="F479:I479"/>
    <mergeCell ref="K479:O479"/>
    <mergeCell ref="Q479:V479"/>
    <mergeCell ref="B482:F482"/>
    <mergeCell ref="G482:R482"/>
    <mergeCell ref="P473:P475"/>
    <mergeCell ref="Q473:Q475"/>
    <mergeCell ref="R473:R475"/>
    <mergeCell ref="S473:S475"/>
    <mergeCell ref="T473:T475"/>
    <mergeCell ref="C478:E478"/>
    <mergeCell ref="F478:I478"/>
    <mergeCell ref="K478:O478"/>
    <mergeCell ref="Q478:V478"/>
    <mergeCell ref="B472:H472"/>
    <mergeCell ref="I472:M472"/>
    <mergeCell ref="O472:O475"/>
    <mergeCell ref="P472:T472"/>
    <mergeCell ref="V472:V475"/>
    <mergeCell ref="I473:I475"/>
    <mergeCell ref="J473:J475"/>
    <mergeCell ref="K473:K475"/>
    <mergeCell ref="L473:L475"/>
    <mergeCell ref="M473:M475"/>
    <mergeCell ref="B468:F468"/>
    <mergeCell ref="G468:R468"/>
    <mergeCell ref="S468:V468"/>
    <mergeCell ref="B470:C470"/>
    <mergeCell ref="D470:K470"/>
    <mergeCell ref="M470:O470"/>
    <mergeCell ref="P470:Q470"/>
    <mergeCell ref="S470:V470"/>
    <mergeCell ref="C464:E464"/>
    <mergeCell ref="F464:I464"/>
    <mergeCell ref="K464:O464"/>
    <mergeCell ref="Q464:V464"/>
    <mergeCell ref="B467:F467"/>
    <mergeCell ref="G467:R467"/>
    <mergeCell ref="P458:P460"/>
    <mergeCell ref="Q458:Q460"/>
    <mergeCell ref="R458:R460"/>
    <mergeCell ref="S458:S460"/>
    <mergeCell ref="T458:T460"/>
    <mergeCell ref="C463:E463"/>
    <mergeCell ref="F463:I463"/>
    <mergeCell ref="K463:O463"/>
    <mergeCell ref="Q463:V463"/>
    <mergeCell ref="B457:H457"/>
    <mergeCell ref="I457:M457"/>
    <mergeCell ref="O457:O460"/>
    <mergeCell ref="P457:T457"/>
    <mergeCell ref="V457:V460"/>
    <mergeCell ref="I458:I460"/>
    <mergeCell ref="J458:J460"/>
    <mergeCell ref="K458:K460"/>
    <mergeCell ref="L458:L460"/>
    <mergeCell ref="M458:M460"/>
    <mergeCell ref="B453:F453"/>
    <mergeCell ref="G453:R453"/>
    <mergeCell ref="S453:V453"/>
    <mergeCell ref="B455:C455"/>
    <mergeCell ref="D455:K455"/>
    <mergeCell ref="M455:O455"/>
    <mergeCell ref="P455:Q455"/>
    <mergeCell ref="S455:V455"/>
    <mergeCell ref="C449:E449"/>
    <mergeCell ref="F449:I449"/>
    <mergeCell ref="K449:O449"/>
    <mergeCell ref="Q449:V449"/>
    <mergeCell ref="B452:F452"/>
    <mergeCell ref="G452:R452"/>
    <mergeCell ref="P443:P445"/>
    <mergeCell ref="Q443:Q445"/>
    <mergeCell ref="R443:R445"/>
    <mergeCell ref="S443:S445"/>
    <mergeCell ref="T443:T445"/>
    <mergeCell ref="C448:E448"/>
    <mergeCell ref="F448:I448"/>
    <mergeCell ref="K448:O448"/>
    <mergeCell ref="Q448:V448"/>
    <mergeCell ref="B442:H442"/>
    <mergeCell ref="I442:M442"/>
    <mergeCell ref="O442:O445"/>
    <mergeCell ref="P442:T442"/>
    <mergeCell ref="V442:V445"/>
    <mergeCell ref="I443:I445"/>
    <mergeCell ref="J443:J445"/>
    <mergeCell ref="K443:K445"/>
    <mergeCell ref="L443:L445"/>
    <mergeCell ref="M443:M445"/>
    <mergeCell ref="B438:F438"/>
    <mergeCell ref="G438:R438"/>
    <mergeCell ref="S438:V438"/>
    <mergeCell ref="B440:C440"/>
    <mergeCell ref="D440:K440"/>
    <mergeCell ref="M440:O440"/>
    <mergeCell ref="P440:Q440"/>
    <mergeCell ref="S440:V440"/>
    <mergeCell ref="C434:E434"/>
    <mergeCell ref="F434:I434"/>
    <mergeCell ref="K434:O434"/>
    <mergeCell ref="Q434:V434"/>
    <mergeCell ref="B437:F437"/>
    <mergeCell ref="G437:R437"/>
    <mergeCell ref="P428:P430"/>
    <mergeCell ref="Q428:Q430"/>
    <mergeCell ref="R428:R430"/>
    <mergeCell ref="S428:S430"/>
    <mergeCell ref="T428:T430"/>
    <mergeCell ref="C433:E433"/>
    <mergeCell ref="F433:I433"/>
    <mergeCell ref="K433:O433"/>
    <mergeCell ref="Q433:V433"/>
    <mergeCell ref="B427:H427"/>
    <mergeCell ref="I427:M427"/>
    <mergeCell ref="O427:O430"/>
    <mergeCell ref="P427:T427"/>
    <mergeCell ref="V427:V430"/>
    <mergeCell ref="I428:I430"/>
    <mergeCell ref="J428:J430"/>
    <mergeCell ref="K428:K430"/>
    <mergeCell ref="L428:L430"/>
    <mergeCell ref="M428:M430"/>
    <mergeCell ref="B423:F423"/>
    <mergeCell ref="G423:R423"/>
    <mergeCell ref="S423:V423"/>
    <mergeCell ref="B425:C425"/>
    <mergeCell ref="D425:K425"/>
    <mergeCell ref="M425:O425"/>
    <mergeCell ref="P425:Q425"/>
    <mergeCell ref="S425:V425"/>
    <mergeCell ref="C419:E419"/>
    <mergeCell ref="F419:I419"/>
    <mergeCell ref="K419:O419"/>
    <mergeCell ref="Q419:V419"/>
    <mergeCell ref="B422:F422"/>
    <mergeCell ref="G422:R422"/>
    <mergeCell ref="P413:P415"/>
    <mergeCell ref="Q413:Q415"/>
    <mergeCell ref="R413:R415"/>
    <mergeCell ref="S413:S415"/>
    <mergeCell ref="T413:T415"/>
    <mergeCell ref="C418:E418"/>
    <mergeCell ref="F418:I418"/>
    <mergeCell ref="K418:O418"/>
    <mergeCell ref="Q418:V418"/>
    <mergeCell ref="B412:H412"/>
    <mergeCell ref="I412:M412"/>
    <mergeCell ref="O412:O415"/>
    <mergeCell ref="P412:T412"/>
    <mergeCell ref="V412:V415"/>
    <mergeCell ref="I413:I415"/>
    <mergeCell ref="J413:J415"/>
    <mergeCell ref="K413:K415"/>
    <mergeCell ref="L413:L415"/>
    <mergeCell ref="M413:M415"/>
    <mergeCell ref="B408:F408"/>
    <mergeCell ref="G408:R408"/>
    <mergeCell ref="S408:V408"/>
    <mergeCell ref="B410:C410"/>
    <mergeCell ref="D410:K410"/>
    <mergeCell ref="M410:O410"/>
    <mergeCell ref="P410:Q410"/>
    <mergeCell ref="S410:V410"/>
    <mergeCell ref="C404:E404"/>
    <mergeCell ref="F404:I404"/>
    <mergeCell ref="K404:O404"/>
    <mergeCell ref="Q404:V404"/>
    <mergeCell ref="B407:F407"/>
    <mergeCell ref="G407:R407"/>
    <mergeCell ref="P398:P400"/>
    <mergeCell ref="Q398:Q400"/>
    <mergeCell ref="R398:R400"/>
    <mergeCell ref="S398:S400"/>
    <mergeCell ref="T398:T400"/>
    <mergeCell ref="C403:E403"/>
    <mergeCell ref="F403:I403"/>
    <mergeCell ref="K403:O403"/>
    <mergeCell ref="Q403:V403"/>
    <mergeCell ref="B397:H397"/>
    <mergeCell ref="I397:M397"/>
    <mergeCell ref="O397:O400"/>
    <mergeCell ref="P397:T397"/>
    <mergeCell ref="V397:V400"/>
    <mergeCell ref="I398:I400"/>
    <mergeCell ref="J398:J400"/>
    <mergeCell ref="K398:K400"/>
    <mergeCell ref="L398:L400"/>
    <mergeCell ref="M398:M400"/>
    <mergeCell ref="B393:F393"/>
    <mergeCell ref="G393:R393"/>
    <mergeCell ref="S393:V393"/>
    <mergeCell ref="B395:C395"/>
    <mergeCell ref="D395:K395"/>
    <mergeCell ref="M395:O395"/>
    <mergeCell ref="P395:Q395"/>
    <mergeCell ref="S395:V395"/>
    <mergeCell ref="C389:E389"/>
    <mergeCell ref="F389:I389"/>
    <mergeCell ref="K389:O389"/>
    <mergeCell ref="Q389:V389"/>
    <mergeCell ref="B392:F392"/>
    <mergeCell ref="G392:R392"/>
    <mergeCell ref="P383:P385"/>
    <mergeCell ref="Q383:Q385"/>
    <mergeCell ref="R383:R385"/>
    <mergeCell ref="S383:S385"/>
    <mergeCell ref="T383:T385"/>
    <mergeCell ref="C388:E388"/>
    <mergeCell ref="F388:I388"/>
    <mergeCell ref="K388:O388"/>
    <mergeCell ref="Q388:V388"/>
    <mergeCell ref="B382:H382"/>
    <mergeCell ref="I382:M382"/>
    <mergeCell ref="O382:O385"/>
    <mergeCell ref="P382:T382"/>
    <mergeCell ref="V382:V385"/>
    <mergeCell ref="I383:I385"/>
    <mergeCell ref="J383:J385"/>
    <mergeCell ref="K383:K385"/>
    <mergeCell ref="L383:L385"/>
    <mergeCell ref="M383:M385"/>
    <mergeCell ref="B378:F378"/>
    <mergeCell ref="G378:R378"/>
    <mergeCell ref="S378:V378"/>
    <mergeCell ref="B380:C380"/>
    <mergeCell ref="D380:K380"/>
    <mergeCell ref="M380:O380"/>
    <mergeCell ref="P380:Q380"/>
    <mergeCell ref="S380:V380"/>
    <mergeCell ref="C374:E374"/>
    <mergeCell ref="F374:I374"/>
    <mergeCell ref="K374:O374"/>
    <mergeCell ref="Q374:V374"/>
    <mergeCell ref="B377:F377"/>
    <mergeCell ref="G377:R377"/>
    <mergeCell ref="P368:P370"/>
    <mergeCell ref="Q368:Q370"/>
    <mergeCell ref="R368:R370"/>
    <mergeCell ref="S368:S370"/>
    <mergeCell ref="T368:T370"/>
    <mergeCell ref="C373:E373"/>
    <mergeCell ref="F373:I373"/>
    <mergeCell ref="K373:O373"/>
    <mergeCell ref="Q373:V373"/>
    <mergeCell ref="B367:H367"/>
    <mergeCell ref="I367:M367"/>
    <mergeCell ref="O367:O370"/>
    <mergeCell ref="P367:T367"/>
    <mergeCell ref="V367:V370"/>
    <mergeCell ref="I368:I370"/>
    <mergeCell ref="J368:J370"/>
    <mergeCell ref="K368:K370"/>
    <mergeCell ref="L368:L370"/>
    <mergeCell ref="M368:M370"/>
    <mergeCell ref="B363:F363"/>
    <mergeCell ref="G363:R363"/>
    <mergeCell ref="S363:V363"/>
    <mergeCell ref="B365:C365"/>
    <mergeCell ref="D365:K365"/>
    <mergeCell ref="M365:O365"/>
    <mergeCell ref="P365:Q365"/>
    <mergeCell ref="S365:V365"/>
    <mergeCell ref="C359:E359"/>
    <mergeCell ref="F359:I359"/>
    <mergeCell ref="K359:O359"/>
    <mergeCell ref="Q359:V359"/>
    <mergeCell ref="B362:F362"/>
    <mergeCell ref="G362:R362"/>
    <mergeCell ref="P353:P355"/>
    <mergeCell ref="Q353:Q355"/>
    <mergeCell ref="R353:R355"/>
    <mergeCell ref="S353:S355"/>
    <mergeCell ref="T353:T355"/>
    <mergeCell ref="C358:E358"/>
    <mergeCell ref="F358:I358"/>
    <mergeCell ref="K358:O358"/>
    <mergeCell ref="Q358:V358"/>
    <mergeCell ref="B352:H352"/>
    <mergeCell ref="I352:M352"/>
    <mergeCell ref="O352:O355"/>
    <mergeCell ref="P352:T352"/>
    <mergeCell ref="V352:V355"/>
    <mergeCell ref="I353:I355"/>
    <mergeCell ref="J353:J355"/>
    <mergeCell ref="K353:K355"/>
    <mergeCell ref="L353:L355"/>
    <mergeCell ref="M353:M355"/>
    <mergeCell ref="B348:F348"/>
    <mergeCell ref="G348:R348"/>
    <mergeCell ref="S348:V348"/>
    <mergeCell ref="B350:C350"/>
    <mergeCell ref="D350:K350"/>
    <mergeCell ref="M350:O350"/>
    <mergeCell ref="P350:Q350"/>
    <mergeCell ref="S350:V350"/>
    <mergeCell ref="C344:E344"/>
    <mergeCell ref="F344:I344"/>
    <mergeCell ref="K344:O344"/>
    <mergeCell ref="Q344:V344"/>
    <mergeCell ref="B347:F347"/>
    <mergeCell ref="G347:R347"/>
    <mergeCell ref="P338:P340"/>
    <mergeCell ref="Q338:Q340"/>
    <mergeCell ref="R338:R340"/>
    <mergeCell ref="S338:S340"/>
    <mergeCell ref="T338:T340"/>
    <mergeCell ref="C343:E343"/>
    <mergeCell ref="F343:I343"/>
    <mergeCell ref="K343:O343"/>
    <mergeCell ref="Q343:V343"/>
    <mergeCell ref="B337:H337"/>
    <mergeCell ref="I337:M337"/>
    <mergeCell ref="O337:O340"/>
    <mergeCell ref="P337:T337"/>
    <mergeCell ref="V337:V340"/>
    <mergeCell ref="I338:I340"/>
    <mergeCell ref="J338:J340"/>
    <mergeCell ref="K338:K340"/>
    <mergeCell ref="L338:L340"/>
    <mergeCell ref="M338:M340"/>
    <mergeCell ref="B333:F333"/>
    <mergeCell ref="G333:R333"/>
    <mergeCell ref="S333:V333"/>
    <mergeCell ref="B335:C335"/>
    <mergeCell ref="D335:K335"/>
    <mergeCell ref="M335:O335"/>
    <mergeCell ref="P335:Q335"/>
    <mergeCell ref="S335:V335"/>
    <mergeCell ref="C329:E329"/>
    <mergeCell ref="F329:I329"/>
    <mergeCell ref="K329:O329"/>
    <mergeCell ref="Q329:V329"/>
    <mergeCell ref="B332:F332"/>
    <mergeCell ref="G332:R332"/>
    <mergeCell ref="P323:P325"/>
    <mergeCell ref="Q323:Q325"/>
    <mergeCell ref="R323:R325"/>
    <mergeCell ref="S323:S325"/>
    <mergeCell ref="T323:T325"/>
    <mergeCell ref="C328:E328"/>
    <mergeCell ref="F328:I328"/>
    <mergeCell ref="K328:O328"/>
    <mergeCell ref="Q328:V328"/>
    <mergeCell ref="B322:H322"/>
    <mergeCell ref="I322:M322"/>
    <mergeCell ref="O322:O325"/>
    <mergeCell ref="P322:T322"/>
    <mergeCell ref="V322:V325"/>
    <mergeCell ref="I323:I325"/>
    <mergeCell ref="J323:J325"/>
    <mergeCell ref="K323:K325"/>
    <mergeCell ref="L323:L325"/>
    <mergeCell ref="M323:M325"/>
    <mergeCell ref="B318:F318"/>
    <mergeCell ref="G318:R318"/>
    <mergeCell ref="S318:V318"/>
    <mergeCell ref="B320:C320"/>
    <mergeCell ref="D320:K320"/>
    <mergeCell ref="M320:O320"/>
    <mergeCell ref="P320:Q320"/>
    <mergeCell ref="S320:V320"/>
    <mergeCell ref="C314:E314"/>
    <mergeCell ref="F314:I314"/>
    <mergeCell ref="K314:O314"/>
    <mergeCell ref="Q314:V314"/>
    <mergeCell ref="B317:F317"/>
    <mergeCell ref="G317:R317"/>
    <mergeCell ref="P308:P310"/>
    <mergeCell ref="Q308:Q310"/>
    <mergeCell ref="R308:R310"/>
    <mergeCell ref="S308:S310"/>
    <mergeCell ref="T308:T310"/>
    <mergeCell ref="C313:E313"/>
    <mergeCell ref="F313:I313"/>
    <mergeCell ref="K313:O313"/>
    <mergeCell ref="Q313:V313"/>
    <mergeCell ref="B307:H307"/>
    <mergeCell ref="I307:M307"/>
    <mergeCell ref="O307:O310"/>
    <mergeCell ref="P307:T307"/>
    <mergeCell ref="V307:V310"/>
    <mergeCell ref="I308:I310"/>
    <mergeCell ref="J308:J310"/>
    <mergeCell ref="K308:K310"/>
    <mergeCell ref="L308:L310"/>
    <mergeCell ref="M308:M310"/>
    <mergeCell ref="B303:F303"/>
    <mergeCell ref="G303:R303"/>
    <mergeCell ref="S303:V303"/>
    <mergeCell ref="B305:C305"/>
    <mergeCell ref="D305:K305"/>
    <mergeCell ref="M305:O305"/>
    <mergeCell ref="P305:Q305"/>
    <mergeCell ref="S305:V305"/>
    <mergeCell ref="C299:E299"/>
    <mergeCell ref="F299:I299"/>
    <mergeCell ref="K299:O299"/>
    <mergeCell ref="Q299:V299"/>
    <mergeCell ref="B302:F302"/>
    <mergeCell ref="G302:R302"/>
    <mergeCell ref="P293:P295"/>
    <mergeCell ref="Q293:Q295"/>
    <mergeCell ref="R293:R295"/>
    <mergeCell ref="S293:S295"/>
    <mergeCell ref="T293:T295"/>
    <mergeCell ref="C298:E298"/>
    <mergeCell ref="F298:I298"/>
    <mergeCell ref="K298:O298"/>
    <mergeCell ref="Q298:V298"/>
    <mergeCell ref="B292:H292"/>
    <mergeCell ref="I292:M292"/>
    <mergeCell ref="O292:O295"/>
    <mergeCell ref="P292:T292"/>
    <mergeCell ref="V292:V295"/>
    <mergeCell ref="I293:I295"/>
    <mergeCell ref="J293:J295"/>
    <mergeCell ref="K293:K295"/>
    <mergeCell ref="L293:L295"/>
    <mergeCell ref="M293:M295"/>
    <mergeCell ref="B288:F288"/>
    <mergeCell ref="G288:R288"/>
    <mergeCell ref="S288:V288"/>
    <mergeCell ref="B290:C290"/>
    <mergeCell ref="D290:K290"/>
    <mergeCell ref="M290:O290"/>
    <mergeCell ref="P290:Q290"/>
    <mergeCell ref="S290:V290"/>
    <mergeCell ref="C284:E284"/>
    <mergeCell ref="F284:I284"/>
    <mergeCell ref="K284:O284"/>
    <mergeCell ref="Q284:V284"/>
    <mergeCell ref="B287:F287"/>
    <mergeCell ref="G287:R287"/>
    <mergeCell ref="P278:P280"/>
    <mergeCell ref="Q278:Q280"/>
    <mergeCell ref="R278:R280"/>
    <mergeCell ref="S278:S280"/>
    <mergeCell ref="T278:T280"/>
    <mergeCell ref="C283:E283"/>
    <mergeCell ref="F283:I283"/>
    <mergeCell ref="K283:O283"/>
    <mergeCell ref="Q283:V283"/>
    <mergeCell ref="B277:H277"/>
    <mergeCell ref="I277:M277"/>
    <mergeCell ref="O277:O280"/>
    <mergeCell ref="P277:T277"/>
    <mergeCell ref="V277:V280"/>
    <mergeCell ref="I278:I280"/>
    <mergeCell ref="J278:J280"/>
    <mergeCell ref="K278:K280"/>
    <mergeCell ref="L278:L280"/>
    <mergeCell ref="M278:M280"/>
    <mergeCell ref="B273:F273"/>
    <mergeCell ref="G273:R273"/>
    <mergeCell ref="S273:V273"/>
    <mergeCell ref="B275:C275"/>
    <mergeCell ref="D275:K275"/>
    <mergeCell ref="M275:O275"/>
    <mergeCell ref="P275:Q275"/>
    <mergeCell ref="S275:V275"/>
    <mergeCell ref="C269:E269"/>
    <mergeCell ref="F269:I269"/>
    <mergeCell ref="K269:O269"/>
    <mergeCell ref="Q269:V269"/>
    <mergeCell ref="B272:F272"/>
    <mergeCell ref="G272:R272"/>
    <mergeCell ref="P263:P265"/>
    <mergeCell ref="Q263:Q265"/>
    <mergeCell ref="R263:R265"/>
    <mergeCell ref="S263:S265"/>
    <mergeCell ref="T263:T265"/>
    <mergeCell ref="C268:E268"/>
    <mergeCell ref="F268:I268"/>
    <mergeCell ref="K268:O268"/>
    <mergeCell ref="Q268:V268"/>
    <mergeCell ref="B262:H262"/>
    <mergeCell ref="I262:M262"/>
    <mergeCell ref="O262:O265"/>
    <mergeCell ref="P262:T262"/>
    <mergeCell ref="V262:V265"/>
    <mergeCell ref="I263:I265"/>
    <mergeCell ref="J263:J265"/>
    <mergeCell ref="K263:K265"/>
    <mergeCell ref="L263:L265"/>
    <mergeCell ref="M263:M265"/>
    <mergeCell ref="B258:F258"/>
    <mergeCell ref="G258:R258"/>
    <mergeCell ref="S258:V258"/>
    <mergeCell ref="B260:C260"/>
    <mergeCell ref="D260:K260"/>
    <mergeCell ref="M260:O260"/>
    <mergeCell ref="P260:Q260"/>
    <mergeCell ref="S260:V260"/>
    <mergeCell ref="C254:E254"/>
    <mergeCell ref="F254:I254"/>
    <mergeCell ref="K254:O254"/>
    <mergeCell ref="Q254:V254"/>
    <mergeCell ref="B257:F257"/>
    <mergeCell ref="G257:R257"/>
    <mergeCell ref="P248:P250"/>
    <mergeCell ref="Q248:Q250"/>
    <mergeCell ref="R248:R250"/>
    <mergeCell ref="S248:S250"/>
    <mergeCell ref="T248:T250"/>
    <mergeCell ref="C253:E253"/>
    <mergeCell ref="F253:I253"/>
    <mergeCell ref="K253:O253"/>
    <mergeCell ref="Q253:V253"/>
    <mergeCell ref="B247:H247"/>
    <mergeCell ref="I247:M247"/>
    <mergeCell ref="O247:O250"/>
    <mergeCell ref="P247:T247"/>
    <mergeCell ref="V247:V250"/>
    <mergeCell ref="I248:I250"/>
    <mergeCell ref="J248:J250"/>
    <mergeCell ref="K248:K250"/>
    <mergeCell ref="L248:L250"/>
    <mergeCell ref="M248:M250"/>
    <mergeCell ref="B243:F243"/>
    <mergeCell ref="G243:R243"/>
    <mergeCell ref="S243:V243"/>
    <mergeCell ref="B245:C245"/>
    <mergeCell ref="D245:K245"/>
    <mergeCell ref="M245:O245"/>
    <mergeCell ref="P245:Q245"/>
    <mergeCell ref="S245:V245"/>
    <mergeCell ref="C239:E239"/>
    <mergeCell ref="F239:I239"/>
    <mergeCell ref="K239:O239"/>
    <mergeCell ref="Q239:V239"/>
    <mergeCell ref="B242:F242"/>
    <mergeCell ref="G242:R242"/>
    <mergeCell ref="P233:P235"/>
    <mergeCell ref="Q233:Q235"/>
    <mergeCell ref="R233:R235"/>
    <mergeCell ref="S233:S235"/>
    <mergeCell ref="T233:T235"/>
    <mergeCell ref="C238:E238"/>
    <mergeCell ref="F238:I238"/>
    <mergeCell ref="K238:O238"/>
    <mergeCell ref="Q238:V238"/>
    <mergeCell ref="B232:H232"/>
    <mergeCell ref="I232:M232"/>
    <mergeCell ref="O232:O235"/>
    <mergeCell ref="P232:T232"/>
    <mergeCell ref="V232:V235"/>
    <mergeCell ref="I233:I235"/>
    <mergeCell ref="J233:J235"/>
    <mergeCell ref="K233:K235"/>
    <mergeCell ref="L233:L235"/>
    <mergeCell ref="M233:M235"/>
    <mergeCell ref="B228:F228"/>
    <mergeCell ref="G228:R228"/>
    <mergeCell ref="S228:V228"/>
    <mergeCell ref="B230:C230"/>
    <mergeCell ref="D230:K230"/>
    <mergeCell ref="M230:O230"/>
    <mergeCell ref="P230:Q230"/>
    <mergeCell ref="S230:V230"/>
    <mergeCell ref="C224:E224"/>
    <mergeCell ref="F224:I224"/>
    <mergeCell ref="K224:O224"/>
    <mergeCell ref="Q224:V224"/>
    <mergeCell ref="B227:F227"/>
    <mergeCell ref="G227:R227"/>
    <mergeCell ref="P218:P220"/>
    <mergeCell ref="Q218:Q220"/>
    <mergeCell ref="R218:R220"/>
    <mergeCell ref="S218:S220"/>
    <mergeCell ref="T218:T220"/>
    <mergeCell ref="C223:E223"/>
    <mergeCell ref="F223:I223"/>
    <mergeCell ref="K223:O223"/>
    <mergeCell ref="Q223:V223"/>
    <mergeCell ref="B217:H217"/>
    <mergeCell ref="I217:M217"/>
    <mergeCell ref="O217:O220"/>
    <mergeCell ref="P217:T217"/>
    <mergeCell ref="V217:V220"/>
    <mergeCell ref="I218:I220"/>
    <mergeCell ref="J218:J220"/>
    <mergeCell ref="K218:K220"/>
    <mergeCell ref="L218:L220"/>
    <mergeCell ref="M218:M220"/>
    <mergeCell ref="B213:F213"/>
    <mergeCell ref="G213:R213"/>
    <mergeCell ref="S213:V213"/>
    <mergeCell ref="B215:C215"/>
    <mergeCell ref="D215:K215"/>
    <mergeCell ref="M215:O215"/>
    <mergeCell ref="P215:Q215"/>
    <mergeCell ref="S215:V215"/>
    <mergeCell ref="C209:E209"/>
    <mergeCell ref="F209:I209"/>
    <mergeCell ref="K209:O209"/>
    <mergeCell ref="Q209:V209"/>
    <mergeCell ref="B212:F212"/>
    <mergeCell ref="G212:R212"/>
    <mergeCell ref="P203:P205"/>
    <mergeCell ref="Q203:Q205"/>
    <mergeCell ref="R203:R205"/>
    <mergeCell ref="S203:S205"/>
    <mergeCell ref="T203:T205"/>
    <mergeCell ref="C208:E208"/>
    <mergeCell ref="F208:I208"/>
    <mergeCell ref="K208:O208"/>
    <mergeCell ref="Q208:V208"/>
    <mergeCell ref="B202:H202"/>
    <mergeCell ref="I202:M202"/>
    <mergeCell ref="O202:O205"/>
    <mergeCell ref="P202:T202"/>
    <mergeCell ref="V202:V205"/>
    <mergeCell ref="I203:I205"/>
    <mergeCell ref="J203:J205"/>
    <mergeCell ref="K203:K205"/>
    <mergeCell ref="L203:L205"/>
    <mergeCell ref="M203:M205"/>
    <mergeCell ref="B198:F198"/>
    <mergeCell ref="G198:R198"/>
    <mergeCell ref="S198:V198"/>
    <mergeCell ref="B200:C200"/>
    <mergeCell ref="D200:K200"/>
    <mergeCell ref="M200:O200"/>
    <mergeCell ref="P200:Q200"/>
    <mergeCell ref="S200:V200"/>
    <mergeCell ref="C194:E194"/>
    <mergeCell ref="F194:I194"/>
    <mergeCell ref="K194:O194"/>
    <mergeCell ref="Q194:V194"/>
    <mergeCell ref="B197:F197"/>
    <mergeCell ref="G197:R197"/>
    <mergeCell ref="P188:P190"/>
    <mergeCell ref="Q188:Q190"/>
    <mergeCell ref="R188:R190"/>
    <mergeCell ref="S188:S190"/>
    <mergeCell ref="T188:T190"/>
    <mergeCell ref="C193:E193"/>
    <mergeCell ref="F193:I193"/>
    <mergeCell ref="K193:O193"/>
    <mergeCell ref="Q193:V193"/>
    <mergeCell ref="B187:H187"/>
    <mergeCell ref="I187:M187"/>
    <mergeCell ref="O187:O190"/>
    <mergeCell ref="P187:T187"/>
    <mergeCell ref="V187:V190"/>
    <mergeCell ref="I188:I190"/>
    <mergeCell ref="J188:J190"/>
    <mergeCell ref="K188:K190"/>
    <mergeCell ref="L188:L190"/>
    <mergeCell ref="M188:M190"/>
    <mergeCell ref="B183:F183"/>
    <mergeCell ref="G183:R183"/>
    <mergeCell ref="S183:V183"/>
    <mergeCell ref="B185:C185"/>
    <mergeCell ref="D185:K185"/>
    <mergeCell ref="M185:O185"/>
    <mergeCell ref="P185:Q185"/>
    <mergeCell ref="S185:V185"/>
    <mergeCell ref="C179:E179"/>
    <mergeCell ref="F179:I179"/>
    <mergeCell ref="K179:O179"/>
    <mergeCell ref="Q179:V179"/>
    <mergeCell ref="B182:F182"/>
    <mergeCell ref="G182:R182"/>
    <mergeCell ref="P173:P175"/>
    <mergeCell ref="Q173:Q175"/>
    <mergeCell ref="R173:R175"/>
    <mergeCell ref="S173:S175"/>
    <mergeCell ref="T173:T175"/>
    <mergeCell ref="C178:E178"/>
    <mergeCell ref="F178:I178"/>
    <mergeCell ref="K178:O178"/>
    <mergeCell ref="Q178:V178"/>
    <mergeCell ref="B172:H172"/>
    <mergeCell ref="I172:M172"/>
    <mergeCell ref="O172:O175"/>
    <mergeCell ref="P172:T172"/>
    <mergeCell ref="V172:V175"/>
    <mergeCell ref="I173:I175"/>
    <mergeCell ref="J173:J175"/>
    <mergeCell ref="K173:K175"/>
    <mergeCell ref="L173:L175"/>
    <mergeCell ref="M173:M175"/>
    <mergeCell ref="B168:F168"/>
    <mergeCell ref="G168:R168"/>
    <mergeCell ref="S168:V168"/>
    <mergeCell ref="B170:C170"/>
    <mergeCell ref="D170:K170"/>
    <mergeCell ref="M170:O170"/>
    <mergeCell ref="P170:Q170"/>
    <mergeCell ref="S170:V170"/>
    <mergeCell ref="C164:E164"/>
    <mergeCell ref="F164:I164"/>
    <mergeCell ref="K164:O164"/>
    <mergeCell ref="Q164:V164"/>
    <mergeCell ref="B167:F167"/>
    <mergeCell ref="G167:R167"/>
    <mergeCell ref="P158:P160"/>
    <mergeCell ref="Q158:Q160"/>
    <mergeCell ref="R158:R160"/>
    <mergeCell ref="S158:S160"/>
    <mergeCell ref="T158:T160"/>
    <mergeCell ref="C163:E163"/>
    <mergeCell ref="F163:I163"/>
    <mergeCell ref="K163:O163"/>
    <mergeCell ref="Q163:V163"/>
    <mergeCell ref="B157:H157"/>
    <mergeCell ref="I157:M157"/>
    <mergeCell ref="O157:O160"/>
    <mergeCell ref="P157:T157"/>
    <mergeCell ref="V157:V160"/>
    <mergeCell ref="I158:I160"/>
    <mergeCell ref="J158:J160"/>
    <mergeCell ref="K158:K160"/>
    <mergeCell ref="L158:L160"/>
    <mergeCell ref="M158:M160"/>
    <mergeCell ref="B153:F153"/>
    <mergeCell ref="G153:R153"/>
    <mergeCell ref="S153:V153"/>
    <mergeCell ref="B155:C155"/>
    <mergeCell ref="D155:K155"/>
    <mergeCell ref="M155:O155"/>
    <mergeCell ref="P155:Q155"/>
    <mergeCell ref="S155:V155"/>
    <mergeCell ref="C149:E149"/>
    <mergeCell ref="F149:I149"/>
    <mergeCell ref="K149:O149"/>
    <mergeCell ref="Q149:V149"/>
    <mergeCell ref="B152:F152"/>
    <mergeCell ref="G152:R152"/>
    <mergeCell ref="P143:P145"/>
    <mergeCell ref="Q143:Q145"/>
    <mergeCell ref="R143:R145"/>
    <mergeCell ref="S143:S145"/>
    <mergeCell ref="T143:T145"/>
    <mergeCell ref="C148:E148"/>
    <mergeCell ref="F148:I148"/>
    <mergeCell ref="K148:O148"/>
    <mergeCell ref="Q148:V148"/>
    <mergeCell ref="B142:H142"/>
    <mergeCell ref="I142:M142"/>
    <mergeCell ref="O142:O145"/>
    <mergeCell ref="P142:T142"/>
    <mergeCell ref="V142:V145"/>
    <mergeCell ref="I143:I145"/>
    <mergeCell ref="J143:J145"/>
    <mergeCell ref="K143:K145"/>
    <mergeCell ref="L143:L145"/>
    <mergeCell ref="M143:M145"/>
    <mergeCell ref="B138:F138"/>
    <mergeCell ref="G138:R138"/>
    <mergeCell ref="S138:V138"/>
    <mergeCell ref="B140:C140"/>
    <mergeCell ref="D140:K140"/>
    <mergeCell ref="M140:O140"/>
    <mergeCell ref="P140:Q140"/>
    <mergeCell ref="S140:V140"/>
    <mergeCell ref="C134:E134"/>
    <mergeCell ref="F134:I134"/>
    <mergeCell ref="K134:O134"/>
    <mergeCell ref="Q134:V134"/>
    <mergeCell ref="B137:F137"/>
    <mergeCell ref="G137:R137"/>
    <mergeCell ref="P128:P130"/>
    <mergeCell ref="Q128:Q130"/>
    <mergeCell ref="R128:R130"/>
    <mergeCell ref="S128:S130"/>
    <mergeCell ref="T128:T130"/>
    <mergeCell ref="C133:E133"/>
    <mergeCell ref="F133:I133"/>
    <mergeCell ref="K133:O133"/>
    <mergeCell ref="Q133:V133"/>
    <mergeCell ref="B127:H127"/>
    <mergeCell ref="I127:M127"/>
    <mergeCell ref="O127:O130"/>
    <mergeCell ref="P127:T127"/>
    <mergeCell ref="V127:V130"/>
    <mergeCell ref="I128:I130"/>
    <mergeCell ref="J128:J130"/>
    <mergeCell ref="K128:K130"/>
    <mergeCell ref="L128:L130"/>
    <mergeCell ref="M128:M130"/>
    <mergeCell ref="B123:F123"/>
    <mergeCell ref="G123:R123"/>
    <mergeCell ref="S123:V123"/>
    <mergeCell ref="B125:C125"/>
    <mergeCell ref="D125:K125"/>
    <mergeCell ref="M125:O125"/>
    <mergeCell ref="P125:Q125"/>
    <mergeCell ref="S125:V125"/>
    <mergeCell ref="C119:E119"/>
    <mergeCell ref="F119:I119"/>
    <mergeCell ref="K119:O119"/>
    <mergeCell ref="Q119:V119"/>
    <mergeCell ref="B122:F122"/>
    <mergeCell ref="G122:R122"/>
    <mergeCell ref="P113:P115"/>
    <mergeCell ref="Q113:Q115"/>
    <mergeCell ref="R113:R115"/>
    <mergeCell ref="S113:S115"/>
    <mergeCell ref="T113:T115"/>
    <mergeCell ref="C118:E118"/>
    <mergeCell ref="F118:I118"/>
    <mergeCell ref="K118:O118"/>
    <mergeCell ref="Q118:V118"/>
    <mergeCell ref="B112:H112"/>
    <mergeCell ref="I112:M112"/>
    <mergeCell ref="O112:O115"/>
    <mergeCell ref="P112:T112"/>
    <mergeCell ref="V112:V115"/>
    <mergeCell ref="I113:I115"/>
    <mergeCell ref="J113:J115"/>
    <mergeCell ref="K113:K115"/>
    <mergeCell ref="L113:L115"/>
    <mergeCell ref="M113:M115"/>
    <mergeCell ref="B108:F108"/>
    <mergeCell ref="G108:R108"/>
    <mergeCell ref="S108:V108"/>
    <mergeCell ref="B110:C110"/>
    <mergeCell ref="D110:K110"/>
    <mergeCell ref="M110:O110"/>
    <mergeCell ref="P110:Q110"/>
    <mergeCell ref="S110:V110"/>
    <mergeCell ref="C104:E104"/>
    <mergeCell ref="F104:I104"/>
    <mergeCell ref="K104:O104"/>
    <mergeCell ref="Q104:V104"/>
    <mergeCell ref="B107:F107"/>
    <mergeCell ref="G107:R107"/>
    <mergeCell ref="P98:P100"/>
    <mergeCell ref="Q98:Q100"/>
    <mergeCell ref="R98:R100"/>
    <mergeCell ref="S98:S100"/>
    <mergeCell ref="T98:T100"/>
    <mergeCell ref="C103:E103"/>
    <mergeCell ref="F103:I103"/>
    <mergeCell ref="K103:O103"/>
    <mergeCell ref="Q103:V103"/>
    <mergeCell ref="B97:H97"/>
    <mergeCell ref="I97:M97"/>
    <mergeCell ref="O97:O100"/>
    <mergeCell ref="P97:T97"/>
    <mergeCell ref="V97:V100"/>
    <mergeCell ref="I98:I100"/>
    <mergeCell ref="J98:J100"/>
    <mergeCell ref="K98:K100"/>
    <mergeCell ref="L98:L100"/>
    <mergeCell ref="M98:M100"/>
    <mergeCell ref="B93:F93"/>
    <mergeCell ref="G93:R93"/>
    <mergeCell ref="S93:V93"/>
    <mergeCell ref="B95:C95"/>
    <mergeCell ref="D95:K95"/>
    <mergeCell ref="M95:O95"/>
    <mergeCell ref="P95:Q95"/>
    <mergeCell ref="S95:V95"/>
    <mergeCell ref="C89:E89"/>
    <mergeCell ref="F89:I89"/>
    <mergeCell ref="K89:O89"/>
    <mergeCell ref="Q89:V89"/>
    <mergeCell ref="B92:F92"/>
    <mergeCell ref="G92:R92"/>
    <mergeCell ref="P83:P85"/>
    <mergeCell ref="Q83:Q85"/>
    <mergeCell ref="R83:R85"/>
    <mergeCell ref="S83:S85"/>
    <mergeCell ref="T83:T85"/>
    <mergeCell ref="C88:E88"/>
    <mergeCell ref="F88:I88"/>
    <mergeCell ref="K88:O88"/>
    <mergeCell ref="Q88:V88"/>
    <mergeCell ref="B82:H82"/>
    <mergeCell ref="I82:M82"/>
    <mergeCell ref="O82:O85"/>
    <mergeCell ref="P82:T82"/>
    <mergeCell ref="V82:V85"/>
    <mergeCell ref="I83:I85"/>
    <mergeCell ref="J83:J85"/>
    <mergeCell ref="K83:K85"/>
    <mergeCell ref="L83:L85"/>
    <mergeCell ref="M83:M85"/>
    <mergeCell ref="B78:F78"/>
    <mergeCell ref="G78:R78"/>
    <mergeCell ref="S78:V78"/>
    <mergeCell ref="B80:C80"/>
    <mergeCell ref="D80:K80"/>
    <mergeCell ref="M80:O80"/>
    <mergeCell ref="P80:Q80"/>
    <mergeCell ref="S80:V80"/>
    <mergeCell ref="C74:E74"/>
    <mergeCell ref="F74:I74"/>
    <mergeCell ref="K74:O74"/>
    <mergeCell ref="Q74:V74"/>
    <mergeCell ref="B77:F77"/>
    <mergeCell ref="G77:R77"/>
    <mergeCell ref="P68:P70"/>
    <mergeCell ref="Q68:Q70"/>
    <mergeCell ref="R68:R70"/>
    <mergeCell ref="S68:S70"/>
    <mergeCell ref="T68:T70"/>
    <mergeCell ref="C73:E73"/>
    <mergeCell ref="F73:I73"/>
    <mergeCell ref="K73:O73"/>
    <mergeCell ref="Q73:V73"/>
    <mergeCell ref="B67:H67"/>
    <mergeCell ref="I67:M67"/>
    <mergeCell ref="O67:O70"/>
    <mergeCell ref="P67:T67"/>
    <mergeCell ref="V67:V70"/>
    <mergeCell ref="I68:I70"/>
    <mergeCell ref="J68:J70"/>
    <mergeCell ref="K68:K70"/>
    <mergeCell ref="L68:L70"/>
    <mergeCell ref="M68:M70"/>
    <mergeCell ref="B63:F63"/>
    <mergeCell ref="G63:R63"/>
    <mergeCell ref="S63:V63"/>
    <mergeCell ref="B65:C65"/>
    <mergeCell ref="D65:K65"/>
    <mergeCell ref="M65:O65"/>
    <mergeCell ref="P65:Q65"/>
    <mergeCell ref="S65:V65"/>
    <mergeCell ref="C59:E59"/>
    <mergeCell ref="F59:I59"/>
    <mergeCell ref="K59:O59"/>
    <mergeCell ref="Q59:V59"/>
    <mergeCell ref="B62:F62"/>
    <mergeCell ref="G62:R62"/>
    <mergeCell ref="P53:P55"/>
    <mergeCell ref="Q53:Q55"/>
    <mergeCell ref="R53:R55"/>
    <mergeCell ref="S53:S55"/>
    <mergeCell ref="T53:T55"/>
    <mergeCell ref="C58:E58"/>
    <mergeCell ref="F58:I58"/>
    <mergeCell ref="K58:O58"/>
    <mergeCell ref="Q58:V58"/>
    <mergeCell ref="B52:H52"/>
    <mergeCell ref="I52:M52"/>
    <mergeCell ref="O52:O55"/>
    <mergeCell ref="P52:T52"/>
    <mergeCell ref="V52:V55"/>
    <mergeCell ref="I53:I55"/>
    <mergeCell ref="J53:J55"/>
    <mergeCell ref="K53:K55"/>
    <mergeCell ref="L53:L55"/>
    <mergeCell ref="M53:M55"/>
    <mergeCell ref="B48:F48"/>
    <mergeCell ref="G48:R48"/>
    <mergeCell ref="S48:V48"/>
    <mergeCell ref="B50:C50"/>
    <mergeCell ref="D50:K50"/>
    <mergeCell ref="M50:O50"/>
    <mergeCell ref="P50:Q50"/>
    <mergeCell ref="S50:V50"/>
    <mergeCell ref="C44:E44"/>
    <mergeCell ref="F44:I44"/>
    <mergeCell ref="K44:O44"/>
    <mergeCell ref="Q44:V44"/>
    <mergeCell ref="B47:F47"/>
    <mergeCell ref="G47:R47"/>
    <mergeCell ref="P38:P40"/>
    <mergeCell ref="Q38:Q40"/>
    <mergeCell ref="R38:R40"/>
    <mergeCell ref="S38:S40"/>
    <mergeCell ref="T38:T40"/>
    <mergeCell ref="C43:E43"/>
    <mergeCell ref="F43:I43"/>
    <mergeCell ref="K43:O43"/>
    <mergeCell ref="Q43:V43"/>
    <mergeCell ref="B37:H37"/>
    <mergeCell ref="I37:M37"/>
    <mergeCell ref="O37:O40"/>
    <mergeCell ref="P37:T37"/>
    <mergeCell ref="V37:V40"/>
    <mergeCell ref="I38:I40"/>
    <mergeCell ref="J38:J40"/>
    <mergeCell ref="K38:K40"/>
    <mergeCell ref="L38:L40"/>
    <mergeCell ref="M38:M40"/>
    <mergeCell ref="B33:F33"/>
    <mergeCell ref="G33:R33"/>
    <mergeCell ref="S33:V33"/>
    <mergeCell ref="B35:C35"/>
    <mergeCell ref="D35:K35"/>
    <mergeCell ref="M35:O35"/>
    <mergeCell ref="P35:Q35"/>
    <mergeCell ref="S35:V35"/>
    <mergeCell ref="C29:E29"/>
    <mergeCell ref="F29:I29"/>
    <mergeCell ref="K29:O29"/>
    <mergeCell ref="Q29:V29"/>
    <mergeCell ref="B32:F32"/>
    <mergeCell ref="G32:R32"/>
    <mergeCell ref="P23:P25"/>
    <mergeCell ref="Q23:Q25"/>
    <mergeCell ref="R23:R25"/>
    <mergeCell ref="S23:S25"/>
    <mergeCell ref="T23:T25"/>
    <mergeCell ref="C28:E28"/>
    <mergeCell ref="F28:I28"/>
    <mergeCell ref="K28:O28"/>
    <mergeCell ref="Q28:V28"/>
    <mergeCell ref="B22:H22"/>
    <mergeCell ref="I22:M22"/>
    <mergeCell ref="O22:O25"/>
    <mergeCell ref="P22:T22"/>
    <mergeCell ref="V22:V25"/>
    <mergeCell ref="I23:I25"/>
    <mergeCell ref="J23:J25"/>
    <mergeCell ref="K23:K25"/>
    <mergeCell ref="L23:L25"/>
    <mergeCell ref="M23:M25"/>
    <mergeCell ref="B18:F18"/>
    <mergeCell ref="G18:R18"/>
    <mergeCell ref="S18:V18"/>
    <mergeCell ref="B20:C20"/>
    <mergeCell ref="D20:K20"/>
    <mergeCell ref="M20:O20"/>
    <mergeCell ref="P20:Q20"/>
    <mergeCell ref="S20:V20"/>
    <mergeCell ref="C14:E14"/>
    <mergeCell ref="F14:I14"/>
    <mergeCell ref="K14:O14"/>
    <mergeCell ref="Q14:V14"/>
    <mergeCell ref="B17:F17"/>
    <mergeCell ref="G17:R17"/>
    <mergeCell ref="P8:P10"/>
    <mergeCell ref="Q8:Q10"/>
    <mergeCell ref="R8:R10"/>
    <mergeCell ref="S8:S10"/>
    <mergeCell ref="T8:T10"/>
    <mergeCell ref="C13:E13"/>
    <mergeCell ref="F13:I13"/>
    <mergeCell ref="K13:O13"/>
    <mergeCell ref="Q13:V13"/>
    <mergeCell ref="B7:H7"/>
    <mergeCell ref="I7:M7"/>
    <mergeCell ref="O7:O10"/>
    <mergeCell ref="P7:T7"/>
    <mergeCell ref="V7:V10"/>
    <mergeCell ref="I8:I10"/>
    <mergeCell ref="J8:J10"/>
    <mergeCell ref="K8:K10"/>
    <mergeCell ref="L8:L10"/>
    <mergeCell ref="M8:M10"/>
    <mergeCell ref="B2:F2"/>
    <mergeCell ref="G2:R2"/>
    <mergeCell ref="B3:F3"/>
    <mergeCell ref="G3:R3"/>
    <mergeCell ref="S3:V3"/>
    <mergeCell ref="B5:C5"/>
    <mergeCell ref="D5:K5"/>
    <mergeCell ref="M5:O5"/>
    <mergeCell ref="P5:Q5"/>
    <mergeCell ref="S5:V5"/>
  </mergeCells>
  <conditionalFormatting sqref="H11 B11:F11">
    <cfRule type="cellIs" dxfId="299" priority="300" operator="equal">
      <formula>"X"</formula>
    </cfRule>
  </conditionalFormatting>
  <conditionalFormatting sqref="H11 B11:F11">
    <cfRule type="cellIs" dxfId="298" priority="298" operator="equal">
      <formula>"غ"</formula>
    </cfRule>
    <cfRule type="cellIs" dxfId="297" priority="299" operator="equal">
      <formula>"دون المستوى"</formula>
    </cfRule>
  </conditionalFormatting>
  <conditionalFormatting sqref="H26 B26:F26">
    <cfRule type="cellIs" dxfId="296" priority="297" operator="equal">
      <formula>"X"</formula>
    </cfRule>
  </conditionalFormatting>
  <conditionalFormatting sqref="H26 B26:F26">
    <cfRule type="cellIs" dxfId="295" priority="295" operator="equal">
      <formula>"غ"</formula>
    </cfRule>
    <cfRule type="cellIs" dxfId="294" priority="296" operator="equal">
      <formula>"دون المستوى"</formula>
    </cfRule>
  </conditionalFormatting>
  <conditionalFormatting sqref="H41 B41:F41">
    <cfRule type="cellIs" dxfId="293" priority="294" operator="equal">
      <formula>"X"</formula>
    </cfRule>
  </conditionalFormatting>
  <conditionalFormatting sqref="H41 B41:F41">
    <cfRule type="cellIs" dxfId="292" priority="292" operator="equal">
      <formula>"غ"</formula>
    </cfRule>
    <cfRule type="cellIs" dxfId="291" priority="293" operator="equal">
      <formula>"دون المستوى"</formula>
    </cfRule>
  </conditionalFormatting>
  <conditionalFormatting sqref="H56 B56:F56">
    <cfRule type="cellIs" dxfId="290" priority="291" operator="equal">
      <formula>"X"</formula>
    </cfRule>
  </conditionalFormatting>
  <conditionalFormatting sqref="H56 B56:F56">
    <cfRule type="cellIs" dxfId="289" priority="289" operator="equal">
      <formula>"غ"</formula>
    </cfRule>
    <cfRule type="cellIs" dxfId="288" priority="290" operator="equal">
      <formula>"دون المستوى"</formula>
    </cfRule>
  </conditionalFormatting>
  <conditionalFormatting sqref="H71 B71:F71">
    <cfRule type="cellIs" dxfId="287" priority="288" operator="equal">
      <formula>"X"</formula>
    </cfRule>
  </conditionalFormatting>
  <conditionalFormatting sqref="H71 B71:F71">
    <cfRule type="cellIs" dxfId="286" priority="286" operator="equal">
      <formula>"غ"</formula>
    </cfRule>
    <cfRule type="cellIs" dxfId="285" priority="287" operator="equal">
      <formula>"دون المستوى"</formula>
    </cfRule>
  </conditionalFormatting>
  <conditionalFormatting sqref="H86 B86:F86">
    <cfRule type="cellIs" dxfId="284" priority="285" operator="equal">
      <formula>"X"</formula>
    </cfRule>
  </conditionalFormatting>
  <conditionalFormatting sqref="H86 B86:F86">
    <cfRule type="cellIs" dxfId="283" priority="283" operator="equal">
      <formula>"غ"</formula>
    </cfRule>
    <cfRule type="cellIs" dxfId="282" priority="284" operator="equal">
      <formula>"دون المستوى"</formula>
    </cfRule>
  </conditionalFormatting>
  <conditionalFormatting sqref="H101 B101:F101">
    <cfRule type="cellIs" dxfId="281" priority="282" operator="equal">
      <formula>"X"</formula>
    </cfRule>
  </conditionalFormatting>
  <conditionalFormatting sqref="H101 B101:F101">
    <cfRule type="cellIs" dxfId="280" priority="280" operator="equal">
      <formula>"غ"</formula>
    </cfRule>
    <cfRule type="cellIs" dxfId="279" priority="281" operator="equal">
      <formula>"دون المستوى"</formula>
    </cfRule>
  </conditionalFormatting>
  <conditionalFormatting sqref="H116 B116:F116">
    <cfRule type="cellIs" dxfId="278" priority="279" operator="equal">
      <formula>"X"</formula>
    </cfRule>
  </conditionalFormatting>
  <conditionalFormatting sqref="H116 B116:F116">
    <cfRule type="cellIs" dxfId="277" priority="277" operator="equal">
      <formula>"غ"</formula>
    </cfRule>
    <cfRule type="cellIs" dxfId="276" priority="278" operator="equal">
      <formula>"دون المستوى"</formula>
    </cfRule>
  </conditionalFormatting>
  <conditionalFormatting sqref="H131 B131:F131">
    <cfRule type="cellIs" dxfId="275" priority="276" operator="equal">
      <formula>"X"</formula>
    </cfRule>
  </conditionalFormatting>
  <conditionalFormatting sqref="H131 B131:F131">
    <cfRule type="cellIs" dxfId="274" priority="274" operator="equal">
      <formula>"غ"</formula>
    </cfRule>
    <cfRule type="cellIs" dxfId="273" priority="275" operator="equal">
      <formula>"دون المستوى"</formula>
    </cfRule>
  </conditionalFormatting>
  <conditionalFormatting sqref="H146 B146:F146">
    <cfRule type="cellIs" dxfId="272" priority="273" operator="equal">
      <formula>"X"</formula>
    </cfRule>
  </conditionalFormatting>
  <conditionalFormatting sqref="H146 B146:F146">
    <cfRule type="cellIs" dxfId="271" priority="271" operator="equal">
      <formula>"غ"</formula>
    </cfRule>
    <cfRule type="cellIs" dxfId="270" priority="272" operator="equal">
      <formula>"دون المستوى"</formula>
    </cfRule>
  </conditionalFormatting>
  <conditionalFormatting sqref="H161 B161:F161">
    <cfRule type="cellIs" dxfId="269" priority="270" operator="equal">
      <formula>"X"</formula>
    </cfRule>
  </conditionalFormatting>
  <conditionalFormatting sqref="H161 B161:F161">
    <cfRule type="cellIs" dxfId="268" priority="268" operator="equal">
      <formula>"غ"</formula>
    </cfRule>
    <cfRule type="cellIs" dxfId="267" priority="269" operator="equal">
      <formula>"دون المستوى"</formula>
    </cfRule>
  </conditionalFormatting>
  <conditionalFormatting sqref="H176 B176:F176">
    <cfRule type="cellIs" dxfId="266" priority="267" operator="equal">
      <formula>"X"</formula>
    </cfRule>
  </conditionalFormatting>
  <conditionalFormatting sqref="H176 B176:F176">
    <cfRule type="cellIs" dxfId="265" priority="265" operator="equal">
      <formula>"غ"</formula>
    </cfRule>
    <cfRule type="cellIs" dxfId="264" priority="266" operator="equal">
      <formula>"دون المستوى"</formula>
    </cfRule>
  </conditionalFormatting>
  <conditionalFormatting sqref="H191 B191:F191">
    <cfRule type="cellIs" dxfId="263" priority="264" operator="equal">
      <formula>"X"</formula>
    </cfRule>
  </conditionalFormatting>
  <conditionalFormatting sqref="H191 B191:F191">
    <cfRule type="cellIs" dxfId="262" priority="262" operator="equal">
      <formula>"غ"</formula>
    </cfRule>
    <cfRule type="cellIs" dxfId="261" priority="263" operator="equal">
      <formula>"دون المستوى"</formula>
    </cfRule>
  </conditionalFormatting>
  <conditionalFormatting sqref="H206 B206:F206">
    <cfRule type="cellIs" dxfId="260" priority="261" operator="equal">
      <formula>"X"</formula>
    </cfRule>
  </conditionalFormatting>
  <conditionalFormatting sqref="H206 B206:F206">
    <cfRule type="cellIs" dxfId="259" priority="259" operator="equal">
      <formula>"غ"</formula>
    </cfRule>
    <cfRule type="cellIs" dxfId="258" priority="260" operator="equal">
      <formula>"دون المستوى"</formula>
    </cfRule>
  </conditionalFormatting>
  <conditionalFormatting sqref="H221 B221:F221">
    <cfRule type="cellIs" dxfId="257" priority="258" operator="equal">
      <formula>"X"</formula>
    </cfRule>
  </conditionalFormatting>
  <conditionalFormatting sqref="H221 B221:F221">
    <cfRule type="cellIs" dxfId="256" priority="256" operator="equal">
      <formula>"غ"</formula>
    </cfRule>
    <cfRule type="cellIs" dxfId="255" priority="257" operator="equal">
      <formula>"دون المستوى"</formula>
    </cfRule>
  </conditionalFormatting>
  <conditionalFormatting sqref="H236 B236:F236">
    <cfRule type="cellIs" dxfId="254" priority="255" operator="equal">
      <formula>"X"</formula>
    </cfRule>
  </conditionalFormatting>
  <conditionalFormatting sqref="H236 B236:F236">
    <cfRule type="cellIs" dxfId="253" priority="253" operator="equal">
      <formula>"غ"</formula>
    </cfRule>
    <cfRule type="cellIs" dxfId="252" priority="254" operator="equal">
      <formula>"دون المستوى"</formula>
    </cfRule>
  </conditionalFormatting>
  <conditionalFormatting sqref="H251 B251:F251">
    <cfRule type="cellIs" dxfId="251" priority="252" operator="equal">
      <formula>"X"</formula>
    </cfRule>
  </conditionalFormatting>
  <conditionalFormatting sqref="H251 B251:F251">
    <cfRule type="cellIs" dxfId="250" priority="250" operator="equal">
      <formula>"غ"</formula>
    </cfRule>
    <cfRule type="cellIs" dxfId="249" priority="251" operator="equal">
      <formula>"دون المستوى"</formula>
    </cfRule>
  </conditionalFormatting>
  <conditionalFormatting sqref="H266 B266:F266">
    <cfRule type="cellIs" dxfId="248" priority="249" operator="equal">
      <formula>"X"</formula>
    </cfRule>
  </conditionalFormatting>
  <conditionalFormatting sqref="H266 B266:F266">
    <cfRule type="cellIs" dxfId="247" priority="247" operator="equal">
      <formula>"غ"</formula>
    </cfRule>
    <cfRule type="cellIs" dxfId="246" priority="248" operator="equal">
      <formula>"دون المستوى"</formula>
    </cfRule>
  </conditionalFormatting>
  <conditionalFormatting sqref="H281 B281:F281">
    <cfRule type="cellIs" dxfId="245" priority="246" operator="equal">
      <formula>"X"</formula>
    </cfRule>
  </conditionalFormatting>
  <conditionalFormatting sqref="H281 B281:F281">
    <cfRule type="cellIs" dxfId="244" priority="244" operator="equal">
      <formula>"غ"</formula>
    </cfRule>
    <cfRule type="cellIs" dxfId="243" priority="245" operator="equal">
      <formula>"دون المستوى"</formula>
    </cfRule>
  </conditionalFormatting>
  <conditionalFormatting sqref="H296 B296:F296">
    <cfRule type="cellIs" dxfId="242" priority="243" operator="equal">
      <formula>"X"</formula>
    </cfRule>
  </conditionalFormatting>
  <conditionalFormatting sqref="H296 B296:F296">
    <cfRule type="cellIs" dxfId="241" priority="241" operator="equal">
      <formula>"غ"</formula>
    </cfRule>
    <cfRule type="cellIs" dxfId="240" priority="242" operator="equal">
      <formula>"دون المستوى"</formula>
    </cfRule>
  </conditionalFormatting>
  <conditionalFormatting sqref="H311 B311:F311">
    <cfRule type="cellIs" dxfId="239" priority="240" operator="equal">
      <formula>"X"</formula>
    </cfRule>
  </conditionalFormatting>
  <conditionalFormatting sqref="H311 B311:F311">
    <cfRule type="cellIs" dxfId="238" priority="238" operator="equal">
      <formula>"غ"</formula>
    </cfRule>
    <cfRule type="cellIs" dxfId="237" priority="239" operator="equal">
      <formula>"دون المستوى"</formula>
    </cfRule>
  </conditionalFormatting>
  <conditionalFormatting sqref="H326 B326:F326">
    <cfRule type="cellIs" dxfId="236" priority="237" operator="equal">
      <formula>"X"</formula>
    </cfRule>
  </conditionalFormatting>
  <conditionalFormatting sqref="H326 B326:F326">
    <cfRule type="cellIs" dxfId="235" priority="235" operator="equal">
      <formula>"غ"</formula>
    </cfRule>
    <cfRule type="cellIs" dxfId="234" priority="236" operator="equal">
      <formula>"دون المستوى"</formula>
    </cfRule>
  </conditionalFormatting>
  <conditionalFormatting sqref="H341 B341:F341">
    <cfRule type="cellIs" dxfId="233" priority="234" operator="equal">
      <formula>"X"</formula>
    </cfRule>
  </conditionalFormatting>
  <conditionalFormatting sqref="H341 B341:F341">
    <cfRule type="cellIs" dxfId="232" priority="232" operator="equal">
      <formula>"غ"</formula>
    </cfRule>
    <cfRule type="cellIs" dxfId="231" priority="233" operator="equal">
      <formula>"دون المستوى"</formula>
    </cfRule>
  </conditionalFormatting>
  <conditionalFormatting sqref="H356 B356:F356">
    <cfRule type="cellIs" dxfId="230" priority="231" operator="equal">
      <formula>"X"</formula>
    </cfRule>
  </conditionalFormatting>
  <conditionalFormatting sqref="H356 B356:F356">
    <cfRule type="cellIs" dxfId="229" priority="229" operator="equal">
      <formula>"غ"</formula>
    </cfRule>
    <cfRule type="cellIs" dxfId="228" priority="230" operator="equal">
      <formula>"دون المستوى"</formula>
    </cfRule>
  </conditionalFormatting>
  <conditionalFormatting sqref="H371 B371:F371">
    <cfRule type="cellIs" dxfId="227" priority="228" operator="equal">
      <formula>"X"</formula>
    </cfRule>
  </conditionalFormatting>
  <conditionalFormatting sqref="H371 B371:F371">
    <cfRule type="cellIs" dxfId="226" priority="226" operator="equal">
      <formula>"غ"</formula>
    </cfRule>
    <cfRule type="cellIs" dxfId="225" priority="227" operator="equal">
      <formula>"دون المستوى"</formula>
    </cfRule>
  </conditionalFormatting>
  <conditionalFormatting sqref="H386 B386:F386">
    <cfRule type="cellIs" dxfId="224" priority="225" operator="equal">
      <formula>"X"</formula>
    </cfRule>
  </conditionalFormatting>
  <conditionalFormatting sqref="H386 B386:F386">
    <cfRule type="cellIs" dxfId="223" priority="223" operator="equal">
      <formula>"غ"</formula>
    </cfRule>
    <cfRule type="cellIs" dxfId="222" priority="224" operator="equal">
      <formula>"دون المستوى"</formula>
    </cfRule>
  </conditionalFormatting>
  <conditionalFormatting sqref="H401 B401:F401">
    <cfRule type="cellIs" dxfId="221" priority="222" operator="equal">
      <formula>"X"</formula>
    </cfRule>
  </conditionalFormatting>
  <conditionalFormatting sqref="H401 B401:F401">
    <cfRule type="cellIs" dxfId="220" priority="220" operator="equal">
      <formula>"غ"</formula>
    </cfRule>
    <cfRule type="cellIs" dxfId="219" priority="221" operator="equal">
      <formula>"دون المستوى"</formula>
    </cfRule>
  </conditionalFormatting>
  <conditionalFormatting sqref="H416 B416:F416">
    <cfRule type="cellIs" dxfId="218" priority="219" operator="equal">
      <formula>"X"</formula>
    </cfRule>
  </conditionalFormatting>
  <conditionalFormatting sqref="H416 B416:F416">
    <cfRule type="cellIs" dxfId="217" priority="217" operator="equal">
      <formula>"غ"</formula>
    </cfRule>
    <cfRule type="cellIs" dxfId="216" priority="218" operator="equal">
      <formula>"دون المستوى"</formula>
    </cfRule>
  </conditionalFormatting>
  <conditionalFormatting sqref="H431 B431:F431">
    <cfRule type="cellIs" dxfId="215" priority="216" operator="equal">
      <formula>"X"</formula>
    </cfRule>
  </conditionalFormatting>
  <conditionalFormatting sqref="H431 B431:F431">
    <cfRule type="cellIs" dxfId="214" priority="214" operator="equal">
      <formula>"غ"</formula>
    </cfRule>
    <cfRule type="cellIs" dxfId="213" priority="215" operator="equal">
      <formula>"دون المستوى"</formula>
    </cfRule>
  </conditionalFormatting>
  <conditionalFormatting sqref="H446 B446:F446">
    <cfRule type="cellIs" dxfId="212" priority="213" operator="equal">
      <formula>"X"</formula>
    </cfRule>
  </conditionalFormatting>
  <conditionalFormatting sqref="H446 B446:F446">
    <cfRule type="cellIs" dxfId="211" priority="211" operator="equal">
      <formula>"غ"</formula>
    </cfRule>
    <cfRule type="cellIs" dxfId="210" priority="212" operator="equal">
      <formula>"دون المستوى"</formula>
    </cfRule>
  </conditionalFormatting>
  <conditionalFormatting sqref="H461 B461:F461">
    <cfRule type="cellIs" dxfId="209" priority="210" operator="equal">
      <formula>"X"</formula>
    </cfRule>
  </conditionalFormatting>
  <conditionalFormatting sqref="H461 B461:F461">
    <cfRule type="cellIs" dxfId="208" priority="208" operator="equal">
      <formula>"غ"</formula>
    </cfRule>
    <cfRule type="cellIs" dxfId="207" priority="209" operator="equal">
      <formula>"دون المستوى"</formula>
    </cfRule>
  </conditionalFormatting>
  <conditionalFormatting sqref="H476 B476:F476">
    <cfRule type="cellIs" dxfId="206" priority="207" operator="equal">
      <formula>"X"</formula>
    </cfRule>
  </conditionalFormatting>
  <conditionalFormatting sqref="H476 B476:F476">
    <cfRule type="cellIs" dxfId="205" priority="205" operator="equal">
      <formula>"غ"</formula>
    </cfRule>
    <cfRule type="cellIs" dxfId="204" priority="206" operator="equal">
      <formula>"دون المستوى"</formula>
    </cfRule>
  </conditionalFormatting>
  <conditionalFormatting sqref="H491 B491:F491">
    <cfRule type="cellIs" dxfId="203" priority="204" operator="equal">
      <formula>"X"</formula>
    </cfRule>
  </conditionalFormatting>
  <conditionalFormatting sqref="H491 B491:F491">
    <cfRule type="cellIs" dxfId="202" priority="202" operator="equal">
      <formula>"غ"</formula>
    </cfRule>
    <cfRule type="cellIs" dxfId="201" priority="203" operator="equal">
      <formula>"دون المستوى"</formula>
    </cfRule>
  </conditionalFormatting>
  <conditionalFormatting sqref="H506 B506:F506">
    <cfRule type="cellIs" dxfId="200" priority="201" operator="equal">
      <formula>"X"</formula>
    </cfRule>
  </conditionalFormatting>
  <conditionalFormatting sqref="H506 B506:F506">
    <cfRule type="cellIs" dxfId="199" priority="199" operator="equal">
      <formula>"غ"</formula>
    </cfRule>
    <cfRule type="cellIs" dxfId="198" priority="200" operator="equal">
      <formula>"دون المستوى"</formula>
    </cfRule>
  </conditionalFormatting>
  <conditionalFormatting sqref="H521 B521:F521">
    <cfRule type="cellIs" dxfId="197" priority="198" operator="equal">
      <formula>"X"</formula>
    </cfRule>
  </conditionalFormatting>
  <conditionalFormatting sqref="H521 B521:F521">
    <cfRule type="cellIs" dxfId="196" priority="196" operator="equal">
      <formula>"غ"</formula>
    </cfRule>
    <cfRule type="cellIs" dxfId="195" priority="197" operator="equal">
      <formula>"دون المستوى"</formula>
    </cfRule>
  </conditionalFormatting>
  <conditionalFormatting sqref="H536 B536:F536">
    <cfRule type="cellIs" dxfId="194" priority="195" operator="equal">
      <formula>"X"</formula>
    </cfRule>
  </conditionalFormatting>
  <conditionalFormatting sqref="H536 B536:F536">
    <cfRule type="cellIs" dxfId="193" priority="193" operator="equal">
      <formula>"غ"</formula>
    </cfRule>
    <cfRule type="cellIs" dxfId="192" priority="194" operator="equal">
      <formula>"دون المستوى"</formula>
    </cfRule>
  </conditionalFormatting>
  <conditionalFormatting sqref="H551 B551:F551">
    <cfRule type="cellIs" dxfId="191" priority="192" operator="equal">
      <formula>"X"</formula>
    </cfRule>
  </conditionalFormatting>
  <conditionalFormatting sqref="H551 B551:F551">
    <cfRule type="cellIs" dxfId="190" priority="190" operator="equal">
      <formula>"غ"</formula>
    </cfRule>
    <cfRule type="cellIs" dxfId="189" priority="191" operator="equal">
      <formula>"دون المستوى"</formula>
    </cfRule>
  </conditionalFormatting>
  <conditionalFormatting sqref="H566 B566:F566">
    <cfRule type="cellIs" dxfId="188" priority="189" operator="equal">
      <formula>"X"</formula>
    </cfRule>
  </conditionalFormatting>
  <conditionalFormatting sqref="H566 B566:F566">
    <cfRule type="cellIs" dxfId="187" priority="187" operator="equal">
      <formula>"غ"</formula>
    </cfRule>
    <cfRule type="cellIs" dxfId="186" priority="188" operator="equal">
      <formula>"دون المستوى"</formula>
    </cfRule>
  </conditionalFormatting>
  <conditionalFormatting sqref="H581 B581:F581">
    <cfRule type="cellIs" dxfId="185" priority="186" operator="equal">
      <formula>"X"</formula>
    </cfRule>
  </conditionalFormatting>
  <conditionalFormatting sqref="H581 B581:F581">
    <cfRule type="cellIs" dxfId="184" priority="184" operator="equal">
      <formula>"غ"</formula>
    </cfRule>
    <cfRule type="cellIs" dxfId="183" priority="185" operator="equal">
      <formula>"دون المستوى"</formula>
    </cfRule>
  </conditionalFormatting>
  <conditionalFormatting sqref="H596 B596:F596">
    <cfRule type="cellIs" dxfId="182" priority="183" operator="equal">
      <formula>"X"</formula>
    </cfRule>
  </conditionalFormatting>
  <conditionalFormatting sqref="H596 B596:F596">
    <cfRule type="cellIs" dxfId="181" priority="181" operator="equal">
      <formula>"غ"</formula>
    </cfRule>
    <cfRule type="cellIs" dxfId="180" priority="182" operator="equal">
      <formula>"دون المستوى"</formula>
    </cfRule>
  </conditionalFormatting>
  <conditionalFormatting sqref="H611 B611:F611">
    <cfRule type="cellIs" dxfId="179" priority="180" operator="equal">
      <formula>"X"</formula>
    </cfRule>
  </conditionalFormatting>
  <conditionalFormatting sqref="H611 B611:F611">
    <cfRule type="cellIs" dxfId="178" priority="178" operator="equal">
      <formula>"غ"</formula>
    </cfRule>
    <cfRule type="cellIs" dxfId="177" priority="179" operator="equal">
      <formula>"دون المستوى"</formula>
    </cfRule>
  </conditionalFormatting>
  <conditionalFormatting sqref="H626 B626:F626">
    <cfRule type="cellIs" dxfId="176" priority="177" operator="equal">
      <formula>"X"</formula>
    </cfRule>
  </conditionalFormatting>
  <conditionalFormatting sqref="H626 B626:F626">
    <cfRule type="cellIs" dxfId="175" priority="175" operator="equal">
      <formula>"غ"</formula>
    </cfRule>
    <cfRule type="cellIs" dxfId="174" priority="176" operator="equal">
      <formula>"دون المستوى"</formula>
    </cfRule>
  </conditionalFormatting>
  <conditionalFormatting sqref="H641 B641:F641">
    <cfRule type="cellIs" dxfId="173" priority="174" operator="equal">
      <formula>"X"</formula>
    </cfRule>
  </conditionalFormatting>
  <conditionalFormatting sqref="H641 B641:F641">
    <cfRule type="cellIs" dxfId="172" priority="172" operator="equal">
      <formula>"غ"</formula>
    </cfRule>
    <cfRule type="cellIs" dxfId="171" priority="173" operator="equal">
      <formula>"دون المستوى"</formula>
    </cfRule>
  </conditionalFormatting>
  <conditionalFormatting sqref="H656 B656:F656">
    <cfRule type="cellIs" dxfId="170" priority="171" operator="equal">
      <formula>"X"</formula>
    </cfRule>
  </conditionalFormatting>
  <conditionalFormatting sqref="H656 B656:F656">
    <cfRule type="cellIs" dxfId="169" priority="169" operator="equal">
      <formula>"غ"</formula>
    </cfRule>
    <cfRule type="cellIs" dxfId="168" priority="170" operator="equal">
      <formula>"دون المستوى"</formula>
    </cfRule>
  </conditionalFormatting>
  <conditionalFormatting sqref="H671 B671:F671">
    <cfRule type="cellIs" dxfId="167" priority="168" operator="equal">
      <formula>"X"</formula>
    </cfRule>
  </conditionalFormatting>
  <conditionalFormatting sqref="H671 B671:F671">
    <cfRule type="cellIs" dxfId="166" priority="166" operator="equal">
      <formula>"غ"</formula>
    </cfRule>
    <cfRule type="cellIs" dxfId="165" priority="167" operator="equal">
      <formula>"دون المستوى"</formula>
    </cfRule>
  </conditionalFormatting>
  <conditionalFormatting sqref="H686 B686:F686">
    <cfRule type="cellIs" dxfId="164" priority="165" operator="equal">
      <formula>"X"</formula>
    </cfRule>
  </conditionalFormatting>
  <conditionalFormatting sqref="H686 B686:F686">
    <cfRule type="cellIs" dxfId="163" priority="163" operator="equal">
      <formula>"غ"</formula>
    </cfRule>
    <cfRule type="cellIs" dxfId="162" priority="164" operator="equal">
      <formula>"دون المستوى"</formula>
    </cfRule>
  </conditionalFormatting>
  <conditionalFormatting sqref="H701 B701:F701">
    <cfRule type="cellIs" dxfId="161" priority="162" operator="equal">
      <formula>"X"</formula>
    </cfRule>
  </conditionalFormatting>
  <conditionalFormatting sqref="H701 B701:F701">
    <cfRule type="cellIs" dxfId="160" priority="160" operator="equal">
      <formula>"غ"</formula>
    </cfRule>
    <cfRule type="cellIs" dxfId="159" priority="161" operator="equal">
      <formula>"دون المستوى"</formula>
    </cfRule>
  </conditionalFormatting>
  <conditionalFormatting sqref="H716 B716:F716">
    <cfRule type="cellIs" dxfId="158" priority="159" operator="equal">
      <formula>"X"</formula>
    </cfRule>
  </conditionalFormatting>
  <conditionalFormatting sqref="H716 B716:F716">
    <cfRule type="cellIs" dxfId="157" priority="157" operator="equal">
      <formula>"غ"</formula>
    </cfRule>
    <cfRule type="cellIs" dxfId="156" priority="158" operator="equal">
      <formula>"دون المستوى"</formula>
    </cfRule>
  </conditionalFormatting>
  <conditionalFormatting sqref="H731 B731:F731">
    <cfRule type="cellIs" dxfId="155" priority="156" operator="equal">
      <formula>"X"</formula>
    </cfRule>
  </conditionalFormatting>
  <conditionalFormatting sqref="H731 B731:F731">
    <cfRule type="cellIs" dxfId="154" priority="154" operator="equal">
      <formula>"غ"</formula>
    </cfRule>
    <cfRule type="cellIs" dxfId="153" priority="155" operator="equal">
      <formula>"دون المستوى"</formula>
    </cfRule>
  </conditionalFormatting>
  <conditionalFormatting sqref="H746 B746:F746">
    <cfRule type="cellIs" dxfId="152" priority="153" operator="equal">
      <formula>"X"</formula>
    </cfRule>
  </conditionalFormatting>
  <conditionalFormatting sqref="H746 B746:F746">
    <cfRule type="cellIs" dxfId="151" priority="151" operator="equal">
      <formula>"غ"</formula>
    </cfRule>
    <cfRule type="cellIs" dxfId="150" priority="152" operator="equal">
      <formula>"دون المستوى"</formula>
    </cfRule>
  </conditionalFormatting>
  <conditionalFormatting sqref="H761 B761:F761">
    <cfRule type="cellIs" dxfId="149" priority="150" operator="equal">
      <formula>"X"</formula>
    </cfRule>
  </conditionalFormatting>
  <conditionalFormatting sqref="H761 B761:F761">
    <cfRule type="cellIs" dxfId="148" priority="148" operator="equal">
      <formula>"غ"</formula>
    </cfRule>
    <cfRule type="cellIs" dxfId="147" priority="149" operator="equal">
      <formula>"دون المستوى"</formula>
    </cfRule>
  </conditionalFormatting>
  <conditionalFormatting sqref="H776 B776:F776">
    <cfRule type="cellIs" dxfId="146" priority="147" operator="equal">
      <formula>"X"</formula>
    </cfRule>
  </conditionalFormatting>
  <conditionalFormatting sqref="H776 B776:F776">
    <cfRule type="cellIs" dxfId="145" priority="145" operator="equal">
      <formula>"غ"</formula>
    </cfRule>
    <cfRule type="cellIs" dxfId="144" priority="146" operator="equal">
      <formula>"دون المستوى"</formula>
    </cfRule>
  </conditionalFormatting>
  <conditionalFormatting sqref="H791 B791:F791">
    <cfRule type="cellIs" dxfId="143" priority="144" operator="equal">
      <formula>"X"</formula>
    </cfRule>
  </conditionalFormatting>
  <conditionalFormatting sqref="H791 B791:F791">
    <cfRule type="cellIs" dxfId="142" priority="142" operator="equal">
      <formula>"غ"</formula>
    </cfRule>
    <cfRule type="cellIs" dxfId="141" priority="143" operator="equal">
      <formula>"دون المستوى"</formula>
    </cfRule>
  </conditionalFormatting>
  <conditionalFormatting sqref="H806 B806:F806">
    <cfRule type="cellIs" dxfId="140" priority="141" operator="equal">
      <formula>"X"</formula>
    </cfRule>
  </conditionalFormatting>
  <conditionalFormatting sqref="H806 B806:F806">
    <cfRule type="cellIs" dxfId="139" priority="139" operator="equal">
      <formula>"غ"</formula>
    </cfRule>
    <cfRule type="cellIs" dxfId="138" priority="140" operator="equal">
      <formula>"دون المستوى"</formula>
    </cfRule>
  </conditionalFormatting>
  <conditionalFormatting sqref="H821 B821:F821">
    <cfRule type="cellIs" dxfId="137" priority="138" operator="equal">
      <formula>"X"</formula>
    </cfRule>
  </conditionalFormatting>
  <conditionalFormatting sqref="H821 B821:F821">
    <cfRule type="cellIs" dxfId="136" priority="136" operator="equal">
      <formula>"غ"</formula>
    </cfRule>
    <cfRule type="cellIs" dxfId="135" priority="137" operator="equal">
      <formula>"دون المستوى"</formula>
    </cfRule>
  </conditionalFormatting>
  <conditionalFormatting sqref="H836 B836:F836">
    <cfRule type="cellIs" dxfId="134" priority="135" operator="equal">
      <formula>"X"</formula>
    </cfRule>
  </conditionalFormatting>
  <conditionalFormatting sqref="H836 B836:F836">
    <cfRule type="cellIs" dxfId="133" priority="133" operator="equal">
      <formula>"غ"</formula>
    </cfRule>
    <cfRule type="cellIs" dxfId="132" priority="134" operator="equal">
      <formula>"دون المستوى"</formula>
    </cfRule>
  </conditionalFormatting>
  <conditionalFormatting sqref="H851 B851:F851">
    <cfRule type="cellIs" dxfId="131" priority="132" operator="equal">
      <formula>"X"</formula>
    </cfRule>
  </conditionalFormatting>
  <conditionalFormatting sqref="H851 B851:F851">
    <cfRule type="cellIs" dxfId="130" priority="130" operator="equal">
      <formula>"غ"</formula>
    </cfRule>
    <cfRule type="cellIs" dxfId="129" priority="131" operator="equal">
      <formula>"دون المستوى"</formula>
    </cfRule>
  </conditionalFormatting>
  <conditionalFormatting sqref="H866 B866:F866">
    <cfRule type="cellIs" dxfId="128" priority="129" operator="equal">
      <formula>"X"</formula>
    </cfRule>
  </conditionalFormatting>
  <conditionalFormatting sqref="H866 B866:F866">
    <cfRule type="cellIs" dxfId="127" priority="127" operator="equal">
      <formula>"غ"</formula>
    </cfRule>
    <cfRule type="cellIs" dxfId="126" priority="128" operator="equal">
      <formula>"دون المستوى"</formula>
    </cfRule>
  </conditionalFormatting>
  <conditionalFormatting sqref="H881 B881:F881">
    <cfRule type="cellIs" dxfId="125" priority="126" operator="equal">
      <formula>"X"</formula>
    </cfRule>
  </conditionalFormatting>
  <conditionalFormatting sqref="H881 B881:F881">
    <cfRule type="cellIs" dxfId="124" priority="124" operator="equal">
      <formula>"غ"</formula>
    </cfRule>
    <cfRule type="cellIs" dxfId="123" priority="125" operator="equal">
      <formula>"دون المستوى"</formula>
    </cfRule>
  </conditionalFormatting>
  <conditionalFormatting sqref="H896 B896:F896">
    <cfRule type="cellIs" dxfId="122" priority="123" operator="equal">
      <formula>"X"</formula>
    </cfRule>
  </conditionalFormatting>
  <conditionalFormatting sqref="H896 B896:F896">
    <cfRule type="cellIs" dxfId="121" priority="121" operator="equal">
      <formula>"غ"</formula>
    </cfRule>
    <cfRule type="cellIs" dxfId="120" priority="122" operator="equal">
      <formula>"دون المستوى"</formula>
    </cfRule>
  </conditionalFormatting>
  <conditionalFormatting sqref="H911 B911:F911">
    <cfRule type="cellIs" dxfId="119" priority="120" operator="equal">
      <formula>"X"</formula>
    </cfRule>
  </conditionalFormatting>
  <conditionalFormatting sqref="H911 B911:F911">
    <cfRule type="cellIs" dxfId="118" priority="118" operator="equal">
      <formula>"غ"</formula>
    </cfRule>
    <cfRule type="cellIs" dxfId="117" priority="119" operator="equal">
      <formula>"دون المستوى"</formula>
    </cfRule>
  </conditionalFormatting>
  <conditionalFormatting sqref="H926 B926:F926">
    <cfRule type="cellIs" dxfId="116" priority="117" operator="equal">
      <formula>"X"</formula>
    </cfRule>
  </conditionalFormatting>
  <conditionalFormatting sqref="H926 B926:F926">
    <cfRule type="cellIs" dxfId="115" priority="115" operator="equal">
      <formula>"غ"</formula>
    </cfRule>
    <cfRule type="cellIs" dxfId="114" priority="116" operator="equal">
      <formula>"دون المستوى"</formula>
    </cfRule>
  </conditionalFormatting>
  <conditionalFormatting sqref="H941 B941:F941">
    <cfRule type="cellIs" dxfId="113" priority="114" operator="equal">
      <formula>"X"</formula>
    </cfRule>
  </conditionalFormatting>
  <conditionalFormatting sqref="H941 B941:F941">
    <cfRule type="cellIs" dxfId="112" priority="112" operator="equal">
      <formula>"غ"</formula>
    </cfRule>
    <cfRule type="cellIs" dxfId="111" priority="113" operator="equal">
      <formula>"دون المستوى"</formula>
    </cfRule>
  </conditionalFormatting>
  <conditionalFormatting sqref="H956 B956:F956">
    <cfRule type="cellIs" dxfId="110" priority="111" operator="equal">
      <formula>"X"</formula>
    </cfRule>
  </conditionalFormatting>
  <conditionalFormatting sqref="H956 B956:F956">
    <cfRule type="cellIs" dxfId="109" priority="109" operator="equal">
      <formula>"غ"</formula>
    </cfRule>
    <cfRule type="cellIs" dxfId="108" priority="110" operator="equal">
      <formula>"دون المستوى"</formula>
    </cfRule>
  </conditionalFormatting>
  <conditionalFormatting sqref="H971 B971:F971">
    <cfRule type="cellIs" dxfId="107" priority="108" operator="equal">
      <formula>"X"</formula>
    </cfRule>
  </conditionalFormatting>
  <conditionalFormatting sqref="H971 B971:F971">
    <cfRule type="cellIs" dxfId="106" priority="106" operator="equal">
      <formula>"غ"</formula>
    </cfRule>
    <cfRule type="cellIs" dxfId="105" priority="107" operator="equal">
      <formula>"دون المستوى"</formula>
    </cfRule>
  </conditionalFormatting>
  <conditionalFormatting sqref="H986 B986:F986">
    <cfRule type="cellIs" dxfId="104" priority="105" operator="equal">
      <formula>"X"</formula>
    </cfRule>
  </conditionalFormatting>
  <conditionalFormatting sqref="H986 B986:F986">
    <cfRule type="cellIs" dxfId="103" priority="103" operator="equal">
      <formula>"غ"</formula>
    </cfRule>
    <cfRule type="cellIs" dxfId="102" priority="104" operator="equal">
      <formula>"دون المستوى"</formula>
    </cfRule>
  </conditionalFormatting>
  <conditionalFormatting sqref="H1001 B1001:F1001">
    <cfRule type="cellIs" dxfId="101" priority="102" operator="equal">
      <formula>"X"</formula>
    </cfRule>
  </conditionalFormatting>
  <conditionalFormatting sqref="H1001 B1001:F1001">
    <cfRule type="cellIs" dxfId="100" priority="100" operator="equal">
      <formula>"غ"</formula>
    </cfRule>
    <cfRule type="cellIs" dxfId="99" priority="101" operator="equal">
      <formula>"دون المستوى"</formula>
    </cfRule>
  </conditionalFormatting>
  <conditionalFormatting sqref="H1016 B1016:F1016">
    <cfRule type="cellIs" dxfId="98" priority="99" operator="equal">
      <formula>"X"</formula>
    </cfRule>
  </conditionalFormatting>
  <conditionalFormatting sqref="H1016 B1016:F1016">
    <cfRule type="cellIs" dxfId="97" priority="97" operator="equal">
      <formula>"غ"</formula>
    </cfRule>
    <cfRule type="cellIs" dxfId="96" priority="98" operator="equal">
      <formula>"دون المستوى"</formula>
    </cfRule>
  </conditionalFormatting>
  <conditionalFormatting sqref="H1031 B1031:F1031">
    <cfRule type="cellIs" dxfId="95" priority="96" operator="equal">
      <formula>"X"</formula>
    </cfRule>
  </conditionalFormatting>
  <conditionalFormatting sqref="H1031 B1031:F1031">
    <cfRule type="cellIs" dxfId="94" priority="94" operator="equal">
      <formula>"غ"</formula>
    </cfRule>
    <cfRule type="cellIs" dxfId="93" priority="95" operator="equal">
      <formula>"دون المستوى"</formula>
    </cfRule>
  </conditionalFormatting>
  <conditionalFormatting sqref="H1046 B1046:F1046">
    <cfRule type="cellIs" dxfId="92" priority="93" operator="equal">
      <formula>"X"</formula>
    </cfRule>
  </conditionalFormatting>
  <conditionalFormatting sqref="H1046 B1046:F1046">
    <cfRule type="cellIs" dxfId="91" priority="91" operator="equal">
      <formula>"غ"</formula>
    </cfRule>
    <cfRule type="cellIs" dxfId="90" priority="92" operator="equal">
      <formula>"دون المستوى"</formula>
    </cfRule>
  </conditionalFormatting>
  <conditionalFormatting sqref="H1061 B1061:F1061">
    <cfRule type="cellIs" dxfId="89" priority="90" operator="equal">
      <formula>"X"</formula>
    </cfRule>
  </conditionalFormatting>
  <conditionalFormatting sqref="H1061 B1061:F1061">
    <cfRule type="cellIs" dxfId="88" priority="88" operator="equal">
      <formula>"غ"</formula>
    </cfRule>
    <cfRule type="cellIs" dxfId="87" priority="89" operator="equal">
      <formula>"دون المستوى"</formula>
    </cfRule>
  </conditionalFormatting>
  <conditionalFormatting sqref="H1076 B1076:F1076">
    <cfRule type="cellIs" dxfId="86" priority="87" operator="equal">
      <formula>"X"</formula>
    </cfRule>
  </conditionalFormatting>
  <conditionalFormatting sqref="H1076 B1076:F1076">
    <cfRule type="cellIs" dxfId="85" priority="85" operator="equal">
      <formula>"غ"</formula>
    </cfRule>
    <cfRule type="cellIs" dxfId="84" priority="86" operator="equal">
      <formula>"دون المستوى"</formula>
    </cfRule>
  </conditionalFormatting>
  <conditionalFormatting sqref="H1091 B1091:F1091">
    <cfRule type="cellIs" dxfId="83" priority="84" operator="equal">
      <formula>"X"</formula>
    </cfRule>
  </conditionalFormatting>
  <conditionalFormatting sqref="H1091 B1091:F1091">
    <cfRule type="cellIs" dxfId="82" priority="82" operator="equal">
      <formula>"غ"</formula>
    </cfRule>
    <cfRule type="cellIs" dxfId="81" priority="83" operator="equal">
      <formula>"دون المستوى"</formula>
    </cfRule>
  </conditionalFormatting>
  <conditionalFormatting sqref="H1106 B1106:F1106">
    <cfRule type="cellIs" dxfId="80" priority="81" operator="equal">
      <formula>"X"</formula>
    </cfRule>
  </conditionalFormatting>
  <conditionalFormatting sqref="H1106 B1106:F1106">
    <cfRule type="cellIs" dxfId="79" priority="79" operator="equal">
      <formula>"غ"</formula>
    </cfRule>
    <cfRule type="cellIs" dxfId="78" priority="80" operator="equal">
      <formula>"دون المستوى"</formula>
    </cfRule>
  </conditionalFormatting>
  <conditionalFormatting sqref="H1121 B1121:F1121">
    <cfRule type="cellIs" dxfId="77" priority="78" operator="equal">
      <formula>"X"</formula>
    </cfRule>
  </conditionalFormatting>
  <conditionalFormatting sqref="H1121 B1121:F1121">
    <cfRule type="cellIs" dxfId="76" priority="76" operator="equal">
      <formula>"غ"</formula>
    </cfRule>
    <cfRule type="cellIs" dxfId="75" priority="77" operator="equal">
      <formula>"دون المستوى"</formula>
    </cfRule>
  </conditionalFormatting>
  <conditionalFormatting sqref="H1136 B1136:F1136">
    <cfRule type="cellIs" dxfId="74" priority="75" operator="equal">
      <formula>"X"</formula>
    </cfRule>
  </conditionalFormatting>
  <conditionalFormatting sqref="H1136 B1136:F1136">
    <cfRule type="cellIs" dxfId="73" priority="73" operator="equal">
      <formula>"غ"</formula>
    </cfRule>
    <cfRule type="cellIs" dxfId="72" priority="74" operator="equal">
      <formula>"دون المستوى"</formula>
    </cfRule>
  </conditionalFormatting>
  <conditionalFormatting sqref="H1151 B1151:F1151">
    <cfRule type="cellIs" dxfId="71" priority="72" operator="equal">
      <formula>"X"</formula>
    </cfRule>
  </conditionalFormatting>
  <conditionalFormatting sqref="H1151 B1151:F1151">
    <cfRule type="cellIs" dxfId="70" priority="70" operator="equal">
      <formula>"غ"</formula>
    </cfRule>
    <cfRule type="cellIs" dxfId="69" priority="71" operator="equal">
      <formula>"دون المستوى"</formula>
    </cfRule>
  </conditionalFormatting>
  <conditionalFormatting sqref="H1166 B1166:F1166">
    <cfRule type="cellIs" dxfId="68" priority="69" operator="equal">
      <formula>"X"</formula>
    </cfRule>
  </conditionalFormatting>
  <conditionalFormatting sqref="H1166 B1166:F1166">
    <cfRule type="cellIs" dxfId="67" priority="67" operator="equal">
      <formula>"غ"</formula>
    </cfRule>
    <cfRule type="cellIs" dxfId="66" priority="68" operator="equal">
      <formula>"دون المستوى"</formula>
    </cfRule>
  </conditionalFormatting>
  <conditionalFormatting sqref="H1181 B1181:F1181">
    <cfRule type="cellIs" dxfId="65" priority="66" operator="equal">
      <formula>"X"</formula>
    </cfRule>
  </conditionalFormatting>
  <conditionalFormatting sqref="H1181 B1181:F1181">
    <cfRule type="cellIs" dxfId="64" priority="64" operator="equal">
      <formula>"غ"</formula>
    </cfRule>
    <cfRule type="cellIs" dxfId="63" priority="65" operator="equal">
      <formula>"دون المستوى"</formula>
    </cfRule>
  </conditionalFormatting>
  <conditionalFormatting sqref="H1196 B1196:F1196">
    <cfRule type="cellIs" dxfId="62" priority="63" operator="equal">
      <formula>"X"</formula>
    </cfRule>
  </conditionalFormatting>
  <conditionalFormatting sqref="H1196 B1196:F1196">
    <cfRule type="cellIs" dxfId="61" priority="61" operator="equal">
      <formula>"غ"</formula>
    </cfRule>
    <cfRule type="cellIs" dxfId="60" priority="62" operator="equal">
      <formula>"دون المستوى"</formula>
    </cfRule>
  </conditionalFormatting>
  <conditionalFormatting sqref="H1211 B1211:F1211">
    <cfRule type="cellIs" dxfId="59" priority="60" operator="equal">
      <formula>"X"</formula>
    </cfRule>
  </conditionalFormatting>
  <conditionalFormatting sqref="H1211 B1211:F1211">
    <cfRule type="cellIs" dxfId="58" priority="58" operator="equal">
      <formula>"غ"</formula>
    </cfRule>
    <cfRule type="cellIs" dxfId="57" priority="59" operator="equal">
      <formula>"دون المستوى"</formula>
    </cfRule>
  </conditionalFormatting>
  <conditionalFormatting sqref="H1226 B1226:F1226">
    <cfRule type="cellIs" dxfId="56" priority="57" operator="equal">
      <formula>"X"</formula>
    </cfRule>
  </conditionalFormatting>
  <conditionalFormatting sqref="H1226 B1226:F1226">
    <cfRule type="cellIs" dxfId="55" priority="55" operator="equal">
      <formula>"غ"</formula>
    </cfRule>
    <cfRule type="cellIs" dxfId="54" priority="56" operator="equal">
      <formula>"دون المستوى"</formula>
    </cfRule>
  </conditionalFormatting>
  <conditionalFormatting sqref="H1241 B1241:F1241">
    <cfRule type="cellIs" dxfId="53" priority="54" operator="equal">
      <formula>"X"</formula>
    </cfRule>
  </conditionalFormatting>
  <conditionalFormatting sqref="H1241 B1241:F1241">
    <cfRule type="cellIs" dxfId="52" priority="52" operator="equal">
      <formula>"غ"</formula>
    </cfRule>
    <cfRule type="cellIs" dxfId="51" priority="53" operator="equal">
      <formula>"دون المستوى"</formula>
    </cfRule>
  </conditionalFormatting>
  <conditionalFormatting sqref="H1256 B1256:F1256">
    <cfRule type="cellIs" dxfId="50" priority="51" operator="equal">
      <formula>"X"</formula>
    </cfRule>
  </conditionalFormatting>
  <conditionalFormatting sqref="H1256 B1256:F1256">
    <cfRule type="cellIs" dxfId="49" priority="49" operator="equal">
      <formula>"غ"</formula>
    </cfRule>
    <cfRule type="cellIs" dxfId="48" priority="50" operator="equal">
      <formula>"دون المستوى"</formula>
    </cfRule>
  </conditionalFormatting>
  <conditionalFormatting sqref="H1271 B1271:F1271">
    <cfRule type="cellIs" dxfId="47" priority="48" operator="equal">
      <formula>"X"</formula>
    </cfRule>
  </conditionalFormatting>
  <conditionalFormatting sqref="H1271 B1271:F1271">
    <cfRule type="cellIs" dxfId="46" priority="46" operator="equal">
      <formula>"غ"</formula>
    </cfRule>
    <cfRule type="cellIs" dxfId="45" priority="47" operator="equal">
      <formula>"دون المستوى"</formula>
    </cfRule>
  </conditionalFormatting>
  <conditionalFormatting sqref="H1286 B1286:F1286">
    <cfRule type="cellIs" dxfId="44" priority="45" operator="equal">
      <formula>"X"</formula>
    </cfRule>
  </conditionalFormatting>
  <conditionalFormatting sqref="H1286 B1286:F1286">
    <cfRule type="cellIs" dxfId="43" priority="43" operator="equal">
      <formula>"غ"</formula>
    </cfRule>
    <cfRule type="cellIs" dxfId="42" priority="44" operator="equal">
      <formula>"دون المستوى"</formula>
    </cfRule>
  </conditionalFormatting>
  <conditionalFormatting sqref="H1301 B1301:F1301">
    <cfRule type="cellIs" dxfId="41" priority="42" operator="equal">
      <formula>"X"</formula>
    </cfRule>
  </conditionalFormatting>
  <conditionalFormatting sqref="H1301 B1301:F1301">
    <cfRule type="cellIs" dxfId="40" priority="40" operator="equal">
      <formula>"غ"</formula>
    </cfRule>
    <cfRule type="cellIs" dxfId="39" priority="41" operator="equal">
      <formula>"دون المستوى"</formula>
    </cfRule>
  </conditionalFormatting>
  <conditionalFormatting sqref="H1316 B1316:F1316">
    <cfRule type="cellIs" dxfId="38" priority="39" operator="equal">
      <formula>"X"</formula>
    </cfRule>
  </conditionalFormatting>
  <conditionalFormatting sqref="H1316 B1316:F1316">
    <cfRule type="cellIs" dxfId="37" priority="37" operator="equal">
      <formula>"غ"</formula>
    </cfRule>
    <cfRule type="cellIs" dxfId="36" priority="38" operator="equal">
      <formula>"دون المستوى"</formula>
    </cfRule>
  </conditionalFormatting>
  <conditionalFormatting sqref="H1331 B1331:F1331">
    <cfRule type="cellIs" dxfId="35" priority="36" operator="equal">
      <formula>"X"</formula>
    </cfRule>
  </conditionalFormatting>
  <conditionalFormatting sqref="H1331 B1331:F1331">
    <cfRule type="cellIs" dxfId="34" priority="34" operator="equal">
      <formula>"غ"</formula>
    </cfRule>
    <cfRule type="cellIs" dxfId="33" priority="35" operator="equal">
      <formula>"دون المستوى"</formula>
    </cfRule>
  </conditionalFormatting>
  <conditionalFormatting sqref="H1346 B1346:F1346">
    <cfRule type="cellIs" dxfId="32" priority="33" operator="equal">
      <formula>"X"</formula>
    </cfRule>
  </conditionalFormatting>
  <conditionalFormatting sqref="H1346 B1346:F1346">
    <cfRule type="cellIs" dxfId="31" priority="31" operator="equal">
      <formula>"غ"</formula>
    </cfRule>
    <cfRule type="cellIs" dxfId="30" priority="32" operator="equal">
      <formula>"دون المستوى"</formula>
    </cfRule>
  </conditionalFormatting>
  <conditionalFormatting sqref="H1361 B1361:F1361">
    <cfRule type="cellIs" dxfId="29" priority="30" operator="equal">
      <formula>"X"</formula>
    </cfRule>
  </conditionalFormatting>
  <conditionalFormatting sqref="H1361 B1361:F1361">
    <cfRule type="cellIs" dxfId="28" priority="28" operator="equal">
      <formula>"غ"</formula>
    </cfRule>
    <cfRule type="cellIs" dxfId="27" priority="29" operator="equal">
      <formula>"دون المستوى"</formula>
    </cfRule>
  </conditionalFormatting>
  <conditionalFormatting sqref="H1376 B1376:F1376">
    <cfRule type="cellIs" dxfId="26" priority="27" operator="equal">
      <formula>"X"</formula>
    </cfRule>
  </conditionalFormatting>
  <conditionalFormatting sqref="H1376 B1376:F1376">
    <cfRule type="cellIs" dxfId="25" priority="25" operator="equal">
      <formula>"غ"</formula>
    </cfRule>
    <cfRule type="cellIs" dxfId="24" priority="26" operator="equal">
      <formula>"دون المستوى"</formula>
    </cfRule>
  </conditionalFormatting>
  <conditionalFormatting sqref="H1391 B1391:F1391">
    <cfRule type="cellIs" dxfId="23" priority="24" operator="equal">
      <formula>"X"</formula>
    </cfRule>
  </conditionalFormatting>
  <conditionalFormatting sqref="H1391 B1391:F1391">
    <cfRule type="cellIs" dxfId="22" priority="22" operator="equal">
      <formula>"غ"</formula>
    </cfRule>
    <cfRule type="cellIs" dxfId="21" priority="23" operator="equal">
      <formula>"دون المستوى"</formula>
    </cfRule>
  </conditionalFormatting>
  <conditionalFormatting sqref="H1406 B1406:F1406">
    <cfRule type="cellIs" dxfId="20" priority="21" operator="equal">
      <formula>"X"</formula>
    </cfRule>
  </conditionalFormatting>
  <conditionalFormatting sqref="H1406 B1406:F1406">
    <cfRule type="cellIs" dxfId="19" priority="19" operator="equal">
      <formula>"غ"</formula>
    </cfRule>
    <cfRule type="cellIs" dxfId="18" priority="20" operator="equal">
      <formula>"دون المستوى"</formula>
    </cfRule>
  </conditionalFormatting>
  <conditionalFormatting sqref="H1421 B1421:F1421">
    <cfRule type="cellIs" dxfId="17" priority="18" operator="equal">
      <formula>"X"</formula>
    </cfRule>
  </conditionalFormatting>
  <conditionalFormatting sqref="H1421 B1421:F1421">
    <cfRule type="cellIs" dxfId="16" priority="16" operator="equal">
      <formula>"غ"</formula>
    </cfRule>
    <cfRule type="cellIs" dxfId="15" priority="17" operator="equal">
      <formula>"دون المستوى"</formula>
    </cfRule>
  </conditionalFormatting>
  <conditionalFormatting sqref="H1436 B1436:F1436">
    <cfRule type="cellIs" dxfId="14" priority="15" operator="equal">
      <formula>"X"</formula>
    </cfRule>
  </conditionalFormatting>
  <conditionalFormatting sqref="H1436 B1436:F1436">
    <cfRule type="cellIs" dxfId="13" priority="13" operator="equal">
      <formula>"غ"</formula>
    </cfRule>
    <cfRule type="cellIs" dxfId="12" priority="14" operator="equal">
      <formula>"دون المستوى"</formula>
    </cfRule>
  </conditionalFormatting>
  <conditionalFormatting sqref="H1451 B1451:F1451">
    <cfRule type="cellIs" dxfId="11" priority="12" operator="equal">
      <formula>"X"</formula>
    </cfRule>
  </conditionalFormatting>
  <conditionalFormatting sqref="H1451 B1451:F1451">
    <cfRule type="cellIs" dxfId="10" priority="10" operator="equal">
      <formula>"غ"</formula>
    </cfRule>
    <cfRule type="cellIs" dxfId="9" priority="11" operator="equal">
      <formula>"دون المستوى"</formula>
    </cfRule>
  </conditionalFormatting>
  <conditionalFormatting sqref="H1466 B1466:F1466">
    <cfRule type="cellIs" dxfId="8" priority="9" operator="equal">
      <formula>"X"</formula>
    </cfRule>
  </conditionalFormatting>
  <conditionalFormatting sqref="H1466 B1466:F1466">
    <cfRule type="cellIs" dxfId="7" priority="7" operator="equal">
      <formula>"غ"</formula>
    </cfRule>
    <cfRule type="cellIs" dxfId="6" priority="8" operator="equal">
      <formula>"دون المستوى"</formula>
    </cfRule>
  </conditionalFormatting>
  <conditionalFormatting sqref="H1481 B1481:F1481">
    <cfRule type="cellIs" dxfId="5" priority="6" operator="equal">
      <formula>"X"</formula>
    </cfRule>
  </conditionalFormatting>
  <conditionalFormatting sqref="H1481 B1481:F1481">
    <cfRule type="cellIs" dxfId="4" priority="4" operator="equal">
      <formula>"غ"</formula>
    </cfRule>
    <cfRule type="cellIs" dxfId="3" priority="5" operator="equal">
      <formula>"دون المستوى"</formula>
    </cfRule>
  </conditionalFormatting>
  <conditionalFormatting sqref="H1496 B1496:F1496">
    <cfRule type="cellIs" dxfId="2" priority="3" operator="equal">
      <formula>"X"</formula>
    </cfRule>
  </conditionalFormatting>
  <conditionalFormatting sqref="H1496 B1496:F1496">
    <cfRule type="cellIs" dxfId="1" priority="1" operator="equal">
      <formula>"غ"</formula>
    </cfRule>
    <cfRule type="cellIs" dxfId="0" priority="2" operator="equal">
      <formula>"دون المستوى"</formula>
    </cfRule>
  </conditionalFormatting>
  <printOptions horizontalCentered="1"/>
  <pageMargins left="0.19685039370078741" right="0.19685039370078741" top="0.19685039370078741" bottom="0.19685039370078741" header="0.19685039370078741" footer="0.19685039370078741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>
      <selection sqref="A1:C23"/>
    </sheetView>
  </sheetViews>
  <sheetFormatPr defaultRowHeight="14.25" x14ac:dyDescent="0.2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7</vt:i4>
      </vt:variant>
    </vt:vector>
  </HeadingPairs>
  <TitlesOfParts>
    <vt:vector size="7" baseType="lpstr">
      <vt:lpstr>رصد</vt:lpstr>
      <vt:lpstr>ناجحون</vt:lpstr>
      <vt:lpstr>دور ثان</vt:lpstr>
      <vt:lpstr>راسبون</vt:lpstr>
      <vt:lpstr>شهادات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rana mohamed</dc:creator>
  <cp:lastModifiedBy>rana mohamed</cp:lastModifiedBy>
  <cp:lastPrinted>2023-07-23T03:36:35Z</cp:lastPrinted>
  <dcterms:created xsi:type="dcterms:W3CDTF">2023-07-17T07:08:31Z</dcterms:created>
  <dcterms:modified xsi:type="dcterms:W3CDTF">2023-07-23T03:36:44Z</dcterms:modified>
</cp:coreProperties>
</file>